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370" windowHeight="8835" activeTab="0"/>
  </bookViews>
  <sheets>
    <sheet name="DRT210 PLUS" sheetId="1" r:id="rId1"/>
  </sheets>
  <definedNames>
    <definedName name="DRT210ParPLUS" localSheetId="0">'DRT210 PLUS'!$A$1:$F$16</definedName>
    <definedName name="_xlnm.Print_Area" localSheetId="0">'DRT210 PLUS'!$A$1:$I$55</definedName>
  </definedNames>
  <calcPr fullCalcOnLoad="1"/>
</workbook>
</file>

<file path=xl/sharedStrings.xml><?xml version="1.0" encoding="utf-8"?>
<sst xmlns="http://schemas.openxmlformats.org/spreadsheetml/2006/main" count="77" uniqueCount="34">
  <si>
    <t>OPB</t>
  </si>
  <si>
    <t>OIB</t>
  </si>
  <si>
    <t>1 - PUBLIC 2YR</t>
  </si>
  <si>
    <t>2 - PUBLIC 4YR</t>
  </si>
  <si>
    <t>3 - PRIV NP 2YR</t>
  </si>
  <si>
    <t>4 - PRIV NP 4YR</t>
  </si>
  <si>
    <t>5 - PROPR 2YR</t>
  </si>
  <si>
    <t>6 - PROPR 4YR</t>
  </si>
  <si>
    <t>7 - FOREIGN</t>
  </si>
  <si>
    <t>School Sector</t>
  </si>
  <si>
    <t>Borrowers</t>
  </si>
  <si>
    <t>Loans</t>
  </si>
  <si>
    <t>Total Balance</t>
  </si>
  <si>
    <t>Average</t>
  </si>
  <si>
    <t>Total Borrs</t>
  </si>
  <si>
    <t>Count</t>
  </si>
  <si>
    <r>
      <rPr>
        <b/>
        <sz val="10"/>
        <color indexed="8"/>
        <rFont val="Arial"/>
        <family val="2"/>
      </rPr>
      <t>Duplicated</t>
    </r>
    <r>
      <rPr>
        <sz val="10"/>
        <color indexed="8"/>
        <rFont val="Arial"/>
        <family val="2"/>
      </rPr>
      <t xml:space="preserve"> Borrower</t>
    </r>
  </si>
  <si>
    <t>PARENT PLUS</t>
  </si>
  <si>
    <t>GRAD PLUS</t>
  </si>
  <si>
    <t>PLUS COMBINED</t>
  </si>
  <si>
    <t>Source:  NSLDS, 2/13/14-2/14/14.</t>
  </si>
  <si>
    <t>Notes:</t>
  </si>
  <si>
    <t>--Does not include outstanding debt of Parent PLUS and Grad PLUS borrowers who have consolidated those debts and still owe on their consolidation loans.</t>
  </si>
  <si>
    <t>--OPB: outstanding principal balance</t>
  </si>
  <si>
    <t>--OIB: outstanding interest balance</t>
  </si>
  <si>
    <t>--Total balance = OPB + OIB</t>
  </si>
  <si>
    <t>--Duplicated Borrower Count:  Many borrowers have loans obtained at multiple institutions, multiple school sectors, and/or multiple school ethnicity categories.</t>
  </si>
  <si>
    <t>In recent decades, most 2-yr private nonprofit colleges have redesignated themselves as 4-yr institutions.  Very few 2-yr private nonprofit colleges remain.</t>
  </si>
  <si>
    <t>--School type and control is at the institutional level and generally represents the most prevalent academic program offered by the institution.  In some cases</t>
  </si>
  <si>
    <t>it represents the highest academic program offered by the institution.  2-yr schools may offer some 4-yr programs and vice-versa.</t>
  </si>
  <si>
    <t xml:space="preserve">  Analysis presents current outstanding debt.  Please see Notes at bottom of page.</t>
  </si>
  <si>
    <t>8 - UNKNOWN</t>
  </si>
  <si>
    <t>Percentage</t>
  </si>
  <si>
    <t>Debt of PLUS, Parent PLUS and Grad PLUS Borrowers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</si>
</sst>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CC"/>
      <name val="Arial"/>
      <family val="2"/>
    </font>
    <font>
      <sz val="12"/>
      <color theme="1"/>
      <name val="Arial"/>
      <family val="2"/>
    </font>
    <font>
      <b/>
      <sz val="10"/>
      <color rgb="FF0000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5" fontId="42" fillId="0" borderId="0" xfId="57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3" fillId="0" borderId="0" xfId="0" applyFont="1" applyAlignment="1" quotePrefix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9.8515625" style="1" customWidth="1"/>
    <col min="2" max="2" width="10.7109375" style="1" customWidth="1"/>
    <col min="3" max="3" width="10.140625" style="1" customWidth="1"/>
    <col min="4" max="4" width="15.7109375" style="1" customWidth="1"/>
    <col min="5" max="5" width="15.00390625" style="1" customWidth="1"/>
    <col min="6" max="6" width="16.8515625" style="1" customWidth="1"/>
    <col min="7" max="7" width="15.421875" style="1" customWidth="1"/>
    <col min="8" max="8" width="11.28125" style="1" customWidth="1"/>
    <col min="9" max="9" width="13.57421875" style="1" customWidth="1"/>
    <col min="10" max="16384" width="9.140625" style="1" customWidth="1"/>
  </cols>
  <sheetData>
    <row r="1" s="7" customFormat="1" ht="20.25">
      <c r="A1" s="7" t="s">
        <v>33</v>
      </c>
    </row>
    <row r="2" ht="12.75">
      <c r="A2" s="1" t="s">
        <v>30</v>
      </c>
    </row>
    <row r="4" s="17" customFormat="1" ht="15.75">
      <c r="A4" s="17" t="s">
        <v>17</v>
      </c>
    </row>
    <row r="5" spans="1:9" ht="12.75">
      <c r="A5" s="8"/>
      <c r="B5" s="11"/>
      <c r="C5" s="11"/>
      <c r="D5" s="11"/>
      <c r="E5" s="11"/>
      <c r="F5" s="11"/>
      <c r="G5" s="22" t="s">
        <v>13</v>
      </c>
      <c r="H5" s="11" t="s">
        <v>32</v>
      </c>
      <c r="I5" s="11" t="s">
        <v>32</v>
      </c>
    </row>
    <row r="6" spans="1:9" ht="13.5" thickBot="1">
      <c r="A6" s="13" t="s">
        <v>9</v>
      </c>
      <c r="B6" s="14" t="s">
        <v>10</v>
      </c>
      <c r="C6" s="14" t="s">
        <v>11</v>
      </c>
      <c r="D6" s="14" t="s">
        <v>0</v>
      </c>
      <c r="E6" s="14" t="s">
        <v>1</v>
      </c>
      <c r="F6" s="14" t="s">
        <v>12</v>
      </c>
      <c r="G6" s="14" t="s">
        <v>12</v>
      </c>
      <c r="H6" s="14" t="s">
        <v>14</v>
      </c>
      <c r="I6" s="14" t="s">
        <v>12</v>
      </c>
    </row>
    <row r="7" spans="1:9" ht="12.75">
      <c r="A7" s="2" t="s">
        <v>2</v>
      </c>
      <c r="B7" s="3">
        <v>67333</v>
      </c>
      <c r="C7" s="3">
        <v>89751</v>
      </c>
      <c r="D7" s="4">
        <v>423169144</v>
      </c>
      <c r="E7" s="4">
        <v>25273344</v>
      </c>
      <c r="F7" s="4">
        <v>448442488</v>
      </c>
      <c r="G7" s="4">
        <f aca="true" t="shared" si="0" ref="G7:G15">F7/B7</f>
        <v>6660.069921138223</v>
      </c>
      <c r="H7" s="5">
        <f>B7/$B$15</f>
        <v>0.02200785161230646</v>
      </c>
      <c r="I7" s="5">
        <f>F7/$F$15</f>
        <v>0.007206888837116952</v>
      </c>
    </row>
    <row r="8" spans="1:9" ht="12.75">
      <c r="A8" s="2" t="s">
        <v>3</v>
      </c>
      <c r="B8" s="3">
        <v>1369943</v>
      </c>
      <c r="C8" s="3">
        <v>2857001</v>
      </c>
      <c r="D8" s="4">
        <v>25186454845</v>
      </c>
      <c r="E8" s="4">
        <v>1515752644</v>
      </c>
      <c r="F8" s="4">
        <v>26702207489</v>
      </c>
      <c r="G8" s="4">
        <f t="shared" si="0"/>
        <v>19491.47335984052</v>
      </c>
      <c r="H8" s="5">
        <f aca="true" t="shared" si="1" ref="H8:H15">B8/$B$15</f>
        <v>0.4477671017378989</v>
      </c>
      <c r="I8" s="5">
        <f>F8/$F$15</f>
        <v>0.42912936715054256</v>
      </c>
    </row>
    <row r="9" spans="1:9" ht="12.75">
      <c r="A9" s="2" t="s">
        <v>4</v>
      </c>
      <c r="B9" s="3">
        <v>11959</v>
      </c>
      <c r="C9" s="3">
        <v>15752</v>
      </c>
      <c r="D9" s="4">
        <v>109346902</v>
      </c>
      <c r="E9" s="4">
        <v>6941125</v>
      </c>
      <c r="F9" s="4">
        <v>116288027</v>
      </c>
      <c r="G9" s="4">
        <f t="shared" si="0"/>
        <v>9723.89221506815</v>
      </c>
      <c r="H9" s="5">
        <f t="shared" si="1"/>
        <v>0.003908809906458541</v>
      </c>
      <c r="I9" s="5">
        <f>F9/$F$15</f>
        <v>0.0018688570019633258</v>
      </c>
    </row>
    <row r="10" spans="1:9" ht="12.75">
      <c r="A10" s="2" t="s">
        <v>5</v>
      </c>
      <c r="B10" s="3">
        <v>956247</v>
      </c>
      <c r="C10" s="3">
        <v>1974097</v>
      </c>
      <c r="D10" s="4">
        <v>24686693293</v>
      </c>
      <c r="E10" s="4">
        <v>1555728567</v>
      </c>
      <c r="F10" s="4">
        <v>26242421860</v>
      </c>
      <c r="G10" s="4">
        <f t="shared" si="0"/>
        <v>27443.141635999902</v>
      </c>
      <c r="H10" s="5">
        <f t="shared" si="1"/>
        <v>0.31255019204124596</v>
      </c>
      <c r="I10" s="5">
        <f aca="true" t="shared" si="2" ref="I10:I15">F10/$F$15</f>
        <v>0.42174018346305286</v>
      </c>
    </row>
    <row r="11" spans="1:9" ht="12.75">
      <c r="A11" s="2" t="s">
        <v>6</v>
      </c>
      <c r="B11" s="3">
        <v>335054</v>
      </c>
      <c r="C11" s="3">
        <v>446282</v>
      </c>
      <c r="D11" s="4">
        <v>2692909802</v>
      </c>
      <c r="E11" s="4">
        <v>150524809</v>
      </c>
      <c r="F11" s="4">
        <v>2843434611</v>
      </c>
      <c r="G11" s="4">
        <f t="shared" si="0"/>
        <v>8486.496537871508</v>
      </c>
      <c r="H11" s="5">
        <f t="shared" si="1"/>
        <v>0.10951270126252696</v>
      </c>
      <c r="I11" s="5">
        <f t="shared" si="2"/>
        <v>0.045696644955479516</v>
      </c>
    </row>
    <row r="12" spans="1:9" ht="12.75">
      <c r="A12" s="2" t="s">
        <v>7</v>
      </c>
      <c r="B12" s="3">
        <v>313943</v>
      </c>
      <c r="C12" s="3">
        <v>563498</v>
      </c>
      <c r="D12" s="4">
        <v>5352599289</v>
      </c>
      <c r="E12" s="4">
        <v>340110629</v>
      </c>
      <c r="F12" s="4">
        <v>5692709918</v>
      </c>
      <c r="G12" s="4">
        <f t="shared" si="0"/>
        <v>18132.941068920154</v>
      </c>
      <c r="H12" s="5">
        <f t="shared" si="1"/>
        <v>0.10261255192435101</v>
      </c>
      <c r="I12" s="5">
        <f t="shared" si="2"/>
        <v>0.09148715534059555</v>
      </c>
    </row>
    <row r="13" spans="1:9" ht="12.75">
      <c r="A13" s="2" t="s">
        <v>8</v>
      </c>
      <c r="B13" s="3">
        <v>5013</v>
      </c>
      <c r="C13" s="3">
        <v>8810</v>
      </c>
      <c r="D13" s="4">
        <v>167700112</v>
      </c>
      <c r="E13" s="4">
        <v>10916292</v>
      </c>
      <c r="F13" s="4">
        <v>178616404</v>
      </c>
      <c r="G13" s="4">
        <f t="shared" si="0"/>
        <v>35630.64113305406</v>
      </c>
      <c r="H13" s="5">
        <f t="shared" si="1"/>
        <v>0.0016385035589160186</v>
      </c>
      <c r="I13" s="5">
        <f t="shared" si="2"/>
        <v>0.002870532125211052</v>
      </c>
    </row>
    <row r="14" spans="1:9" ht="13.5" thickBot="1">
      <c r="A14" s="2" t="s">
        <v>31</v>
      </c>
      <c r="B14" s="9">
        <v>7</v>
      </c>
      <c r="C14" s="9">
        <v>9</v>
      </c>
      <c r="D14" s="10">
        <v>19946</v>
      </c>
      <c r="E14" s="10">
        <v>3147</v>
      </c>
      <c r="F14" s="10">
        <v>23093</v>
      </c>
      <c r="G14" s="4">
        <f t="shared" si="0"/>
        <v>3299</v>
      </c>
      <c r="H14" s="5">
        <f t="shared" si="1"/>
        <v>2.2879562961125336E-06</v>
      </c>
      <c r="I14" s="5">
        <f t="shared" si="2"/>
        <v>3.711260381633191E-07</v>
      </c>
    </row>
    <row r="15" spans="1:9" ht="12.75">
      <c r="A15" s="15" t="s">
        <v>16</v>
      </c>
      <c r="B15" s="12">
        <f>SUM(B7:B14)</f>
        <v>3059499</v>
      </c>
      <c r="C15" s="3">
        <f>SUM(C7:C14)</f>
        <v>5955200</v>
      </c>
      <c r="D15" s="4">
        <f>SUM(D7:D14)</f>
        <v>58618893333</v>
      </c>
      <c r="E15" s="4">
        <f>SUM(E7:E14)</f>
        <v>3605250557</v>
      </c>
      <c r="F15" s="4">
        <f>SUM(F7:F14)</f>
        <v>62224143890</v>
      </c>
      <c r="G15" s="16">
        <f t="shared" si="0"/>
        <v>20338.017397619675</v>
      </c>
      <c r="H15" s="5">
        <f t="shared" si="1"/>
        <v>1</v>
      </c>
      <c r="I15" s="5">
        <f t="shared" si="2"/>
        <v>1</v>
      </c>
    </row>
    <row r="16" ht="12.75">
      <c r="A16" s="15" t="s">
        <v>15</v>
      </c>
    </row>
    <row r="19" spans="1:4" s="18" customFormat="1" ht="15.75">
      <c r="A19" s="17" t="s">
        <v>18</v>
      </c>
      <c r="D19" s="3"/>
    </row>
    <row r="20" spans="1:9" ht="12.75">
      <c r="A20" s="8"/>
      <c r="B20" s="11"/>
      <c r="C20" s="11"/>
      <c r="D20" s="11"/>
      <c r="E20" s="11"/>
      <c r="F20" s="11"/>
      <c r="G20" s="22" t="s">
        <v>13</v>
      </c>
      <c r="H20" s="11" t="s">
        <v>32</v>
      </c>
      <c r="I20" s="11" t="s">
        <v>32</v>
      </c>
    </row>
    <row r="21" spans="1:9" ht="13.5" thickBot="1">
      <c r="A21" s="13" t="s">
        <v>9</v>
      </c>
      <c r="B21" s="14" t="s">
        <v>10</v>
      </c>
      <c r="C21" s="14" t="s">
        <v>11</v>
      </c>
      <c r="D21" s="14" t="s">
        <v>0</v>
      </c>
      <c r="E21" s="14" t="s">
        <v>1</v>
      </c>
      <c r="F21" s="14" t="s">
        <v>12</v>
      </c>
      <c r="G21" s="14" t="s">
        <v>12</v>
      </c>
      <c r="H21" s="14" t="s">
        <v>14</v>
      </c>
      <c r="I21" s="14" t="s">
        <v>12</v>
      </c>
    </row>
    <row r="22" spans="1:9" ht="12.75">
      <c r="A22" s="2" t="s">
        <v>3</v>
      </c>
      <c r="B22" s="3">
        <v>297451</v>
      </c>
      <c r="C22" s="3">
        <v>676698</v>
      </c>
      <c r="D22" s="4">
        <v>7529468919</v>
      </c>
      <c r="E22" s="4">
        <v>507870405</v>
      </c>
      <c r="F22" s="4">
        <v>8037339324</v>
      </c>
      <c r="G22" s="4">
        <f>F22/B22</f>
        <v>27020.71710634693</v>
      </c>
      <c r="H22" s="5">
        <f>B22/$B$26</f>
        <v>0.3261112907911831</v>
      </c>
      <c r="I22" s="5">
        <f>F22/$F$26</f>
        <v>0.21267748929560898</v>
      </c>
    </row>
    <row r="23" spans="1:9" ht="12.75">
      <c r="A23" s="2" t="s">
        <v>5</v>
      </c>
      <c r="B23" s="3">
        <v>520839</v>
      </c>
      <c r="C23" s="3">
        <v>1315825</v>
      </c>
      <c r="D23" s="4">
        <v>22940216682</v>
      </c>
      <c r="E23" s="4">
        <v>1550984256</v>
      </c>
      <c r="F23" s="4">
        <v>24491200938</v>
      </c>
      <c r="G23" s="4">
        <f>F23/B23</f>
        <v>47022.594195135156</v>
      </c>
      <c r="H23" s="5">
        <f>B23/$B$26</f>
        <v>0.5710233906908668</v>
      </c>
      <c r="I23" s="5">
        <f>F23/$F$26</f>
        <v>0.648066096920223</v>
      </c>
    </row>
    <row r="24" spans="1:9" ht="12.75">
      <c r="A24" s="2" t="s">
        <v>7</v>
      </c>
      <c r="B24" s="3">
        <v>52535</v>
      </c>
      <c r="C24" s="3">
        <v>130337</v>
      </c>
      <c r="D24" s="4">
        <v>1951884595</v>
      </c>
      <c r="E24" s="4">
        <v>178750325</v>
      </c>
      <c r="F24" s="4">
        <v>2130634920</v>
      </c>
      <c r="G24" s="4">
        <f>F24/B24</f>
        <v>40556.484629294755</v>
      </c>
      <c r="H24" s="5">
        <f>B24/$B$26</f>
        <v>0.05759690389917938</v>
      </c>
      <c r="I24" s="5">
        <f>F24/$F$26</f>
        <v>0.056379115914398675</v>
      </c>
    </row>
    <row r="25" spans="1:9" ht="13.5" thickBot="1">
      <c r="A25" s="2" t="s">
        <v>8</v>
      </c>
      <c r="B25" s="9">
        <v>41290</v>
      </c>
      <c r="C25" s="9">
        <v>110845</v>
      </c>
      <c r="D25" s="10">
        <v>2882991709</v>
      </c>
      <c r="E25" s="10">
        <v>249041528</v>
      </c>
      <c r="F25" s="10">
        <v>3132033237</v>
      </c>
      <c r="G25" s="4">
        <f>F25/B25</f>
        <v>75854.52257205134</v>
      </c>
      <c r="H25" s="5">
        <f>B25/$B$26</f>
        <v>0.04526841461877066</v>
      </c>
      <c r="I25" s="5">
        <f>F25/$F$26</f>
        <v>0.0828772978697694</v>
      </c>
    </row>
    <row r="26" spans="1:9" ht="12.75">
      <c r="A26" s="15" t="s">
        <v>16</v>
      </c>
      <c r="B26" s="12">
        <f>SUM(B22:B25)</f>
        <v>912115</v>
      </c>
      <c r="C26" s="3">
        <f>SUM(C22:C25)</f>
        <v>2233705</v>
      </c>
      <c r="D26" s="4">
        <f>SUM(D22:D25)</f>
        <v>35304561905</v>
      </c>
      <c r="E26" s="4">
        <f>SUM(E22:E25)</f>
        <v>2486646514</v>
      </c>
      <c r="F26" s="4">
        <f>SUM(F22:F25)</f>
        <v>37791208419</v>
      </c>
      <c r="G26" s="16">
        <f>F26/B26</f>
        <v>41432.5040362235</v>
      </c>
      <c r="H26" s="5">
        <f>B26/$B$26</f>
        <v>1</v>
      </c>
      <c r="I26" s="5">
        <f>F26/$F$26</f>
        <v>1</v>
      </c>
    </row>
    <row r="27" ht="12.75">
      <c r="A27" s="15" t="s">
        <v>15</v>
      </c>
    </row>
    <row r="30" s="18" customFormat="1" ht="15.75">
      <c r="A30" s="17" t="s">
        <v>19</v>
      </c>
    </row>
    <row r="31" spans="1:9" ht="12.75">
      <c r="A31" s="8"/>
      <c r="B31" s="11"/>
      <c r="C31" s="11"/>
      <c r="D31" s="11"/>
      <c r="E31" s="11"/>
      <c r="F31" s="11"/>
      <c r="G31" s="22" t="s">
        <v>13</v>
      </c>
      <c r="H31" s="11" t="s">
        <v>32</v>
      </c>
      <c r="I31" s="11" t="s">
        <v>32</v>
      </c>
    </row>
    <row r="32" spans="1:9" ht="13.5" thickBot="1">
      <c r="A32" s="13" t="s">
        <v>9</v>
      </c>
      <c r="B32" s="14" t="s">
        <v>10</v>
      </c>
      <c r="C32" s="14" t="s">
        <v>11</v>
      </c>
      <c r="D32" s="14" t="s">
        <v>0</v>
      </c>
      <c r="E32" s="14" t="s">
        <v>1</v>
      </c>
      <c r="F32" s="14" t="s">
        <v>12</v>
      </c>
      <c r="G32" s="14" t="s">
        <v>12</v>
      </c>
      <c r="H32" s="14" t="s">
        <v>14</v>
      </c>
      <c r="I32" s="14" t="s">
        <v>12</v>
      </c>
    </row>
    <row r="33" spans="1:11" ht="12.75">
      <c r="A33" s="2" t="s">
        <v>2</v>
      </c>
      <c r="B33" s="3">
        <v>67333</v>
      </c>
      <c r="C33" s="3">
        <v>89751</v>
      </c>
      <c r="D33" s="4">
        <v>423169144</v>
      </c>
      <c r="E33" s="4">
        <v>25273344</v>
      </c>
      <c r="F33" s="4">
        <v>448442488</v>
      </c>
      <c r="G33" s="4">
        <v>6660.069921138223</v>
      </c>
      <c r="H33" s="5">
        <v>0.016953560945247952</v>
      </c>
      <c r="I33" s="5">
        <v>0.0044837365229142565</v>
      </c>
      <c r="K33" s="5"/>
    </row>
    <row r="34" spans="1:11" ht="12.75">
      <c r="A34" s="2" t="s">
        <v>3</v>
      </c>
      <c r="B34" s="3">
        <v>1667394</v>
      </c>
      <c r="C34" s="3">
        <v>3533699</v>
      </c>
      <c r="D34" s="4">
        <v>32715923764</v>
      </c>
      <c r="E34" s="4">
        <v>2023623049</v>
      </c>
      <c r="F34" s="4">
        <v>34739546813</v>
      </c>
      <c r="G34" s="4">
        <v>20834.635852713876</v>
      </c>
      <c r="H34" s="5">
        <v>0.4198278080397541</v>
      </c>
      <c r="I34" s="5">
        <v>0.34734214309090544</v>
      </c>
      <c r="K34" s="5"/>
    </row>
    <row r="35" spans="1:11" ht="12.75">
      <c r="A35" s="2" t="s">
        <v>4</v>
      </c>
      <c r="B35" s="3">
        <v>11959</v>
      </c>
      <c r="C35" s="3">
        <v>15752</v>
      </c>
      <c r="D35" s="4">
        <v>109346902</v>
      </c>
      <c r="E35" s="4">
        <v>6941125</v>
      </c>
      <c r="F35" s="4">
        <v>116288027</v>
      </c>
      <c r="G35" s="4">
        <v>9723.89221506815</v>
      </c>
      <c r="H35" s="5">
        <v>0.0030111184017379334</v>
      </c>
      <c r="I35" s="5">
        <v>0.001162701768431762</v>
      </c>
      <c r="K35" s="5"/>
    </row>
    <row r="36" spans="1:11" ht="12.75">
      <c r="A36" s="2" t="s">
        <v>5</v>
      </c>
      <c r="B36" s="3">
        <v>1477086</v>
      </c>
      <c r="C36" s="3">
        <v>3289922</v>
      </c>
      <c r="D36" s="4">
        <v>47626909975</v>
      </c>
      <c r="E36" s="4">
        <v>3106712823</v>
      </c>
      <c r="F36" s="4">
        <v>50733622798</v>
      </c>
      <c r="G36" s="4">
        <v>34347.10152150924</v>
      </c>
      <c r="H36" s="5">
        <v>0.37191076474199153</v>
      </c>
      <c r="I36" s="5">
        <v>0.5072583521103557</v>
      </c>
      <c r="K36" s="5"/>
    </row>
    <row r="37" spans="1:11" ht="12.75">
      <c r="A37" s="2" t="s">
        <v>6</v>
      </c>
      <c r="B37" s="3">
        <v>335054</v>
      </c>
      <c r="C37" s="3">
        <v>446282</v>
      </c>
      <c r="D37" s="4">
        <v>2692909802</v>
      </c>
      <c r="E37" s="4">
        <v>150524809</v>
      </c>
      <c r="F37" s="4">
        <v>2843434611</v>
      </c>
      <c r="G37" s="4">
        <v>8486.496537871508</v>
      </c>
      <c r="H37" s="5">
        <v>0.08436217618328468</v>
      </c>
      <c r="I37" s="5">
        <v>0.02842998145139894</v>
      </c>
      <c r="K37" s="5"/>
    </row>
    <row r="38" spans="1:11" ht="12.75">
      <c r="A38" s="2" t="s">
        <v>7</v>
      </c>
      <c r="B38" s="3">
        <v>366478</v>
      </c>
      <c r="C38" s="3">
        <v>693835</v>
      </c>
      <c r="D38" s="4">
        <v>7304483884</v>
      </c>
      <c r="E38" s="4">
        <v>518860954</v>
      </c>
      <c r="F38" s="4">
        <v>7823344838</v>
      </c>
      <c r="G38" s="4">
        <v>21347.379209666065</v>
      </c>
      <c r="H38" s="5">
        <v>0.09227432474555684</v>
      </c>
      <c r="I38" s="5">
        <v>0.07822143958289099</v>
      </c>
      <c r="K38" s="5"/>
    </row>
    <row r="39" spans="1:11" ht="12.75">
      <c r="A39" s="2" t="s">
        <v>8</v>
      </c>
      <c r="B39" s="3">
        <v>46303</v>
      </c>
      <c r="C39" s="3">
        <v>119655</v>
      </c>
      <c r="D39" s="4">
        <v>3050691821</v>
      </c>
      <c r="E39" s="4">
        <v>259957820</v>
      </c>
      <c r="F39" s="4">
        <v>3310649641</v>
      </c>
      <c r="G39" s="4">
        <v>71499.67909206747</v>
      </c>
      <c r="H39" s="5">
        <v>0.011658484434791498</v>
      </c>
      <c r="I39" s="5">
        <v>0.03310141457855053</v>
      </c>
      <c r="K39" s="5"/>
    </row>
    <row r="40" spans="1:11" ht="13.5" thickBot="1">
      <c r="A40" s="2" t="s">
        <v>31</v>
      </c>
      <c r="B40" s="9">
        <v>7</v>
      </c>
      <c r="C40" s="9">
        <v>9</v>
      </c>
      <c r="D40" s="10">
        <v>19946</v>
      </c>
      <c r="E40" s="10">
        <v>3147</v>
      </c>
      <c r="F40" s="10">
        <v>23093</v>
      </c>
      <c r="G40" s="4">
        <v>3299</v>
      </c>
      <c r="H40" s="5">
        <v>1.7625076354348635E-06</v>
      </c>
      <c r="I40" s="5">
        <v>2.308945523548583E-07</v>
      </c>
      <c r="K40" s="5"/>
    </row>
    <row r="41" spans="1:9" ht="12.75">
      <c r="A41" s="15" t="s">
        <v>16</v>
      </c>
      <c r="B41" s="12">
        <f>SUM(B33:B40)</f>
        <v>3971614</v>
      </c>
      <c r="C41" s="3">
        <f>SUM(C33:C40)</f>
        <v>8188905</v>
      </c>
      <c r="D41" s="4">
        <f>SUM(D33:D40)</f>
        <v>93923455238</v>
      </c>
      <c r="E41" s="4">
        <f>SUM(E33:E40)</f>
        <v>6091897071</v>
      </c>
      <c r="F41" s="4">
        <f>SUM(F33:F40)</f>
        <v>100015352309</v>
      </c>
      <c r="G41" s="16">
        <f>F41/B41</f>
        <v>25182.546015045773</v>
      </c>
      <c r="H41" s="5">
        <f>B41/$B$41</f>
        <v>1</v>
      </c>
      <c r="I41" s="5">
        <f>F41/$F$41</f>
        <v>1</v>
      </c>
    </row>
    <row r="42" ht="12.75">
      <c r="A42" s="15" t="s">
        <v>15</v>
      </c>
    </row>
    <row r="45" s="6" customFormat="1" ht="12">
      <c r="A45" s="6" t="s">
        <v>20</v>
      </c>
    </row>
    <row r="46" ht="12.75">
      <c r="A46" s="21" t="s">
        <v>21</v>
      </c>
    </row>
    <row r="47" s="6" customFormat="1" ht="12">
      <c r="A47" s="20" t="s">
        <v>22</v>
      </c>
    </row>
    <row r="48" s="6" customFormat="1" ht="12">
      <c r="A48" s="20" t="s">
        <v>28</v>
      </c>
    </row>
    <row r="49" s="6" customFormat="1" ht="12">
      <c r="A49" s="19" t="s">
        <v>29</v>
      </c>
    </row>
    <row r="50" s="6" customFormat="1" ht="12">
      <c r="A50" s="19" t="s">
        <v>27</v>
      </c>
    </row>
    <row r="51" s="6" customFormat="1" ht="12">
      <c r="A51" s="20" t="s">
        <v>26</v>
      </c>
    </row>
    <row r="52" s="6" customFormat="1" ht="12">
      <c r="A52" s="20" t="s">
        <v>23</v>
      </c>
    </row>
    <row r="53" s="6" customFormat="1" ht="12">
      <c r="A53" s="20" t="s">
        <v>24</v>
      </c>
    </row>
    <row r="54" ht="12.75">
      <c r="A54" s="20" t="s">
        <v>25</v>
      </c>
    </row>
  </sheetData>
  <printOptions/>
  <pageMargins left="0.7" right="0.45" top="0.75" bottom="0.75" header="0.3" footer="0.3"/>
  <pageSetup orientation="landscape" scale="97" r:id="rId1"/>
  <headerFooter>
    <oddFooter>&amp;L&amp;"Arial,Regular"&amp;8Prepared by Daniel Pollard, Portfolio Performance Management Services, Enterprise Risk Management, Federal Student Aid&amp;R&amp;"Arial,Regular"&amp;8February 2014,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Negotiated Rulemaking for Higher Education 2012-2014: PII Session 2 - Debt of PLUS, Parent PLUS and Grad PLUS Borrowers (MS Excel)</dc:title>
  <dc:subject/>
  <dc:creator>OPE</dc:creator>
  <cp:keywords/>
  <dc:description/>
  <cp:lastModifiedBy>Authorised User</cp:lastModifiedBy>
  <cp:lastPrinted>2014-02-14T18:56:52Z</cp:lastPrinted>
  <dcterms:created xsi:type="dcterms:W3CDTF">2014-02-14T00:51:33Z</dcterms:created>
  <dcterms:modified xsi:type="dcterms:W3CDTF">2014-03-26T19:19:24Z</dcterms:modified>
  <cp:category/>
  <cp:version/>
  <cp:contentType/>
  <cp:contentStatus/>
</cp:coreProperties>
</file>