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070" tabRatio="500" activeTab="0"/>
  </bookViews>
  <sheets>
    <sheet name="Approvals and Denials" sheetId="1" r:id="rId1"/>
    <sheet name="Field Descriptions" sheetId="2" r:id="rId2"/>
  </sheets>
  <definedNames>
    <definedName name="_xlnm.Print_Area" localSheetId="0">'Approvals and Denials'!$A$3:$AE$28</definedName>
    <definedName name="_xlnm.Print_Area" localSheetId="1">'Field Descriptions'!$A$1:$B$3</definedName>
    <definedName name="_xlnm.Print_Titles" localSheetId="0">'Approvals and Denials'!$A:$B</definedName>
  </definedNames>
  <calcPr fullCalcOnLoad="1"/>
</workbook>
</file>

<file path=xl/sharedStrings.xml><?xml version="1.0" encoding="utf-8"?>
<sst xmlns="http://schemas.openxmlformats.org/spreadsheetml/2006/main" count="111" uniqueCount="53">
  <si>
    <t>Balance &lt;= $500</t>
  </si>
  <si>
    <t>#</t>
  </si>
  <si>
    <t>%</t>
  </si>
  <si>
    <t>2-Year</t>
  </si>
  <si>
    <t>FOREIGN</t>
  </si>
  <si>
    <t>PRIVATE</t>
  </si>
  <si>
    <t>PROPRIETARY</t>
  </si>
  <si>
    <t>PUBLIC</t>
  </si>
  <si>
    <t>4-Year</t>
  </si>
  <si>
    <t>Credit Checks Associated with Schools</t>
  </si>
  <si>
    <t>1 Anomaly</t>
  </si>
  <si>
    <t xml:space="preserve">AY 2012-13 PLUS </t>
  </si>
  <si>
    <t># Declined</t>
  </si>
  <si>
    <t># Approved</t>
  </si>
  <si>
    <t>Total</t>
  </si>
  <si>
    <t>All Credit Checks (Original Decision)</t>
  </si>
  <si>
    <t>Loans Originated</t>
  </si>
  <si>
    <t>Distinct Students</t>
  </si>
  <si>
    <t>Dollars Originated</t>
  </si>
  <si>
    <t>Dollars/Loan</t>
  </si>
  <si>
    <t>Dollars/Student</t>
  </si>
  <si>
    <t xml:space="preserve">Count of credit checks denials for only collections, charge-offs, 90 day delinquencies, with an outstanding balance of up to or including $500 </t>
  </si>
  <si>
    <t>TOTALS</t>
  </si>
  <si>
    <t>Declined for Collections Only</t>
  </si>
  <si>
    <t>Declined for Charge-offs Only</t>
  </si>
  <si>
    <t>Declined for 90/90 Day + Delinquencies Only</t>
  </si>
  <si>
    <t>Count of credit checks denied only for charge off accounts, all older than two years</t>
  </si>
  <si>
    <t>Count of credit checks denied only for collections accounts, all older than two years</t>
  </si>
  <si>
    <t>Counts of denied and approved credit checks between 4/1/12 and 3/31/13, associated to school sector where possible</t>
  </si>
  <si>
    <t>Count of credit checks denied for only charge off accounts</t>
  </si>
  <si>
    <t>Count of credit checks denied for only collections accounts</t>
  </si>
  <si>
    <t>Count of credit checks denied for only 90 day and 90 day plus accounts</t>
  </si>
  <si>
    <t>Count of credit checks denied for only one record (any reason)</t>
  </si>
  <si>
    <t>Denied for Charge-offs Only</t>
  </si>
  <si>
    <t>Denied for Collections Only</t>
  </si>
  <si>
    <t>Denied for 90 and 90 Day Plus Only</t>
  </si>
  <si>
    <t>Denied for Charge-offs Only, Older Than Two Year</t>
  </si>
  <si>
    <t>Denied for Collections Only, Older Than Two Year</t>
  </si>
  <si>
    <t>Declined for Charge-offs Only Older than Two Years</t>
  </si>
  <si>
    <t>Declined for Collections Only Older than Two Years</t>
  </si>
  <si>
    <t>Declined for 2+ Reasons</t>
  </si>
  <si>
    <t>Balance &lt;= $1000</t>
  </si>
  <si>
    <t>Balance &lt;= $2000</t>
  </si>
  <si>
    <t>Balance &lt;= $3000</t>
  </si>
  <si>
    <t>Balance &lt;= $4000</t>
  </si>
  <si>
    <t>Balance &lt;=$5,000</t>
  </si>
  <si>
    <t>Count of credit checks denials for only collections, charge-offs, 90 day delinquencies, with an outstanding balance of up to or including $2000</t>
  </si>
  <si>
    <t xml:space="preserve">Count of credit checks denials for only collections, charge-offs, 90 day delinquencies, with an outstanding balance of up to or including $1000 </t>
  </si>
  <si>
    <t>Count of credit checks denials for only collections, charge-offs, 90 day delinquencies, with an outstanding balance of up to or including $3000</t>
  </si>
  <si>
    <t>Count of credit checks denials for only collections, charge-offs, 90 day delinquencies, with an outstanding balance of up to or including $4000</t>
  </si>
  <si>
    <t>Count of credit checks denials for only collections, charge-offs, 90 day delinquencies, with an outstanding balance of up to or including $5000</t>
  </si>
  <si>
    <t>Balance &lt;= $5000</t>
  </si>
  <si>
    <t>Count of credit checks denied for two or more records (any reason)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</si>
</sst>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0" fontId="41" fillId="0" borderId="14" xfId="0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vertical="center" wrapText="1"/>
      <protection/>
    </xf>
    <xf numFmtId="164" fontId="40" fillId="0" borderId="10" xfId="42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165" fontId="40" fillId="0" borderId="10" xfId="44" applyNumberFormat="1" applyFont="1" applyBorder="1" applyAlignment="1">
      <alignment/>
    </xf>
    <xf numFmtId="44" fontId="40" fillId="0" borderId="10" xfId="44" applyFont="1" applyBorder="1" applyAlignment="1">
      <alignment/>
    </xf>
    <xf numFmtId="44" fontId="40" fillId="0" borderId="17" xfId="44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/>
    </xf>
    <xf numFmtId="164" fontId="40" fillId="0" borderId="12" xfId="42" applyNumberFormat="1" applyFont="1" applyBorder="1" applyAlignment="1">
      <alignment/>
    </xf>
    <xf numFmtId="165" fontId="40" fillId="0" borderId="12" xfId="44" applyNumberFormat="1" applyFont="1" applyBorder="1" applyAlignment="1">
      <alignment/>
    </xf>
    <xf numFmtId="44" fontId="40" fillId="0" borderId="12" xfId="44" applyFont="1" applyBorder="1" applyAlignment="1">
      <alignment/>
    </xf>
    <xf numFmtId="44" fontId="40" fillId="0" borderId="18" xfId="44" applyFont="1" applyBorder="1" applyAlignment="1">
      <alignment/>
    </xf>
    <xf numFmtId="164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43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40" fillId="33" borderId="12" xfId="0" applyNumberFormat="1" applyFont="1" applyFill="1" applyBorder="1" applyAlignment="1">
      <alignment horizontal="center" vertical="center" wrapText="1"/>
    </xf>
    <xf numFmtId="10" fontId="40" fillId="33" borderId="12" xfId="57" applyNumberFormat="1" applyFont="1" applyFill="1" applyBorder="1" applyAlignment="1">
      <alignment horizontal="center" vertical="center" wrapText="1"/>
    </xf>
    <xf numFmtId="3" fontId="40" fillId="33" borderId="13" xfId="0" applyNumberFormat="1" applyFont="1" applyFill="1" applyBorder="1" applyAlignment="1">
      <alignment horizontal="center" vertical="center" wrapText="1"/>
    </xf>
    <xf numFmtId="10" fontId="40" fillId="33" borderId="13" xfId="57" applyNumberFormat="1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10" fontId="40" fillId="33" borderId="10" xfId="57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10" fontId="40" fillId="0" borderId="20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0" fontId="40" fillId="0" borderId="21" xfId="0" applyNumberFormat="1" applyFont="1" applyBorder="1" applyAlignment="1">
      <alignment horizontal="center" vertical="center" wrapText="1"/>
    </xf>
    <xf numFmtId="10" fontId="40" fillId="0" borderId="19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3" fontId="40" fillId="33" borderId="12" xfId="57" applyNumberFormat="1" applyFont="1" applyFill="1" applyBorder="1" applyAlignment="1">
      <alignment horizontal="center" vertical="center" wrapText="1"/>
    </xf>
    <xf numFmtId="3" fontId="40" fillId="33" borderId="13" xfId="57" applyNumberFormat="1" applyFont="1" applyFill="1" applyBorder="1" applyAlignment="1">
      <alignment horizontal="center" vertical="center" wrapText="1"/>
    </xf>
    <xf numFmtId="3" fontId="40" fillId="33" borderId="10" xfId="57" applyNumberFormat="1" applyFont="1" applyFill="1" applyBorder="1" applyAlignment="1">
      <alignment horizontal="center" vertical="center" wrapText="1"/>
    </xf>
    <xf numFmtId="0" fontId="40" fillId="33" borderId="10" xfId="57" applyNumberFormat="1" applyFont="1" applyFill="1" applyBorder="1" applyAlignment="1">
      <alignment horizontal="center" vertical="center" wrapText="1"/>
    </xf>
    <xf numFmtId="10" fontId="40" fillId="0" borderId="16" xfId="0" applyNumberFormat="1" applyFont="1" applyBorder="1" applyAlignment="1">
      <alignment horizontal="center" vertical="center" wrapText="1"/>
    </xf>
    <xf numFmtId="10" fontId="40" fillId="0" borderId="17" xfId="0" applyNumberFormat="1" applyFont="1" applyBorder="1" applyAlignment="1">
      <alignment horizontal="center" vertical="center" wrapText="1"/>
    </xf>
    <xf numFmtId="10" fontId="40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0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:B65536"/>
    </sheetView>
  </sheetViews>
  <sheetFormatPr defaultColWidth="11.00390625" defaultRowHeight="15.75"/>
  <cols>
    <col min="1" max="1" width="5.875" style="0" customWidth="1"/>
    <col min="2" max="2" width="13.625" style="0" customWidth="1"/>
    <col min="3" max="3" width="11.00390625" style="0" customWidth="1"/>
    <col min="4" max="4" width="15.75390625" style="0" bestFit="1" customWidth="1"/>
    <col min="5" max="5" width="19.625" style="0" customWidth="1"/>
    <col min="6" max="6" width="11.00390625" style="0" customWidth="1"/>
    <col min="7" max="7" width="12.00390625" style="0" customWidth="1"/>
    <col min="8" max="27" width="11.00390625" style="0" customWidth="1"/>
    <col min="28" max="28" width="11.875" style="0" customWidth="1"/>
    <col min="29" max="29" width="11.00390625" style="0" customWidth="1"/>
  </cols>
  <sheetData>
    <row r="2" spans="6:27" ht="16.5" thickBot="1">
      <c r="F2" s="27"/>
      <c r="L2" s="59"/>
      <c r="M2" s="59"/>
      <c r="N2" s="59"/>
      <c r="O2" s="59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31" ht="40.5" customHeight="1">
      <c r="A3" s="63"/>
      <c r="B3" s="64"/>
      <c r="C3" s="60" t="s">
        <v>11</v>
      </c>
      <c r="D3" s="60"/>
      <c r="E3" s="60"/>
      <c r="F3" s="60" t="s">
        <v>24</v>
      </c>
      <c r="G3" s="61"/>
      <c r="H3" s="60" t="s">
        <v>23</v>
      </c>
      <c r="I3" s="61"/>
      <c r="J3" s="60" t="s">
        <v>25</v>
      </c>
      <c r="K3" s="61"/>
      <c r="L3" s="60" t="s">
        <v>38</v>
      </c>
      <c r="M3" s="61"/>
      <c r="N3" s="60" t="s">
        <v>39</v>
      </c>
      <c r="O3" s="61"/>
      <c r="P3" s="60" t="s">
        <v>0</v>
      </c>
      <c r="Q3" s="60"/>
      <c r="R3" s="67" t="s">
        <v>41</v>
      </c>
      <c r="S3" s="67"/>
      <c r="T3" s="67" t="s">
        <v>42</v>
      </c>
      <c r="U3" s="67"/>
      <c r="V3" s="60" t="s">
        <v>43</v>
      </c>
      <c r="W3" s="60"/>
      <c r="X3" s="60" t="s">
        <v>44</v>
      </c>
      <c r="Y3" s="60"/>
      <c r="Z3" s="60" t="s">
        <v>45</v>
      </c>
      <c r="AA3" s="60"/>
      <c r="AB3" s="60" t="s">
        <v>10</v>
      </c>
      <c r="AC3" s="57"/>
      <c r="AD3" s="57" t="s">
        <v>40</v>
      </c>
      <c r="AE3" s="58"/>
    </row>
    <row r="4" spans="1:31" ht="15.75">
      <c r="A4" s="68"/>
      <c r="B4" s="69"/>
      <c r="C4" s="46" t="s">
        <v>12</v>
      </c>
      <c r="D4" s="46" t="s">
        <v>13</v>
      </c>
      <c r="E4" s="46" t="s">
        <v>14</v>
      </c>
      <c r="F4" s="47" t="s">
        <v>1</v>
      </c>
      <c r="G4" s="47" t="s">
        <v>2</v>
      </c>
      <c r="H4" s="47" t="s">
        <v>1</v>
      </c>
      <c r="I4" s="47" t="s">
        <v>2</v>
      </c>
      <c r="J4" s="47" t="s">
        <v>1</v>
      </c>
      <c r="K4" s="47" t="s">
        <v>2</v>
      </c>
      <c r="L4" s="47" t="s">
        <v>1</v>
      </c>
      <c r="M4" s="47" t="s">
        <v>2</v>
      </c>
      <c r="N4" s="47" t="s">
        <v>1</v>
      </c>
      <c r="O4" s="47" t="s">
        <v>2</v>
      </c>
      <c r="P4" s="47" t="s">
        <v>1</v>
      </c>
      <c r="Q4" s="47" t="s">
        <v>2</v>
      </c>
      <c r="R4" s="47" t="s">
        <v>1</v>
      </c>
      <c r="S4" s="47" t="s">
        <v>2</v>
      </c>
      <c r="T4" s="47" t="s">
        <v>1</v>
      </c>
      <c r="U4" s="47" t="s">
        <v>2</v>
      </c>
      <c r="V4" s="47" t="s">
        <v>1</v>
      </c>
      <c r="W4" s="47" t="s">
        <v>2</v>
      </c>
      <c r="X4" s="47" t="s">
        <v>1</v>
      </c>
      <c r="Y4" s="47" t="s">
        <v>2</v>
      </c>
      <c r="Z4" s="47" t="s">
        <v>1</v>
      </c>
      <c r="AA4" s="47" t="s">
        <v>2</v>
      </c>
      <c r="AB4" s="46" t="s">
        <v>1</v>
      </c>
      <c r="AC4" s="41" t="s">
        <v>2</v>
      </c>
      <c r="AD4" s="46" t="s">
        <v>1</v>
      </c>
      <c r="AE4" s="43" t="s">
        <v>2</v>
      </c>
    </row>
    <row r="5" spans="1:31" ht="26.25" customHeight="1" thickBot="1">
      <c r="A5" s="65" t="s">
        <v>15</v>
      </c>
      <c r="B5" s="66"/>
      <c r="C5" s="5">
        <v>1123617</v>
      </c>
      <c r="D5" s="5">
        <v>1300986</v>
      </c>
      <c r="E5" s="5">
        <f>D5+C5</f>
        <v>2424603</v>
      </c>
      <c r="F5" s="34">
        <v>53641</v>
      </c>
      <c r="G5" s="35">
        <f aca="true" t="shared" si="0" ref="G5:G14">F5/C5</f>
        <v>0.047739576741896925</v>
      </c>
      <c r="H5" s="34">
        <v>366540</v>
      </c>
      <c r="I5" s="35">
        <f aca="true" t="shared" si="1" ref="I5:I14">H5/C5</f>
        <v>0.3262143595193024</v>
      </c>
      <c r="J5" s="34">
        <v>50894</v>
      </c>
      <c r="K5" s="35">
        <f aca="true" t="shared" si="2" ref="K5:K14">J5/C5</f>
        <v>0.045294793510600145</v>
      </c>
      <c r="L5" s="34">
        <v>8272</v>
      </c>
      <c r="M5" s="35">
        <f aca="true" t="shared" si="3" ref="M5:M14">L5/C5</f>
        <v>0.007361939166103753</v>
      </c>
      <c r="N5" s="34">
        <v>69979</v>
      </c>
      <c r="O5" s="35">
        <f aca="true" t="shared" si="4" ref="O5:O14">N5/C5</f>
        <v>0.06228011858133154</v>
      </c>
      <c r="P5" s="49">
        <v>167547</v>
      </c>
      <c r="Q5" s="35">
        <v>0.14911397744961138</v>
      </c>
      <c r="R5" s="49">
        <v>252030</v>
      </c>
      <c r="S5" s="35">
        <v>0.224302409094914</v>
      </c>
      <c r="T5" s="49">
        <v>354443</v>
      </c>
      <c r="U5" s="35">
        <v>0.31544823547525536</v>
      </c>
      <c r="V5" s="49">
        <v>420367</v>
      </c>
      <c r="W5" s="35">
        <v>0.3741194730944797</v>
      </c>
      <c r="X5" s="49">
        <v>467305</v>
      </c>
      <c r="Y5" s="35">
        <v>0.4158934939574606</v>
      </c>
      <c r="Z5" s="49">
        <v>502845</v>
      </c>
      <c r="AA5" s="35">
        <v>0.4475234888756578</v>
      </c>
      <c r="AB5" s="5">
        <v>287087</v>
      </c>
      <c r="AC5" s="42">
        <f aca="true" t="shared" si="5" ref="AC5:AC14">AB5/C5</f>
        <v>0.25550254223636704</v>
      </c>
      <c r="AD5" s="5">
        <v>573054</v>
      </c>
      <c r="AE5" s="55">
        <f>AD5/C5</f>
        <v>0.5100083035411532</v>
      </c>
    </row>
    <row r="6" spans="1:31" ht="42.75" customHeight="1">
      <c r="A6" s="63" t="s">
        <v>9</v>
      </c>
      <c r="B6" s="64"/>
      <c r="C6" s="6">
        <f>SUM(C7:C14)</f>
        <v>872116</v>
      </c>
      <c r="D6" s="6">
        <f>SUM(D7:D14)</f>
        <v>1247657</v>
      </c>
      <c r="E6" s="6">
        <f aca="true" t="shared" si="6" ref="E6:E14">D6+C6</f>
        <v>2119773</v>
      </c>
      <c r="F6" s="36">
        <f>SUM(F7:F14)</f>
        <v>45004</v>
      </c>
      <c r="G6" s="37">
        <f t="shared" si="0"/>
        <v>0.051603227093643504</v>
      </c>
      <c r="H6" s="36">
        <f>SUM(H7:H14)</f>
        <v>283371</v>
      </c>
      <c r="I6" s="37">
        <f t="shared" si="1"/>
        <v>0.32492351934834357</v>
      </c>
      <c r="J6" s="36">
        <f>SUM(J7:J14)</f>
        <v>45513</v>
      </c>
      <c r="K6" s="37">
        <f t="shared" si="2"/>
        <v>0.05218686505006215</v>
      </c>
      <c r="L6" s="36">
        <v>6831</v>
      </c>
      <c r="M6" s="37">
        <f t="shared" si="3"/>
        <v>0.007832673635158625</v>
      </c>
      <c r="N6" s="36">
        <v>56988</v>
      </c>
      <c r="O6" s="37">
        <f t="shared" si="4"/>
        <v>0.0653445183897555</v>
      </c>
      <c r="P6" s="50">
        <v>139823</v>
      </c>
      <c r="Q6" s="37">
        <v>0.16032614927372046</v>
      </c>
      <c r="R6" s="50">
        <v>206720</v>
      </c>
      <c r="S6" s="37">
        <v>0.23703268831210528</v>
      </c>
      <c r="T6" s="50">
        <v>285147</v>
      </c>
      <c r="U6" s="37">
        <v>0.3269599456952974</v>
      </c>
      <c r="V6" s="50">
        <v>334866</v>
      </c>
      <c r="W6" s="37">
        <v>0.38396956368189555</v>
      </c>
      <c r="X6" s="50">
        <v>369968</v>
      </c>
      <c r="Y6" s="37">
        <v>0.42421879658210604</v>
      </c>
      <c r="Z6" s="50">
        <v>396748</v>
      </c>
      <c r="AA6" s="37">
        <v>0.4549257208903403</v>
      </c>
      <c r="AB6" s="6">
        <f>SUM(AB7:AB14)</f>
        <v>235549</v>
      </c>
      <c r="AC6" s="44">
        <f t="shared" si="5"/>
        <v>0.2700890707199501</v>
      </c>
      <c r="AD6" s="6">
        <f>SUM(AD8:AD14)</f>
        <v>436518</v>
      </c>
      <c r="AE6" s="53">
        <f>AD6/C6</f>
        <v>0.5005274527700444</v>
      </c>
    </row>
    <row r="7" spans="1:31" ht="16.5" customHeight="1">
      <c r="A7" s="4" t="s">
        <v>3</v>
      </c>
      <c r="B7" s="3" t="s">
        <v>4</v>
      </c>
      <c r="C7" s="2">
        <v>6</v>
      </c>
      <c r="D7" s="2">
        <v>16</v>
      </c>
      <c r="E7" s="2">
        <f t="shared" si="6"/>
        <v>22</v>
      </c>
      <c r="F7" s="38">
        <v>0</v>
      </c>
      <c r="G7" s="39">
        <f t="shared" si="0"/>
        <v>0</v>
      </c>
      <c r="H7" s="38">
        <v>6</v>
      </c>
      <c r="I7" s="39">
        <f t="shared" si="1"/>
        <v>1</v>
      </c>
      <c r="J7" s="38">
        <v>0</v>
      </c>
      <c r="K7" s="39">
        <f t="shared" si="2"/>
        <v>0</v>
      </c>
      <c r="L7" s="38">
        <v>0</v>
      </c>
      <c r="M7" s="39">
        <f t="shared" si="3"/>
        <v>0</v>
      </c>
      <c r="N7" s="38">
        <v>3</v>
      </c>
      <c r="O7" s="39">
        <f t="shared" si="4"/>
        <v>0.5</v>
      </c>
      <c r="P7" s="51">
        <v>2</v>
      </c>
      <c r="Q7" s="39">
        <v>0.3333333333333333</v>
      </c>
      <c r="R7" s="51">
        <v>4</v>
      </c>
      <c r="S7" s="39">
        <v>0.6666666666666666</v>
      </c>
      <c r="T7" s="51">
        <v>5</v>
      </c>
      <c r="U7" s="39">
        <v>0.8333333333333334</v>
      </c>
      <c r="V7" s="51">
        <v>5</v>
      </c>
      <c r="W7" s="39">
        <v>0.8333333333333334</v>
      </c>
      <c r="X7" s="51">
        <v>5</v>
      </c>
      <c r="Y7" s="39">
        <v>0.8333333333333334</v>
      </c>
      <c r="Z7" s="51">
        <v>5</v>
      </c>
      <c r="AA7" s="39">
        <v>0.8333333333333334</v>
      </c>
      <c r="AB7" s="2">
        <v>4</v>
      </c>
      <c r="AC7" s="45">
        <f t="shared" si="5"/>
        <v>0.6666666666666666</v>
      </c>
      <c r="AD7" s="2">
        <v>0</v>
      </c>
      <c r="AE7" s="54">
        <v>0</v>
      </c>
    </row>
    <row r="8" spans="1:31" ht="16.5" customHeight="1">
      <c r="A8" s="4" t="s">
        <v>3</v>
      </c>
      <c r="B8" s="3" t="s">
        <v>5</v>
      </c>
      <c r="C8" s="2">
        <v>2843</v>
      </c>
      <c r="D8" s="2">
        <v>2781</v>
      </c>
      <c r="E8" s="2">
        <f t="shared" si="6"/>
        <v>5624</v>
      </c>
      <c r="F8" s="38">
        <v>128</v>
      </c>
      <c r="G8" s="39">
        <f t="shared" si="0"/>
        <v>0.04502286317270489</v>
      </c>
      <c r="H8" s="38">
        <v>902</v>
      </c>
      <c r="I8" s="39">
        <f t="shared" si="1"/>
        <v>0.31727048892015475</v>
      </c>
      <c r="J8" s="38">
        <v>120</v>
      </c>
      <c r="K8" s="39">
        <f t="shared" si="2"/>
        <v>0.042208934224410834</v>
      </c>
      <c r="L8" s="38">
        <v>21</v>
      </c>
      <c r="M8" s="39">
        <f t="shared" si="3"/>
        <v>0.007386563489271896</v>
      </c>
      <c r="N8" s="38">
        <v>163</v>
      </c>
      <c r="O8" s="39">
        <f t="shared" si="4"/>
        <v>0.057333802321491385</v>
      </c>
      <c r="P8" s="51">
        <v>429</v>
      </c>
      <c r="Q8" s="39">
        <v>0.15089693985226874</v>
      </c>
      <c r="R8" s="51">
        <v>698</v>
      </c>
      <c r="S8" s="39">
        <v>0.24551530073865635</v>
      </c>
      <c r="T8" s="51">
        <v>978</v>
      </c>
      <c r="U8" s="39">
        <v>0.34400281392894827</v>
      </c>
      <c r="V8" s="51">
        <v>1158</v>
      </c>
      <c r="W8" s="39">
        <v>0.40731621526556455</v>
      </c>
      <c r="X8" s="51">
        <v>1280</v>
      </c>
      <c r="Y8" s="39">
        <v>0.4502286317270489</v>
      </c>
      <c r="Z8" s="51">
        <v>1374</v>
      </c>
      <c r="AA8" s="39">
        <v>0.48329229686950403</v>
      </c>
      <c r="AB8" s="2">
        <v>653</v>
      </c>
      <c r="AC8" s="45">
        <f t="shared" si="5"/>
        <v>0.2296869504045023</v>
      </c>
      <c r="AD8" s="2">
        <v>1557</v>
      </c>
      <c r="AE8" s="54">
        <f aca="true" t="shared" si="7" ref="AE8:AE14">AD8/C8</f>
        <v>0.5476609215617305</v>
      </c>
    </row>
    <row r="9" spans="1:31" ht="16.5" customHeight="1">
      <c r="A9" s="4" t="s">
        <v>3</v>
      </c>
      <c r="B9" s="3" t="s">
        <v>6</v>
      </c>
      <c r="C9" s="2">
        <v>35813</v>
      </c>
      <c r="D9" s="2">
        <v>55903</v>
      </c>
      <c r="E9" s="2">
        <f t="shared" si="6"/>
        <v>91716</v>
      </c>
      <c r="F9" s="38">
        <v>1549</v>
      </c>
      <c r="G9" s="39">
        <f t="shared" si="0"/>
        <v>0.043252450227570995</v>
      </c>
      <c r="H9" s="38">
        <v>12469</v>
      </c>
      <c r="I9" s="39">
        <f t="shared" si="1"/>
        <v>0.34816965906235164</v>
      </c>
      <c r="J9" s="38">
        <v>1733</v>
      </c>
      <c r="K9" s="39">
        <f t="shared" si="2"/>
        <v>0.048390249350794404</v>
      </c>
      <c r="L9" s="38">
        <v>245</v>
      </c>
      <c r="M9" s="39">
        <f t="shared" si="3"/>
        <v>0.006841091223857259</v>
      </c>
      <c r="N9" s="38">
        <v>2118</v>
      </c>
      <c r="O9" s="39">
        <f t="shared" si="4"/>
        <v>0.05914053555971295</v>
      </c>
      <c r="P9" s="51">
        <v>5165</v>
      </c>
      <c r="Q9" s="39">
        <v>0.14422137212743977</v>
      </c>
      <c r="R9" s="51">
        <v>8070</v>
      </c>
      <c r="S9" s="39">
        <v>0.22533716806746154</v>
      </c>
      <c r="T9" s="51">
        <v>11661</v>
      </c>
      <c r="U9" s="39">
        <v>0.32560801943428364</v>
      </c>
      <c r="V9" s="51">
        <v>13987</v>
      </c>
      <c r="W9" s="39">
        <v>0.3905565018289448</v>
      </c>
      <c r="X9" s="51">
        <v>15592</v>
      </c>
      <c r="Y9" s="39">
        <v>0.43537263005054033</v>
      </c>
      <c r="Z9" s="51">
        <v>16838</v>
      </c>
      <c r="AA9" s="39">
        <v>0.4701644654175858</v>
      </c>
      <c r="AB9" s="2">
        <v>8736</v>
      </c>
      <c r="AC9" s="45">
        <f t="shared" si="5"/>
        <v>0.24393376706782452</v>
      </c>
      <c r="AD9" s="2">
        <v>17915</v>
      </c>
      <c r="AE9" s="54">
        <f t="shared" si="7"/>
        <v>0.5002373439812359</v>
      </c>
    </row>
    <row r="10" spans="1:31" ht="16.5" customHeight="1">
      <c r="A10" s="4" t="s">
        <v>3</v>
      </c>
      <c r="B10" s="3" t="s">
        <v>7</v>
      </c>
      <c r="C10" s="2">
        <v>36640</v>
      </c>
      <c r="D10" s="2">
        <v>26662</v>
      </c>
      <c r="E10" s="2">
        <f t="shared" si="6"/>
        <v>63302</v>
      </c>
      <c r="F10" s="38">
        <v>1398</v>
      </c>
      <c r="G10" s="39">
        <f t="shared" si="0"/>
        <v>0.03815502183406114</v>
      </c>
      <c r="H10" s="38">
        <v>12631</v>
      </c>
      <c r="I10" s="39">
        <f t="shared" si="1"/>
        <v>0.3447325327510917</v>
      </c>
      <c r="J10" s="38">
        <v>1264</v>
      </c>
      <c r="K10" s="39">
        <f t="shared" si="2"/>
        <v>0.03449781659388646</v>
      </c>
      <c r="L10" s="38">
        <v>192</v>
      </c>
      <c r="M10" s="39">
        <f t="shared" si="3"/>
        <v>0.005240174672489083</v>
      </c>
      <c r="N10" s="38">
        <v>1787</v>
      </c>
      <c r="O10" s="39">
        <f t="shared" si="4"/>
        <v>0.048771834061135375</v>
      </c>
      <c r="P10" s="51">
        <v>4692</v>
      </c>
      <c r="Q10" s="39">
        <v>0.12805676855895196</v>
      </c>
      <c r="R10" s="51">
        <v>7551</v>
      </c>
      <c r="S10" s="39">
        <v>0.20608624454148472</v>
      </c>
      <c r="T10" s="51">
        <v>11391</v>
      </c>
      <c r="U10" s="39">
        <v>0.3108897379912664</v>
      </c>
      <c r="V10" s="51">
        <v>13989</v>
      </c>
      <c r="W10" s="39">
        <v>0.3817958515283843</v>
      </c>
      <c r="X10" s="51">
        <v>15942</v>
      </c>
      <c r="Y10" s="39">
        <v>0.43509825327510915</v>
      </c>
      <c r="Z10" s="51">
        <v>17391</v>
      </c>
      <c r="AA10" s="39">
        <v>0.47464519650655024</v>
      </c>
      <c r="AB10" s="2">
        <v>7396</v>
      </c>
      <c r="AC10" s="45">
        <f t="shared" si="5"/>
        <v>0.20185589519650654</v>
      </c>
      <c r="AD10" s="2">
        <v>19556</v>
      </c>
      <c r="AE10" s="54">
        <f t="shared" si="7"/>
        <v>0.5337336244541485</v>
      </c>
    </row>
    <row r="11" spans="1:31" ht="16.5" customHeight="1">
      <c r="A11" s="4" t="s">
        <v>8</v>
      </c>
      <c r="B11" s="3" t="s">
        <v>4</v>
      </c>
      <c r="C11" s="2">
        <v>4117</v>
      </c>
      <c r="D11" s="2">
        <v>22702</v>
      </c>
      <c r="E11" s="2">
        <f t="shared" si="6"/>
        <v>26819</v>
      </c>
      <c r="F11" s="38">
        <v>402</v>
      </c>
      <c r="G11" s="39">
        <f t="shared" si="0"/>
        <v>0.09764391547243138</v>
      </c>
      <c r="H11" s="38">
        <v>1618</v>
      </c>
      <c r="I11" s="39">
        <f t="shared" si="1"/>
        <v>0.3930046150109303</v>
      </c>
      <c r="J11" s="38">
        <v>403</v>
      </c>
      <c r="K11" s="39">
        <f t="shared" si="2"/>
        <v>0.09788681078455186</v>
      </c>
      <c r="L11" s="40">
        <v>63</v>
      </c>
      <c r="M11" s="39">
        <f t="shared" si="3"/>
        <v>0.015302404663589992</v>
      </c>
      <c r="N11" s="38">
        <v>403</v>
      </c>
      <c r="O11" s="39">
        <f t="shared" si="4"/>
        <v>0.09788681078455186</v>
      </c>
      <c r="P11" s="52">
        <v>1171</v>
      </c>
      <c r="Q11" s="39">
        <v>0.2844304104930775</v>
      </c>
      <c r="R11" s="52">
        <v>1523</v>
      </c>
      <c r="S11" s="39">
        <v>0.36992956035948504</v>
      </c>
      <c r="T11" s="52">
        <v>1900</v>
      </c>
      <c r="U11" s="39">
        <v>0.4615010930289045</v>
      </c>
      <c r="V11" s="52">
        <v>2089</v>
      </c>
      <c r="W11" s="39">
        <v>0.5074083070196745</v>
      </c>
      <c r="X11" s="51">
        <v>2219</v>
      </c>
      <c r="Y11" s="39">
        <v>0.5389846975953364</v>
      </c>
      <c r="Z11" s="51">
        <v>2319</v>
      </c>
      <c r="AA11" s="39">
        <v>0.563274228807384</v>
      </c>
      <c r="AB11" s="2">
        <v>1811</v>
      </c>
      <c r="AC11" s="45">
        <f t="shared" si="5"/>
        <v>0.4398834102501822</v>
      </c>
      <c r="AD11" s="2">
        <v>1437</v>
      </c>
      <c r="AE11" s="54">
        <f t="shared" si="7"/>
        <v>0.34904056351712415</v>
      </c>
    </row>
    <row r="12" spans="1:31" ht="16.5" customHeight="1">
      <c r="A12" s="4" t="s">
        <v>8</v>
      </c>
      <c r="B12" s="3" t="s">
        <v>5</v>
      </c>
      <c r="C12" s="2">
        <v>285709</v>
      </c>
      <c r="D12" s="2">
        <v>507954</v>
      </c>
      <c r="E12" s="2">
        <f t="shared" si="6"/>
        <v>793663</v>
      </c>
      <c r="F12" s="38">
        <v>17248</v>
      </c>
      <c r="G12" s="39">
        <f t="shared" si="0"/>
        <v>0.06036911682866133</v>
      </c>
      <c r="H12" s="38">
        <v>92833</v>
      </c>
      <c r="I12" s="39">
        <f t="shared" si="1"/>
        <v>0.3249215110479544</v>
      </c>
      <c r="J12" s="38">
        <v>17524</v>
      </c>
      <c r="K12" s="39">
        <f t="shared" si="2"/>
        <v>0.06133513469999195</v>
      </c>
      <c r="L12" s="38">
        <v>2620</v>
      </c>
      <c r="M12" s="39">
        <f t="shared" si="3"/>
        <v>0.009170169648138491</v>
      </c>
      <c r="N12" s="38">
        <v>20327</v>
      </c>
      <c r="O12" s="39">
        <f t="shared" si="4"/>
        <v>0.07114581619759966</v>
      </c>
      <c r="P12" s="51">
        <v>50596</v>
      </c>
      <c r="Q12" s="39">
        <v>0.1770892761516088</v>
      </c>
      <c r="R12" s="51">
        <v>73137</v>
      </c>
      <c r="S12" s="39">
        <v>0.2559842357083606</v>
      </c>
      <c r="T12" s="51">
        <v>98296</v>
      </c>
      <c r="U12" s="39">
        <v>0.3440423647837485</v>
      </c>
      <c r="V12" s="51">
        <v>113367</v>
      </c>
      <c r="W12" s="39">
        <v>0.396791840649052</v>
      </c>
      <c r="X12" s="51">
        <v>124030</v>
      </c>
      <c r="Y12" s="39">
        <v>0.4341130310910752</v>
      </c>
      <c r="Z12" s="51">
        <v>132179</v>
      </c>
      <c r="AA12" s="39">
        <v>0.46263505874858685</v>
      </c>
      <c r="AB12" s="2">
        <v>85727</v>
      </c>
      <c r="AC12" s="45">
        <f t="shared" si="5"/>
        <v>0.3000500509259421</v>
      </c>
      <c r="AD12" s="2">
        <v>137120</v>
      </c>
      <c r="AE12" s="54">
        <f t="shared" si="7"/>
        <v>0.47992887868425566</v>
      </c>
    </row>
    <row r="13" spans="1:31" ht="16.5" customHeight="1">
      <c r="A13" s="4" t="s">
        <v>8</v>
      </c>
      <c r="B13" s="3" t="s">
        <v>6</v>
      </c>
      <c r="C13" s="2">
        <v>106609</v>
      </c>
      <c r="D13" s="2">
        <v>94268</v>
      </c>
      <c r="E13" s="2">
        <f t="shared" si="6"/>
        <v>200877</v>
      </c>
      <c r="F13" s="38">
        <v>4281</v>
      </c>
      <c r="G13" s="39">
        <f t="shared" si="0"/>
        <v>0.04015608438311962</v>
      </c>
      <c r="H13" s="38">
        <v>34294</v>
      </c>
      <c r="I13" s="39">
        <f t="shared" si="1"/>
        <v>0.3216801583356002</v>
      </c>
      <c r="J13" s="38">
        <v>4356</v>
      </c>
      <c r="K13" s="39">
        <f t="shared" si="2"/>
        <v>0.040859589715690044</v>
      </c>
      <c r="L13" s="38">
        <v>626</v>
      </c>
      <c r="M13" s="39">
        <f t="shared" si="3"/>
        <v>0.005871924509187779</v>
      </c>
      <c r="N13" s="38">
        <v>5576</v>
      </c>
      <c r="O13" s="39">
        <f t="shared" si="4"/>
        <v>0.052303276458835556</v>
      </c>
      <c r="P13" s="51">
        <v>13597</v>
      </c>
      <c r="Q13" s="39">
        <v>0.12754082675946685</v>
      </c>
      <c r="R13" s="51">
        <v>21508</v>
      </c>
      <c r="S13" s="39">
        <v>0.20174656923899484</v>
      </c>
      <c r="T13" s="51">
        <v>31603</v>
      </c>
      <c r="U13" s="39">
        <v>0.2964383870029735</v>
      </c>
      <c r="V13" s="51">
        <v>38625</v>
      </c>
      <c r="W13" s="39">
        <v>0.36230524627376676</v>
      </c>
      <c r="X13" s="51">
        <v>43571</v>
      </c>
      <c r="Y13" s="39">
        <v>0.4086990779390108</v>
      </c>
      <c r="Z13" s="51">
        <v>47456</v>
      </c>
      <c r="AA13" s="39">
        <v>0.44514065416615856</v>
      </c>
      <c r="AB13" s="2">
        <v>23383</v>
      </c>
      <c r="AC13" s="45">
        <f t="shared" si="5"/>
        <v>0.21933420255325536</v>
      </c>
      <c r="AD13" s="2">
        <v>57607</v>
      </c>
      <c r="AE13" s="54">
        <f t="shared" si="7"/>
        <v>0.5403577559117898</v>
      </c>
    </row>
    <row r="14" spans="1:31" ht="16.5" customHeight="1" thickBot="1">
      <c r="A14" s="7" t="s">
        <v>8</v>
      </c>
      <c r="B14" s="8" t="s">
        <v>7</v>
      </c>
      <c r="C14" s="5">
        <v>400379</v>
      </c>
      <c r="D14" s="5">
        <v>537371</v>
      </c>
      <c r="E14" s="5">
        <f t="shared" si="6"/>
        <v>937750</v>
      </c>
      <c r="F14" s="34">
        <v>19998</v>
      </c>
      <c r="G14" s="35">
        <f t="shared" si="0"/>
        <v>0.04994767457833703</v>
      </c>
      <c r="H14" s="34">
        <v>128618</v>
      </c>
      <c r="I14" s="35">
        <f t="shared" si="1"/>
        <v>0.3212406245082784</v>
      </c>
      <c r="J14" s="34">
        <v>20113</v>
      </c>
      <c r="K14" s="35">
        <f t="shared" si="2"/>
        <v>0.050234902429947624</v>
      </c>
      <c r="L14" s="34">
        <v>3064</v>
      </c>
      <c r="M14" s="35">
        <f t="shared" si="3"/>
        <v>0.007652749020303263</v>
      </c>
      <c r="N14" s="34">
        <v>26611</v>
      </c>
      <c r="O14" s="35">
        <f t="shared" si="4"/>
        <v>0.0664645248626926</v>
      </c>
      <c r="P14" s="49">
        <v>64171</v>
      </c>
      <c r="Q14" s="35">
        <v>0.1602756388322065</v>
      </c>
      <c r="R14" s="49">
        <v>94229</v>
      </c>
      <c r="S14" s="35">
        <v>0.23534950634274027</v>
      </c>
      <c r="T14" s="49">
        <v>129313</v>
      </c>
      <c r="U14" s="35">
        <v>0.32297647978540334</v>
      </c>
      <c r="V14" s="49">
        <v>151646</v>
      </c>
      <c r="W14" s="35">
        <v>0.37875612856818164</v>
      </c>
      <c r="X14" s="49">
        <v>167329</v>
      </c>
      <c r="Y14" s="35">
        <v>0.41792651462739056</v>
      </c>
      <c r="Z14" s="49">
        <v>179186</v>
      </c>
      <c r="AA14" s="35">
        <v>0.4475409549451894</v>
      </c>
      <c r="AB14" s="5">
        <v>107839</v>
      </c>
      <c r="AC14" s="42">
        <f t="shared" si="5"/>
        <v>0.26934229817248156</v>
      </c>
      <c r="AD14" s="5">
        <v>201326</v>
      </c>
      <c r="AE14" s="55">
        <f t="shared" si="7"/>
        <v>0.5028385604639604</v>
      </c>
    </row>
    <row r="17" spans="6:12" ht="16.5" thickBot="1">
      <c r="F17" s="28"/>
      <c r="L17" s="28"/>
    </row>
    <row r="18" spans="1:12" ht="15.75">
      <c r="A18" s="10"/>
      <c r="B18" s="11"/>
      <c r="C18" s="11" t="s">
        <v>16</v>
      </c>
      <c r="D18" s="11" t="s">
        <v>17</v>
      </c>
      <c r="E18" s="11" t="s">
        <v>18</v>
      </c>
      <c r="F18" s="12" t="s">
        <v>19</v>
      </c>
      <c r="G18" s="13" t="s">
        <v>20</v>
      </c>
      <c r="L18" s="29"/>
    </row>
    <row r="19" spans="1:7" ht="15.75">
      <c r="A19" s="14" t="s">
        <v>8</v>
      </c>
      <c r="B19" s="15" t="s">
        <v>7</v>
      </c>
      <c r="C19" s="9">
        <v>547294</v>
      </c>
      <c r="D19" s="9">
        <v>462033</v>
      </c>
      <c r="E19" s="16">
        <v>6006560636</v>
      </c>
      <c r="F19" s="17">
        <f aca="true" t="shared" si="8" ref="F19:F26">E19/C19</f>
        <v>10975.016418963116</v>
      </c>
      <c r="G19" s="18">
        <f aca="true" t="shared" si="9" ref="G19:G26">E19/D19</f>
        <v>13000.284906056493</v>
      </c>
    </row>
    <row r="20" spans="1:7" ht="15.75">
      <c r="A20" s="14" t="s">
        <v>8</v>
      </c>
      <c r="B20" s="15" t="s">
        <v>4</v>
      </c>
      <c r="C20" s="9">
        <v>21355</v>
      </c>
      <c r="D20" s="9">
        <v>16355</v>
      </c>
      <c r="E20" s="16">
        <v>598059347</v>
      </c>
      <c r="F20" s="17">
        <f t="shared" si="8"/>
        <v>28005.58871458675</v>
      </c>
      <c r="G20" s="18">
        <f t="shared" si="9"/>
        <v>36567.37065117701</v>
      </c>
    </row>
    <row r="21" spans="1:7" ht="15.75">
      <c r="A21" s="14" t="s">
        <v>3</v>
      </c>
      <c r="B21" s="15" t="s">
        <v>5</v>
      </c>
      <c r="C21" s="9">
        <v>1953</v>
      </c>
      <c r="D21" s="9">
        <v>1781</v>
      </c>
      <c r="E21" s="16">
        <v>19103062</v>
      </c>
      <c r="F21" s="17">
        <f t="shared" si="8"/>
        <v>9781.393753200206</v>
      </c>
      <c r="G21" s="18">
        <f t="shared" si="9"/>
        <v>10726.031443009546</v>
      </c>
    </row>
    <row r="22" spans="1:7" ht="15.75">
      <c r="A22" s="14" t="s">
        <v>3</v>
      </c>
      <c r="B22" s="15" t="s">
        <v>7</v>
      </c>
      <c r="C22" s="9">
        <v>10507</v>
      </c>
      <c r="D22" s="9">
        <v>9856</v>
      </c>
      <c r="E22" s="16">
        <v>63196568</v>
      </c>
      <c r="F22" s="17">
        <f t="shared" si="8"/>
        <v>6014.7109546016945</v>
      </c>
      <c r="G22" s="18">
        <f t="shared" si="9"/>
        <v>6411.989448051948</v>
      </c>
    </row>
    <row r="23" spans="1:7" ht="15.75">
      <c r="A23" s="14" t="s">
        <v>3</v>
      </c>
      <c r="B23" s="15" t="s">
        <v>4</v>
      </c>
      <c r="C23" s="9">
        <v>12</v>
      </c>
      <c r="D23" s="9">
        <v>12</v>
      </c>
      <c r="E23" s="16">
        <v>309685</v>
      </c>
      <c r="F23" s="17">
        <f t="shared" si="8"/>
        <v>25807.083333333332</v>
      </c>
      <c r="G23" s="18">
        <f t="shared" si="9"/>
        <v>25807.083333333332</v>
      </c>
    </row>
    <row r="24" spans="1:7" ht="15.75">
      <c r="A24" s="14" t="s">
        <v>3</v>
      </c>
      <c r="B24" s="15" t="s">
        <v>6</v>
      </c>
      <c r="C24" s="9">
        <v>44277</v>
      </c>
      <c r="D24" s="9">
        <v>37328</v>
      </c>
      <c r="E24" s="16">
        <v>338459919</v>
      </c>
      <c r="F24" s="17">
        <f t="shared" si="8"/>
        <v>7644.147503218375</v>
      </c>
      <c r="G24" s="18">
        <f t="shared" si="9"/>
        <v>9067.185999785685</v>
      </c>
    </row>
    <row r="25" spans="1:7" ht="15.75">
      <c r="A25" s="14" t="s">
        <v>8</v>
      </c>
      <c r="B25" s="15" t="s">
        <v>5</v>
      </c>
      <c r="C25" s="9">
        <v>527564</v>
      </c>
      <c r="D25" s="9">
        <v>427473</v>
      </c>
      <c r="E25" s="16">
        <v>8605339469</v>
      </c>
      <c r="F25" s="17">
        <f t="shared" si="8"/>
        <v>16311.460730830762</v>
      </c>
      <c r="G25" s="18">
        <f t="shared" si="9"/>
        <v>20130.720464216454</v>
      </c>
    </row>
    <row r="26" spans="1:7" ht="16.5" thickBot="1">
      <c r="A26" s="19" t="s">
        <v>8</v>
      </c>
      <c r="B26" s="20" t="s">
        <v>6</v>
      </c>
      <c r="C26" s="21">
        <v>78350</v>
      </c>
      <c r="D26" s="21">
        <v>60627</v>
      </c>
      <c r="E26" s="22">
        <v>988195003</v>
      </c>
      <c r="F26" s="23">
        <f t="shared" si="8"/>
        <v>12612.571831525207</v>
      </c>
      <c r="G26" s="24">
        <f t="shared" si="9"/>
        <v>16299.586042522309</v>
      </c>
    </row>
    <row r="27" spans="1:5" ht="15.75">
      <c r="A27" s="62" t="s">
        <v>22</v>
      </c>
      <c r="B27" s="62"/>
      <c r="C27" s="25">
        <f>SUM(C19:C26)</f>
        <v>1231312</v>
      </c>
      <c r="E27" s="26">
        <f>SUM(E19:E26)</f>
        <v>16619223689</v>
      </c>
    </row>
    <row r="32" spans="3:7" ht="15.75">
      <c r="C32" s="31"/>
      <c r="D32" s="31"/>
      <c r="E32" s="32"/>
      <c r="F32" s="33"/>
      <c r="G32" s="33"/>
    </row>
    <row r="33" spans="3:7" ht="15.75">
      <c r="C33" s="31"/>
      <c r="D33" s="31"/>
      <c r="E33" s="32"/>
      <c r="F33" s="33"/>
      <c r="G33" s="33"/>
    </row>
    <row r="34" spans="3:7" ht="15.75">
      <c r="C34" s="31"/>
      <c r="D34" s="31"/>
      <c r="E34" s="32"/>
      <c r="F34" s="33"/>
      <c r="G34" s="33"/>
    </row>
    <row r="35" spans="3:7" ht="15.75">
      <c r="C35" s="31"/>
      <c r="D35" s="31"/>
      <c r="E35" s="32"/>
      <c r="F35" s="33"/>
      <c r="G35" s="33"/>
    </row>
    <row r="36" spans="3:7" ht="15.75">
      <c r="C36" s="31"/>
      <c r="D36" s="31"/>
      <c r="E36" s="32"/>
      <c r="F36" s="33"/>
      <c r="G36" s="33"/>
    </row>
    <row r="37" spans="3:7" ht="15.75">
      <c r="C37" s="31"/>
      <c r="D37" s="31"/>
      <c r="E37" s="32"/>
      <c r="F37" s="33"/>
      <c r="G37" s="33"/>
    </row>
    <row r="38" spans="3:7" ht="15.75">
      <c r="C38" s="31"/>
      <c r="D38" s="31"/>
      <c r="E38" s="32"/>
      <c r="F38" s="33"/>
      <c r="G38" s="33"/>
    </row>
    <row r="39" spans="3:7" ht="15.75">
      <c r="C39" s="31"/>
      <c r="D39" s="31"/>
      <c r="E39" s="32"/>
      <c r="F39" s="33"/>
      <c r="G39" s="33"/>
    </row>
    <row r="40" spans="3:5" ht="15.75">
      <c r="C40" s="31"/>
      <c r="E40" s="32"/>
    </row>
  </sheetData>
  <sheetProtection/>
  <mergeCells count="19">
    <mergeCell ref="A27:B27"/>
    <mergeCell ref="AB3:AC3"/>
    <mergeCell ref="C3:E3"/>
    <mergeCell ref="F3:G3"/>
    <mergeCell ref="H3:I3"/>
    <mergeCell ref="A6:B6"/>
    <mergeCell ref="A5:B5"/>
    <mergeCell ref="R3:S3"/>
    <mergeCell ref="T3:U3"/>
    <mergeCell ref="Z3:AA3"/>
    <mergeCell ref="P3:Q3"/>
    <mergeCell ref="V3:W3"/>
    <mergeCell ref="X3:Y3"/>
    <mergeCell ref="A3:B4"/>
    <mergeCell ref="AD3:AE3"/>
    <mergeCell ref="L2:O2"/>
    <mergeCell ref="L3:M3"/>
    <mergeCell ref="N3:O3"/>
    <mergeCell ref="J3:K3"/>
  </mergeCells>
  <printOptions/>
  <pageMargins left="0.75" right="0.75" top="1" bottom="1" header="0.5" footer="0.5"/>
  <pageSetup fitToWidth="2" fitToHeight="1" horizontalDpi="600" verticalDpi="600" orientation="landscape" paperSize="17" scale="56" r:id="rId1"/>
  <ignoredErrors>
    <ignoredError sqref="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4">
      <selection activeCell="B27" sqref="B27"/>
    </sheetView>
  </sheetViews>
  <sheetFormatPr defaultColWidth="9.00390625" defaultRowHeight="15.75"/>
  <cols>
    <col min="1" max="1" width="28.00390625" style="0" customWidth="1"/>
    <col min="2" max="2" width="92.125" style="1" customWidth="1"/>
  </cols>
  <sheetData>
    <row r="1" spans="1:2" ht="15.75">
      <c r="A1" s="76" t="s">
        <v>11</v>
      </c>
      <c r="B1" s="70" t="s">
        <v>28</v>
      </c>
    </row>
    <row r="2" spans="1:2" ht="15.75">
      <c r="A2" s="76"/>
      <c r="B2" s="71"/>
    </row>
    <row r="3" spans="1:2" ht="15.75">
      <c r="A3" s="76"/>
      <c r="B3" s="72"/>
    </row>
    <row r="4" spans="1:2" ht="15.75">
      <c r="A4" s="30" t="s">
        <v>33</v>
      </c>
      <c r="B4" s="56" t="s">
        <v>29</v>
      </c>
    </row>
    <row r="5" spans="1:2" ht="15.75">
      <c r="A5" s="30" t="s">
        <v>34</v>
      </c>
      <c r="B5" s="56" t="s">
        <v>30</v>
      </c>
    </row>
    <row r="6" spans="1:2" ht="15.75">
      <c r="A6" s="30" t="s">
        <v>35</v>
      </c>
      <c r="B6" s="56" t="s">
        <v>31</v>
      </c>
    </row>
    <row r="7" spans="1:2" ht="25.5">
      <c r="A7" s="30" t="s">
        <v>36</v>
      </c>
      <c r="B7" s="56" t="s">
        <v>26</v>
      </c>
    </row>
    <row r="8" spans="1:2" ht="25.5">
      <c r="A8" s="30" t="s">
        <v>37</v>
      </c>
      <c r="B8" s="56" t="s">
        <v>27</v>
      </c>
    </row>
    <row r="9" spans="1:2" ht="15.75">
      <c r="A9" s="76" t="s">
        <v>0</v>
      </c>
      <c r="B9" s="73" t="s">
        <v>21</v>
      </c>
    </row>
    <row r="10" spans="1:2" ht="15.75">
      <c r="A10" s="76"/>
      <c r="B10" s="73"/>
    </row>
    <row r="11" spans="1:2" ht="15.75">
      <c r="A11" s="76" t="s">
        <v>41</v>
      </c>
      <c r="B11" s="70" t="s">
        <v>47</v>
      </c>
    </row>
    <row r="12" spans="1:2" ht="15.75">
      <c r="A12" s="76"/>
      <c r="B12" s="72"/>
    </row>
    <row r="13" spans="1:2" ht="15.75">
      <c r="A13" s="76" t="s">
        <v>42</v>
      </c>
      <c r="B13" s="73" t="s">
        <v>46</v>
      </c>
    </row>
    <row r="14" spans="1:2" ht="15.75">
      <c r="A14" s="76"/>
      <c r="B14" s="73"/>
    </row>
    <row r="15" spans="1:2" ht="15.75">
      <c r="A15" s="76" t="s">
        <v>43</v>
      </c>
      <c r="B15" s="73" t="s">
        <v>48</v>
      </c>
    </row>
    <row r="16" spans="1:2" ht="15.75">
      <c r="A16" s="76"/>
      <c r="B16" s="73"/>
    </row>
    <row r="17" spans="1:2" ht="15.75">
      <c r="A17" s="76" t="s">
        <v>44</v>
      </c>
      <c r="B17" s="73" t="s">
        <v>49</v>
      </c>
    </row>
    <row r="18" spans="1:2" ht="15.75">
      <c r="A18" s="76"/>
      <c r="B18" s="73"/>
    </row>
    <row r="19" spans="1:2" ht="15.75">
      <c r="A19" s="76" t="s">
        <v>51</v>
      </c>
      <c r="B19" s="73" t="s">
        <v>50</v>
      </c>
    </row>
    <row r="20" spans="1:2" ht="15.75">
      <c r="A20" s="76"/>
      <c r="B20" s="73"/>
    </row>
    <row r="21" spans="1:2" ht="15.75">
      <c r="A21" s="76" t="s">
        <v>10</v>
      </c>
      <c r="B21" s="74" t="s">
        <v>32</v>
      </c>
    </row>
    <row r="22" spans="1:2" ht="15.75">
      <c r="A22" s="76"/>
      <c r="B22" s="75"/>
    </row>
    <row r="23" spans="1:2" ht="15.75">
      <c r="A23" s="76" t="s">
        <v>40</v>
      </c>
      <c r="B23" s="74" t="s">
        <v>52</v>
      </c>
    </row>
    <row r="24" spans="1:2" ht="15.75">
      <c r="A24" s="76"/>
      <c r="B24" s="75"/>
    </row>
  </sheetData>
  <sheetProtection/>
  <mergeCells count="18">
    <mergeCell ref="A23:A24"/>
    <mergeCell ref="B23:B24"/>
    <mergeCell ref="A15:A16"/>
    <mergeCell ref="A17:A18"/>
    <mergeCell ref="B15:B16"/>
    <mergeCell ref="B17:B18"/>
    <mergeCell ref="A19:A20"/>
    <mergeCell ref="B19:B20"/>
    <mergeCell ref="B1:B3"/>
    <mergeCell ref="B13:B14"/>
    <mergeCell ref="B9:B10"/>
    <mergeCell ref="B21:B22"/>
    <mergeCell ref="A13:A14"/>
    <mergeCell ref="A21:A22"/>
    <mergeCell ref="A9:A10"/>
    <mergeCell ref="A1:A3"/>
    <mergeCell ref="B11:B12"/>
    <mergeCell ref="A11:A12"/>
  </mergeCells>
  <printOptions/>
  <pageMargins left="0.7" right="0.7" top="0.75" bottom="0.75" header="0.3" footer="0.3"/>
  <pageSetup fitToHeight="0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Negotiated Rulemaking for Higher Education 2012-2014: PII Session 2 -- AY 2012-13 Credit Check Approvals and Denials (MS Excel)</dc:title>
  <dc:subject/>
  <dc:creator>OPE</dc:creator>
  <cp:keywords/>
  <dc:description/>
  <cp:lastModifiedBy>Authorised User</cp:lastModifiedBy>
  <cp:lastPrinted>2014-03-27T18:37:19Z</cp:lastPrinted>
  <dcterms:created xsi:type="dcterms:W3CDTF">2014-03-04T03:48:19Z</dcterms:created>
  <dcterms:modified xsi:type="dcterms:W3CDTF">2014-03-27T19:12:09Z</dcterms:modified>
  <cp:category/>
  <cp:version/>
  <cp:contentType/>
  <cp:contentStatus/>
</cp:coreProperties>
</file>