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020" yWindow="210" windowWidth="7095" windowHeight="5730" tabRatio="956" activeTab="1"/>
  </bookViews>
  <sheets>
    <sheet name="Appendix B" sheetId="9" r:id="rId1"/>
    <sheet name="Appendix C" sheetId="8" r:id="rId2"/>
    <sheet name="list of PSCs" sheetId="54" state="hidden" r:id="rId3"/>
    <sheet name="Contract type " sheetId="56" state="hidden" r:id="rId4"/>
    <sheet name="Competition" sheetId="55" state="hidden" r:id="rId5"/>
    <sheet name="Time" sheetId="57" state="hidden" r:id="rId6"/>
    <sheet name="SB" sheetId="58" state="hidden" r:id="rId7"/>
    <sheet name="SDB" sheetId="68" state="hidden" r:id="rId8"/>
    <sheet name="8A" sheetId="69" state="hidden" r:id="rId9"/>
    <sheet name="VSOB" sheetId="71" state="hidden" r:id="rId10"/>
    <sheet name="SDVSOB" sheetId="70" state="hidden" r:id="rId11"/>
    <sheet name="HUBZONE" sheetId="72" state="hidden" r:id="rId12"/>
    <sheet name="WOSB" sheetId="73" state="hidden" r:id="rId13"/>
    <sheet name="Source Data11.24.15" sheetId="18" state="hidden" r:id="rId14"/>
    <sheet name="vlookup" sheetId="67" state="hidden" r:id="rId15"/>
  </sheets>
  <definedNames>
    <definedName name="_xlnm._FilterDatabase" localSheetId="0" hidden="1">'Appendix B'!$A$2:$S$2</definedName>
    <definedName name="_xlnm._FilterDatabase" localSheetId="13" hidden="1">'Source Data11.24.15'!$A$1:$BB$1187</definedName>
    <definedName name="_xlnm._FilterDatabase" localSheetId="14" hidden="1">vlookup!$A$1:$C$1</definedName>
    <definedName name="_xlnm.Print_Area" localSheetId="0">'Appendix B'!$A$1:$U$1189</definedName>
    <definedName name="_xlnm.Print_Area" localSheetId="1">'Appendix C'!$A$1:$V$28</definedName>
    <definedName name="_xlnm.Print_Titles" localSheetId="0">'Appendix B'!$2:$2</definedName>
    <definedName name="_xlnm.Print_Titles" localSheetId="1">'Appendix C'!$A:$D</definedName>
    <definedName name="Range">'Source Data11.24.15'!$M$1:$AU$1</definedName>
  </definedNames>
  <calcPr calcId="145621"/>
  <pivotCaches>
    <pivotCache cacheId="0" r:id="rId16"/>
  </pivotCaches>
</workbook>
</file>

<file path=xl/calcChain.xml><?xml version="1.0" encoding="utf-8"?>
<calcChain xmlns="http://schemas.openxmlformats.org/spreadsheetml/2006/main">
  <c r="R20" i="8" l="1"/>
  <c r="S20" i="8"/>
  <c r="T20" i="8"/>
  <c r="U20" i="8"/>
  <c r="V20" i="8"/>
  <c r="M24" i="8"/>
  <c r="N24" i="8"/>
  <c r="O24" i="8"/>
  <c r="P24" i="8"/>
  <c r="Q24" i="8"/>
  <c r="R24" i="8"/>
  <c r="S24" i="8"/>
  <c r="T24" i="8"/>
  <c r="U24" i="8"/>
  <c r="V24" i="8"/>
  <c r="L27" i="8"/>
  <c r="L26" i="8"/>
  <c r="L25" i="8"/>
  <c r="L23" i="8"/>
  <c r="L22" i="8"/>
  <c r="L21" i="8"/>
  <c r="L20" i="8"/>
  <c r="L19" i="8"/>
  <c r="K27" i="8"/>
  <c r="K26" i="8"/>
  <c r="K25" i="8"/>
  <c r="K23" i="8"/>
  <c r="K22" i="8"/>
  <c r="K21" i="8"/>
  <c r="J27" i="8"/>
  <c r="J26" i="8"/>
  <c r="J25" i="8"/>
  <c r="J23" i="8"/>
  <c r="J22" i="8"/>
  <c r="J21" i="8"/>
  <c r="J20" i="8"/>
  <c r="J19" i="8"/>
  <c r="I27" i="8"/>
  <c r="I26" i="8"/>
  <c r="I25" i="8"/>
  <c r="I23" i="8"/>
  <c r="I22" i="8"/>
  <c r="I21" i="8"/>
  <c r="I20" i="8"/>
  <c r="I19" i="8"/>
  <c r="F25" i="8"/>
  <c r="G27" i="8"/>
  <c r="G26" i="8"/>
  <c r="G25" i="8"/>
  <c r="G23" i="8"/>
  <c r="G22" i="8"/>
  <c r="G21" i="8"/>
  <c r="G20" i="8"/>
  <c r="G19" i="8"/>
  <c r="F27" i="8"/>
  <c r="F26" i="8"/>
  <c r="F23" i="8"/>
  <c r="F22" i="8"/>
  <c r="F21" i="8"/>
  <c r="F20" i="8"/>
  <c r="F19" i="8"/>
  <c r="E27" i="8"/>
  <c r="E26" i="8"/>
  <c r="E25" i="8"/>
  <c r="E23" i="8"/>
  <c r="E22" i="8"/>
  <c r="E21" i="8"/>
  <c r="E20" i="8"/>
  <c r="E19" i="8"/>
  <c r="D27" i="8"/>
  <c r="D26" i="8"/>
  <c r="D25" i="8"/>
  <c r="D23" i="8"/>
  <c r="D22" i="8"/>
  <c r="D21" i="8"/>
  <c r="D20" i="8"/>
  <c r="K20" i="8"/>
  <c r="K19" i="8"/>
  <c r="C27" i="8"/>
  <c r="C26" i="8"/>
  <c r="C25" i="8"/>
  <c r="C23" i="8"/>
  <c r="C22" i="8"/>
  <c r="C21" i="8"/>
  <c r="C20" i="8"/>
  <c r="C19" i="8"/>
  <c r="C34" i="54" l="1"/>
  <c r="C33" i="54"/>
  <c r="C32" i="54"/>
  <c r="C31" i="54"/>
  <c r="C30" i="54"/>
  <c r="C29" i="54"/>
  <c r="C28" i="54"/>
  <c r="C27" i="54"/>
  <c r="C26" i="54"/>
  <c r="C25" i="54"/>
  <c r="B35" i="54"/>
  <c r="V28" i="8" l="1"/>
  <c r="V8" i="8"/>
  <c r="V9" i="8"/>
  <c r="V10" i="8"/>
  <c r="V11" i="8"/>
  <c r="V12" i="8"/>
  <c r="V13" i="8"/>
  <c r="V14" i="8"/>
  <c r="V15" i="8"/>
  <c r="V16" i="8"/>
  <c r="V7" i="8"/>
  <c r="F37" i="73"/>
  <c r="E37" i="73"/>
  <c r="F36" i="73"/>
  <c r="E36" i="73"/>
  <c r="F35" i="73"/>
  <c r="E35" i="73"/>
  <c r="F34" i="73"/>
  <c r="E34" i="73"/>
  <c r="F33" i="73"/>
  <c r="E33" i="73"/>
  <c r="F32" i="73"/>
  <c r="E32" i="73"/>
  <c r="F31" i="73"/>
  <c r="E31" i="73"/>
  <c r="F30" i="73"/>
  <c r="E30" i="73"/>
  <c r="F29" i="73"/>
  <c r="E29" i="73"/>
  <c r="F28" i="73"/>
  <c r="E28" i="73"/>
  <c r="F27" i="73"/>
  <c r="E27" i="73"/>
  <c r="F26" i="73"/>
  <c r="E26" i="73"/>
  <c r="F25" i="73"/>
  <c r="E25" i="73"/>
  <c r="F16" i="73"/>
  <c r="E16" i="73"/>
  <c r="F15" i="73"/>
  <c r="E15" i="73"/>
  <c r="F14" i="73"/>
  <c r="E14" i="73"/>
  <c r="F13" i="73"/>
  <c r="E13" i="73"/>
  <c r="F12" i="73"/>
  <c r="E12" i="73"/>
  <c r="F11" i="73"/>
  <c r="E11" i="73"/>
  <c r="F10" i="73"/>
  <c r="E10" i="73"/>
  <c r="F9" i="73"/>
  <c r="E9" i="73"/>
  <c r="F8" i="73"/>
  <c r="E8" i="73"/>
  <c r="F7" i="73"/>
  <c r="E7" i="73"/>
  <c r="F6" i="73"/>
  <c r="E6" i="73"/>
  <c r="U28" i="8"/>
  <c r="U8" i="8"/>
  <c r="U9" i="8"/>
  <c r="U10" i="8"/>
  <c r="U11" i="8"/>
  <c r="U12" i="8"/>
  <c r="U13" i="8"/>
  <c r="U14" i="8"/>
  <c r="U15" i="8"/>
  <c r="U16" i="8"/>
  <c r="U7" i="8"/>
  <c r="F37" i="72"/>
  <c r="E37" i="72"/>
  <c r="F36" i="72"/>
  <c r="E36" i="72"/>
  <c r="F35" i="72"/>
  <c r="E35" i="72"/>
  <c r="F34" i="72"/>
  <c r="E34" i="72"/>
  <c r="F33" i="72"/>
  <c r="E33" i="72"/>
  <c r="F32" i="72"/>
  <c r="E32" i="72"/>
  <c r="F31" i="72"/>
  <c r="E31" i="72"/>
  <c r="F30" i="72"/>
  <c r="E30" i="72"/>
  <c r="F29" i="72"/>
  <c r="E29" i="72"/>
  <c r="F28" i="72"/>
  <c r="E28" i="72"/>
  <c r="F27" i="72"/>
  <c r="E27" i="72"/>
  <c r="F26" i="72"/>
  <c r="E26" i="72"/>
  <c r="F25" i="72"/>
  <c r="E25" i="72"/>
  <c r="F16" i="72"/>
  <c r="E16" i="72"/>
  <c r="F15" i="72"/>
  <c r="E15" i="72"/>
  <c r="F14" i="72"/>
  <c r="E14" i="72"/>
  <c r="F13" i="72"/>
  <c r="E13" i="72"/>
  <c r="F12" i="72"/>
  <c r="E12" i="72"/>
  <c r="F11" i="72"/>
  <c r="E11" i="72"/>
  <c r="F10" i="72"/>
  <c r="E10" i="72"/>
  <c r="F9" i="72"/>
  <c r="E9" i="72"/>
  <c r="F8" i="72"/>
  <c r="E8" i="72"/>
  <c r="F7" i="72"/>
  <c r="E7" i="72"/>
  <c r="F6" i="72"/>
  <c r="E6" i="72"/>
  <c r="T28" i="8"/>
  <c r="T7" i="8"/>
  <c r="T8" i="8"/>
  <c r="T9" i="8"/>
  <c r="T10" i="8"/>
  <c r="T11" i="8"/>
  <c r="T12" i="8"/>
  <c r="T13" i="8"/>
  <c r="T14" i="8"/>
  <c r="T15" i="8"/>
  <c r="T16" i="8"/>
  <c r="S7" i="8"/>
  <c r="S28" i="8"/>
  <c r="S8" i="8"/>
  <c r="S9" i="8"/>
  <c r="S10" i="8"/>
  <c r="S11" i="8"/>
  <c r="S12" i="8"/>
  <c r="S13" i="8"/>
  <c r="S14" i="8"/>
  <c r="S15" i="8"/>
  <c r="S16" i="8"/>
  <c r="F37" i="71"/>
  <c r="E37" i="71"/>
  <c r="F36" i="71"/>
  <c r="E36" i="71"/>
  <c r="F35" i="71"/>
  <c r="E35" i="71"/>
  <c r="F34" i="71"/>
  <c r="E34" i="71"/>
  <c r="F33" i="71"/>
  <c r="E33" i="71"/>
  <c r="F32" i="71"/>
  <c r="E32" i="71"/>
  <c r="F31" i="71"/>
  <c r="E31" i="71"/>
  <c r="F30" i="71"/>
  <c r="E30" i="71"/>
  <c r="F29" i="71"/>
  <c r="E29" i="71"/>
  <c r="F28" i="71"/>
  <c r="E28" i="71"/>
  <c r="F27" i="71"/>
  <c r="E27" i="71"/>
  <c r="F26" i="71"/>
  <c r="E26" i="71"/>
  <c r="F25" i="71"/>
  <c r="E25" i="71"/>
  <c r="F16" i="71"/>
  <c r="E16" i="71"/>
  <c r="F15" i="71"/>
  <c r="E15" i="71"/>
  <c r="F14" i="71"/>
  <c r="E14" i="71"/>
  <c r="F13" i="71"/>
  <c r="E13" i="71"/>
  <c r="F12" i="71"/>
  <c r="E12" i="71"/>
  <c r="F11" i="71"/>
  <c r="E11" i="71"/>
  <c r="F10" i="71"/>
  <c r="E10" i="71"/>
  <c r="F9" i="71"/>
  <c r="E9" i="71"/>
  <c r="F8" i="71"/>
  <c r="E8" i="71"/>
  <c r="F7" i="71"/>
  <c r="E7" i="71"/>
  <c r="F6" i="71"/>
  <c r="E6" i="71"/>
  <c r="B34" i="54"/>
  <c r="B33" i="54"/>
  <c r="B32" i="54"/>
  <c r="B31" i="54"/>
  <c r="B30" i="54"/>
  <c r="B29" i="54"/>
  <c r="B28" i="54"/>
  <c r="B27" i="54"/>
  <c r="B26" i="54"/>
  <c r="F37" i="70" l="1"/>
  <c r="E37" i="70"/>
  <c r="F36" i="70"/>
  <c r="E36" i="70"/>
  <c r="F35" i="70"/>
  <c r="E35" i="70"/>
  <c r="F34" i="70"/>
  <c r="E34" i="70"/>
  <c r="F33" i="70"/>
  <c r="E33" i="70"/>
  <c r="F32" i="70"/>
  <c r="E32" i="70"/>
  <c r="F31" i="70"/>
  <c r="E31" i="70"/>
  <c r="F30" i="70"/>
  <c r="E30" i="70"/>
  <c r="F29" i="70"/>
  <c r="E29" i="70"/>
  <c r="F28" i="70"/>
  <c r="E28" i="70"/>
  <c r="F27" i="70"/>
  <c r="E27" i="70"/>
  <c r="F26" i="70"/>
  <c r="E26" i="70"/>
  <c r="F25" i="70"/>
  <c r="E25" i="70"/>
  <c r="F16" i="70"/>
  <c r="E16" i="70"/>
  <c r="F15" i="70"/>
  <c r="E15" i="70"/>
  <c r="F14" i="70"/>
  <c r="E14" i="70"/>
  <c r="F13" i="70"/>
  <c r="E13" i="70"/>
  <c r="F12" i="70"/>
  <c r="E12" i="70"/>
  <c r="F11" i="70"/>
  <c r="E11" i="70"/>
  <c r="F10" i="70"/>
  <c r="E10" i="70"/>
  <c r="F9" i="70"/>
  <c r="E9" i="70"/>
  <c r="F8" i="70"/>
  <c r="E8" i="70"/>
  <c r="F7" i="70"/>
  <c r="E7" i="70"/>
  <c r="F6" i="70"/>
  <c r="E6" i="70"/>
  <c r="R28" i="8"/>
  <c r="R8" i="8"/>
  <c r="R9" i="8"/>
  <c r="R10" i="8"/>
  <c r="R11" i="8"/>
  <c r="R12" i="8"/>
  <c r="R13" i="8"/>
  <c r="R14" i="8"/>
  <c r="R15" i="8"/>
  <c r="R16" i="8"/>
  <c r="R7" i="8"/>
  <c r="F37" i="69"/>
  <c r="E37" i="69"/>
  <c r="F36" i="69"/>
  <c r="E36" i="69"/>
  <c r="F35" i="69"/>
  <c r="E35" i="69"/>
  <c r="F34" i="69"/>
  <c r="E34" i="69"/>
  <c r="F33" i="69"/>
  <c r="E33" i="69"/>
  <c r="F32" i="69"/>
  <c r="E32" i="69"/>
  <c r="F31" i="69"/>
  <c r="E31" i="69"/>
  <c r="F30" i="69"/>
  <c r="E30" i="69"/>
  <c r="F29" i="69"/>
  <c r="E29" i="69"/>
  <c r="F28" i="69"/>
  <c r="E28" i="69"/>
  <c r="F27" i="69"/>
  <c r="E27" i="69"/>
  <c r="F26" i="69"/>
  <c r="E26" i="69"/>
  <c r="F25" i="69"/>
  <c r="E25" i="69"/>
  <c r="F16" i="69"/>
  <c r="E16" i="69"/>
  <c r="F15" i="69"/>
  <c r="E15" i="69"/>
  <c r="F14" i="69"/>
  <c r="E14" i="69"/>
  <c r="F13" i="69"/>
  <c r="E13" i="69"/>
  <c r="F12" i="69"/>
  <c r="E12" i="69"/>
  <c r="F11" i="69"/>
  <c r="E11" i="69"/>
  <c r="F10" i="69"/>
  <c r="E10" i="69"/>
  <c r="F9" i="69"/>
  <c r="E9" i="69"/>
  <c r="F8" i="69"/>
  <c r="E8" i="69"/>
  <c r="F7" i="69"/>
  <c r="E7" i="69"/>
  <c r="F6" i="69"/>
  <c r="E6" i="69"/>
  <c r="Q28" i="8"/>
  <c r="Q10" i="8"/>
  <c r="Q11" i="8"/>
  <c r="Q14" i="8"/>
  <c r="Q15" i="8"/>
  <c r="E6" i="68"/>
  <c r="Q7" i="8" s="1"/>
  <c r="F37" i="68"/>
  <c r="E37" i="68"/>
  <c r="F36" i="68"/>
  <c r="E36" i="68"/>
  <c r="F35" i="68"/>
  <c r="E35" i="68"/>
  <c r="F34" i="68"/>
  <c r="E34" i="68"/>
  <c r="F33" i="68"/>
  <c r="E33" i="68"/>
  <c r="F32" i="68"/>
  <c r="E32" i="68"/>
  <c r="F31" i="68"/>
  <c r="E31" i="68"/>
  <c r="F30" i="68"/>
  <c r="E30" i="68"/>
  <c r="F29" i="68"/>
  <c r="E29" i="68"/>
  <c r="F28" i="68"/>
  <c r="E28" i="68"/>
  <c r="F27" i="68"/>
  <c r="E27" i="68"/>
  <c r="F26" i="68"/>
  <c r="E26" i="68"/>
  <c r="F25" i="68"/>
  <c r="E25" i="68"/>
  <c r="F16" i="68"/>
  <c r="E16" i="68"/>
  <c r="F15" i="68"/>
  <c r="E15" i="68"/>
  <c r="Q16" i="8" s="1"/>
  <c r="F14" i="68"/>
  <c r="E14" i="68"/>
  <c r="F13" i="68"/>
  <c r="E13" i="68"/>
  <c r="F12" i="68"/>
  <c r="E12" i="68"/>
  <c r="Q13" i="8" s="1"/>
  <c r="F11" i="68"/>
  <c r="E11" i="68"/>
  <c r="Q12" i="8" s="1"/>
  <c r="F10" i="68"/>
  <c r="E10" i="68"/>
  <c r="F9" i="68"/>
  <c r="E9" i="68"/>
  <c r="F8" i="68"/>
  <c r="E8" i="68"/>
  <c r="Q9" i="8" s="1"/>
  <c r="F7" i="68"/>
  <c r="E7" i="68"/>
  <c r="Q8" i="8" s="1"/>
  <c r="F6" i="68"/>
  <c r="P28" i="8"/>
  <c r="P8" i="8"/>
  <c r="P9" i="8"/>
  <c r="P10" i="8"/>
  <c r="P11" i="8"/>
  <c r="P12" i="8"/>
  <c r="P13" i="8"/>
  <c r="P14" i="8"/>
  <c r="P15" i="8"/>
  <c r="P16" i="8"/>
  <c r="P7" i="8"/>
  <c r="E26" i="58"/>
  <c r="F26" i="58"/>
  <c r="E27" i="58"/>
  <c r="F27" i="58"/>
  <c r="E28" i="58"/>
  <c r="F28" i="58"/>
  <c r="E29" i="58"/>
  <c r="F29" i="58"/>
  <c r="E30" i="58"/>
  <c r="F30" i="58"/>
  <c r="E31" i="58"/>
  <c r="F31" i="58"/>
  <c r="E32" i="58"/>
  <c r="F32" i="58"/>
  <c r="E33" i="58"/>
  <c r="F33" i="58"/>
  <c r="E34" i="58"/>
  <c r="F34" i="58"/>
  <c r="E35" i="58"/>
  <c r="F35" i="58"/>
  <c r="E36" i="58"/>
  <c r="F36" i="58"/>
  <c r="E37" i="58"/>
  <c r="F37" i="58"/>
  <c r="F25" i="58"/>
  <c r="E25" i="58"/>
  <c r="E15" i="58"/>
  <c r="F7" i="58"/>
  <c r="F6" i="58"/>
  <c r="E7" i="58"/>
  <c r="E8" i="58"/>
  <c r="F8" i="58"/>
  <c r="E9" i="58"/>
  <c r="F9" i="58"/>
  <c r="E10" i="58"/>
  <c r="F10" i="58"/>
  <c r="E11" i="58"/>
  <c r="F11" i="58"/>
  <c r="E12" i="58"/>
  <c r="F12" i="58"/>
  <c r="E13" i="58"/>
  <c r="F13" i="58"/>
  <c r="E14" i="58"/>
  <c r="F14" i="58"/>
  <c r="F15" i="58"/>
  <c r="E16" i="58"/>
  <c r="F16" i="58"/>
  <c r="E6" i="58"/>
  <c r="O28" i="8"/>
  <c r="N28" i="8"/>
  <c r="M28" i="8"/>
  <c r="L28" i="8"/>
  <c r="L24" i="8"/>
  <c r="L8" i="8"/>
  <c r="M8" i="8"/>
  <c r="N8" i="8"/>
  <c r="O8" i="8"/>
  <c r="L9" i="8"/>
  <c r="M9" i="8"/>
  <c r="N9" i="8"/>
  <c r="O9" i="8"/>
  <c r="L10" i="8"/>
  <c r="M10" i="8"/>
  <c r="N10" i="8"/>
  <c r="O10" i="8"/>
  <c r="L11" i="8"/>
  <c r="M11" i="8"/>
  <c r="N11" i="8"/>
  <c r="O11" i="8"/>
  <c r="L12" i="8"/>
  <c r="M12" i="8"/>
  <c r="N12" i="8"/>
  <c r="O12" i="8"/>
  <c r="L13" i="8"/>
  <c r="M13" i="8"/>
  <c r="N13" i="8"/>
  <c r="O13" i="8"/>
  <c r="L14" i="8"/>
  <c r="M14" i="8"/>
  <c r="N14" i="8"/>
  <c r="O14" i="8"/>
  <c r="L15" i="8"/>
  <c r="M15" i="8"/>
  <c r="N15" i="8"/>
  <c r="O15" i="8"/>
  <c r="L16" i="8"/>
  <c r="M16" i="8"/>
  <c r="N16" i="8"/>
  <c r="O16" i="8"/>
  <c r="O7" i="8"/>
  <c r="N7" i="8"/>
  <c r="M7" i="8"/>
  <c r="L7" i="8"/>
  <c r="G25" i="57"/>
  <c r="G26" i="57"/>
  <c r="H26" i="57"/>
  <c r="I26" i="57"/>
  <c r="J26" i="57"/>
  <c r="G27" i="57"/>
  <c r="H27" i="57"/>
  <c r="I27" i="57"/>
  <c r="J27" i="57"/>
  <c r="G28" i="57"/>
  <c r="H28" i="57"/>
  <c r="I28" i="57"/>
  <c r="J28" i="57"/>
  <c r="G29" i="57"/>
  <c r="H29" i="57"/>
  <c r="I29" i="57"/>
  <c r="J29" i="57"/>
  <c r="G30" i="57"/>
  <c r="H30" i="57"/>
  <c r="I30" i="57"/>
  <c r="J30" i="57"/>
  <c r="G31" i="57"/>
  <c r="H31" i="57"/>
  <c r="I31" i="57"/>
  <c r="J31" i="57"/>
  <c r="G32" i="57"/>
  <c r="H32" i="57"/>
  <c r="I32" i="57"/>
  <c r="J32" i="57"/>
  <c r="G33" i="57"/>
  <c r="H33" i="57"/>
  <c r="I33" i="57"/>
  <c r="J33" i="57"/>
  <c r="G34" i="57"/>
  <c r="H34" i="57"/>
  <c r="I34" i="57"/>
  <c r="J34" i="57"/>
  <c r="G35" i="57"/>
  <c r="H35" i="57"/>
  <c r="I35" i="57"/>
  <c r="J35" i="57"/>
  <c r="G36" i="57"/>
  <c r="H36" i="57"/>
  <c r="I36" i="57"/>
  <c r="J36" i="57"/>
  <c r="G37" i="57"/>
  <c r="H37" i="57"/>
  <c r="I37" i="57"/>
  <c r="J37" i="57"/>
  <c r="J25" i="57"/>
  <c r="I25" i="57"/>
  <c r="H25" i="57"/>
  <c r="J6" i="57"/>
  <c r="I6" i="57"/>
  <c r="H6" i="57"/>
  <c r="H7" i="57"/>
  <c r="I7" i="57"/>
  <c r="J7" i="57"/>
  <c r="H8" i="57"/>
  <c r="I8" i="57"/>
  <c r="J8" i="57"/>
  <c r="H9" i="57"/>
  <c r="I9" i="57"/>
  <c r="J9" i="57"/>
  <c r="H10" i="57"/>
  <c r="I10" i="57"/>
  <c r="J10" i="57"/>
  <c r="H11" i="57"/>
  <c r="I11" i="57"/>
  <c r="J11" i="57"/>
  <c r="H12" i="57"/>
  <c r="I12" i="57"/>
  <c r="J12" i="57"/>
  <c r="H13" i="57"/>
  <c r="I13" i="57"/>
  <c r="J13" i="57"/>
  <c r="H14" i="57"/>
  <c r="I14" i="57"/>
  <c r="J14" i="57"/>
  <c r="H15" i="57"/>
  <c r="I15" i="57"/>
  <c r="J15" i="57"/>
  <c r="H16" i="57"/>
  <c r="I16" i="57"/>
  <c r="J16" i="57"/>
  <c r="G7" i="57"/>
  <c r="G8" i="57"/>
  <c r="G9" i="57"/>
  <c r="G10" i="57"/>
  <c r="G11" i="57"/>
  <c r="G12" i="57"/>
  <c r="G13" i="57"/>
  <c r="G14" i="57"/>
  <c r="G15" i="57"/>
  <c r="G16" i="57"/>
  <c r="G6" i="57"/>
  <c r="K28" i="8"/>
  <c r="K24" i="8"/>
  <c r="K8" i="8"/>
  <c r="K9" i="8"/>
  <c r="K10" i="8"/>
  <c r="K11" i="8"/>
  <c r="K12" i="8"/>
  <c r="K13" i="8"/>
  <c r="K14" i="8"/>
  <c r="K15" i="8"/>
  <c r="K16" i="8"/>
  <c r="K7" i="8"/>
  <c r="J28" i="8"/>
  <c r="J24" i="8"/>
  <c r="J8" i="8"/>
  <c r="J9" i="8"/>
  <c r="J10" i="8"/>
  <c r="J11" i="8"/>
  <c r="J12" i="8"/>
  <c r="J13" i="8"/>
  <c r="J14" i="8"/>
  <c r="J15" i="8"/>
  <c r="J16" i="8"/>
  <c r="J7" i="8"/>
  <c r="F6" i="55"/>
  <c r="I8" i="8"/>
  <c r="I9" i="8"/>
  <c r="I10" i="8"/>
  <c r="I11" i="8"/>
  <c r="I12" i="8"/>
  <c r="I13" i="8"/>
  <c r="I14" i="8"/>
  <c r="I15" i="8"/>
  <c r="I16" i="8"/>
  <c r="I7" i="8"/>
  <c r="H25" i="55"/>
  <c r="H26" i="55"/>
  <c r="H27" i="55"/>
  <c r="H28" i="55"/>
  <c r="H29" i="55"/>
  <c r="H30" i="55"/>
  <c r="H31" i="55"/>
  <c r="H32" i="55"/>
  <c r="H33" i="55"/>
  <c r="H34" i="55"/>
  <c r="H35" i="55"/>
  <c r="H36" i="55"/>
  <c r="G25" i="55"/>
  <c r="G26" i="55"/>
  <c r="G27" i="55"/>
  <c r="G28" i="55"/>
  <c r="G29" i="55"/>
  <c r="G30" i="55"/>
  <c r="G31" i="55"/>
  <c r="G32" i="55"/>
  <c r="G33" i="55"/>
  <c r="G34" i="55"/>
  <c r="G35" i="55"/>
  <c r="G36" i="55"/>
  <c r="F35" i="55"/>
  <c r="F36" i="55"/>
  <c r="F25" i="55"/>
  <c r="F26" i="55"/>
  <c r="F27" i="55"/>
  <c r="F28" i="55"/>
  <c r="F29" i="55"/>
  <c r="F30" i="55"/>
  <c r="F31" i="55"/>
  <c r="F32" i="55"/>
  <c r="F33" i="55"/>
  <c r="F34" i="55"/>
  <c r="F24" i="55"/>
  <c r="G24" i="55"/>
  <c r="H7" i="55"/>
  <c r="H8" i="55"/>
  <c r="H9" i="55"/>
  <c r="H10" i="55"/>
  <c r="H11" i="55"/>
  <c r="H12" i="55"/>
  <c r="H13" i="55"/>
  <c r="H14" i="55"/>
  <c r="H15" i="55"/>
  <c r="H16" i="55"/>
  <c r="G7" i="55"/>
  <c r="G8" i="55"/>
  <c r="G9" i="55"/>
  <c r="G10" i="55"/>
  <c r="G11" i="55"/>
  <c r="G12" i="55"/>
  <c r="G13" i="55"/>
  <c r="G14" i="55"/>
  <c r="G15" i="55"/>
  <c r="G16" i="55"/>
  <c r="F7" i="55"/>
  <c r="F8" i="55"/>
  <c r="F9" i="55"/>
  <c r="F10" i="55"/>
  <c r="F11" i="55"/>
  <c r="F12" i="55"/>
  <c r="F13" i="55"/>
  <c r="F14" i="55"/>
  <c r="F15" i="55"/>
  <c r="F16" i="55"/>
  <c r="G6" i="55"/>
  <c r="H24" i="55"/>
  <c r="F28" i="8"/>
  <c r="G28" i="8"/>
  <c r="E28" i="8"/>
  <c r="G24" i="8"/>
  <c r="F24" i="8"/>
  <c r="E24" i="8"/>
  <c r="G8" i="8"/>
  <c r="G9" i="8"/>
  <c r="G10" i="8"/>
  <c r="G11" i="8"/>
  <c r="G12" i="8"/>
  <c r="G13" i="8"/>
  <c r="G14" i="8"/>
  <c r="G15" i="8"/>
  <c r="G16" i="8"/>
  <c r="G7" i="8"/>
  <c r="F8" i="8"/>
  <c r="F9" i="8"/>
  <c r="F10" i="8"/>
  <c r="F11" i="8"/>
  <c r="F12" i="8"/>
  <c r="F13" i="8"/>
  <c r="F14" i="8"/>
  <c r="F15" i="8"/>
  <c r="F16" i="8"/>
  <c r="F7" i="8"/>
  <c r="E7" i="8"/>
  <c r="E8" i="8"/>
  <c r="E9" i="8"/>
  <c r="E10" i="8"/>
  <c r="E11" i="8"/>
  <c r="E12" i="8"/>
  <c r="E13" i="8"/>
  <c r="E14" i="8"/>
  <c r="E15" i="8"/>
  <c r="E16" i="8"/>
  <c r="F24" i="56"/>
  <c r="F33" i="56"/>
  <c r="G33" i="56"/>
  <c r="H33" i="56"/>
  <c r="F34" i="56"/>
  <c r="G34" i="56"/>
  <c r="H34" i="56"/>
  <c r="F35" i="56"/>
  <c r="G35" i="56"/>
  <c r="H35" i="56"/>
  <c r="F36" i="56"/>
  <c r="G36" i="56"/>
  <c r="H36" i="56"/>
  <c r="H32" i="56"/>
  <c r="G32" i="56"/>
  <c r="F32" i="56"/>
  <c r="H31" i="56"/>
  <c r="G31" i="56"/>
  <c r="F31" i="56"/>
  <c r="H30" i="56"/>
  <c r="G30" i="56"/>
  <c r="F30" i="56"/>
  <c r="H29" i="56"/>
  <c r="G29" i="56"/>
  <c r="F29" i="56"/>
  <c r="H28" i="56"/>
  <c r="G28" i="56"/>
  <c r="F28" i="56"/>
  <c r="H27" i="56"/>
  <c r="G27" i="56"/>
  <c r="F27" i="56"/>
  <c r="H26" i="56"/>
  <c r="G26" i="56"/>
  <c r="F26" i="56"/>
  <c r="H25" i="56"/>
  <c r="G25" i="56"/>
  <c r="F25" i="56"/>
  <c r="H24" i="56"/>
  <c r="G24" i="56"/>
  <c r="G15" i="56"/>
  <c r="H19" i="54"/>
  <c r="D28" i="8" s="1"/>
  <c r="H18" i="54"/>
  <c r="H17" i="54"/>
  <c r="H16" i="54"/>
  <c r="H15" i="54"/>
  <c r="D24" i="8" s="1"/>
  <c r="H14" i="54"/>
  <c r="H13" i="54"/>
  <c r="H12" i="54"/>
  <c r="H11" i="54"/>
  <c r="H10" i="54"/>
  <c r="C10" i="54"/>
  <c r="C11" i="54"/>
  <c r="D8" i="8" s="1"/>
  <c r="C12" i="54"/>
  <c r="D9" i="8" s="1"/>
  <c r="C13" i="54"/>
  <c r="D10" i="8" s="1"/>
  <c r="C14" i="54"/>
  <c r="D11" i="8" s="1"/>
  <c r="C15" i="54"/>
  <c r="D12" i="8" s="1"/>
  <c r="C16" i="54"/>
  <c r="D13" i="8" s="1"/>
  <c r="C17" i="54"/>
  <c r="D14" i="8" s="1"/>
  <c r="C18" i="54"/>
  <c r="D15" i="8" s="1"/>
  <c r="C19" i="54"/>
  <c r="D16" i="8" s="1"/>
  <c r="C24" i="8"/>
  <c r="C8" i="8"/>
  <c r="C28" i="8"/>
  <c r="C15" i="8"/>
  <c r="C11" i="8"/>
  <c r="C14" i="8"/>
  <c r="C10" i="8"/>
  <c r="C16" i="8"/>
  <c r="C13" i="8"/>
  <c r="C9" i="8"/>
  <c r="C12" i="8"/>
  <c r="H7" i="56" l="1"/>
  <c r="H8" i="56"/>
  <c r="H9" i="56"/>
  <c r="H10" i="56"/>
  <c r="H11" i="56"/>
  <c r="H12" i="56"/>
  <c r="H13" i="56"/>
  <c r="H14" i="56"/>
  <c r="H15" i="56"/>
  <c r="H16" i="56"/>
  <c r="H6" i="56"/>
  <c r="G12" i="56"/>
  <c r="G7" i="56"/>
  <c r="G8" i="56"/>
  <c r="G9" i="56"/>
  <c r="G10" i="56"/>
  <c r="G11" i="56"/>
  <c r="G13" i="56"/>
  <c r="G14" i="56"/>
  <c r="G16" i="56"/>
  <c r="G6" i="56"/>
  <c r="F9" i="56"/>
  <c r="F8" i="56"/>
  <c r="F7" i="56"/>
  <c r="F10" i="56"/>
  <c r="F11" i="56"/>
  <c r="F12" i="56"/>
  <c r="F13" i="56"/>
  <c r="F14" i="56"/>
  <c r="F15" i="56"/>
  <c r="F16" i="56"/>
  <c r="F6" i="56"/>
  <c r="B37" i="18" l="1"/>
  <c r="B35" i="18"/>
  <c r="B87" i="18"/>
  <c r="B82" i="18"/>
  <c r="B7" i="18"/>
  <c r="B40" i="18"/>
  <c r="B14" i="18"/>
  <c r="B66" i="18"/>
  <c r="B48" i="18"/>
  <c r="B6" i="18"/>
  <c r="B50" i="18"/>
  <c r="B22" i="18"/>
  <c r="B67" i="18"/>
  <c r="B88" i="18"/>
  <c r="B54" i="18"/>
  <c r="B36" i="18"/>
  <c r="B68" i="18"/>
  <c r="B89" i="18"/>
  <c r="B69" i="18"/>
  <c r="B4" i="18"/>
  <c r="B70" i="18"/>
  <c r="B83" i="18"/>
  <c r="B60" i="18"/>
  <c r="B61" i="18"/>
  <c r="B56" i="18"/>
  <c r="B57" i="18"/>
  <c r="B62" i="18"/>
  <c r="B44" i="18"/>
  <c r="B90" i="18"/>
  <c r="B58" i="18"/>
  <c r="B51" i="18"/>
  <c r="B71" i="18"/>
  <c r="B80" i="18"/>
  <c r="B72" i="18"/>
  <c r="B63" i="18"/>
  <c r="B106" i="18"/>
  <c r="B99" i="18"/>
  <c r="B64" i="18"/>
  <c r="B103" i="18"/>
  <c r="B105" i="18"/>
  <c r="B10" i="18"/>
  <c r="B11" i="18"/>
  <c r="B107" i="18"/>
  <c r="B101" i="18"/>
  <c r="B104" i="18"/>
  <c r="B8" i="18"/>
  <c r="B100" i="18"/>
  <c r="B9" i="18"/>
  <c r="B102" i="18"/>
  <c r="B73" i="18"/>
  <c r="B59" i="18"/>
  <c r="B45" i="18"/>
  <c r="B74" i="18"/>
  <c r="B75" i="18"/>
  <c r="B84" i="18"/>
  <c r="B55" i="18"/>
  <c r="B81" i="18"/>
  <c r="B42" i="18"/>
  <c r="B65" i="18"/>
  <c r="B85" i="18"/>
  <c r="B76" i="18"/>
  <c r="B77" i="18"/>
  <c r="B41" i="18"/>
  <c r="B91" i="18"/>
  <c r="B92" i="18"/>
  <c r="B78" i="18"/>
  <c r="B46" i="18"/>
  <c r="B52" i="18"/>
  <c r="B53" i="18"/>
  <c r="B43" i="18"/>
  <c r="B79" i="18"/>
  <c r="B94" i="18"/>
  <c r="B86" i="18"/>
  <c r="B47" i="18"/>
  <c r="B96" i="18"/>
  <c r="B18" i="18"/>
  <c r="B13" i="18"/>
  <c r="B2" i="18"/>
  <c r="B112" i="18"/>
  <c r="B108" i="18"/>
  <c r="B113" i="18"/>
  <c r="B114" i="18"/>
  <c r="B19" i="18"/>
  <c r="B20" i="18"/>
  <c r="B5" i="18"/>
  <c r="B49" i="18"/>
  <c r="B31" i="18"/>
  <c r="B23" i="18"/>
  <c r="B93" i="18"/>
  <c r="B15" i="18"/>
  <c r="B28" i="18"/>
  <c r="B109" i="18"/>
  <c r="B110" i="18"/>
  <c r="B12" i="18"/>
  <c r="B111" i="18"/>
  <c r="B29" i="18"/>
  <c r="B24" i="18"/>
  <c r="B17" i="18"/>
  <c r="B97" i="18"/>
  <c r="B16" i="18"/>
  <c r="B3" i="18"/>
  <c r="B27" i="18"/>
  <c r="B25" i="18"/>
  <c r="B95" i="18"/>
  <c r="B33" i="18"/>
  <c r="B32" i="18"/>
  <c r="B38" i="18"/>
  <c r="B26" i="18"/>
  <c r="B21" i="18"/>
  <c r="B39" i="18"/>
  <c r="B30" i="18"/>
  <c r="B98" i="18"/>
  <c r="B34" i="18"/>
  <c r="B123" i="18"/>
  <c r="B115" i="18"/>
  <c r="B116" i="18"/>
  <c r="B124" i="18"/>
  <c r="B117" i="18"/>
  <c r="B122" i="18"/>
  <c r="B118" i="18"/>
  <c r="B119" i="18"/>
  <c r="B125" i="18"/>
  <c r="B120" i="18"/>
  <c r="B121" i="18"/>
  <c r="B132" i="18"/>
  <c r="B127" i="18"/>
  <c r="B128" i="18"/>
  <c r="B130" i="18"/>
  <c r="B129" i="18"/>
  <c r="B131" i="18"/>
  <c r="B126" i="18"/>
  <c r="B137" i="18"/>
  <c r="B146" i="18"/>
  <c r="B143" i="18"/>
  <c r="B140" i="18"/>
  <c r="B141" i="18"/>
  <c r="B133" i="18"/>
  <c r="B142" i="18"/>
  <c r="B134" i="18"/>
  <c r="B144" i="18"/>
  <c r="B138" i="18"/>
  <c r="B147" i="18"/>
  <c r="B139" i="18"/>
  <c r="B135" i="18"/>
  <c r="B145" i="18"/>
  <c r="B136" i="18"/>
  <c r="B151" i="18"/>
  <c r="B148" i="18"/>
  <c r="B149" i="18"/>
  <c r="B150" i="18"/>
  <c r="B152" i="18"/>
  <c r="B169" i="18"/>
  <c r="B183" i="18"/>
  <c r="B197" i="18"/>
  <c r="B178" i="18"/>
  <c r="B161" i="18"/>
  <c r="B194" i="18"/>
  <c r="B155" i="18"/>
  <c r="B156" i="18"/>
  <c r="B192" i="18"/>
  <c r="B174" i="18"/>
  <c r="B181" i="18"/>
  <c r="B209" i="18"/>
  <c r="B210" i="18"/>
  <c r="B177" i="18"/>
  <c r="B212" i="18"/>
  <c r="B203" i="18"/>
  <c r="B182" i="18"/>
  <c r="B200" i="18"/>
  <c r="B207" i="18"/>
  <c r="B191" i="18"/>
  <c r="B214" i="18"/>
  <c r="B204" i="18"/>
  <c r="B201" i="18"/>
  <c r="B199" i="18"/>
  <c r="B185" i="18"/>
  <c r="B193" i="18"/>
  <c r="B186" i="18"/>
  <c r="B189" i="18"/>
  <c r="B208" i="18"/>
  <c r="B188" i="18"/>
  <c r="B211" i="18"/>
  <c r="B163" i="18"/>
  <c r="B165" i="18"/>
  <c r="B213" i="18"/>
  <c r="B167" i="18"/>
  <c r="B195" i="18"/>
  <c r="B196" i="18"/>
  <c r="B184" i="18"/>
  <c r="B162" i="18"/>
  <c r="B164" i="18"/>
  <c r="B205" i="18"/>
  <c r="B206" i="18"/>
  <c r="B160" i="18"/>
  <c r="B154" i="18"/>
  <c r="B179" i="18"/>
  <c r="B173" i="18"/>
  <c r="B190" i="18"/>
  <c r="B158" i="18"/>
  <c r="B153" i="18"/>
  <c r="B198" i="18"/>
  <c r="B159" i="18"/>
  <c r="B172" i="18"/>
  <c r="B176" i="18"/>
  <c r="B171" i="18"/>
  <c r="B157" i="18"/>
  <c r="B202" i="18"/>
  <c r="B187" i="18"/>
  <c r="B175" i="18"/>
  <c r="B180" i="18"/>
  <c r="B168" i="18"/>
  <c r="B170" i="18"/>
  <c r="B166" i="18"/>
  <c r="B215" i="18"/>
  <c r="B217" i="18"/>
  <c r="B216" i="18"/>
  <c r="B244" i="18"/>
  <c r="B242" i="18"/>
  <c r="B245" i="18"/>
  <c r="B255" i="18"/>
  <c r="B260" i="18"/>
  <c r="B230" i="18"/>
  <c r="B232" i="18"/>
  <c r="B258" i="18"/>
  <c r="B259" i="18"/>
  <c r="B222" i="18"/>
  <c r="B221" i="18"/>
  <c r="B249" i="18"/>
  <c r="B241" i="18"/>
  <c r="B239" i="18"/>
  <c r="B257" i="18"/>
  <c r="B256" i="18"/>
  <c r="B224" i="18"/>
  <c r="B246" i="18"/>
  <c r="B252" i="18"/>
  <c r="B226" i="18"/>
  <c r="B223" i="18"/>
  <c r="B253" i="18"/>
  <c r="B220" i="18"/>
  <c r="B233" i="18"/>
  <c r="B238" i="18"/>
  <c r="B219" i="18"/>
  <c r="B247" i="18"/>
  <c r="B254" i="18"/>
  <c r="B218" i="18"/>
  <c r="B240" i="18"/>
  <c r="B248" i="18"/>
  <c r="B227" i="18"/>
  <c r="B228" i="18"/>
  <c r="B231" i="18"/>
  <c r="B237" i="18"/>
  <c r="B235" i="18"/>
  <c r="B234" i="18"/>
  <c r="B251" i="18"/>
  <c r="B229" i="18"/>
  <c r="B250" i="18"/>
  <c r="B225" i="18"/>
  <c r="B243" i="18"/>
  <c r="B236" i="18"/>
  <c r="B268" i="18"/>
  <c r="B266" i="18"/>
  <c r="B261" i="18"/>
  <c r="B262" i="18"/>
  <c r="B265" i="18"/>
  <c r="B264" i="18"/>
  <c r="B263" i="18"/>
  <c r="B267" i="18"/>
  <c r="B271" i="18"/>
  <c r="B270" i="18"/>
  <c r="B272" i="18"/>
  <c r="B269" i="18"/>
  <c r="B273" i="18"/>
  <c r="B274" i="18"/>
  <c r="B286" i="18"/>
  <c r="B276" i="18"/>
  <c r="B287" i="18"/>
  <c r="B285" i="18"/>
  <c r="B278" i="18"/>
  <c r="B279" i="18"/>
  <c r="B280" i="18"/>
  <c r="B277" i="18"/>
  <c r="B283" i="18"/>
  <c r="B282" i="18"/>
  <c r="B288" i="18"/>
  <c r="B275" i="18"/>
  <c r="B281" i="18"/>
  <c r="B284" i="18"/>
  <c r="B289" i="18"/>
  <c r="B296" i="18"/>
  <c r="B295" i="18"/>
  <c r="B294" i="18"/>
  <c r="B290" i="18"/>
  <c r="B292" i="18"/>
  <c r="B297" i="18"/>
  <c r="B291" i="18"/>
  <c r="B293" i="18"/>
  <c r="B303" i="18"/>
  <c r="B321" i="18"/>
  <c r="B314" i="18"/>
  <c r="B307" i="18"/>
  <c r="B313" i="18"/>
  <c r="B306" i="18"/>
  <c r="B298" i="18"/>
  <c r="B309" i="18"/>
  <c r="B319" i="18"/>
  <c r="B302" i="18"/>
  <c r="B326" i="18"/>
  <c r="B327" i="18"/>
  <c r="B317" i="18"/>
  <c r="B299" i="18"/>
  <c r="B310" i="18"/>
  <c r="B316" i="18"/>
  <c r="B328" i="18"/>
  <c r="B315" i="18"/>
  <c r="B311" i="18"/>
  <c r="B305" i="18"/>
  <c r="B308" i="18"/>
  <c r="B322" i="18"/>
  <c r="B304" i="18"/>
  <c r="B318" i="18"/>
  <c r="B324" i="18"/>
  <c r="B325" i="18"/>
  <c r="B301" i="18"/>
  <c r="B329" i="18"/>
  <c r="B312" i="18"/>
  <c r="B300" i="18"/>
  <c r="B323" i="18"/>
  <c r="B320" i="18"/>
  <c r="B332" i="18"/>
  <c r="B335" i="18"/>
  <c r="B330" i="18"/>
  <c r="B336" i="18"/>
  <c r="B333" i="18"/>
  <c r="B331" i="18"/>
  <c r="B334" i="18"/>
  <c r="B338" i="18"/>
  <c r="B337" i="18"/>
  <c r="B360" i="18"/>
  <c r="B362" i="18"/>
  <c r="B350" i="18"/>
  <c r="B345" i="18"/>
  <c r="B356" i="18"/>
  <c r="B346" i="18"/>
  <c r="B340" i="18"/>
  <c r="B342" i="18"/>
  <c r="B363" i="18"/>
  <c r="B344" i="18"/>
  <c r="B364" i="18"/>
  <c r="B339" i="18"/>
  <c r="B347" i="18"/>
  <c r="B352" i="18"/>
  <c r="B355" i="18"/>
  <c r="B353" i="18"/>
  <c r="B349" i="18"/>
  <c r="B348" i="18"/>
  <c r="B354" i="18"/>
  <c r="B361" i="18"/>
  <c r="B341" i="18"/>
  <c r="B351" i="18"/>
  <c r="B365" i="18"/>
  <c r="B343" i="18"/>
  <c r="B366" i="18"/>
  <c r="B358" i="18"/>
  <c r="B359" i="18"/>
  <c r="B357" i="18"/>
  <c r="B367" i="18"/>
  <c r="B369" i="18"/>
  <c r="B368" i="18"/>
  <c r="B372" i="18"/>
  <c r="B370" i="18"/>
  <c r="B371" i="18"/>
  <c r="B398" i="18"/>
  <c r="B421" i="18"/>
  <c r="B391" i="18"/>
  <c r="B376" i="18"/>
  <c r="B378" i="18"/>
  <c r="B417" i="18"/>
  <c r="B411" i="18"/>
  <c r="B389" i="18"/>
  <c r="B399" i="18"/>
  <c r="B381" i="18"/>
  <c r="B385" i="18"/>
  <c r="B412" i="18"/>
  <c r="B414" i="18"/>
  <c r="B392" i="18"/>
  <c r="B419" i="18"/>
  <c r="B400" i="18"/>
  <c r="B386" i="18"/>
  <c r="B384" i="18"/>
  <c r="B408" i="18"/>
  <c r="B406" i="18"/>
  <c r="B404" i="18"/>
  <c r="B410" i="18"/>
  <c r="B393" i="18"/>
  <c r="B379" i="18"/>
  <c r="B382" i="18"/>
  <c r="B418" i="18"/>
  <c r="B402" i="18"/>
  <c r="B397" i="18"/>
  <c r="B409" i="18"/>
  <c r="B420" i="18"/>
  <c r="B377" i="18"/>
  <c r="B407" i="18"/>
  <c r="B415" i="18"/>
  <c r="B422" i="18"/>
  <c r="B390" i="18"/>
  <c r="B401" i="18"/>
  <c r="B416" i="18"/>
  <c r="B423" i="18"/>
  <c r="B405" i="18"/>
  <c r="B380" i="18"/>
  <c r="B374" i="18"/>
  <c r="B388" i="18"/>
  <c r="B395" i="18"/>
  <c r="B373" i="18"/>
  <c r="B424" i="18"/>
  <c r="B383" i="18"/>
  <c r="B413" i="18"/>
  <c r="B425" i="18"/>
  <c r="B394" i="18"/>
  <c r="B375" i="18"/>
  <c r="B403" i="18"/>
  <c r="B387" i="18"/>
  <c r="B396" i="18"/>
  <c r="B427" i="18"/>
  <c r="B426" i="18"/>
  <c r="B428" i="18"/>
  <c r="B429" i="18"/>
  <c r="B430" i="18"/>
  <c r="B434" i="18"/>
  <c r="B433" i="18"/>
  <c r="B432" i="18"/>
  <c r="B431" i="18"/>
  <c r="B476" i="18"/>
  <c r="B438" i="18"/>
  <c r="B466" i="18"/>
  <c r="B458" i="18"/>
  <c r="B482" i="18"/>
  <c r="B477" i="18"/>
  <c r="B473" i="18"/>
  <c r="B483" i="18"/>
  <c r="B452" i="18"/>
  <c r="B453" i="18"/>
  <c r="B451" i="18"/>
  <c r="B446" i="18"/>
  <c r="B436" i="18"/>
  <c r="B465" i="18"/>
  <c r="B462" i="18"/>
  <c r="B448" i="18"/>
  <c r="B474" i="18"/>
  <c r="B467" i="18"/>
  <c r="B460" i="18"/>
  <c r="B463" i="18"/>
  <c r="B468" i="18"/>
  <c r="B472" i="18"/>
  <c r="B480" i="18"/>
  <c r="B469" i="18"/>
  <c r="B470" i="18"/>
  <c r="B461" i="18"/>
  <c r="B444" i="18"/>
  <c r="B478" i="18"/>
  <c r="B484" i="18"/>
  <c r="B475" i="18"/>
  <c r="B441" i="18"/>
  <c r="B464" i="18"/>
  <c r="B435" i="18"/>
  <c r="B481" i="18"/>
  <c r="B454" i="18"/>
  <c r="B443" i="18"/>
  <c r="B440" i="18"/>
  <c r="B447" i="18"/>
  <c r="B437" i="18"/>
  <c r="B471" i="18"/>
  <c r="B450" i="18"/>
  <c r="B459" i="18"/>
  <c r="B457" i="18"/>
  <c r="B456" i="18"/>
  <c r="B479" i="18"/>
  <c r="B449" i="18"/>
  <c r="B439" i="18"/>
  <c r="B455" i="18"/>
  <c r="B442" i="18"/>
  <c r="B445" i="18"/>
  <c r="B485" i="18"/>
  <c r="B486" i="18"/>
  <c r="B487" i="18"/>
  <c r="B489" i="18"/>
  <c r="B488" i="18"/>
  <c r="B492" i="18"/>
  <c r="B491" i="18"/>
  <c r="B490" i="18"/>
  <c r="B493" i="18"/>
  <c r="B494" i="18"/>
  <c r="B495" i="18"/>
  <c r="B497" i="18"/>
  <c r="B510" i="18"/>
  <c r="B514" i="18"/>
  <c r="B513" i="18"/>
  <c r="B496" i="18"/>
  <c r="B504" i="18"/>
  <c r="B515" i="18"/>
  <c r="B505" i="18"/>
  <c r="B507" i="18"/>
  <c r="B506" i="18"/>
  <c r="B503" i="18"/>
  <c r="B512" i="18"/>
  <c r="B511" i="18"/>
  <c r="B500" i="18"/>
  <c r="B501" i="18"/>
  <c r="B508" i="18"/>
  <c r="B499" i="18"/>
  <c r="B498" i="18"/>
  <c r="B502" i="18"/>
  <c r="B509" i="18"/>
  <c r="B549" i="18"/>
  <c r="B518" i="18"/>
  <c r="B528" i="18"/>
  <c r="B553" i="18"/>
  <c r="B526" i="18"/>
  <c r="B517" i="18"/>
  <c r="B545" i="18"/>
  <c r="B525" i="18"/>
  <c r="B519" i="18"/>
  <c r="B520" i="18"/>
  <c r="B529" i="18"/>
  <c r="B527" i="18"/>
  <c r="B546" i="18"/>
  <c r="B551" i="18"/>
  <c r="B524" i="18"/>
  <c r="B550" i="18"/>
  <c r="B555" i="18"/>
  <c r="B557" i="18"/>
  <c r="B547" i="18"/>
  <c r="B522" i="18"/>
  <c r="B542" i="18"/>
  <c r="B516" i="18"/>
  <c r="B544" i="18"/>
  <c r="B552" i="18"/>
  <c r="B548" i="18"/>
  <c r="B533" i="18"/>
  <c r="B535" i="18"/>
  <c r="B531" i="18"/>
  <c r="B530" i="18"/>
  <c r="B538" i="18"/>
  <c r="B543" i="18"/>
  <c r="B534" i="18"/>
  <c r="B540" i="18"/>
  <c r="B523" i="18"/>
  <c r="B536" i="18"/>
  <c r="B532" i="18"/>
  <c r="B554" i="18"/>
  <c r="B521" i="18"/>
  <c r="B556" i="18"/>
  <c r="B537" i="18"/>
  <c r="B541" i="18"/>
  <c r="B539" i="18"/>
  <c r="B558" i="18"/>
  <c r="B559" i="18"/>
  <c r="B561" i="18"/>
  <c r="B562" i="18"/>
  <c r="B560" i="18"/>
  <c r="B564" i="18"/>
  <c r="B563" i="18"/>
  <c r="B569" i="18"/>
  <c r="B565" i="18"/>
  <c r="B567" i="18"/>
  <c r="B568" i="18"/>
  <c r="B566" i="18"/>
  <c r="B573" i="18"/>
  <c r="B571" i="18"/>
  <c r="B572" i="18"/>
  <c r="B570" i="18"/>
  <c r="B575" i="18"/>
  <c r="B579" i="18"/>
  <c r="B577" i="18"/>
  <c r="B578" i="18"/>
  <c r="B574" i="18"/>
  <c r="B576" i="18"/>
  <c r="B655" i="18"/>
  <c r="B641" i="18"/>
  <c r="B589" i="18"/>
  <c r="B590" i="18"/>
  <c r="B656" i="18"/>
  <c r="B654" i="18"/>
  <c r="B626" i="18"/>
  <c r="B634" i="18"/>
  <c r="B658" i="18"/>
  <c r="B629" i="18"/>
  <c r="B611" i="18"/>
  <c r="B613" i="18"/>
  <c r="B660" i="18"/>
  <c r="B659" i="18"/>
  <c r="B623" i="18"/>
  <c r="B662" i="18"/>
  <c r="B612" i="18"/>
  <c r="B614" i="18"/>
  <c r="B580" i="18"/>
  <c r="B599" i="18"/>
  <c r="B652" i="18"/>
  <c r="B651" i="18"/>
  <c r="B631" i="18"/>
  <c r="B581" i="18"/>
  <c r="B650" i="18"/>
  <c r="B598" i="18"/>
  <c r="B624" i="18"/>
  <c r="B606" i="18"/>
  <c r="B663" i="18"/>
  <c r="B607" i="18"/>
  <c r="B633" i="18"/>
  <c r="B637" i="18"/>
  <c r="B615" i="18"/>
  <c r="B661" i="18"/>
  <c r="B582" i="18"/>
  <c r="B642" i="18"/>
  <c r="B640" i="18"/>
  <c r="B597" i="18"/>
  <c r="B592" i="18"/>
  <c r="B653" i="18"/>
  <c r="B628" i="18"/>
  <c r="B630" i="18"/>
  <c r="B646" i="18"/>
  <c r="B622" i="18"/>
  <c r="B601" i="18"/>
  <c r="B620" i="18"/>
  <c r="B593" i="18"/>
  <c r="B600" i="18"/>
  <c r="B627" i="18"/>
  <c r="B587" i="18"/>
  <c r="B604" i="18"/>
  <c r="B647" i="18"/>
  <c r="B664" i="18"/>
  <c r="B584" i="18"/>
  <c r="B638" i="18"/>
  <c r="B636" i="18"/>
  <c r="B616" i="18"/>
  <c r="B619" i="18"/>
  <c r="B618" i="18"/>
  <c r="B621" i="18"/>
  <c r="B648" i="18"/>
  <c r="B591" i="18"/>
  <c r="B583" i="18"/>
  <c r="B665" i="18"/>
  <c r="B632" i="18"/>
  <c r="B610" i="18"/>
  <c r="B588" i="18"/>
  <c r="B585" i="18"/>
  <c r="B657" i="18"/>
  <c r="B635" i="18"/>
  <c r="B617" i="18"/>
  <c r="B608" i="18"/>
  <c r="B649" i="18"/>
  <c r="B666" i="18"/>
  <c r="B625" i="18"/>
  <c r="B645" i="18"/>
  <c r="B609" i="18"/>
  <c r="B602" i="18"/>
  <c r="B605" i="18"/>
  <c r="B586" i="18"/>
  <c r="B603" i="18"/>
  <c r="B643" i="18"/>
  <c r="B644" i="18"/>
  <c r="B639" i="18"/>
  <c r="B595" i="18"/>
  <c r="B594" i="18"/>
  <c r="B596" i="18"/>
  <c r="B667" i="18"/>
  <c r="B670" i="18"/>
  <c r="B669" i="18"/>
  <c r="B668" i="18"/>
  <c r="B671" i="18"/>
  <c r="B672" i="18"/>
  <c r="B673" i="18"/>
  <c r="B674" i="18"/>
  <c r="B675" i="18"/>
  <c r="B679" i="18"/>
  <c r="B677" i="18"/>
  <c r="B678" i="18"/>
  <c r="B676" i="18"/>
  <c r="B684" i="18"/>
  <c r="B680" i="18"/>
  <c r="B688" i="18"/>
  <c r="B687" i="18"/>
  <c r="B685" i="18"/>
  <c r="B683" i="18"/>
  <c r="B682" i="18"/>
  <c r="B692" i="18"/>
  <c r="B681" i="18"/>
  <c r="B690" i="18"/>
  <c r="B686" i="18"/>
  <c r="B691" i="18"/>
  <c r="B689" i="18"/>
  <c r="B699" i="18"/>
  <c r="B696" i="18"/>
  <c r="B698" i="18"/>
  <c r="B695" i="18"/>
  <c r="B700" i="18"/>
  <c r="B693" i="18"/>
  <c r="B697" i="18"/>
  <c r="B694" i="18"/>
  <c r="B704" i="18"/>
  <c r="B702" i="18"/>
  <c r="B701" i="18"/>
  <c r="B707" i="18"/>
  <c r="B703" i="18"/>
  <c r="B705" i="18"/>
  <c r="B706" i="18"/>
  <c r="B708" i="18"/>
  <c r="B716" i="18"/>
  <c r="B728" i="18"/>
  <c r="B727" i="18"/>
  <c r="B802" i="18"/>
  <c r="B841" i="18"/>
  <c r="B735" i="18"/>
  <c r="B736" i="18"/>
  <c r="B801" i="18"/>
  <c r="B784" i="18"/>
  <c r="B709" i="18"/>
  <c r="B803" i="18"/>
  <c r="B800" i="18"/>
  <c r="B726" i="18"/>
  <c r="B804" i="18"/>
  <c r="B737" i="18"/>
  <c r="B719" i="18"/>
  <c r="B749" i="18"/>
  <c r="B752" i="18"/>
  <c r="B825" i="18"/>
  <c r="B751" i="18"/>
  <c r="B785" i="18"/>
  <c r="B761" i="18"/>
  <c r="B812" i="18"/>
  <c r="B733" i="18"/>
  <c r="B730" i="18"/>
  <c r="B826" i="18"/>
  <c r="B813" i="18"/>
  <c r="B814" i="18"/>
  <c r="B773" i="18"/>
  <c r="B786" i="18"/>
  <c r="B750" i="18"/>
  <c r="B753" i="18"/>
  <c r="B833" i="18"/>
  <c r="B757" i="18"/>
  <c r="B787" i="18"/>
  <c r="B815" i="18"/>
  <c r="B832" i="18"/>
  <c r="B711" i="18"/>
  <c r="B827" i="18"/>
  <c r="B758" i="18"/>
  <c r="B774" i="18"/>
  <c r="B754" i="18"/>
  <c r="B759" i="18"/>
  <c r="B775" i="18"/>
  <c r="B817" i="18"/>
  <c r="B816" i="18"/>
  <c r="B760" i="18"/>
  <c r="B732" i="18"/>
  <c r="B776" i="18"/>
  <c r="B777" i="18"/>
  <c r="B755" i="18"/>
  <c r="B712" i="18"/>
  <c r="B828" i="18"/>
  <c r="B788" i="18"/>
  <c r="B756" i="18"/>
  <c r="B778" i="18"/>
  <c r="B834" i="18"/>
  <c r="B835" i="18"/>
  <c r="B779" i="18"/>
  <c r="B734" i="18"/>
  <c r="B829" i="18"/>
  <c r="B830" i="18"/>
  <c r="B731" i="18"/>
  <c r="B836" i="18"/>
  <c r="B819" i="18"/>
  <c r="B839" i="18"/>
  <c r="B820" i="18"/>
  <c r="B780" i="18"/>
  <c r="B796" i="18"/>
  <c r="B797" i="18"/>
  <c r="B798" i="18"/>
  <c r="B762" i="18"/>
  <c r="B789" i="18"/>
  <c r="B790" i="18"/>
  <c r="B781" i="18"/>
  <c r="B782" i="18"/>
  <c r="B805" i="18"/>
  <c r="B763" i="18"/>
  <c r="B840" i="18"/>
  <c r="B771" i="18"/>
  <c r="B764" i="18"/>
  <c r="B821" i="18"/>
  <c r="B765" i="18"/>
  <c r="B791" i="18"/>
  <c r="B837" i="18"/>
  <c r="B799" i="18"/>
  <c r="B794" i="18"/>
  <c r="B822" i="18"/>
  <c r="B792" i="18"/>
  <c r="B806" i="18"/>
  <c r="B795" i="18"/>
  <c r="B793" i="18"/>
  <c r="B766" i="18"/>
  <c r="B738" i="18"/>
  <c r="B783" i="18"/>
  <c r="B767" i="18"/>
  <c r="B768" i="18"/>
  <c r="B739" i="18"/>
  <c r="B729" i="18"/>
  <c r="B740" i="18"/>
  <c r="B769" i="18"/>
  <c r="B715" i="18"/>
  <c r="B818" i="18"/>
  <c r="B741" i="18"/>
  <c r="B772" i="18"/>
  <c r="B770" i="18"/>
  <c r="B823" i="18"/>
  <c r="B807" i="18"/>
  <c r="B808" i="18"/>
  <c r="B838" i="18"/>
  <c r="B824" i="18"/>
  <c r="B710" i="18"/>
  <c r="B725" i="18"/>
  <c r="B724" i="18"/>
  <c r="B722" i="18"/>
  <c r="B809" i="18"/>
  <c r="B742" i="18"/>
  <c r="B743" i="18"/>
  <c r="B713" i="18"/>
  <c r="B744" i="18"/>
  <c r="B745" i="18"/>
  <c r="B714" i="18"/>
  <c r="B723" i="18"/>
  <c r="B746" i="18"/>
  <c r="B810" i="18"/>
  <c r="B747" i="18"/>
  <c r="B831" i="18"/>
  <c r="B811" i="18"/>
  <c r="B748" i="18"/>
  <c r="B720" i="18"/>
  <c r="B721" i="18"/>
  <c r="B717" i="18"/>
  <c r="B718" i="18"/>
  <c r="B869" i="18"/>
  <c r="B847" i="18"/>
  <c r="B848" i="18"/>
  <c r="B850" i="18"/>
  <c r="B876" i="18"/>
  <c r="B870" i="18"/>
  <c r="B861" i="18"/>
  <c r="B877" i="18"/>
  <c r="B855" i="18"/>
  <c r="B857" i="18"/>
  <c r="B854" i="18"/>
  <c r="B865" i="18"/>
  <c r="B879" i="18"/>
  <c r="B845" i="18"/>
  <c r="B856" i="18"/>
  <c r="B868" i="18"/>
  <c r="B866" i="18"/>
  <c r="B880" i="18"/>
  <c r="B843" i="18"/>
  <c r="B853" i="18"/>
  <c r="B875" i="18"/>
  <c r="B851" i="18"/>
  <c r="B849" i="18"/>
  <c r="B846" i="18"/>
  <c r="B878" i="18"/>
  <c r="B863" i="18"/>
  <c r="B844" i="18"/>
  <c r="B864" i="18"/>
  <c r="B852" i="18"/>
  <c r="B881" i="18"/>
  <c r="B842" i="18"/>
  <c r="B874" i="18"/>
  <c r="B867" i="18"/>
  <c r="B860" i="18"/>
  <c r="B873" i="18"/>
  <c r="B871" i="18"/>
  <c r="B872" i="18"/>
  <c r="B859" i="18"/>
  <c r="B858" i="18"/>
  <c r="B862" i="18"/>
  <c r="B882" i="18"/>
  <c r="B1019" i="18"/>
  <c r="B949" i="18"/>
  <c r="B1026" i="18"/>
  <c r="B974" i="18"/>
  <c r="B967" i="18"/>
  <c r="B979" i="18"/>
  <c r="B1042" i="18"/>
  <c r="B983" i="18"/>
  <c r="B950" i="18"/>
  <c r="B937" i="18"/>
  <c r="B936" i="18"/>
  <c r="B930" i="18"/>
  <c r="B1070" i="18"/>
  <c r="B1020" i="18"/>
  <c r="B1027" i="18"/>
  <c r="B944" i="18"/>
  <c r="B1055" i="18"/>
  <c r="B945" i="18"/>
  <c r="B913" i="18"/>
  <c r="B1104" i="18"/>
  <c r="B1053" i="18"/>
  <c r="B1077" i="18"/>
  <c r="B906" i="18"/>
  <c r="B1016" i="18"/>
  <c r="B948" i="18"/>
  <c r="B1067" i="18"/>
  <c r="B1071" i="18"/>
  <c r="B892" i="18"/>
  <c r="B907" i="18"/>
  <c r="B1091" i="18"/>
  <c r="B1023" i="18"/>
  <c r="B1100" i="18"/>
  <c r="B1058" i="18"/>
  <c r="B1001" i="18"/>
  <c r="B942" i="18"/>
  <c r="B939" i="18"/>
  <c r="B984" i="18"/>
  <c r="B940" i="18"/>
  <c r="B992" i="18"/>
  <c r="B956" i="18"/>
  <c r="B968" i="18"/>
  <c r="B988" i="18"/>
  <c r="B1028" i="18"/>
  <c r="B969" i="18"/>
  <c r="B1036" i="18"/>
  <c r="B946" i="18"/>
  <c r="B931" i="18"/>
  <c r="B978" i="18"/>
  <c r="B963" i="18"/>
  <c r="B1105" i="18"/>
  <c r="B964" i="18"/>
  <c r="B1041" i="18"/>
  <c r="B911" i="18"/>
  <c r="B914" i="18"/>
  <c r="B1059" i="18"/>
  <c r="B1092" i="18"/>
  <c r="B1017" i="18"/>
  <c r="B1010" i="18"/>
  <c r="B965" i="18"/>
  <c r="B977" i="18"/>
  <c r="B899" i="18"/>
  <c r="B997" i="18"/>
  <c r="B1081" i="18"/>
  <c r="B1082" i="18"/>
  <c r="B1072" i="18"/>
  <c r="B1083" i="18"/>
  <c r="B932" i="18"/>
  <c r="B976" i="18"/>
  <c r="B909" i="18"/>
  <c r="B921" i="18"/>
  <c r="B1012" i="18"/>
  <c r="B994" i="18"/>
  <c r="B929" i="18"/>
  <c r="B905" i="18"/>
  <c r="B970" i="18"/>
  <c r="B962" i="18"/>
  <c r="B910" i="18"/>
  <c r="B908" i="18"/>
  <c r="B922" i="18"/>
  <c r="B915" i="18"/>
  <c r="B912" i="18"/>
  <c r="B893" i="18"/>
  <c r="B952" i="18"/>
  <c r="B971" i="18"/>
  <c r="B919" i="18"/>
  <c r="B1078" i="18"/>
  <c r="B1084" i="18"/>
  <c r="B1043" i="18"/>
  <c r="B1097" i="18"/>
  <c r="B1022" i="18"/>
  <c r="B1061" i="18"/>
  <c r="B885" i="18"/>
  <c r="B1098" i="18"/>
  <c r="B1103" i="18"/>
  <c r="B933" i="18"/>
  <c r="B1101" i="18"/>
  <c r="B903" i="18"/>
  <c r="B941" i="18"/>
  <c r="B1079" i="18"/>
  <c r="B986" i="18"/>
  <c r="B938" i="18"/>
  <c r="B1102" i="18"/>
  <c r="B894" i="18"/>
  <c r="B953" i="18"/>
  <c r="B1073" i="18"/>
  <c r="B972" i="18"/>
  <c r="B1051" i="18"/>
  <c r="B934" i="18"/>
  <c r="B1007" i="18"/>
  <c r="B1046" i="18"/>
  <c r="B957" i="18"/>
  <c r="B1000" i="18"/>
  <c r="B1068" i="18"/>
  <c r="B1074" i="18"/>
  <c r="B980" i="18"/>
  <c r="B947" i="18"/>
  <c r="B890" i="18"/>
  <c r="B1075" i="18"/>
  <c r="B982" i="18"/>
  <c r="B1062" i="18"/>
  <c r="B989" i="18"/>
  <c r="B990" i="18"/>
  <c r="B1029" i="18"/>
  <c r="B1052" i="18"/>
  <c r="B1069" i="18"/>
  <c r="B901" i="18"/>
  <c r="B1013" i="18"/>
  <c r="B895" i="18"/>
  <c r="B1008" i="18"/>
  <c r="B916" i="18"/>
  <c r="B923" i="18"/>
  <c r="B1024" i="18"/>
  <c r="B917" i="18"/>
  <c r="B883" i="18"/>
  <c r="B920" i="18"/>
  <c r="B886" i="18"/>
  <c r="B1044" i="18"/>
  <c r="B1003" i="18"/>
  <c r="B1054" i="18"/>
  <c r="B1011" i="18"/>
  <c r="B1080" i="18"/>
  <c r="B1005" i="18"/>
  <c r="B958" i="18"/>
  <c r="B981" i="18"/>
  <c r="B887" i="18"/>
  <c r="B1063" i="18"/>
  <c r="B1099" i="18"/>
  <c r="B1021" i="18"/>
  <c r="B1030" i="18"/>
  <c r="B1056" i="18"/>
  <c r="B935" i="18"/>
  <c r="B996" i="18"/>
  <c r="B1045" i="18"/>
  <c r="B918" i="18"/>
  <c r="B902" i="18"/>
  <c r="B1031" i="18"/>
  <c r="B1025" i="18"/>
  <c r="B1085" i="18"/>
  <c r="B1032" i="18"/>
  <c r="B889" i="18"/>
  <c r="B1033" i="18"/>
  <c r="B896" i="18"/>
  <c r="B995" i="18"/>
  <c r="B1093" i="18"/>
  <c r="B924" i="18"/>
  <c r="B975" i="18"/>
  <c r="B1004" i="18"/>
  <c r="B1066" i="18"/>
  <c r="B959" i="18"/>
  <c r="B1034" i="18"/>
  <c r="B1086" i="18"/>
  <c r="B1094" i="18"/>
  <c r="B1060" i="18"/>
  <c r="B1087" i="18"/>
  <c r="B897" i="18"/>
  <c r="B1057" i="18"/>
  <c r="B904" i="18"/>
  <c r="B925" i="18"/>
  <c r="B951" i="18"/>
  <c r="B888" i="18"/>
  <c r="B900" i="18"/>
  <c r="B1064" i="18"/>
  <c r="B1018" i="18"/>
  <c r="B1088" i="18"/>
  <c r="B1037" i="18"/>
  <c r="B1014" i="18"/>
  <c r="B1089" i="18"/>
  <c r="B898" i="18"/>
  <c r="B985" i="18"/>
  <c r="B1095" i="18"/>
  <c r="B1065" i="18"/>
  <c r="B960" i="18"/>
  <c r="B1090" i="18"/>
  <c r="B993" i="18"/>
  <c r="B1076" i="18"/>
  <c r="B1035" i="18"/>
  <c r="B926" i="18"/>
  <c r="B891" i="18"/>
  <c r="B1038" i="18"/>
  <c r="B943" i="18"/>
  <c r="B991" i="18"/>
  <c r="B1002" i="18"/>
  <c r="B973" i="18"/>
  <c r="B961" i="18"/>
  <c r="B987" i="18"/>
  <c r="B1040" i="18"/>
  <c r="B998" i="18"/>
  <c r="B999" i="18"/>
  <c r="B966" i="18"/>
  <c r="B1015" i="18"/>
  <c r="B1096" i="18"/>
  <c r="B1009" i="18"/>
  <c r="B954" i="18"/>
  <c r="B955" i="18"/>
  <c r="B1006" i="18"/>
  <c r="B1047" i="18"/>
  <c r="B1039" i="18"/>
  <c r="B1048" i="18"/>
  <c r="B1049" i="18"/>
  <c r="B1050" i="18"/>
  <c r="B884" i="18"/>
  <c r="B927" i="18"/>
  <c r="B928" i="18"/>
  <c r="B1117" i="18"/>
  <c r="B1106" i="18"/>
  <c r="B1108" i="18"/>
  <c r="B1118" i="18"/>
  <c r="B1113" i="18"/>
  <c r="B1111" i="18"/>
  <c r="B1114" i="18"/>
  <c r="B1121" i="18"/>
  <c r="B1109" i="18"/>
  <c r="B1122" i="18"/>
  <c r="B1123" i="18"/>
  <c r="B1112" i="18"/>
  <c r="B1110" i="18"/>
  <c r="B1120" i="18"/>
  <c r="B1116" i="18"/>
  <c r="B1119" i="18"/>
  <c r="B1115" i="18"/>
  <c r="B1107" i="18"/>
  <c r="B1124" i="18"/>
  <c r="B1126" i="18"/>
  <c r="B1127" i="18"/>
  <c r="B1125" i="18"/>
  <c r="B1128" i="18"/>
  <c r="B1129" i="18"/>
  <c r="B1132" i="18"/>
  <c r="B1131" i="18"/>
  <c r="B1130" i="18"/>
  <c r="B1134" i="18"/>
  <c r="B1133" i="18"/>
  <c r="B1135" i="18"/>
  <c r="B1136" i="18"/>
  <c r="B1149" i="18"/>
  <c r="B1155" i="18"/>
  <c r="B1150" i="18"/>
  <c r="B1152" i="18"/>
  <c r="B1158" i="18"/>
  <c r="B1161" i="18"/>
  <c r="B1159" i="18"/>
  <c r="B1151" i="18"/>
  <c r="B1147" i="18"/>
  <c r="B1156" i="18"/>
  <c r="B1157" i="18"/>
  <c r="B1153" i="18"/>
  <c r="B1154" i="18"/>
  <c r="B1148" i="18"/>
  <c r="B1137" i="18"/>
  <c r="B1162" i="18"/>
  <c r="B1138" i="18"/>
  <c r="B1139" i="18"/>
  <c r="B1140" i="18"/>
  <c r="B1141" i="18"/>
  <c r="B1142" i="18"/>
  <c r="B1143" i="18"/>
  <c r="B1160" i="18"/>
  <c r="B1144" i="18"/>
  <c r="B1145" i="18"/>
  <c r="B1146" i="18"/>
  <c r="B1164" i="18"/>
  <c r="B1163" i="18"/>
  <c r="B1169" i="18"/>
  <c r="B1165" i="18"/>
  <c r="B1166" i="18"/>
  <c r="B1167" i="18"/>
  <c r="B1168" i="18"/>
  <c r="B1171" i="18"/>
  <c r="B1170" i="18"/>
  <c r="B1172" i="18"/>
  <c r="B1173" i="18"/>
  <c r="B1174" i="18"/>
  <c r="B1175" i="18"/>
  <c r="B1176" i="18"/>
  <c r="B1183" i="18"/>
  <c r="B1181" i="18"/>
  <c r="B1180" i="18"/>
  <c r="B1182" i="18"/>
  <c r="B1179" i="18"/>
  <c r="B1178" i="18"/>
  <c r="B1177" i="18"/>
  <c r="B1185" i="18"/>
  <c r="B1184" i="18"/>
  <c r="B1186" i="18"/>
  <c r="B1187" i="18"/>
  <c r="H6" i="55" l="1"/>
</calcChain>
</file>

<file path=xl/comments1.xml><?xml version="1.0" encoding="utf-8"?>
<comments xmlns="http://schemas.openxmlformats.org/spreadsheetml/2006/main">
  <authors>
    <author>Authorised User</author>
  </authors>
  <commentList>
    <comment ref="C1" authorId="0">
      <text>
        <r>
          <rPr>
            <b/>
            <sz val="9"/>
            <color indexed="81"/>
            <rFont val="Tahoma"/>
            <family val="2"/>
          </rPr>
          <t>Authorised User:</t>
        </r>
        <r>
          <rPr>
            <sz val="9"/>
            <color indexed="81"/>
            <rFont val="Tahoma"/>
            <family val="2"/>
          </rPr>
          <t xml:space="preserve">
FP, COST , T&amp;M/LH or Other</t>
        </r>
      </text>
    </comment>
    <comment ref="D1" authorId="0">
      <text>
        <r>
          <rPr>
            <b/>
            <sz val="9"/>
            <color indexed="81"/>
            <rFont val="Tahoma"/>
            <family val="2"/>
          </rPr>
          <t>Authorised User:</t>
        </r>
        <r>
          <rPr>
            <sz val="9"/>
            <color indexed="81"/>
            <rFont val="Tahoma"/>
            <family val="2"/>
          </rPr>
          <t xml:space="preserve">
Competed, Not Competed, Not available for Competition, blank</t>
        </r>
      </text>
    </comment>
    <comment ref="E1" authorId="0">
      <text>
        <r>
          <rPr>
            <b/>
            <sz val="9"/>
            <color indexed="81"/>
            <rFont val="Tahoma"/>
            <family val="2"/>
          </rPr>
          <t>Authorised User:</t>
        </r>
        <r>
          <rPr>
            <sz val="9"/>
            <color indexed="81"/>
            <rFont val="Tahoma"/>
            <family val="2"/>
          </rPr>
          <t xml:space="preserve">
Q1 Q2  Q4</t>
        </r>
      </text>
    </comment>
    <comment ref="F1" authorId="0">
      <text>
        <r>
          <rPr>
            <b/>
            <sz val="9"/>
            <color indexed="81"/>
            <rFont val="Tahoma"/>
            <family val="2"/>
          </rPr>
          <t>Authorised User:</t>
        </r>
        <r>
          <rPr>
            <sz val="9"/>
            <color indexed="81"/>
            <rFont val="Tahoma"/>
            <family val="2"/>
          </rPr>
          <t xml:space="preserve">
SB</t>
        </r>
      </text>
    </comment>
    <comment ref="G1" authorId="0">
      <text>
        <r>
          <rPr>
            <b/>
            <sz val="9"/>
            <color indexed="81"/>
            <rFont val="Tahoma"/>
            <family val="2"/>
          </rPr>
          <t xml:space="preserve">Authorised User: </t>
        </r>
        <r>
          <rPr>
            <sz val="9"/>
            <color indexed="81"/>
            <rFont val="Tahoma"/>
            <family val="2"/>
          </rPr>
          <t>SDB, 8a, VOSB, SDVOSB, HUBzone, WOSB</t>
        </r>
      </text>
    </comment>
    <comment ref="H1" authorId="0">
      <text>
        <r>
          <rPr>
            <b/>
            <sz val="9"/>
            <color indexed="81"/>
            <rFont val="Tahoma"/>
            <family val="2"/>
          </rPr>
          <t xml:space="preserve">Authorised User: </t>
        </r>
        <r>
          <rPr>
            <sz val="9"/>
            <color indexed="81"/>
            <rFont val="Tahoma"/>
            <family val="2"/>
          </rPr>
          <t>SDB, 8a, VOSB, SDVOSB, HUBzone, WOSB</t>
        </r>
      </text>
    </comment>
    <comment ref="I1" authorId="0">
      <text>
        <r>
          <rPr>
            <b/>
            <sz val="9"/>
            <color indexed="81"/>
            <rFont val="Tahoma"/>
            <family val="2"/>
          </rPr>
          <t xml:space="preserve">Authorised User: </t>
        </r>
        <r>
          <rPr>
            <sz val="9"/>
            <color indexed="81"/>
            <rFont val="Tahoma"/>
            <family val="2"/>
          </rPr>
          <t>SDB, 8a, VOSB, SDVOSB, HUBzone, WOSB</t>
        </r>
      </text>
    </comment>
    <comment ref="J1" authorId="0">
      <text>
        <r>
          <rPr>
            <b/>
            <sz val="9"/>
            <color indexed="81"/>
            <rFont val="Tahoma"/>
            <family val="2"/>
          </rPr>
          <t xml:space="preserve">Authorised User: </t>
        </r>
        <r>
          <rPr>
            <sz val="9"/>
            <color indexed="81"/>
            <rFont val="Tahoma"/>
            <family val="2"/>
          </rPr>
          <t>SDB, 8a, VOSB, SDVOSB, HUBzone, WOSB</t>
        </r>
      </text>
    </comment>
    <comment ref="K1" authorId="0">
      <text>
        <r>
          <rPr>
            <b/>
            <sz val="9"/>
            <color indexed="81"/>
            <rFont val="Tahoma"/>
            <family val="2"/>
          </rPr>
          <t xml:space="preserve">Authorised User: </t>
        </r>
        <r>
          <rPr>
            <sz val="9"/>
            <color indexed="81"/>
            <rFont val="Tahoma"/>
            <family val="2"/>
          </rPr>
          <t>SDB, 8a, VOSB, SDVOSB, HUBzone, WOSB</t>
        </r>
      </text>
    </comment>
    <comment ref="L1" authorId="0">
      <text>
        <r>
          <rPr>
            <b/>
            <sz val="9"/>
            <color indexed="81"/>
            <rFont val="Tahoma"/>
            <family val="2"/>
          </rPr>
          <t xml:space="preserve">Authorised User: </t>
        </r>
        <r>
          <rPr>
            <sz val="9"/>
            <color indexed="81"/>
            <rFont val="Tahoma"/>
            <family val="2"/>
          </rPr>
          <t>SDB, 8a, VOSB, SDVOSB, HUBzone, WOSB</t>
        </r>
      </text>
    </comment>
  </commentList>
</comments>
</file>

<file path=xl/sharedStrings.xml><?xml version="1.0" encoding="utf-8"?>
<sst xmlns="http://schemas.openxmlformats.org/spreadsheetml/2006/main" count="75431" uniqueCount="3233">
  <si>
    <t>Contract Type Analysis</t>
  </si>
  <si>
    <t>Competition Analysis</t>
  </si>
  <si>
    <t>Obligations</t>
  </si>
  <si>
    <t>Fixed Price</t>
  </si>
  <si>
    <t xml:space="preserve">Cost </t>
  </si>
  <si>
    <t>T&amp;M/LH</t>
  </si>
  <si>
    <t>Other</t>
  </si>
  <si>
    <t>Competed</t>
  </si>
  <si>
    <t>Not Competed</t>
  </si>
  <si>
    <t>Not Available for Competition</t>
  </si>
  <si>
    <t>Q1</t>
  </si>
  <si>
    <t>Q2</t>
  </si>
  <si>
    <t>Q3</t>
  </si>
  <si>
    <t>Q4</t>
  </si>
  <si>
    <t>R407</t>
  </si>
  <si>
    <t>PROGRAM EVALUATION SERVICES</t>
  </si>
  <si>
    <t>R707</t>
  </si>
  <si>
    <t>R408</t>
  </si>
  <si>
    <t>PROGRAM MANAGEMENT/SUPPORT SERVICES</t>
  </si>
  <si>
    <t>D302</t>
  </si>
  <si>
    <t>D307</t>
  </si>
  <si>
    <t>D310</t>
  </si>
  <si>
    <t>R406</t>
  </si>
  <si>
    <t>D399</t>
  </si>
  <si>
    <t>R499</t>
  </si>
  <si>
    <t>State</t>
  </si>
  <si>
    <t>Country</t>
  </si>
  <si>
    <t>Date Signed</t>
  </si>
  <si>
    <t>Extent Competed</t>
  </si>
  <si>
    <t>Type of Contract</t>
  </si>
  <si>
    <t>Description of Requirement</t>
  </si>
  <si>
    <t>Vendor Name</t>
  </si>
  <si>
    <t>Action Obligation</t>
  </si>
  <si>
    <t>PIID</t>
  </si>
  <si>
    <t>SAN FRANCISCO</t>
  </si>
  <si>
    <t>CA</t>
  </si>
  <si>
    <t>NOT COMPETED</t>
  </si>
  <si>
    <t>TIME AND MATERIALS</t>
  </si>
  <si>
    <t>FIRM FIXED PRICE</t>
  </si>
  <si>
    <t>IL</t>
  </si>
  <si>
    <t>COMPETED UNDER SAP</t>
  </si>
  <si>
    <t>BOSTON</t>
  </si>
  <si>
    <t>MA</t>
  </si>
  <si>
    <t>WASHINGTON</t>
  </si>
  <si>
    <t>DC</t>
  </si>
  <si>
    <t>FULL AND OPEN COMPETITION</t>
  </si>
  <si>
    <t>NOT AVAILABLE FOR COMPETITION</t>
  </si>
  <si>
    <t>ALEXANDRIA</t>
  </si>
  <si>
    <t>VA</t>
  </si>
  <si>
    <t>LABOR HOURS</t>
  </si>
  <si>
    <t xml:space="preserve">ONLY ONE SOURCE - OTHER </t>
  </si>
  <si>
    <t>AF11</t>
  </si>
  <si>
    <t>MN</t>
  </si>
  <si>
    <t>% Total Obligations</t>
  </si>
  <si>
    <t>Referenced IDV PIID</t>
  </si>
  <si>
    <t>DUNS Number</t>
  </si>
  <si>
    <t>PSC</t>
  </si>
  <si>
    <t>Product or Service Code (PSC) Description</t>
  </si>
  <si>
    <t>Place of Performance City</t>
  </si>
  <si>
    <t>Fair Opportunity/ Limited Sources</t>
  </si>
  <si>
    <t>Funding Agency</t>
  </si>
  <si>
    <t>Contracting Department</t>
  </si>
  <si>
    <t>Contracting Agency</t>
  </si>
  <si>
    <t>Appendix C: Standard Inventory Summary Format</t>
  </si>
  <si>
    <t>N/A</t>
  </si>
  <si>
    <t>Small Business Analysis</t>
  </si>
  <si>
    <t>Small Business</t>
  </si>
  <si>
    <t>HUBZone</t>
  </si>
  <si>
    <t>SDVOSB</t>
  </si>
  <si>
    <t>8(a) Program</t>
  </si>
  <si>
    <t>VOSB</t>
  </si>
  <si>
    <t>WOSB</t>
  </si>
  <si>
    <t>SDB</t>
  </si>
  <si>
    <t>Time of Obligation Analysis</t>
  </si>
  <si>
    <t>(as % of PSC obligations)</t>
  </si>
  <si>
    <t>848842795</t>
  </si>
  <si>
    <t>0</t>
  </si>
  <si>
    <t>ATLANTIC SERVICES GROUP, INC.</t>
  </si>
  <si>
    <t>9100</t>
  </si>
  <si>
    <t>CAM</t>
  </si>
  <si>
    <t>LEASE-RENT OF PARKING FACILITIES</t>
  </si>
  <si>
    <t>X224</t>
  </si>
  <si>
    <t>189112159</t>
  </si>
  <si>
    <t>3</t>
  </si>
  <si>
    <t>NOT COMPETED UNDER SAP</t>
  </si>
  <si>
    <t>ARLINGTON</t>
  </si>
  <si>
    <t>4</t>
  </si>
  <si>
    <t>FL</t>
  </si>
  <si>
    <t>1</t>
  </si>
  <si>
    <t>COMPETITIVE DELIVERY ORDER</t>
  </si>
  <si>
    <t>785836151</t>
  </si>
  <si>
    <t>17</t>
  </si>
  <si>
    <t>16</t>
  </si>
  <si>
    <t>COST NO FEE</t>
  </si>
  <si>
    <t>NC</t>
  </si>
  <si>
    <t>RALEIGH</t>
  </si>
  <si>
    <t>EZ</t>
  </si>
  <si>
    <t>V231</t>
  </si>
  <si>
    <t>WI</t>
  </si>
  <si>
    <t>6</t>
  </si>
  <si>
    <t>V212</t>
  </si>
  <si>
    <t>U099</t>
  </si>
  <si>
    <t>U009</t>
  </si>
  <si>
    <t>GS10F0318K</t>
  </si>
  <si>
    <t>7</t>
  </si>
  <si>
    <t>COST PLUS FIXED FEE</t>
  </si>
  <si>
    <t>MO</t>
  </si>
  <si>
    <t>FAIR OPPORTUNITY GIVEN</t>
  </si>
  <si>
    <t>048334981</t>
  </si>
  <si>
    <t>NY</t>
  </si>
  <si>
    <t>NEW YORK</t>
  </si>
  <si>
    <t>113432939</t>
  </si>
  <si>
    <t>23</t>
  </si>
  <si>
    <t>FIXED PRICE INCENTIVE</t>
  </si>
  <si>
    <t>049508120</t>
  </si>
  <si>
    <t>5</t>
  </si>
  <si>
    <t>WESTAT INCORPORATED</t>
  </si>
  <si>
    <t>COST PLUS AWARD FEE</t>
  </si>
  <si>
    <t>MD</t>
  </si>
  <si>
    <t>ROCKVILLE</t>
  </si>
  <si>
    <t>10</t>
  </si>
  <si>
    <t>SALEM</t>
  </si>
  <si>
    <t>14</t>
  </si>
  <si>
    <t>KS</t>
  </si>
  <si>
    <t>U008</t>
  </si>
  <si>
    <t>009916003</t>
  </si>
  <si>
    <t>072648579</t>
  </si>
  <si>
    <t>FAIRFAX</t>
  </si>
  <si>
    <t>0004</t>
  </si>
  <si>
    <t>604596874</t>
  </si>
  <si>
    <t>2</t>
  </si>
  <si>
    <t>AXIOM CORPORATION</t>
  </si>
  <si>
    <t>076583830</t>
  </si>
  <si>
    <t>FIXED PRICE AWARD FEE</t>
  </si>
  <si>
    <t>FULL AND OPEN COMPETITION AFTER EXCLUSION OF SOURCES</t>
  </si>
  <si>
    <t>BETHESDA</t>
  </si>
  <si>
    <t>S216</t>
  </si>
  <si>
    <t>090742586</t>
  </si>
  <si>
    <t>085749310</t>
  </si>
  <si>
    <t>SILENT PARTNER SECURITY SYSTEMS INC</t>
  </si>
  <si>
    <t>782184261</t>
  </si>
  <si>
    <t>ED08CO0053</t>
  </si>
  <si>
    <t>AVINEON, INC</t>
  </si>
  <si>
    <t>13</t>
  </si>
  <si>
    <t>GA</t>
  </si>
  <si>
    <t>ATLANTA</t>
  </si>
  <si>
    <t>R799</t>
  </si>
  <si>
    <t>OTHER STATUTORY AUTHORITY</t>
  </si>
  <si>
    <t>135838084</t>
  </si>
  <si>
    <t>GS22F9614D</t>
  </si>
  <si>
    <t>DUN &amp; BRADSTREET, INC.</t>
  </si>
  <si>
    <t>805650389</t>
  </si>
  <si>
    <t>BOTTOMLINE SOLUTIONS INCORPORATED</t>
  </si>
  <si>
    <t>019121586</t>
  </si>
  <si>
    <t>030461409</t>
  </si>
  <si>
    <t>EDFSA09A0006</t>
  </si>
  <si>
    <t>TX</t>
  </si>
  <si>
    <t>781737184</t>
  </si>
  <si>
    <t>GS23F0235K</t>
  </si>
  <si>
    <t>ACCOUNT CONTROL TECHNOLOGY INC</t>
  </si>
  <si>
    <t>CANOGA PARK</t>
  </si>
  <si>
    <t>072343536</t>
  </si>
  <si>
    <t>GS23F0204K</t>
  </si>
  <si>
    <t>45</t>
  </si>
  <si>
    <t>VAN RU CREDIT CORPORATION</t>
  </si>
  <si>
    <t>DES PLAINES</t>
  </si>
  <si>
    <t>49</t>
  </si>
  <si>
    <t>127417686</t>
  </si>
  <si>
    <t>FMR CONSULTING INC</t>
  </si>
  <si>
    <t>R710</t>
  </si>
  <si>
    <t>8</t>
  </si>
  <si>
    <t>095347159</t>
  </si>
  <si>
    <t>9</t>
  </si>
  <si>
    <t>11</t>
  </si>
  <si>
    <t>EDFSA09D0015</t>
  </si>
  <si>
    <t>FIXED PRICE WITH ECONOMIC PRICE ADJUSTMENT</t>
  </si>
  <si>
    <t>831078626</t>
  </si>
  <si>
    <t>EDFSA09D0013</t>
  </si>
  <si>
    <t>NELNET SERVICING, LLC</t>
  </si>
  <si>
    <t>858485758</t>
  </si>
  <si>
    <t>EDED06CO0027</t>
  </si>
  <si>
    <t>ACCENTURE LLP</t>
  </si>
  <si>
    <t>RESTON</t>
  </si>
  <si>
    <t>967379496</t>
  </si>
  <si>
    <t>EDFSA09D0012</t>
  </si>
  <si>
    <t>GREAT LAKES EDUCATIONAL LOAN SERVICES, INC.</t>
  </si>
  <si>
    <t>007368103</t>
  </si>
  <si>
    <t>EDFSA09D0014</t>
  </si>
  <si>
    <t>HIGHER EDUCATION ASSISTANCE AGENCY, PA</t>
  </si>
  <si>
    <t>185056942</t>
  </si>
  <si>
    <t>R706</t>
  </si>
  <si>
    <t>OK</t>
  </si>
  <si>
    <t>099247678</t>
  </si>
  <si>
    <t>ED05CO0010</t>
  </si>
  <si>
    <t>0011</t>
  </si>
  <si>
    <t>ASK ASSOCIATES INCORPORATED</t>
  </si>
  <si>
    <t>LAWRENCE</t>
  </si>
  <si>
    <t>131331261</t>
  </si>
  <si>
    <t>20</t>
  </si>
  <si>
    <t>SILVER SPRING</t>
  </si>
  <si>
    <t>788296788</t>
  </si>
  <si>
    <t>30</t>
  </si>
  <si>
    <t>802602060</t>
  </si>
  <si>
    <t>COMMAND DECISIONS SYSTEMS AND SOLUTIONS INCORPORATED</t>
  </si>
  <si>
    <t>38</t>
  </si>
  <si>
    <t>31</t>
  </si>
  <si>
    <t>27</t>
  </si>
  <si>
    <t>22</t>
  </si>
  <si>
    <t>0009</t>
  </si>
  <si>
    <t>36</t>
  </si>
  <si>
    <t>39</t>
  </si>
  <si>
    <t>18</t>
  </si>
  <si>
    <t>43</t>
  </si>
  <si>
    <t>R705</t>
  </si>
  <si>
    <t>150618254</t>
  </si>
  <si>
    <t>GS23F0084P</t>
  </si>
  <si>
    <t>EDFSA09O0008</t>
  </si>
  <si>
    <t>FAIRPORT</t>
  </si>
  <si>
    <t>929568848</t>
  </si>
  <si>
    <t>GS23F0239K</t>
  </si>
  <si>
    <t>PFS/PROGRESSIVE FINANCIAL SERV</t>
  </si>
  <si>
    <t>AZ</t>
  </si>
  <si>
    <t>TEMPE</t>
  </si>
  <si>
    <t>832034743</t>
  </si>
  <si>
    <t>GS23F0118N</t>
  </si>
  <si>
    <t>51</t>
  </si>
  <si>
    <t>PREMIERE CREDIT OF NORTH AMERI</t>
  </si>
  <si>
    <t>IN</t>
  </si>
  <si>
    <t>INDIANAPOLIS</t>
  </si>
  <si>
    <t>173609025</t>
  </si>
  <si>
    <t>GS23F0230P</t>
  </si>
  <si>
    <t>CBE GROUP INCORPORATED THE</t>
  </si>
  <si>
    <t>IA</t>
  </si>
  <si>
    <t>WATERLOO</t>
  </si>
  <si>
    <t>180529323</t>
  </si>
  <si>
    <t>GS23F0279K</t>
  </si>
  <si>
    <t>GC SERVICES LIMITED PARTNERSHI</t>
  </si>
  <si>
    <t>HOUSTON</t>
  </si>
  <si>
    <t>040950776</t>
  </si>
  <si>
    <t>GS23F0009U</t>
  </si>
  <si>
    <t>EDFSA09O0022</t>
  </si>
  <si>
    <t>COAST PROFESSIONAL INCORPORATED</t>
  </si>
  <si>
    <t>803643881</t>
  </si>
  <si>
    <t>GS23F0013U</t>
  </si>
  <si>
    <t>EDFSA09O0025</t>
  </si>
  <si>
    <t>NATIONAL RECOVERIES INC</t>
  </si>
  <si>
    <t>ANDOVER</t>
  </si>
  <si>
    <t>792274128</t>
  </si>
  <si>
    <t>GS23F0015U</t>
  </si>
  <si>
    <t>EDFSA09O0024</t>
  </si>
  <si>
    <t>IMMEDIATE CREDIT RECOVERY INCORPORATED</t>
  </si>
  <si>
    <t>WAPPINGERS FALLS</t>
  </si>
  <si>
    <t>627264468</t>
  </si>
  <si>
    <t>GS23F0269K</t>
  </si>
  <si>
    <t>EDFSA09O0007</t>
  </si>
  <si>
    <t>COLLECTO, INC</t>
  </si>
  <si>
    <t>NORWELL</t>
  </si>
  <si>
    <t>074017021</t>
  </si>
  <si>
    <t>GS23F0240K</t>
  </si>
  <si>
    <t>NCO FINANCIAL SYSTEMS INC</t>
  </si>
  <si>
    <t>PA</t>
  </si>
  <si>
    <t>HORSHAM</t>
  </si>
  <si>
    <t>MARIETTA</t>
  </si>
  <si>
    <t>618543474</t>
  </si>
  <si>
    <t>GS23F0022T</t>
  </si>
  <si>
    <t>EDFSA09O0023</t>
  </si>
  <si>
    <t>DELTA MANAGEMENT ASSOCIATION INCORPORATED</t>
  </si>
  <si>
    <t>CHELSEA</t>
  </si>
  <si>
    <t>121006738</t>
  </si>
  <si>
    <t>GS23F0030U</t>
  </si>
  <si>
    <t>EDFSA09O0021</t>
  </si>
  <si>
    <t>WINDHAM PROFESSIONALS, INC</t>
  </si>
  <si>
    <t>NH</t>
  </si>
  <si>
    <t>077621258</t>
  </si>
  <si>
    <t>GS23F0266K</t>
  </si>
  <si>
    <t>EDFSA09O0013</t>
  </si>
  <si>
    <t>ALLIED INTERSTATE, INC</t>
  </si>
  <si>
    <t>OH</t>
  </si>
  <si>
    <t>COLUMBUS</t>
  </si>
  <si>
    <t>EDFSA09O0012</t>
  </si>
  <si>
    <t>808523864</t>
  </si>
  <si>
    <t>GS23F0264K</t>
  </si>
  <si>
    <t>EDFSA09O0010</t>
  </si>
  <si>
    <t>FINANCIAL ASSET MANAGEMENT SYSTEMS, INC.</t>
  </si>
  <si>
    <t>EDFSA09O0017</t>
  </si>
  <si>
    <t>EDFSA09O0016</t>
  </si>
  <si>
    <t>139335269</t>
  </si>
  <si>
    <t>GS23F0227N</t>
  </si>
  <si>
    <t>EDFSA09O0004</t>
  </si>
  <si>
    <t>COLLECTION TECHNOLOGY INC</t>
  </si>
  <si>
    <t>MONTEREY PARK</t>
  </si>
  <si>
    <t>620653568</t>
  </si>
  <si>
    <t>GS23F0063J</t>
  </si>
  <si>
    <t>EDFSA09O0011</t>
  </si>
  <si>
    <t>FINANCIAL MANAGEMENT SYSTEMS,</t>
  </si>
  <si>
    <t>EDFSA09O0014</t>
  </si>
  <si>
    <t>081840787</t>
  </si>
  <si>
    <t>GS23F0286K</t>
  </si>
  <si>
    <t>EDFSA09O0009</t>
  </si>
  <si>
    <t>DIVERSIFIED COLLECTION SERVICE</t>
  </si>
  <si>
    <t>LIVERMORE</t>
  </si>
  <si>
    <t>EDFSA09O0018</t>
  </si>
  <si>
    <t>604976399</t>
  </si>
  <si>
    <t>GS23F0291K</t>
  </si>
  <si>
    <t>EDFSA09O0020</t>
  </si>
  <si>
    <t>ENTERPRISE RECOVERY SYSTEMS, I</t>
  </si>
  <si>
    <t>WESTCHESTER</t>
  </si>
  <si>
    <t>LA</t>
  </si>
  <si>
    <t>063328699</t>
  </si>
  <si>
    <t>GS23F0215K</t>
  </si>
  <si>
    <t>EDFSA09O0019</t>
  </si>
  <si>
    <t>WEST ASSET MANAGEMENT, INC.</t>
  </si>
  <si>
    <t>EDFSA09O0005</t>
  </si>
  <si>
    <t>MINNEAPOLIS</t>
  </si>
  <si>
    <t>EDFSA09O0006</t>
  </si>
  <si>
    <t>57</t>
  </si>
  <si>
    <t>136936114</t>
  </si>
  <si>
    <t>GS23F0217K</t>
  </si>
  <si>
    <t>EDFSA09O0015</t>
  </si>
  <si>
    <t>PIONEER CREDIT RECOVERY INCORPORATED</t>
  </si>
  <si>
    <t>ARCADE</t>
  </si>
  <si>
    <t>55</t>
  </si>
  <si>
    <t>53</t>
  </si>
  <si>
    <t>R704</t>
  </si>
  <si>
    <t>187107958</t>
  </si>
  <si>
    <t>0006</t>
  </si>
  <si>
    <t>DELOITTE &amp; TOUCHE L.L.P.</t>
  </si>
  <si>
    <t>0005</t>
  </si>
  <si>
    <t>R703</t>
  </si>
  <si>
    <t>R702</t>
  </si>
  <si>
    <t>FOLLOW-ON ACTION FOLLOWING COMPETITIVE INITIAL ACTION</t>
  </si>
  <si>
    <t>004868105</t>
  </si>
  <si>
    <t>RESEARCH TRIANGLE INSTITUTE</t>
  </si>
  <si>
    <t>DURHAM</t>
  </si>
  <si>
    <t>827034414</t>
  </si>
  <si>
    <t>EDFSA09C0022</t>
  </si>
  <si>
    <t>NATIONAL STUDENT CLEARINGHOUSE INC</t>
  </si>
  <si>
    <t>EDIES10C0048</t>
  </si>
  <si>
    <t>WESTAT, INC.</t>
  </si>
  <si>
    <t>FIXED PRICE LEVEL OF EFFORT</t>
  </si>
  <si>
    <t>126428064</t>
  </si>
  <si>
    <t>FALLS CHURCH</t>
  </si>
  <si>
    <t>R699</t>
  </si>
  <si>
    <t>175358027</t>
  </si>
  <si>
    <t>GS00F0082M</t>
  </si>
  <si>
    <t>NOVA RESEARCH COMPANY</t>
  </si>
  <si>
    <t>EDOSE10C0051</t>
  </si>
  <si>
    <t>SYNERGY ENTERPRISES, INC.</t>
  </si>
  <si>
    <t>157031076</t>
  </si>
  <si>
    <t>156780512</t>
  </si>
  <si>
    <t>NEW EDITIONS, INC.</t>
  </si>
  <si>
    <t>HERNDON</t>
  </si>
  <si>
    <t>R612</t>
  </si>
  <si>
    <t>781642863</t>
  </si>
  <si>
    <t>PPS INFOTECH, LLC</t>
  </si>
  <si>
    <t>066783721</t>
  </si>
  <si>
    <t>148508286</t>
  </si>
  <si>
    <t>WEST PUBLISHING CORPORATION</t>
  </si>
  <si>
    <t>R611</t>
  </si>
  <si>
    <t>R608</t>
  </si>
  <si>
    <t>TN</t>
  </si>
  <si>
    <t>R604</t>
  </si>
  <si>
    <t>CO</t>
  </si>
  <si>
    <t>927605071</t>
  </si>
  <si>
    <t>MI</t>
  </si>
  <si>
    <t>ANN ARBOR</t>
  </si>
  <si>
    <t>020301438</t>
  </si>
  <si>
    <t>COUNCIL OF CHIEF STATE SCHOOL OFFICERS, INCORPORATED</t>
  </si>
  <si>
    <t>788663214</t>
  </si>
  <si>
    <t>171898732</t>
  </si>
  <si>
    <t>GLOBAL TECH INC.</t>
  </si>
  <si>
    <t>072631799</t>
  </si>
  <si>
    <t>GS10F0087J</t>
  </si>
  <si>
    <t>HUMAN RESOURCES RESEARCH ORGAN</t>
  </si>
  <si>
    <t>041733197</t>
  </si>
  <si>
    <t>EDED04CO0025</t>
  </si>
  <si>
    <t>AMERICAN INSTITUTES FOR RESEARCH IN</t>
  </si>
  <si>
    <t>0008</t>
  </si>
  <si>
    <t>VIENNA</t>
  </si>
  <si>
    <t>0003</t>
  </si>
  <si>
    <t>076856074</t>
  </si>
  <si>
    <t>GS35F0412J</t>
  </si>
  <si>
    <t>APPLIED ENGINEERING MANAGEMENT CORPORATION</t>
  </si>
  <si>
    <t>NJ</t>
  </si>
  <si>
    <t>R426</t>
  </si>
  <si>
    <t>827749289</t>
  </si>
  <si>
    <t>006957658</t>
  </si>
  <si>
    <t>EDFSA10D0012</t>
  </si>
  <si>
    <t>0002</t>
  </si>
  <si>
    <t>CAMPBELL-EWALD COMPANY</t>
  </si>
  <si>
    <t>WARREN</t>
  </si>
  <si>
    <t>0001</t>
  </si>
  <si>
    <t>R422</t>
  </si>
  <si>
    <t>CAMBRIDGE</t>
  </si>
  <si>
    <t>097220180</t>
  </si>
  <si>
    <t>GS35F5014H</t>
  </si>
  <si>
    <t>GARTNER, INC.</t>
  </si>
  <si>
    <t>12</t>
  </si>
  <si>
    <t>175967731</t>
  </si>
  <si>
    <t>MANHATTAN STRATEGY GROUP LLC, THE</t>
  </si>
  <si>
    <t>15</t>
  </si>
  <si>
    <t>CHANTILLY</t>
  </si>
  <si>
    <t>WA</t>
  </si>
  <si>
    <t>038798468</t>
  </si>
  <si>
    <t>GS10F0042M</t>
  </si>
  <si>
    <t>ECONOMIC SYSTEMS INC</t>
  </si>
  <si>
    <t>148046295</t>
  </si>
  <si>
    <t>GS35F0441J</t>
  </si>
  <si>
    <t>COMPUTER BUSINESS METHODS INC</t>
  </si>
  <si>
    <t>043397520</t>
  </si>
  <si>
    <t>ABT ASSOCIATES INC</t>
  </si>
  <si>
    <t>148021272</t>
  </si>
  <si>
    <t>616152567</t>
  </si>
  <si>
    <t>GREENSBORO</t>
  </si>
  <si>
    <t>AUSTIN</t>
  </si>
  <si>
    <t>EDUCATIONAL SERVICES</t>
  </si>
  <si>
    <t>R419</t>
  </si>
  <si>
    <t>869208108</t>
  </si>
  <si>
    <t>WINDWALKER CORPORATION</t>
  </si>
  <si>
    <t>37</t>
  </si>
  <si>
    <t>29</t>
  </si>
  <si>
    <t>156919487</t>
  </si>
  <si>
    <t>GLOBAL EVALUATION &amp; APPLIED RESEARCH SOLUTIONS (GEARS), INC.</t>
  </si>
  <si>
    <t>076325252</t>
  </si>
  <si>
    <t>124021077</t>
  </si>
  <si>
    <t>BALTIMORE</t>
  </si>
  <si>
    <t>19</t>
  </si>
  <si>
    <t>005312145</t>
  </si>
  <si>
    <t>EDED04CO0019</t>
  </si>
  <si>
    <t>ED04CO0019DO0001</t>
  </si>
  <si>
    <t>ACT INCORPORATED</t>
  </si>
  <si>
    <t>FIXED PRICE REDETERMINATION</t>
  </si>
  <si>
    <t>IOWA CITY</t>
  </si>
  <si>
    <t>GS10F0112J</t>
  </si>
  <si>
    <t>AMERICAN INSTITUTES FOR RESEAR</t>
  </si>
  <si>
    <t>GS10F0348U</t>
  </si>
  <si>
    <t>M P R ASSOCIATES INC</t>
  </si>
  <si>
    <t>146589593</t>
  </si>
  <si>
    <t>RMC RESEARCH CORPORATION</t>
  </si>
  <si>
    <t>OAKLAND</t>
  </si>
  <si>
    <t>197629082</t>
  </si>
  <si>
    <t xml:space="preserve">MINIMUM GUARANTEE </t>
  </si>
  <si>
    <t>32</t>
  </si>
  <si>
    <t>34</t>
  </si>
  <si>
    <t>HI</t>
  </si>
  <si>
    <t>HONOLULU</t>
  </si>
  <si>
    <t>049793649</t>
  </si>
  <si>
    <t>OR</t>
  </si>
  <si>
    <t>PORTLAND</t>
  </si>
  <si>
    <t>GS23F8144H</t>
  </si>
  <si>
    <t>622051969</t>
  </si>
  <si>
    <t>076287226</t>
  </si>
  <si>
    <t>DENVER</t>
  </si>
  <si>
    <t>25</t>
  </si>
  <si>
    <t>074653882</t>
  </si>
  <si>
    <t>WESTED</t>
  </si>
  <si>
    <t>067195610</t>
  </si>
  <si>
    <t>PUBLIC INSTRUCTION, NORTH CAROLINA DEPARTMENT OF</t>
  </si>
  <si>
    <t>808561690</t>
  </si>
  <si>
    <t>809929649</t>
  </si>
  <si>
    <t>OKLAHOMA CITY</t>
  </si>
  <si>
    <t>809790264</t>
  </si>
  <si>
    <t>OREGON DEPARTMENT OF EDUCATION</t>
  </si>
  <si>
    <t>HARRISBURG</t>
  </si>
  <si>
    <t>090142522</t>
  </si>
  <si>
    <t>DEPARTMENT OF EDUCATION OF PUERTO RICO</t>
  </si>
  <si>
    <t>PR</t>
  </si>
  <si>
    <t>SAN JUAN</t>
  </si>
  <si>
    <t>957925464</t>
  </si>
  <si>
    <t>ADMINISTRATION, RHODE ISLAND DEPARTMENT OF</t>
  </si>
  <si>
    <t>069313609</t>
  </si>
  <si>
    <t>SC</t>
  </si>
  <si>
    <t>COLUMBIA</t>
  </si>
  <si>
    <t>SD</t>
  </si>
  <si>
    <t>PIERRE</t>
  </si>
  <si>
    <t>879016251</t>
  </si>
  <si>
    <t>EDUCATION, TENNESSEE DEPARTMENT OF</t>
  </si>
  <si>
    <t>029999372</t>
  </si>
  <si>
    <t>EDUCATION UTAH STATE OFFICE</t>
  </si>
  <si>
    <t>UT</t>
  </si>
  <si>
    <t>SALT LAKE CITY</t>
  </si>
  <si>
    <t>884902701</t>
  </si>
  <si>
    <t>DEPT OF EDUCATION VERMONT</t>
  </si>
  <si>
    <t>VT</t>
  </si>
  <si>
    <t>809740129</t>
  </si>
  <si>
    <t>EDUCATION, VIRGINIA DEPARTMENT OF</t>
  </si>
  <si>
    <t>RICHMOND</t>
  </si>
  <si>
    <t>808882898</t>
  </si>
  <si>
    <t>OLYMPIA</t>
  </si>
  <si>
    <t>824700371</t>
  </si>
  <si>
    <t>WEST VIRGINIA DEPARTMENT OF EDUCATION</t>
  </si>
  <si>
    <t>WV</t>
  </si>
  <si>
    <t>CHARLESTON</t>
  </si>
  <si>
    <t>809611254</t>
  </si>
  <si>
    <t>PUBLIC INSTRUCTION, WISCONSIN DEPT OF</t>
  </si>
  <si>
    <t>MADISON</t>
  </si>
  <si>
    <t>809872336</t>
  </si>
  <si>
    <t>DEPARTMENT OF EDUCATION WYOMING</t>
  </si>
  <si>
    <t>WY</t>
  </si>
  <si>
    <t>CHEYENNE</t>
  </si>
  <si>
    <t>781558564</t>
  </si>
  <si>
    <t>EDUCATION, ARKANSAS DEPARTMENT OF</t>
  </si>
  <si>
    <t>AR</t>
  </si>
  <si>
    <t>LITTLE ROCK</t>
  </si>
  <si>
    <t>806417911</t>
  </si>
  <si>
    <t>EDUCATION, NEW JERSEY DEPARTMENT OF</t>
  </si>
  <si>
    <t>TRENTON</t>
  </si>
  <si>
    <t>NV</t>
  </si>
  <si>
    <t>808590277</t>
  </si>
  <si>
    <t>EDUCATION, NEW HAMPSHIRE DEPARTMENT OF</t>
  </si>
  <si>
    <t>CONCORD</t>
  </si>
  <si>
    <t>808819882</t>
  </si>
  <si>
    <t>EDUCATION, NEBRASKA DEPARTMENT OF</t>
  </si>
  <si>
    <t>NE</t>
  </si>
  <si>
    <t>LINCOLN</t>
  </si>
  <si>
    <t>809588700</t>
  </si>
  <si>
    <t>PUBLIC INSTRUCTION, MONTANA OFFICE OF</t>
  </si>
  <si>
    <t>803755057</t>
  </si>
  <si>
    <t>PUBLIC INSTRUCTION, NORTH DAKOTA DEPARTMENT OF</t>
  </si>
  <si>
    <t>809399694</t>
  </si>
  <si>
    <t>MISSISSIPPI STATE DEPARTMENT OF EDUCATION</t>
  </si>
  <si>
    <t>805336641</t>
  </si>
  <si>
    <t>DEPARTMENT OF EDUCATION MICHIGAN</t>
  </si>
  <si>
    <t>LANSING</t>
  </si>
  <si>
    <t>804886372</t>
  </si>
  <si>
    <t>SAINT PAUL</t>
  </si>
  <si>
    <t>799538178</t>
  </si>
  <si>
    <t>MALDEN</t>
  </si>
  <si>
    <t>183071471</t>
  </si>
  <si>
    <t>EDUCATION, MARYLAND DEPARTMENT OF</t>
  </si>
  <si>
    <t>809045545</t>
  </si>
  <si>
    <t>EDUCATION, MAINE DEPARTMENT OF</t>
  </si>
  <si>
    <t>ME</t>
  </si>
  <si>
    <t>AUGUSTA</t>
  </si>
  <si>
    <t>102594426</t>
  </si>
  <si>
    <t>KENTUCKY DEPARTMENT OF EDUCATION</t>
  </si>
  <si>
    <t>KY</t>
  </si>
  <si>
    <t>FRANKFORT</t>
  </si>
  <si>
    <t>879897098</t>
  </si>
  <si>
    <t>TOPEKA</t>
  </si>
  <si>
    <t>093746923</t>
  </si>
  <si>
    <t>ELEMENTARY AND SECONDARY EDUCATION, MISSOURI DEPARTMENT OF</t>
  </si>
  <si>
    <t>JEFFERSON CITY</t>
  </si>
  <si>
    <t>808346555</t>
  </si>
  <si>
    <t>EDUCATION, IOWA DEPARTMENT OF</t>
  </si>
  <si>
    <t>DES MOINES</t>
  </si>
  <si>
    <t>804746097</t>
  </si>
  <si>
    <t>PHOENIX</t>
  </si>
  <si>
    <t>824799209</t>
  </si>
  <si>
    <t>EDUCATION, INDIANA DEPARTMENT OF</t>
  </si>
  <si>
    <t>878892124</t>
  </si>
  <si>
    <t>EDUCATION, DELAWARE DEPARTMENT OF</t>
  </si>
  <si>
    <t>807851118</t>
  </si>
  <si>
    <t>187406538</t>
  </si>
  <si>
    <t>807480843</t>
  </si>
  <si>
    <t>SACRAMENTO</t>
  </si>
  <si>
    <t>809386824</t>
  </si>
  <si>
    <t>AK</t>
  </si>
  <si>
    <t>JUNEAU</t>
  </si>
  <si>
    <t>806812558</t>
  </si>
  <si>
    <t>EDUCATION, ILLINOIS STATE BOARD OF</t>
  </si>
  <si>
    <t>SPRINGFIELD</t>
  </si>
  <si>
    <t>806743159</t>
  </si>
  <si>
    <t>EDUCATION, GEORGIA DEPARTMENT OF</t>
  </si>
  <si>
    <t>809935513</t>
  </si>
  <si>
    <t>EDUCATION, HAWAII DEPT OF</t>
  </si>
  <si>
    <t>785319963</t>
  </si>
  <si>
    <t>TALLAHASSEE</t>
  </si>
  <si>
    <t>ID</t>
  </si>
  <si>
    <t>BOISE</t>
  </si>
  <si>
    <t>627193386</t>
  </si>
  <si>
    <t>EDUCATION, ALABAMA DEPT OF</t>
  </si>
  <si>
    <t>AL</t>
  </si>
  <si>
    <t>MONTGOMERY</t>
  </si>
  <si>
    <t>123346657</t>
  </si>
  <si>
    <t>963009899</t>
  </si>
  <si>
    <t>0007</t>
  </si>
  <si>
    <t>LAUREL</t>
  </si>
  <si>
    <t>EDFSA10D0017</t>
  </si>
  <si>
    <t>EDFSA10D0017TO0001</t>
  </si>
  <si>
    <t>I T PROFESSIONALS INC</t>
  </si>
  <si>
    <t>21</t>
  </si>
  <si>
    <t>CFI GROUP U S A, L.L.C.</t>
  </si>
  <si>
    <t>AMERICAN INSTITUTES FOR RESEARCH IN THE BEHAVIORAL SCIENCES</t>
  </si>
  <si>
    <t>784964244</t>
  </si>
  <si>
    <t>POTOMAC CENTER CF LLC</t>
  </si>
  <si>
    <t>011475105</t>
  </si>
  <si>
    <t>DEQUE SYSTEMS INC.</t>
  </si>
  <si>
    <t>H999</t>
  </si>
  <si>
    <t>175344753</t>
  </si>
  <si>
    <t>EDED07CO0042</t>
  </si>
  <si>
    <t>PEROT SYSTEMS GOVERNMENT SERVICES, INC.</t>
  </si>
  <si>
    <t>361150469</t>
  </si>
  <si>
    <t>GS35F4747G</t>
  </si>
  <si>
    <t>AINS, INC</t>
  </si>
  <si>
    <t>093375918</t>
  </si>
  <si>
    <t>120485334</t>
  </si>
  <si>
    <t>GS35F0231K</t>
  </si>
  <si>
    <t>PLEXUS SCIENTIFIC CORP</t>
  </si>
  <si>
    <t>606217508</t>
  </si>
  <si>
    <t>037753977</t>
  </si>
  <si>
    <t>EDFSA10D0003</t>
  </si>
  <si>
    <t>EDFSA10D0003TO0001</t>
  </si>
  <si>
    <t>ROH INC</t>
  </si>
  <si>
    <t>D317</t>
  </si>
  <si>
    <t>196031173</t>
  </si>
  <si>
    <t>GS35F4919H</t>
  </si>
  <si>
    <t>CTG, INC.</t>
  </si>
  <si>
    <t>D313</t>
  </si>
  <si>
    <t>603493677</t>
  </si>
  <si>
    <t>GS35F4952G</t>
  </si>
  <si>
    <t>189148174</t>
  </si>
  <si>
    <t>EDED05CO0008</t>
  </si>
  <si>
    <t>VANGENT, INC.</t>
  </si>
  <si>
    <t>D309</t>
  </si>
  <si>
    <t>077810323</t>
  </si>
  <si>
    <t>D308</t>
  </si>
  <si>
    <t>111468554</t>
  </si>
  <si>
    <t>101734510</t>
  </si>
  <si>
    <t>ED07AG0002</t>
  </si>
  <si>
    <t>ECMC RECORDS AND RECEIVABLES MGMT CORPORATION (RRMC)</t>
  </si>
  <si>
    <t>D306</t>
  </si>
  <si>
    <t>604101100</t>
  </si>
  <si>
    <t>859701786</t>
  </si>
  <si>
    <t>E SOURCE TECHNOLOGIES INC</t>
  </si>
  <si>
    <t>KENSINGTON</t>
  </si>
  <si>
    <t>088661470</t>
  </si>
  <si>
    <t>EDFSA09D0031</t>
  </si>
  <si>
    <t>DOVEL TECHNOLOGIES INC</t>
  </si>
  <si>
    <t>948532643</t>
  </si>
  <si>
    <t>PLANO</t>
  </si>
  <si>
    <t>012994567</t>
  </si>
  <si>
    <t>GS35F0240P</t>
  </si>
  <si>
    <t>022016765</t>
  </si>
  <si>
    <t>QUALITY SOFTWARE SERVICES, INC.</t>
  </si>
  <si>
    <t>111051330</t>
  </si>
  <si>
    <t>EDFSA09D0003</t>
  </si>
  <si>
    <t>BSC SYSTEMS INC</t>
  </si>
  <si>
    <t>ED06CO0107</t>
  </si>
  <si>
    <t>D301</t>
  </si>
  <si>
    <t>OPTIMUM SOLUTIONS</t>
  </si>
  <si>
    <t>783019755</t>
  </si>
  <si>
    <t>UMT CONSULTING GROUP, LLC</t>
  </si>
  <si>
    <t>ED08CO0053TO0003</t>
  </si>
  <si>
    <t>0015</t>
  </si>
  <si>
    <t>0016</t>
  </si>
  <si>
    <t>33</t>
  </si>
  <si>
    <t>B599</t>
  </si>
  <si>
    <t>B542</t>
  </si>
  <si>
    <t>069512291</t>
  </si>
  <si>
    <t>154308522</t>
  </si>
  <si>
    <t>EDED04CO0112</t>
  </si>
  <si>
    <t>MATHEMATICA POLICY RESEARCH INCORPORATED</t>
  </si>
  <si>
    <t>PRINCETON</t>
  </si>
  <si>
    <t>002508463</t>
  </si>
  <si>
    <t>419061395</t>
  </si>
  <si>
    <t>ED08CO0117</t>
  </si>
  <si>
    <t>STICHTING I.E.A. SECRETARIAAT NEDERLAND</t>
  </si>
  <si>
    <t>GS23F9777H</t>
  </si>
  <si>
    <t>MACRO INTERNATIONAL, INC</t>
  </si>
  <si>
    <t>ED04CO0025TO0019</t>
  </si>
  <si>
    <t>MATHEMATICA POLICY RESEARCH, INC.</t>
  </si>
  <si>
    <t>EDESE10O0103</t>
  </si>
  <si>
    <t>ED04CO0112TO0012</t>
  </si>
  <si>
    <t>114175677</t>
  </si>
  <si>
    <t>EDIES10C0016</t>
  </si>
  <si>
    <t>IT INNOVATIVE SOLUTIONS CORP</t>
  </si>
  <si>
    <t>EDIES09C0039</t>
  </si>
  <si>
    <t>B506</t>
  </si>
  <si>
    <t>24</t>
  </si>
  <si>
    <t>EDCFO10A0091</t>
  </si>
  <si>
    <t>0018</t>
  </si>
  <si>
    <t>048382386</t>
  </si>
  <si>
    <t>EDIES10O0110</t>
  </si>
  <si>
    <t>046981549</t>
  </si>
  <si>
    <t>3-C INSTITUTE FOR SOCIAL DEVELOPMENT, INC.</t>
  </si>
  <si>
    <t>Modification Number</t>
  </si>
  <si>
    <t/>
  </si>
  <si>
    <t>CONTINENTAL SERVICE GROUP INCORPORATED</t>
  </si>
  <si>
    <t>ED</t>
  </si>
  <si>
    <t>Grand Total</t>
  </si>
  <si>
    <t>Product or Service Code</t>
  </si>
  <si>
    <t>Product or Service Description</t>
  </si>
  <si>
    <t>Contracting Agency ID</t>
  </si>
  <si>
    <t>Contracting Office ID</t>
  </si>
  <si>
    <t>Funding Agency ID</t>
  </si>
  <si>
    <t>Principal Place of Performance City Name</t>
  </si>
  <si>
    <t>Principal Place of Performance State Code</t>
  </si>
  <si>
    <t>Principal Place of Performance Country Code</t>
  </si>
  <si>
    <t>Fair Opportunity/Limited Sources</t>
  </si>
  <si>
    <t>Dollars Obligated</t>
  </si>
  <si>
    <t>Referenced  IDV PIID</t>
  </si>
  <si>
    <t>Funding Office ID</t>
  </si>
  <si>
    <t>Other Than Full and Open Competition</t>
  </si>
  <si>
    <t>Last Modified By</t>
  </si>
  <si>
    <t>Last Modified Date</t>
  </si>
  <si>
    <t>Prepared By</t>
  </si>
  <si>
    <t>Prepared Date</t>
  </si>
  <si>
    <t>Multiple or Single Award IDV</t>
  </si>
  <si>
    <t>Reason For Modification Code</t>
  </si>
  <si>
    <t>Reason For Modification Description</t>
  </si>
  <si>
    <t>Service Contract Act Code</t>
  </si>
  <si>
    <t>Service Contract Act  Description</t>
  </si>
  <si>
    <t>Referenced IDV Agency ID</t>
  </si>
  <si>
    <t>Contracting Department ID</t>
  </si>
  <si>
    <t>Contracting Officers Business Size Selection</t>
  </si>
  <si>
    <t>Is Vendor - SBA Certified 8(a) Program Participant</t>
  </si>
  <si>
    <t>Is Vendor - SBA Certified Hub Zone firm</t>
  </si>
  <si>
    <t>Is Vendor - SBA Certified Small Disadvantaged Business</t>
  </si>
  <si>
    <t>Is Vendor - Woman Owned Business</t>
  </si>
  <si>
    <t>Is Vendor - Veteran Owned Business</t>
  </si>
  <si>
    <t>Is Vendor - Service Disabled Veteran Owned Business</t>
  </si>
  <si>
    <t>Current Contract Value</t>
  </si>
  <si>
    <t>Ultimate Contract Value</t>
  </si>
  <si>
    <t>Actions</t>
  </si>
  <si>
    <t>Y</t>
  </si>
  <si>
    <t>YES</t>
  </si>
  <si>
    <t>SMALL BUSINESS</t>
  </si>
  <si>
    <t>NO</t>
  </si>
  <si>
    <t>X</t>
  </si>
  <si>
    <t>NOT APPLICABLE</t>
  </si>
  <si>
    <t>OTHER THAN SMALL BUSINESS</t>
  </si>
  <si>
    <t>ER</t>
  </si>
  <si>
    <t>C</t>
  </si>
  <si>
    <t>FUNDING ONLY ACTION</t>
  </si>
  <si>
    <t>N</t>
  </si>
  <si>
    <t>M</t>
  </si>
  <si>
    <t>OTHER ADMINISTRATIVE ACTION</t>
  </si>
  <si>
    <t>DEILA.JOHNSON@ED.GOV</t>
  </si>
  <si>
    <t>LENOX.COLES@ED.GOV</t>
  </si>
  <si>
    <t>L</t>
  </si>
  <si>
    <t>DEFINITIZE CHANGE ORDER</t>
  </si>
  <si>
    <t>BRENDA.JEFFERSON@ED.GOV</t>
  </si>
  <si>
    <t>SYLVIA.REID@ED.GOV</t>
  </si>
  <si>
    <t>4730</t>
  </si>
  <si>
    <t>FPDSADMIN</t>
  </si>
  <si>
    <t>EA</t>
  </si>
  <si>
    <t>VERONICA.PRICE@ED.GOV</t>
  </si>
  <si>
    <t>IDV_CORRECT</t>
  </si>
  <si>
    <t>G</t>
  </si>
  <si>
    <t>EXERCISE AN OPTION</t>
  </si>
  <si>
    <t>D</t>
  </si>
  <si>
    <t>CHANGE ORDER</t>
  </si>
  <si>
    <t>CYNTHIA.DUNCAN@ED.GOV</t>
  </si>
  <si>
    <t>EP</t>
  </si>
  <si>
    <t>HOLLY.LE@ED.GOV</t>
  </si>
  <si>
    <t>ELIZABETH.PRICE@ED.GOV</t>
  </si>
  <si>
    <t>JOSEPH.GIBBS@ED.GOV</t>
  </si>
  <si>
    <t>EH</t>
  </si>
  <si>
    <t>EU</t>
  </si>
  <si>
    <t>PAMELA.BONE@ED.GOV</t>
  </si>
  <si>
    <t>SHARON.MASCIANA@ED.GOV</t>
  </si>
  <si>
    <t>ES</t>
  </si>
  <si>
    <t>A</t>
  </si>
  <si>
    <t>ADDITIONAL WORK (NEW AGREEMENT,FAR PART 6 APPLIES)</t>
  </si>
  <si>
    <t>AUTHORIZED BY STATUTE</t>
  </si>
  <si>
    <t>GABRIELLA.MCDONALD@ED.GOV</t>
  </si>
  <si>
    <t>B</t>
  </si>
  <si>
    <t>SUPPLEMENTAL AGREEMENT FOR WORK WITHIN SCOPE</t>
  </si>
  <si>
    <t xml:space="preserve">UNIQUE SOURCE </t>
  </si>
  <si>
    <t>MUNIRA.MWALIMU@ED.GOV</t>
  </si>
  <si>
    <t>EM</t>
  </si>
  <si>
    <t>DESANDRE.WOODARD@ED.GOV</t>
  </si>
  <si>
    <t>SINGLE AWARD</t>
  </si>
  <si>
    <t>GARY.WEAVER@ED.GOV</t>
  </si>
  <si>
    <t>CHRIS.ROSIER@ED.GOV</t>
  </si>
  <si>
    <t>DEGA.HUSSEN@ED.GOV</t>
  </si>
  <si>
    <t>ENEPMS</t>
  </si>
  <si>
    <t>MICHAEL.HOLLAND@ED.GOV</t>
  </si>
  <si>
    <t>ENCIO</t>
  </si>
  <si>
    <t>CAROLYN.DICKENS@ED.GOV</t>
  </si>
  <si>
    <t>ENCFO</t>
  </si>
  <si>
    <t>PETE.JANSSEN@ED.GOV</t>
  </si>
  <si>
    <t>STEPHEN.MADSEN@ED.GOV</t>
  </si>
  <si>
    <t>EI</t>
  </si>
  <si>
    <t>EF</t>
  </si>
  <si>
    <t>EL</t>
  </si>
  <si>
    <t>EO</t>
  </si>
  <si>
    <t>MATTHEW.HEALEY@ED.GOV</t>
  </si>
  <si>
    <t>ENPC</t>
  </si>
  <si>
    <t>PENNIE.SUMMERS@ED.GOV</t>
  </si>
  <si>
    <t>SAP NON-COMPETITION</t>
  </si>
  <si>
    <t>ENBO</t>
  </si>
  <si>
    <t>LASHAWN.PETTAWAY@ED.GOV</t>
  </si>
  <si>
    <t>ALICE.MIHILL@ED.GOV</t>
  </si>
  <si>
    <t>MARLON.HOLLAND@ED.GOV</t>
  </si>
  <si>
    <t>RICHARD.SEGICH@ED.GOV</t>
  </si>
  <si>
    <t>SOO.KANG@ED.GOV</t>
  </si>
  <si>
    <t>KENNETH.BELL@ED.GOV</t>
  </si>
  <si>
    <t>TERRI.SMITH@ED.GOV</t>
  </si>
  <si>
    <t>EV</t>
  </si>
  <si>
    <t>CHONTELLE.GREY@ED.GOV</t>
  </si>
  <si>
    <t>PATRICIA.GWALTNEY@ED.GOV</t>
  </si>
  <si>
    <t>EC</t>
  </si>
  <si>
    <t>VENA.SIMMONS@ED.GOV</t>
  </si>
  <si>
    <t>MICHAEL.GRIFFIN@ED.GOV</t>
  </si>
  <si>
    <t>ET</t>
  </si>
  <si>
    <t>TRACY.POPE@ED.GOV</t>
  </si>
  <si>
    <t>ANGIE.SMITH@ED.GOV</t>
  </si>
  <si>
    <t>COLIN.ALLEYNE@ED.GOV</t>
  </si>
  <si>
    <t>Total</t>
  </si>
  <si>
    <t>Sum of Dollars Obligated</t>
  </si>
  <si>
    <t>CAM GROUP/ FSA / NAGB / POC</t>
  </si>
  <si>
    <t>Signed Date</t>
  </si>
  <si>
    <t>AF12</t>
  </si>
  <si>
    <t>QUALITY INFORMATION PARTNERS INC</t>
  </si>
  <si>
    <t>EDCFO10A0126</t>
  </si>
  <si>
    <t>170941087</t>
  </si>
  <si>
    <t>FULCRUM IT SERVICES, LLC</t>
  </si>
  <si>
    <t>28</t>
  </si>
  <si>
    <t>35</t>
  </si>
  <si>
    <t>ENDRIAS.LEULESEGE@ED.GOV</t>
  </si>
  <si>
    <t>EDCFO10A00910001</t>
  </si>
  <si>
    <t>THOMAS.SMITH@ED.GOV</t>
  </si>
  <si>
    <t>EDCFO10A01260002</t>
  </si>
  <si>
    <t>788106867</t>
  </si>
  <si>
    <t>BRIGID.LOCHARY@ED.GOV</t>
  </si>
  <si>
    <t>ABT ASSOCIATES INC.</t>
  </si>
  <si>
    <t>JOBS FOR THE FUTURE, INC.</t>
  </si>
  <si>
    <t>849602032</t>
  </si>
  <si>
    <t>EDIES11O0017</t>
  </si>
  <si>
    <t>EDOPE11O0014</t>
  </si>
  <si>
    <t>EDPEP11O0089</t>
  </si>
  <si>
    <t>ANDREW.CAZIER@ED.GOV</t>
  </si>
  <si>
    <t>75</t>
  </si>
  <si>
    <t>89</t>
  </si>
  <si>
    <t>93</t>
  </si>
  <si>
    <t>RYAN.BATTAD@ED.GOV</t>
  </si>
  <si>
    <t>D304</t>
  </si>
  <si>
    <t>ORDER DEPENDENT (IDV ALLOWS PRICING ARRANGEMENT TO BE DETERMINED SEPARATELY FOR EACH ORDER)</t>
  </si>
  <si>
    <t>AMERICAN DATA TECHNOLOGY, INC.</t>
  </si>
  <si>
    <t>EDCIO11D0008</t>
  </si>
  <si>
    <t>EDCIO11O0011</t>
  </si>
  <si>
    <t>GS35F0317P</t>
  </si>
  <si>
    <t>6K SYSTEMS, INC.</t>
  </si>
  <si>
    <t>EDCIO11O0026</t>
  </si>
  <si>
    <t>GS35F0883N</t>
  </si>
  <si>
    <t>114214211</t>
  </si>
  <si>
    <t>CLARKSVILLE</t>
  </si>
  <si>
    <t>EDOPE11O0103</t>
  </si>
  <si>
    <t>GS35F0492U</t>
  </si>
  <si>
    <t>142362594</t>
  </si>
  <si>
    <t>EDOPE11O0100</t>
  </si>
  <si>
    <t>QUOTIENT INC.</t>
  </si>
  <si>
    <t>GS35F0482L</t>
  </si>
  <si>
    <t>EDCIO10O0077</t>
  </si>
  <si>
    <t>D316</t>
  </si>
  <si>
    <t>EDIES11O0074</t>
  </si>
  <si>
    <t>GS02F0405D</t>
  </si>
  <si>
    <t>R405</t>
  </si>
  <si>
    <t>DELOITTE CONSULTING LLP</t>
  </si>
  <si>
    <t>EDESE11C0046</t>
  </si>
  <si>
    <t>EDIES11O0006</t>
  </si>
  <si>
    <t>GS07F0436W</t>
  </si>
  <si>
    <t>SANAMETRIX, INC.</t>
  </si>
  <si>
    <t>122841567</t>
  </si>
  <si>
    <t>EDOCO11O0085</t>
  </si>
  <si>
    <t>GS02F0072X</t>
  </si>
  <si>
    <t>4732</t>
  </si>
  <si>
    <t>R415</t>
  </si>
  <si>
    <t>0017</t>
  </si>
  <si>
    <t>COLLEGE PARK</t>
  </si>
  <si>
    <t>NATIONAL COMMITTEE ON UNITED STATES-CHINA RELATIONS</t>
  </si>
  <si>
    <t>EDOPE11C0018</t>
  </si>
  <si>
    <t>EDOPE11C0024</t>
  </si>
  <si>
    <t>0010</t>
  </si>
  <si>
    <t>KRATOS TECHNOLOGY &amp; TRAINING SOLUTIONS, INC.</t>
  </si>
  <si>
    <t>048505366</t>
  </si>
  <si>
    <t>GS23F8082H</t>
  </si>
  <si>
    <t>MILLENNIUM GROUP INTERNATIONAL, LLC, THE</t>
  </si>
  <si>
    <t>128132094</t>
  </si>
  <si>
    <t>CAMARILLO</t>
  </si>
  <si>
    <t>TACTILE DESIGN GROUP LLC</t>
  </si>
  <si>
    <t>868174793</t>
  </si>
  <si>
    <t>EDOPE11C0013</t>
  </si>
  <si>
    <t>EDOSE11C0049</t>
  </si>
  <si>
    <t>EB</t>
  </si>
  <si>
    <t>VISUALPOINT, INC.</t>
  </si>
  <si>
    <t>EDOOM11C0030</t>
  </si>
  <si>
    <t>EDIES11C0075</t>
  </si>
  <si>
    <t>EDVAE11O0023</t>
  </si>
  <si>
    <t>EDESE11C0070</t>
  </si>
  <si>
    <t>T016</t>
  </si>
  <si>
    <t>PARTNERSHIP FOR PUBLIC SERVICE, INC.</t>
  </si>
  <si>
    <t>GS10F0140V</t>
  </si>
  <si>
    <t>057136918</t>
  </si>
  <si>
    <t>V222</t>
  </si>
  <si>
    <t>MPT SERVICES, INC.</t>
  </si>
  <si>
    <t>EDOOM11O0062</t>
  </si>
  <si>
    <t>GS33F0019V</t>
  </si>
  <si>
    <t>120566471</t>
  </si>
  <si>
    <t>V301</t>
  </si>
  <si>
    <t>830 FIRST STREET L.L.C.</t>
  </si>
  <si>
    <t>EDOOM11C0052</t>
  </si>
  <si>
    <t>WAYNE.FLEMING@ED.GOV</t>
  </si>
  <si>
    <t>COLLABRALINK TECHNOLOGIES, INCORPORATED</t>
  </si>
  <si>
    <t>143739998</t>
  </si>
  <si>
    <t>95</t>
  </si>
  <si>
    <t>97</t>
  </si>
  <si>
    <t>99</t>
  </si>
  <si>
    <t>101</t>
  </si>
  <si>
    <t>LUMARK TECHNOLOGIES, INC.</t>
  </si>
  <si>
    <t>EDFSA09D0007</t>
  </si>
  <si>
    <t>030480029</t>
  </si>
  <si>
    <t>DARRICK.HARDIMAN1@ED.GOV</t>
  </si>
  <si>
    <t>STERLING</t>
  </si>
  <si>
    <t>LUTHERVILLE TIMONIUM</t>
  </si>
  <si>
    <t>R614</t>
  </si>
  <si>
    <t>SAFEGUARD PRIVACY PROTECTION SERVICES, INC.</t>
  </si>
  <si>
    <t>EDFSA11P0048</t>
  </si>
  <si>
    <t>LINWOOD.CHERRY@ED.GOV</t>
  </si>
  <si>
    <t>TUCKER</t>
  </si>
  <si>
    <t>0013</t>
  </si>
  <si>
    <t>PAMERAH.MARKSMAN@ED.GOV</t>
  </si>
  <si>
    <t>GCC TECHNOLOGIES, LLC</t>
  </si>
  <si>
    <t>CHESTERFIELD</t>
  </si>
  <si>
    <t>MISSOURI HIGHER EDUCATION LOAN AUTHORITY</t>
  </si>
  <si>
    <t>EDFSA11D0012</t>
  </si>
  <si>
    <t>189396138</t>
  </si>
  <si>
    <t>ED07AG0002TO0002</t>
  </si>
  <si>
    <t>AUDIO VISUAL INNOVATIONS INC</t>
  </si>
  <si>
    <t>GS03F0037M</t>
  </si>
  <si>
    <t>037293974</t>
  </si>
  <si>
    <t>Contract Type Analysis code</t>
  </si>
  <si>
    <t>Cost</t>
  </si>
  <si>
    <t>FP</t>
  </si>
  <si>
    <t>Row Labels</t>
  </si>
  <si>
    <t>Column Labels</t>
  </si>
  <si>
    <t>Cost %</t>
  </si>
  <si>
    <t>FP %</t>
  </si>
  <si>
    <t>T&amp;M/LH %</t>
  </si>
  <si>
    <t>Competition Analysis code</t>
  </si>
  <si>
    <t>Not Available for Competition %</t>
  </si>
  <si>
    <t>Time Analysis code</t>
  </si>
  <si>
    <t>Q2 %</t>
  </si>
  <si>
    <t>Q3 %</t>
  </si>
  <si>
    <t>Q4 %</t>
  </si>
  <si>
    <t>SDB code</t>
  </si>
  <si>
    <t>8a code</t>
  </si>
  <si>
    <t>R&amp;D- EDUCATION: EDUCATIONAL (BASIC RESEARCH)</t>
  </si>
  <si>
    <t>CHICAGO</t>
  </si>
  <si>
    <t>NATIONAL OPINION RESEARCH CENTER</t>
  </si>
  <si>
    <t>EDIES12D0004</t>
  </si>
  <si>
    <t>OPTIMAL SOLUTIONS GROUP, L.L.C.</t>
  </si>
  <si>
    <t>EDIES12D0007</t>
  </si>
  <si>
    <t>NATIONAL INSTITUTE OF STATISTICAL SCIENCES</t>
  </si>
  <si>
    <t>EDIES12D0003</t>
  </si>
  <si>
    <t>794970616</t>
  </si>
  <si>
    <t>LANHAM</t>
  </si>
  <si>
    <t>NUCOREVISION, INC.</t>
  </si>
  <si>
    <t>EDIES12D0006</t>
  </si>
  <si>
    <t>EDIES12D0018</t>
  </si>
  <si>
    <t>AVAR CONSULTING, INC.</t>
  </si>
  <si>
    <t>EDIES12D0011</t>
  </si>
  <si>
    <t>784513835</t>
  </si>
  <si>
    <t>EDIES12D0005</t>
  </si>
  <si>
    <t>EDIES12D0010</t>
  </si>
  <si>
    <t>EDIES12D0002</t>
  </si>
  <si>
    <t>EDIES12D0009</t>
  </si>
  <si>
    <t>EDIES12C0095</t>
  </si>
  <si>
    <t>R&amp;D- EDUCATION: EDUCATIONAL (APPLIED RESEARCH/EXPLORATORY DEVELOPMENT)</t>
  </si>
  <si>
    <t>MANASSAS</t>
  </si>
  <si>
    <t>AF16</t>
  </si>
  <si>
    <t>R&amp;D- EDUCATION: EDUCATIONAL (MANAGEMENT/SUPPORT)</t>
  </si>
  <si>
    <t>COFFEY CONSULTING, LLC</t>
  </si>
  <si>
    <t>EDIES12D0016</t>
  </si>
  <si>
    <t>EDIES12D0015</t>
  </si>
  <si>
    <t>SPECIAL STUDIES/ANALYSIS- DATA (OTHER THAN SCIENTIFIC)</t>
  </si>
  <si>
    <t>EDUCATIONAL TESTING SERVICE</t>
  </si>
  <si>
    <t>EDIES12C0019</t>
  </si>
  <si>
    <t>DAYNA.TROTTER2@ED.GOV</t>
  </si>
  <si>
    <t>SPECIAL STUDIES/ANALYSIS- EDUCATIONAL</t>
  </si>
  <si>
    <t>DEVELOPMENT SERVICES GROUP, INC.</t>
  </si>
  <si>
    <t>EDIES12C0084</t>
  </si>
  <si>
    <t>166113332</t>
  </si>
  <si>
    <t>IMPAQ INTERNATIONAL LLC</t>
  </si>
  <si>
    <t>088656512</t>
  </si>
  <si>
    <t>HEATHER.WATROBA@ED.GOV</t>
  </si>
  <si>
    <t>DECISION INFORMATION RESOURCES</t>
  </si>
  <si>
    <t>185966181</t>
  </si>
  <si>
    <t>EDIES12C0018</t>
  </si>
  <si>
    <t>EDESE12C0027</t>
  </si>
  <si>
    <t>EDIES12C0037</t>
  </si>
  <si>
    <t>CHARLES.HARLESS@ED.GOV</t>
  </si>
  <si>
    <t>EDIES12C0086</t>
  </si>
  <si>
    <t>SPECIAL STUDIES/ANALYSIS- OTHER</t>
  </si>
  <si>
    <t>EDOPE12C0066</t>
  </si>
  <si>
    <t>IT AND TELECOM- FACILITY OPERATION AND MAINTENANCE</t>
  </si>
  <si>
    <t>107</t>
  </si>
  <si>
    <t>109</t>
  </si>
  <si>
    <t>110</t>
  </si>
  <si>
    <t>EDFSA12A0002</t>
  </si>
  <si>
    <t>IT AND TELECOM- SYSTEMS DEVELOPMENT</t>
  </si>
  <si>
    <t>STEPHEN.SCHEFFER@ED.GOV</t>
  </si>
  <si>
    <t>CREATIVE IDEAS SIMPLE SOLUTIONS, INC.</t>
  </si>
  <si>
    <t>IT AND TELECOM- TELECOMMUNICATIONS AND TRANSMISSION</t>
  </si>
  <si>
    <t>IT AND TELECOM- SYSTEMS ANALYSIS</t>
  </si>
  <si>
    <t>BURKE</t>
  </si>
  <si>
    <t>TECHNICAL EXPERT CONSULTING LLC</t>
  </si>
  <si>
    <t>EDFSA12D0002</t>
  </si>
  <si>
    <t>832326495</t>
  </si>
  <si>
    <t>47</t>
  </si>
  <si>
    <t>IT AND TELECOM- IT STRATEGY AND ARCHITECTURE</t>
  </si>
  <si>
    <t>0012</t>
  </si>
  <si>
    <t>HINSDALE</t>
  </si>
  <si>
    <t>IT AND TELECOM- PROGRAMMING</t>
  </si>
  <si>
    <t>EDIES12C0094</t>
  </si>
  <si>
    <t>IT AND TELECOM- INFORMATION AND DATA BROADCASTING OR DATA DISTRIBUTION</t>
  </si>
  <si>
    <t>IT AND TELECOM- CYBER SECURITY AND DATA BACKUP</t>
  </si>
  <si>
    <t>FISHERSVILLE</t>
  </si>
  <si>
    <t>REMOTE-LEARNER US INC.</t>
  </si>
  <si>
    <t>786937396</t>
  </si>
  <si>
    <t>IT AND TELECOM- COMPUTER AIDED DESIGN/COMPUTER AIDED MANUFACTURING (CAD/CAM)</t>
  </si>
  <si>
    <t>NENA.GETACHEW@ED.GOV</t>
  </si>
  <si>
    <t>ASI GOVERNMENT, INC</t>
  </si>
  <si>
    <t>0020</t>
  </si>
  <si>
    <t>153</t>
  </si>
  <si>
    <t>IT AND TELECOM- TELECOMMUNICATIONS NETWORK MANAGEMENT</t>
  </si>
  <si>
    <t>KILL DEVIL HILLS</t>
  </si>
  <si>
    <t>THE STUDY GROUP INC</t>
  </si>
  <si>
    <t>EDOSE12C0039</t>
  </si>
  <si>
    <t>809760556</t>
  </si>
  <si>
    <t>IT AND TELECOM- WEB-BASED SUBSCRIPTION</t>
  </si>
  <si>
    <t>SWN COMMUNICATIONS INCORPORATED</t>
  </si>
  <si>
    <t>EDFSA11O0031</t>
  </si>
  <si>
    <t>GS35F0639P</t>
  </si>
  <si>
    <t>110487522</t>
  </si>
  <si>
    <t>D318</t>
  </si>
  <si>
    <t>IT AND TELECOM- INTEGRATED HARDWARE/SOFTWARE/SERVICES SOLUTIONS, PREDOMINANTLY SERVICES</t>
  </si>
  <si>
    <t>CACI ENTERPRISE SOLUTIONS, INC</t>
  </si>
  <si>
    <t>EDCIO12C0063</t>
  </si>
  <si>
    <t>145070749</t>
  </si>
  <si>
    <t>IDEA ENTITY CORPORATION</t>
  </si>
  <si>
    <t>EDCIO12A0006</t>
  </si>
  <si>
    <t>627184323</t>
  </si>
  <si>
    <t>AMYX, INC.</t>
  </si>
  <si>
    <t>EDFSA09D0002</t>
  </si>
  <si>
    <t>136794802</t>
  </si>
  <si>
    <t>D321</t>
  </si>
  <si>
    <t>IT AND TELECOM- HELP DESK</t>
  </si>
  <si>
    <t>MARTINFEDERAL CONSULTING, LLC</t>
  </si>
  <si>
    <t>EDCIO12C0065</t>
  </si>
  <si>
    <t>806106006</t>
  </si>
  <si>
    <t>IT AND TELECOM- OTHER IT AND TELECOMMUNICATIONS</t>
  </si>
  <si>
    <t>EDIES12D0017</t>
  </si>
  <si>
    <t>EMERGENCY MANAGEMENT TELECOMMUNICATIONS, INC.</t>
  </si>
  <si>
    <t>EDOOM12O0100</t>
  </si>
  <si>
    <t>GS35F0605X</t>
  </si>
  <si>
    <t>H176</t>
  </si>
  <si>
    <t>QUALITY CONTROL- BOOKS, MAPS, AND OTHER PUBLICATIONS</t>
  </si>
  <si>
    <t>EDIES12C0083</t>
  </si>
  <si>
    <t>OTHER QC/TEST/INSPECT- MISCELLANEOUS</t>
  </si>
  <si>
    <t>SUPPORT- PROFESSIONAL: OPERATIONS RESEARCH/QUANTITATIVE ANALYSIS</t>
  </si>
  <si>
    <t>EDOSE12C0031</t>
  </si>
  <si>
    <t>SUPPORT- PROFESSIONAL: PROGRAM MANAGEMENT/SUPPORT</t>
  </si>
  <si>
    <t>EDESE12C0067</t>
  </si>
  <si>
    <t>EDODS12A0019</t>
  </si>
  <si>
    <t>EDOII12C0076</t>
  </si>
  <si>
    <t>EDCFO10A0024</t>
  </si>
  <si>
    <t>EDESE12C0078</t>
  </si>
  <si>
    <t>EDESE12O0035</t>
  </si>
  <si>
    <t>HIGHLIGHT TECHNOLOGIES, LLC</t>
  </si>
  <si>
    <t>808270735</t>
  </si>
  <si>
    <t>R410</t>
  </si>
  <si>
    <t>SUPPORT- PROFESSIONAL: PROGRAM EVALUATION/REVIEW/DEVELOPMENT</t>
  </si>
  <si>
    <t>EDESE12C0070</t>
  </si>
  <si>
    <t>HORIZON INDUSTRIES LIMITED</t>
  </si>
  <si>
    <t>EDCIO12A0015</t>
  </si>
  <si>
    <t>965557507</t>
  </si>
  <si>
    <t>CREATIVE RNP, INC.</t>
  </si>
  <si>
    <t>785145579</t>
  </si>
  <si>
    <t>MARKET CONNECTIONS INC</t>
  </si>
  <si>
    <t>EDFSA10D0018</t>
  </si>
  <si>
    <t>962463204</t>
  </si>
  <si>
    <t>SUPPORT- PROFESSIONAL: TECHNOLOGY SHARING/UTILIZATION</t>
  </si>
  <si>
    <t>T011</t>
  </si>
  <si>
    <t>GS35F0064T</t>
  </si>
  <si>
    <t>SUPPORT- PROFESSIONAL: MARKET RESEARCH/PUBLIC OPINION</t>
  </si>
  <si>
    <t>SUPPORT- PROFESSIONAL: COMMUNICATIONS</t>
  </si>
  <si>
    <t>MICHELE.JENNINGS@ED.GOV</t>
  </si>
  <si>
    <t>142063333</t>
  </si>
  <si>
    <t>R431</t>
  </si>
  <si>
    <t>SUPPORT- PROFESSIONAL: HUMAN RESOURCES</t>
  </si>
  <si>
    <t>SUPPORT- PROFESSIONAL: OTHER</t>
  </si>
  <si>
    <t>CENTER FOR THE STUDY OF SOCIAL POLICY (THE)</t>
  </si>
  <si>
    <t>EDOII12O0013</t>
  </si>
  <si>
    <t>GS10F0167W</t>
  </si>
  <si>
    <t>057738312</t>
  </si>
  <si>
    <t>EDCFO12O0018</t>
  </si>
  <si>
    <t>SUPPORT- ADMINISTRATIVE: MAILING/DISTRIBUTION</t>
  </si>
  <si>
    <t>SUPPORT- ADMINISTRATIVE: TRANSLATION AND INTERPRETING</t>
  </si>
  <si>
    <t>WRIGHT &amp; ASSOCIATES, LLC</t>
  </si>
  <si>
    <t>EDOOM12C0058</t>
  </si>
  <si>
    <t>797407074</t>
  </si>
  <si>
    <t>SUPPORT- ADMINISTRATIVE: CREDIT REPORTING</t>
  </si>
  <si>
    <t>SUPPORT- ADMINISTRATIVE: INFORMATION RETRIEVAL</t>
  </si>
  <si>
    <t>REED ELSEVIER INCORPORATED</t>
  </si>
  <si>
    <t>EDOIG12O0030</t>
  </si>
  <si>
    <t>GS02F0048M</t>
  </si>
  <si>
    <t>877672683</t>
  </si>
  <si>
    <t>EG</t>
  </si>
  <si>
    <t>SUPPORT- ADMINISTRATIVE: PAPER SHREDDING</t>
  </si>
  <si>
    <t>SUPPORT- ADMINISTRATIVE: OTHER</t>
  </si>
  <si>
    <t>SUPPORT- MANAGEMENT: DATA COLLECTION</t>
  </si>
  <si>
    <t>CHEVY CHASE</t>
  </si>
  <si>
    <t>EPI INTERNATIONAL, INC</t>
  </si>
  <si>
    <t>EDOSE12C0064</t>
  </si>
  <si>
    <t>DEPARTMENT OF EDUCATION OHIO</t>
  </si>
  <si>
    <t>809174378</t>
  </si>
  <si>
    <t>SUPPORT- MANAGEMENT: ACCOUNTING</t>
  </si>
  <si>
    <t>EDCFO12A0009</t>
  </si>
  <si>
    <t>SUPPORT- MANAGEMENT: AUDITING</t>
  </si>
  <si>
    <t>SENET INTERNATIONAL CORPORATIO</t>
  </si>
  <si>
    <t>EDOIG12A0018</t>
  </si>
  <si>
    <t>079941139</t>
  </si>
  <si>
    <t>SUPPORT- MANAGEMENT: DEBT COLLECTION</t>
  </si>
  <si>
    <t>OAK BROOK</t>
  </si>
  <si>
    <t>WEST MONROE</t>
  </si>
  <si>
    <t>SUPPORT- MANAGEMENT: LOGISTICS SUPPORT</t>
  </si>
  <si>
    <t>0014</t>
  </si>
  <si>
    <t>0019</t>
  </si>
  <si>
    <t>LUX CONSULTING GROUP, INC.</t>
  </si>
  <si>
    <t>EDOSE12C0015</t>
  </si>
  <si>
    <t>189408565</t>
  </si>
  <si>
    <t>STAFFORD</t>
  </si>
  <si>
    <t>SUPPORT- MANAGEMENT: CONTRACT/PROCUREMENT/ACQUISITION SUPPORT</t>
  </si>
  <si>
    <t>SUPPORT- MANAGEMENT: FINANCIAL</t>
  </si>
  <si>
    <t>NEW HAMPSHIRE HIGHER EDUCATION LOAN CORP</t>
  </si>
  <si>
    <t>EDFSA12D0007</t>
  </si>
  <si>
    <t>048818731</t>
  </si>
  <si>
    <t>103</t>
  </si>
  <si>
    <t>111</t>
  </si>
  <si>
    <t>KNOXVILLE</t>
  </si>
  <si>
    <t>EDUCATIONAL SERVICES OF AMERICA, INC.</t>
  </si>
  <si>
    <t>EDFSA12D0005</t>
  </si>
  <si>
    <t>938314317</t>
  </si>
  <si>
    <t>OKLAHOMA STUDENT LOAN AUTHORITY</t>
  </si>
  <si>
    <t>EDFSA12D0012</t>
  </si>
  <si>
    <t>834574444</t>
  </si>
  <si>
    <t>UTAH HIGHER EDUCATION ASSISTANCE AUTHORITY</t>
  </si>
  <si>
    <t>EDFSA12D0003</t>
  </si>
  <si>
    <t>026759279</t>
  </si>
  <si>
    <t>WEST DES MOINES</t>
  </si>
  <si>
    <t>ASPIRE RESOURCES INC.</t>
  </si>
  <si>
    <t>EDFSA12D0006</t>
  </si>
  <si>
    <t>832551878</t>
  </si>
  <si>
    <t>SUPPORT- MANAGEMENT: OTHER</t>
  </si>
  <si>
    <t>LEED MANAGEMENT CONSULTING, INC.</t>
  </si>
  <si>
    <t>961728586</t>
  </si>
  <si>
    <t>URBAN INSTITUTE</t>
  </si>
  <si>
    <t>EDPEP12O0005</t>
  </si>
  <si>
    <t>GS23F8198H</t>
  </si>
  <si>
    <t>074803701</t>
  </si>
  <si>
    <t>FISERV FEDERAL SYSTEMS, INC.</t>
  </si>
  <si>
    <t>EDCFO12C0098</t>
  </si>
  <si>
    <t>831351940</t>
  </si>
  <si>
    <t>HOUSEKEEPING- FACILITIES OPERATIONS SUPPORT</t>
  </si>
  <si>
    <t>PHOTO/MAP/PRINT/PUBLICATION- AUDIO/VISUAL</t>
  </si>
  <si>
    <t>ELIZABETH.CHAMBERS@ED.GOV</t>
  </si>
  <si>
    <t>EDUCATION/TRAINING- TRAINING/CURRICULUM DEVELOPMENT</t>
  </si>
  <si>
    <t>EDUCATION/TRAINING- GENERAL</t>
  </si>
  <si>
    <t>CNA CORPORATION</t>
  </si>
  <si>
    <t>EDIES12C0005</t>
  </si>
  <si>
    <t>SOUTHWEST EDUCATIONAL DEVELOPMENT CORPORATION</t>
  </si>
  <si>
    <t>EDIES12C0012</t>
  </si>
  <si>
    <t>063078299</t>
  </si>
  <si>
    <t>CENTENNIAL</t>
  </si>
  <si>
    <t>MARZANO RESEARCH LABORATORY, LLC</t>
  </si>
  <si>
    <t>EDIES12C0007</t>
  </si>
  <si>
    <t>611736062</t>
  </si>
  <si>
    <t>MID-CONTINENT RESEARCH FOR EDUCATION AND LEARNING</t>
  </si>
  <si>
    <t>EDIES12C0010</t>
  </si>
  <si>
    <t>ICF INCORPORATED, L.L.C.</t>
  </si>
  <si>
    <t>EDIES12C0006</t>
  </si>
  <si>
    <t>EDUCATION NORTHWEST</t>
  </si>
  <si>
    <t>EDIES12C0003</t>
  </si>
  <si>
    <t>EDIES12C0002</t>
  </si>
  <si>
    <t>EDELA12C0092</t>
  </si>
  <si>
    <t>FLORIDA STATE UNIVERSITY, THE</t>
  </si>
  <si>
    <t>EDIES12C0011</t>
  </si>
  <si>
    <t>790877419</t>
  </si>
  <si>
    <t>WALTHAM</t>
  </si>
  <si>
    <t>EDUCATION DEVELOPMENT CENTER, INC.</t>
  </si>
  <si>
    <t>EDIES12C0009</t>
  </si>
  <si>
    <t>EDIES12C0004</t>
  </si>
  <si>
    <t>IHS GLOBAL INC.</t>
  </si>
  <si>
    <t>620365023</t>
  </si>
  <si>
    <t>EDUCATION/TRAINING- OTHER</t>
  </si>
  <si>
    <t>TRANSPORTATION/TRAVEL/RELOCATION- TRAVEL/LODGING/RECRUITMENT: MOTOR PASSENGER</t>
  </si>
  <si>
    <t>TRANSPORTATION/TRAVEL/RELOCATION- TRAVEL/LODGING/RECRUITMENT: PASSENGER MOTOR CHARTER</t>
  </si>
  <si>
    <t>TRANSPORTATION/TRAVEL/RELOCATION- TRAVEL/LODGING/RECRUITMENT: LODGING, HOTEL/MOTEL</t>
  </si>
  <si>
    <t>EE</t>
  </si>
  <si>
    <t>TRANSPORTATION/TRAVEL/RELOCATION- RELOCATION: RELOCATION</t>
  </si>
  <si>
    <t>X1AB</t>
  </si>
  <si>
    <t>LEASE/RENTAL OF CONFERENCE SPACE AND FACILITIES</t>
  </si>
  <si>
    <t>X1LZ</t>
  </si>
  <si>
    <t>LEASE/RENTAL OF PARKING FACILITIES</t>
  </si>
  <si>
    <t>EDOOM12P0016</t>
  </si>
  <si>
    <t>Not Competed %</t>
  </si>
  <si>
    <t>EDUCATIONDEPARTMENT</t>
  </si>
  <si>
    <t>JEANIE.BANKS@ED.GOV</t>
  </si>
  <si>
    <t>121</t>
  </si>
  <si>
    <t>KANSAS CITY</t>
  </si>
  <si>
    <t>CANON U.S.A., INC.</t>
  </si>
  <si>
    <t>GS00F0002V</t>
  </si>
  <si>
    <t>116194192</t>
  </si>
  <si>
    <t>61</t>
  </si>
  <si>
    <t>59</t>
  </si>
  <si>
    <t>COMPETITIVE SET ASIDE</t>
  </si>
  <si>
    <t>67</t>
  </si>
  <si>
    <t>85</t>
  </si>
  <si>
    <t>MCLEAN</t>
  </si>
  <si>
    <t>510</t>
  </si>
  <si>
    <t>201</t>
  </si>
  <si>
    <t>183</t>
  </si>
  <si>
    <t>81</t>
  </si>
  <si>
    <t>VERONICA.LOONEY@ED.GOV</t>
  </si>
  <si>
    <t>453</t>
  </si>
  <si>
    <t>125</t>
  </si>
  <si>
    <t>79</t>
  </si>
  <si>
    <t>177</t>
  </si>
  <si>
    <t>SADAF.AFKHAMI@ED.GOV</t>
  </si>
  <si>
    <t>63</t>
  </si>
  <si>
    <t>SAN CARLOS</t>
  </si>
  <si>
    <t>EDIES13C0017</t>
  </si>
  <si>
    <t>EDIES13C0050</t>
  </si>
  <si>
    <t>69</t>
  </si>
  <si>
    <t>EDIES13C0005</t>
  </si>
  <si>
    <t>EDIES13C0056</t>
  </si>
  <si>
    <t>EDIES11C0066</t>
  </si>
  <si>
    <t>INSIGHT POLICY RESEARCH INC</t>
  </si>
  <si>
    <t>EDIES13C0079</t>
  </si>
  <si>
    <t>015527489</t>
  </si>
  <si>
    <t>KAUFFMAN &amp; ASSOCIATES, INC.</t>
  </si>
  <si>
    <t>884467259</t>
  </si>
  <si>
    <t>EDIES13C0015</t>
  </si>
  <si>
    <t>EDIES13C0018</t>
  </si>
  <si>
    <t>EDIES13C0020</t>
  </si>
  <si>
    <t>EDIES13C0019</t>
  </si>
  <si>
    <t>EDIES13C0022</t>
  </si>
  <si>
    <t>B507</t>
  </si>
  <si>
    <t>SPECIAL STUDIES/ANALYSIS- ECONOMIC</t>
  </si>
  <si>
    <t>600</t>
  </si>
  <si>
    <t>BUSINESS INTELLIGENCE, INC.</t>
  </si>
  <si>
    <t>EDIES13C0023</t>
  </si>
  <si>
    <t>621641005</t>
  </si>
  <si>
    <t>NCS PEARSON, INC.</t>
  </si>
  <si>
    <t>EDIES13C0021</t>
  </si>
  <si>
    <t>JEFFREY.BROWNE@ED.GOV</t>
  </si>
  <si>
    <t>EDIES13C0059</t>
  </si>
  <si>
    <t>JONATHAN.BETTIS@ED.GOV</t>
  </si>
  <si>
    <t>EDIES13C0070</t>
  </si>
  <si>
    <t>EDIES13C0010</t>
  </si>
  <si>
    <t>EDIES13C0006</t>
  </si>
  <si>
    <t>EDIES13C0007</t>
  </si>
  <si>
    <t>EDIES12C0072</t>
  </si>
  <si>
    <t>SPOKANE</t>
  </si>
  <si>
    <t>65</t>
  </si>
  <si>
    <t>161</t>
  </si>
  <si>
    <t>DELL SERVICES FEDERAL GOVERNMENT, INC.</t>
  </si>
  <si>
    <t>119</t>
  </si>
  <si>
    <t>EDNAG13O0001</t>
  </si>
  <si>
    <t>ALICIA.BARKSDALE@ED.GOV</t>
  </si>
  <si>
    <t>60</t>
  </si>
  <si>
    <t>64</t>
  </si>
  <si>
    <t>ELIJAH.GROSS@ED.GOV</t>
  </si>
  <si>
    <t>62</t>
  </si>
  <si>
    <t>123</t>
  </si>
  <si>
    <t>INTEGRATED DATA CORPORATION (9575)</t>
  </si>
  <si>
    <t>EDFSA13O0076</t>
  </si>
  <si>
    <t>GS35F0156R</t>
  </si>
  <si>
    <t>SPRINT COMMUNICATIONS COMPANY L.P.</t>
  </si>
  <si>
    <t>D305</t>
  </si>
  <si>
    <t>IT AND TELECOM- TELEPROCESSING, TIMESHARE, AND CLOUD COMPUTING</t>
  </si>
  <si>
    <t>66</t>
  </si>
  <si>
    <t>68</t>
  </si>
  <si>
    <t>71</t>
  </si>
  <si>
    <t>73</t>
  </si>
  <si>
    <t>77</t>
  </si>
  <si>
    <t>RODERIC.COLLINS@ED.GOV</t>
  </si>
  <si>
    <t>70</t>
  </si>
  <si>
    <t>91</t>
  </si>
  <si>
    <t>EDFSA13C0005</t>
  </si>
  <si>
    <t>EDCIO13A0001</t>
  </si>
  <si>
    <t>OST, INC.</t>
  </si>
  <si>
    <t>073877297</t>
  </si>
  <si>
    <t>HAGER SHARP, INC.</t>
  </si>
  <si>
    <t>EDIES13C0025</t>
  </si>
  <si>
    <t>0022</t>
  </si>
  <si>
    <t>EDIES13C0013</t>
  </si>
  <si>
    <t>EDCIO13A00010003</t>
  </si>
  <si>
    <t>167</t>
  </si>
  <si>
    <t>179</t>
  </si>
  <si>
    <t>KINGFISHER SYSTEMS INCORPORATED</t>
  </si>
  <si>
    <t>EDCIO13O5013</t>
  </si>
  <si>
    <t>GS35F0490T</t>
  </si>
  <si>
    <t>180011459</t>
  </si>
  <si>
    <t>CENTECH GROUP INC</t>
  </si>
  <si>
    <t>EDOOM13A0003</t>
  </si>
  <si>
    <t>191341627</t>
  </si>
  <si>
    <t>D319</t>
  </si>
  <si>
    <t>IT AND TELECOM- ANNUAL SOFTWARE MAINTENANCE SERVICE PLANS</t>
  </si>
  <si>
    <t>D325</t>
  </si>
  <si>
    <t>IT AND TELECOM- DATA CENTERS AND STORAGE</t>
  </si>
  <si>
    <t>EDIES13C0053</t>
  </si>
  <si>
    <t>EDIES12D00170001</t>
  </si>
  <si>
    <t>REDMOND</t>
  </si>
  <si>
    <t>NAVIGATION NORTH</t>
  </si>
  <si>
    <t>010296602</t>
  </si>
  <si>
    <t>EDFSA13D0007</t>
  </si>
  <si>
    <t>EDFSA13O0017</t>
  </si>
  <si>
    <t>GS35F0372L</t>
  </si>
  <si>
    <t>EDFSA13C0013</t>
  </si>
  <si>
    <t>EDFSA13C0017</t>
  </si>
  <si>
    <t>WOODBRIDGE</t>
  </si>
  <si>
    <t>610</t>
  </si>
  <si>
    <t>SUPPORT- PROFESSIONAL: POLICY REVIEW/DEVELOPMENT</t>
  </si>
  <si>
    <t>SAFAL PARTNERS, INC.</t>
  </si>
  <si>
    <t>EDOII13C0065</t>
  </si>
  <si>
    <t>004262479</t>
  </si>
  <si>
    <t>EDELA13C0078</t>
  </si>
  <si>
    <t>PRISM COMMUNICATIONS, INC.</t>
  </si>
  <si>
    <t>EDFSA09D0006</t>
  </si>
  <si>
    <t>883921553</t>
  </si>
  <si>
    <t>WORLD EDUCATION, INC.</t>
  </si>
  <si>
    <t>EDVAE13C0009</t>
  </si>
  <si>
    <t>073272692</t>
  </si>
  <si>
    <t>BUSINESS PERFORMANCE SYSTEMS, LLC</t>
  </si>
  <si>
    <t>EDCIO12A0014</t>
  </si>
  <si>
    <t>019542906</t>
  </si>
  <si>
    <t>QUINCY</t>
  </si>
  <si>
    <t>STANDARDSWORK</t>
  </si>
  <si>
    <t>EDVAE13C0066</t>
  </si>
  <si>
    <t>849304931</t>
  </si>
  <si>
    <t>EDOSE13C0049</t>
  </si>
  <si>
    <t>SAN DIEGO</t>
  </si>
  <si>
    <t>EDVAE13C0060</t>
  </si>
  <si>
    <t>EDESE13C0071</t>
  </si>
  <si>
    <t>EDOII13C0073</t>
  </si>
  <si>
    <t>EDVAE13C0058</t>
  </si>
  <si>
    <t>103079443</t>
  </si>
  <si>
    <t>SD TECHNOLOGIES, INC.</t>
  </si>
  <si>
    <t>EDCIO12A0011</t>
  </si>
  <si>
    <t>LOUISVILLE</t>
  </si>
  <si>
    <t>MAX.LEQUANG@ED.GOV</t>
  </si>
  <si>
    <t>J R REINGOLD &amp; ASSOCIATES INC</t>
  </si>
  <si>
    <t>EDNAG13O0002</t>
  </si>
  <si>
    <t>GS23F0168L</t>
  </si>
  <si>
    <t>ALLENTOWN</t>
  </si>
  <si>
    <t>FIRST GENERATION VISUAL COMMUNICATIONS, INC.</t>
  </si>
  <si>
    <t>EDFSA13A0012</t>
  </si>
  <si>
    <t>604434928</t>
  </si>
  <si>
    <t>R430</t>
  </si>
  <si>
    <t>SUPPORT- PROFESSIONAL: PHYSICAL SECURITY AND BADGING</t>
  </si>
  <si>
    <t>TRANSCENDENCE, INC.</t>
  </si>
  <si>
    <t>EDOOM13C0061</t>
  </si>
  <si>
    <t>136109266</t>
  </si>
  <si>
    <t>SOLE SOURCE</t>
  </si>
  <si>
    <t>EDODS12A00190008</t>
  </si>
  <si>
    <t>A+ GOVERNMENT SOLUTIONS, LLC</t>
  </si>
  <si>
    <t>EDOOM13O5036</t>
  </si>
  <si>
    <t>GS06F0980Z</t>
  </si>
  <si>
    <t>CAPITAL IQ, INC.</t>
  </si>
  <si>
    <t>EDFSA13P0053</t>
  </si>
  <si>
    <t>071368109</t>
  </si>
  <si>
    <t>R3 GOVERNMENT SOLUTIONS, LLC</t>
  </si>
  <si>
    <t>EDFSA13D0013TO0001</t>
  </si>
  <si>
    <t>EDFSA13D0013</t>
  </si>
  <si>
    <t>831214619</t>
  </si>
  <si>
    <t>EDCIO13O5003</t>
  </si>
  <si>
    <t>GS00Q13NSD3000</t>
  </si>
  <si>
    <t>ENFSA</t>
  </si>
  <si>
    <t>ZAKIA.OWENS@ED.GOV</t>
  </si>
  <si>
    <t>WILKES BARRE</t>
  </si>
  <si>
    <t>ALBANY</t>
  </si>
  <si>
    <t>EDUCATION DEPARTMENT, NEW YORK STATE</t>
  </si>
  <si>
    <t>806782173</t>
  </si>
  <si>
    <t>760</t>
  </si>
  <si>
    <t>THE PURPOSE OF THIS CONTRACT IS TO PROVIDE IMPORTANT INFORMATION ON CHILDREN'S EARLY LEARNING AND DEVELOPMENT, TRANSITION INTO KINDERGARTEN, AND PROGRESS THROUGH THE ELEMENTARY GRADES, BUILDING UPON KNOWLEDGE ACQUIRED FROM THE PREVIOUS EARLY CHILDHOOD LONGITUDINAL STUDY. THE ECLS-K:2011 WILL COLLECT DATA ABOUT THE CHILD AND THE CHILD'S SCHOOL, CLASSROOM, TEACHER, AND FAMILY.</t>
  </si>
  <si>
    <t>127</t>
  </si>
  <si>
    <t>DEVA &amp; ASSOCIATES PC</t>
  </si>
  <si>
    <t>EDFSA13D0011TO0001</t>
  </si>
  <si>
    <t>EDFSA13D0011</t>
  </si>
  <si>
    <t>789017506</t>
  </si>
  <si>
    <t>CLIFTONLARSONALLEN LLP</t>
  </si>
  <si>
    <t>EDOIG13O5002</t>
  </si>
  <si>
    <t>GS23F0135L</t>
  </si>
  <si>
    <t>078374556</t>
  </si>
  <si>
    <t>BURBANK</t>
  </si>
  <si>
    <t>MESA</t>
  </si>
  <si>
    <t>PARK RIDGE</t>
  </si>
  <si>
    <t>SAN LEANDRO</t>
  </si>
  <si>
    <t>COMMAND DECISIONS SYSTEMS &amp; SO</t>
  </si>
  <si>
    <t>EDOPE12A0022</t>
  </si>
  <si>
    <t>DUMFRIES</t>
  </si>
  <si>
    <t>LONGEVITY CONSULTING LLC</t>
  </si>
  <si>
    <t>EDOII13C0029</t>
  </si>
  <si>
    <t>123230570</t>
  </si>
  <si>
    <t>MAXIMUS FEDERAL SERVICES, INC.</t>
  </si>
  <si>
    <t>EDFSA13C0021</t>
  </si>
  <si>
    <t>364221593</t>
  </si>
  <si>
    <t>CONSUELA.GINN@ED.GOV</t>
  </si>
  <si>
    <t>189</t>
  </si>
  <si>
    <t>CORAOPOLIS</t>
  </si>
  <si>
    <t>EDUCATIONAL COMPUTER SYSTEMS, INC.</t>
  </si>
  <si>
    <t>EDFSA13D0003</t>
  </si>
  <si>
    <t>072154594</t>
  </si>
  <si>
    <t>215</t>
  </si>
  <si>
    <t>WINOOSKI</t>
  </si>
  <si>
    <t>VERMONT STUDENT ASSISTANCE CORPORATION</t>
  </si>
  <si>
    <t>EDFSA13D0001</t>
  </si>
  <si>
    <t>114236219</t>
  </si>
  <si>
    <t>EDESE13A0004</t>
  </si>
  <si>
    <t>PHOTO/MAP/PRINT/PUBLICATION- PRINT/BINDING</t>
  </si>
  <si>
    <t>APPLIED BUSINESS MANAGEMENT SOLUTIONS,INC (ABMSI) LLC</t>
  </si>
  <si>
    <t>EDOOM13C0051</t>
  </si>
  <si>
    <t>134063028</t>
  </si>
  <si>
    <t>OMNI HOTELS MANAGEMENT CORPORATION</t>
  </si>
  <si>
    <t>066765074</t>
  </si>
  <si>
    <t>ENCOO</t>
  </si>
  <si>
    <t>CARNEY INCORPORATED</t>
  </si>
  <si>
    <t>EDOOS10A0151</t>
  </si>
  <si>
    <t>869205930</t>
  </si>
  <si>
    <t>EDIES13D0005</t>
  </si>
  <si>
    <t>HARBOR LANE ASSOCIATES, INC.</t>
  </si>
  <si>
    <t>EDIES13D0003</t>
  </si>
  <si>
    <t>NON PUBLIC EDUCATIONAL SERVICES, INC.</t>
  </si>
  <si>
    <t>EDESE12C0061</t>
  </si>
  <si>
    <t>056251168</t>
  </si>
  <si>
    <t>EDESE12C0060</t>
  </si>
  <si>
    <t>EDOOS13P0044</t>
  </si>
  <si>
    <t>WOOD, NORVEL</t>
  </si>
  <si>
    <t>EDOOM13C0002</t>
  </si>
  <si>
    <t>015548840</t>
  </si>
  <si>
    <t>CITI CONCEPTS INC</t>
  </si>
  <si>
    <t>806541301</t>
  </si>
  <si>
    <t>W074</t>
  </si>
  <si>
    <t>LEASE OR RENTAL OF EQUIPMENT- OFFICE MACHINES, TEXT PROCESSING SYSTEMS, AND VISIBLE RECORD EQUIPMENT</t>
  </si>
  <si>
    <t>LAS VEGAS</t>
  </si>
  <si>
    <t>Special Interest Functions</t>
  </si>
  <si>
    <t>FEDERAL STUDENT AID PROCUREMENT ACTIVITY</t>
  </si>
  <si>
    <t>SEATTLE</t>
  </si>
  <si>
    <t>ENCE</t>
  </si>
  <si>
    <t>CONTRACTS AND ACQUISITIONS MANAGEMENT</t>
  </si>
  <si>
    <t>PRINCIPAL OFFICES</t>
  </si>
  <si>
    <t>JEREMY.COOK@ED.GOV</t>
  </si>
  <si>
    <t>NAGB - NATIONAL ASSESSMENT GOVERNING BOARD</t>
  </si>
  <si>
    <t>PAVAN.MEHROTRA@ED.GOV</t>
  </si>
  <si>
    <t>ELLEN.MASON@ED.GOV</t>
  </si>
  <si>
    <t>PROVISTA SOFTWARE INTL INCORPORATED</t>
  </si>
  <si>
    <t>GS35F0065P</t>
  </si>
  <si>
    <t>602072381</t>
  </si>
  <si>
    <t>MATRIX LOGIC CORPORATION</t>
  </si>
  <si>
    <t>GS35F0833N</t>
  </si>
  <si>
    <t>834962102</t>
  </si>
  <si>
    <t>CARAHSOFT TECHNOLOGY CORPORATION</t>
  </si>
  <si>
    <t>GS35F0119Y</t>
  </si>
  <si>
    <t>088365767</t>
  </si>
  <si>
    <t>OPEN TEXT INC.</t>
  </si>
  <si>
    <t>GS35F0480J</t>
  </si>
  <si>
    <t>064596158</t>
  </si>
  <si>
    <t>SYS1</t>
  </si>
  <si>
    <t>JULIE.LIU@ED.GOV</t>
  </si>
  <si>
    <t>YOUNG.CHOI@ED.GOV</t>
  </si>
  <si>
    <t>KRISTEN.CALDWELL-BATES@ED.GOV</t>
  </si>
  <si>
    <t>RIVA SOLUTIONS, INC.</t>
  </si>
  <si>
    <t>964390350</t>
  </si>
  <si>
    <t>REGINALD.MITCHELL@ED.GOV</t>
  </si>
  <si>
    <t>HYUNSUE.KIM@ED.GOV</t>
  </si>
  <si>
    <t>MOUNTAIN VIEW</t>
  </si>
  <si>
    <t>PITTSBURGH</t>
  </si>
  <si>
    <t xml:space="preserve">BRAND NAME DESCRIPTION </t>
  </si>
  <si>
    <t>GAITHERSBURG</t>
  </si>
  <si>
    <t>ENAS</t>
  </si>
  <si>
    <t>EDIES14C0092</t>
  </si>
  <si>
    <t>EDIES14C0071</t>
  </si>
  <si>
    <t>EDIES14C0079</t>
  </si>
  <si>
    <t>EDIES14C0080</t>
  </si>
  <si>
    <t>BARRE</t>
  </si>
  <si>
    <t>EDIES14C0105</t>
  </si>
  <si>
    <t>IDAHO STATE BOARD OF EDUCATION</t>
  </si>
  <si>
    <t>EDIES14C0073</t>
  </si>
  <si>
    <t>825201189</t>
  </si>
  <si>
    <t>EDIES14C0007</t>
  </si>
  <si>
    <t>VIRTUAL LEARNING TECHNOLOGIES, INC.</t>
  </si>
  <si>
    <t>828770508</t>
  </si>
  <si>
    <t>EDIES14C0108</t>
  </si>
  <si>
    <t>EDIES14C0110</t>
  </si>
  <si>
    <t>EDUCATION, SOUTH CAROLINA DEPARTMENT OF</t>
  </si>
  <si>
    <t>EDIES14C0101</t>
  </si>
  <si>
    <t>EDIES14C0089</t>
  </si>
  <si>
    <t>EDUCATION, COLORADO BOARD OF</t>
  </si>
  <si>
    <t>EDIES14C0066</t>
  </si>
  <si>
    <t>EDIES14C0076</t>
  </si>
  <si>
    <t>EDIES14C0057</t>
  </si>
  <si>
    <t>EDIES14C0078</t>
  </si>
  <si>
    <t>EDUCATION, PENNSYLVANIA DEPT OF</t>
  </si>
  <si>
    <t>EDIES14C0098</t>
  </si>
  <si>
    <t>007782381</t>
  </si>
  <si>
    <t>EDIES14C0072</t>
  </si>
  <si>
    <t>EDIES14C0075</t>
  </si>
  <si>
    <t>FOUNDATIONS IN LEARNING, INC</t>
  </si>
  <si>
    <t>962585241</t>
  </si>
  <si>
    <t>EDIES14C0085</t>
  </si>
  <si>
    <t>STATE OF ALASKA DEPARTMENT OF EDUCATION AND EARLY DEVELOPMENT</t>
  </si>
  <si>
    <t>EDIES14C0062</t>
  </si>
  <si>
    <t>EDIES14C0082</t>
  </si>
  <si>
    <t>EDIES14C0087</t>
  </si>
  <si>
    <t>EDIES14C0064</t>
  </si>
  <si>
    <t>EDIES14C0109</t>
  </si>
  <si>
    <t>ELEMENTARY AND SECONDARY EDUCATION, MASSACHUSETTS DEPARTMENT OF</t>
  </si>
  <si>
    <t>EDIES14C0081</t>
  </si>
  <si>
    <t>EDIES14C0061</t>
  </si>
  <si>
    <t>MDRC</t>
  </si>
  <si>
    <t>EDIES14C0003</t>
  </si>
  <si>
    <t>075258780</t>
  </si>
  <si>
    <t>SIRIUS THINKING LTD</t>
  </si>
  <si>
    <t>949450100</t>
  </si>
  <si>
    <t>GIBRAN.MILLS@ED.GOV</t>
  </si>
  <si>
    <t>PUBLIC INSTRUCTION, WASHINGTON STATE SUPERINTENDENT OF</t>
  </si>
  <si>
    <t>EDIES14C0107</t>
  </si>
  <si>
    <t>EDUCATION, ARIZONA DEPT OF</t>
  </si>
  <si>
    <t>EDIES14C0063</t>
  </si>
  <si>
    <t>EDUCATION, SOUTH DAKOTA DEPARTMENT OF</t>
  </si>
  <si>
    <t>EDIES14C0102</t>
  </si>
  <si>
    <t>112767459</t>
  </si>
  <si>
    <t>SCHELL GAMES LLC</t>
  </si>
  <si>
    <t>166975396</t>
  </si>
  <si>
    <t>EDIES14C0001</t>
  </si>
  <si>
    <t>EDIES14C0093</t>
  </si>
  <si>
    <t>EDIES14C0106</t>
  </si>
  <si>
    <t>010428636</t>
  </si>
  <si>
    <t>EDUCATION, CALIFORNIA DEPARTMENT OF</t>
  </si>
  <si>
    <t>EDIES14C0065</t>
  </si>
  <si>
    <t>EDUCATION, MINNESOTA DEPARTMENT OF</t>
  </si>
  <si>
    <t>EDIES14C0083</t>
  </si>
  <si>
    <t>EDIES14C0104</t>
  </si>
  <si>
    <t>KIKO LABS INC.</t>
  </si>
  <si>
    <t>078871920</t>
  </si>
  <si>
    <t>ZAPTION, INC.</t>
  </si>
  <si>
    <t>079279749</t>
  </si>
  <si>
    <t>EDIES14C0099</t>
  </si>
  <si>
    <t>STRANGE LOOP GAMES INC.</t>
  </si>
  <si>
    <t>078675532</t>
  </si>
  <si>
    <t>EDIES14C0113</t>
  </si>
  <si>
    <t>EDUCATION, FLORIDA DEPARTMENT OF</t>
  </si>
  <si>
    <t>EDIES14C0070</t>
  </si>
  <si>
    <t>EDUCATION, KANSAS DEPT OF</t>
  </si>
  <si>
    <t>EDIES14C0077</t>
  </si>
  <si>
    <t>EDIES14C0090</t>
  </si>
  <si>
    <t>THE NATIONAL ASSESSMENT OF EDUCATIONAL PROGRESS (NAEP) IS REQUIRED TO PROVIDE, IN A TIMELY MANNER, A FAIR AND ACCURATE MEASUREMENT OF EDUCATIONAL ACHIEVEMENT IN READING, MATHEMATICS, AND OTHER CONTENT AREAS INCLUDING WRITING, SCIENCE, HISTORY, GEOGRAPHY, CIVICS, ECONOMICS, FOREIGN LANGUAGES AND THE ARTS. THE ASSESSMENTS ARE REPRESENTATIVE OF THE NATION, REGIONS, AND WHERE APPROPRIATE, STATES AT GRADES 4, 8, AND 12. NAEP SHALL ALSO REPORT ON NATIONAL LONG TERM TREND ASSESSMENTS IN READING AND MATHEMATICS FOR STUDENTS AT AGES 9, 13, AND 17. NAEP IS ADMINISTERED BY THE ASSESSMENT DIVISION (AD) WITHIN THE NATIONAL CENTER OF EDUCATION STATISTICS (NCES).</t>
  </si>
  <si>
    <t>EDIES14C0084</t>
  </si>
  <si>
    <t>EDIES14C0100</t>
  </si>
  <si>
    <t>EDUCATION, CONNECTICUT DEPARTMENT OF</t>
  </si>
  <si>
    <t>EDIES14C0067</t>
  </si>
  <si>
    <t>EDIES14C0068</t>
  </si>
  <si>
    <t>EDUCATION, OKLAHOMA DEPARTMENT OF</t>
  </si>
  <si>
    <t>EDIES14C0096</t>
  </si>
  <si>
    <t>EDIES14C0103</t>
  </si>
  <si>
    <t>NEW MEXICO PUBLIC EDUCATION DEPARTMENT</t>
  </si>
  <si>
    <t>EDIES14C0091</t>
  </si>
  <si>
    <t>EDIES14C0094</t>
  </si>
  <si>
    <t>EDIES14C0097</t>
  </si>
  <si>
    <t>EDIES14C0086</t>
  </si>
  <si>
    <t>EDIES14C0095</t>
  </si>
  <si>
    <t>EDIES14C0028</t>
  </si>
  <si>
    <t>DC STATE EDUCATION OFFICE</t>
  </si>
  <si>
    <t>EDIES14C0114</t>
  </si>
  <si>
    <t>603893657</t>
  </si>
  <si>
    <t>BARAKAT.SHAKIR@ED.GOV</t>
  </si>
  <si>
    <t>WELLESLEY</t>
  </si>
  <si>
    <t>LINGOJINGO, INC</t>
  </si>
  <si>
    <t>079412332</t>
  </si>
  <si>
    <t>"OTHER FUNCTION" IGF::OT::IGF INSTITUTE OF EDUCATION SCIENCES CATALOG OF EDUCATION RESEARCH UPDATE, REVISION, AND ONSITE BRIEFING FOR THE DEPARTMENT OF EDUCATION</t>
  </si>
  <si>
    <t>EDUCATIONAL TESTING SERVICE INCORPORATED</t>
  </si>
  <si>
    <t>ED07CO0078</t>
  </si>
  <si>
    <t>NATIONAL ASSESSMENT OF EDUCATIONAL PROGRESS (NAEP) - ITEM DEVELOPMENT - DEVELOPS BACKGROUND VARIABLES, COGNITIVE ITEMS, AND SCORING RUBRICS.</t>
  </si>
  <si>
    <t>EDIES10C0064</t>
  </si>
  <si>
    <t>EDIES12C0087</t>
  </si>
  <si>
    <t>EDIES14C0112</t>
  </si>
  <si>
    <t>HELEN.CHANG@ED.GOV</t>
  </si>
  <si>
    <t>EDIES12C0057</t>
  </si>
  <si>
    <t>T1M9</t>
  </si>
  <si>
    <t>EDIES14C0115</t>
  </si>
  <si>
    <t>EDPEP11O0088</t>
  </si>
  <si>
    <t>"OTHER FUNCTION"  IGF::OT::IGF 
THE CONTRACTOR IS REQUIRED TO DESIGN AND CONDUCT DATA COLLECTION FOR THE FIFTH-GRADE YEAR OF THE EARLY CHILDHOOD LONGITUDINAL STUDY, KINDERGARTEN CLASS OF 2010-11 (ECLS-K:2011 5TH GRADE)</t>
  </si>
  <si>
    <t>EDIES14C0119</t>
  </si>
  <si>
    <t>KELSEY.REESE@ED.GOV</t>
  </si>
  <si>
    <t>IGF::OT::IGF
SERVICE CODE= "OTHER FUNCTIONS"
THE PURPOSE OF THIS PROCUREMENT IS TO FACILITATE THE US PARTICIPATION IN PROGRAM FOR STUDENT ASSESSMENT (PISA) 2015. PISA IS AN INTERNATIONAL ASSESSMENT THAT FOCUSES ON 15-YEAR-OLDS' PERFORMANCE IN READING LITERACY, MATHEMATICS LITERACY, AND SCIENCE LITERACY EVERY THREE YEARS. PISA ALSO ASSESSES OTHER SUBJECTS, ALTHOUGH LESS FREQUENTLY, SUCH AS GENERAL PROBLEM-SOLVING AND FINANCIAL LITERACY. PISA EMPHASIZES FUNCTIONAL SKILLS THAT STUDENTS HAVE ACQUIRED AS THEY NEAR THE END OF MANDATORY SCHOOLING.</t>
  </si>
  <si>
    <t>EDOOS14C0055</t>
  </si>
  <si>
    <t>NAMMI.SHADRACH@ED.GOV</t>
  </si>
  <si>
    <t>SYS5</t>
  </si>
  <si>
    <t>PROVIDES COMPARABLE INDICATORS ON STUDENT PERFORMANCE AND SCHOOLING PRACTICES ACROSS COUNTRIES IN ORDER TO BENCHMARK U.S. STUDENT PERFORMANCE.</t>
  </si>
  <si>
    <t>EDNAG14C0002</t>
  </si>
  <si>
    <t>EDNAG14C0001</t>
  </si>
  <si>
    <t>LEESBURG</t>
  </si>
  <si>
    <t>EDED07CO0042TO38</t>
  </si>
  <si>
    <t>CRITICAL FUNCTION IGF::CT::IGF FEDERAL STUDENT AID'S VIRTUAL DATA CENTER, PROVIDING CENTRALIZED HOSTING AND MANAGEMENT OF ELECTRONIC DATA AND COMPUTER APPLICATIONS,AND RELATED SERVICES TO SUPPORT FEDERAL STUDENT AID MISSION OF SERVICING STUDENT LOANS.</t>
  </si>
  <si>
    <t>ED06CO0107TO0021</t>
  </si>
  <si>
    <t>CRITICAL FUNCTION IGF::CT::IGF  ORDER ADDITIONAL INFRASTRUCTURE SERVICES FOR THE FEDERAL STUDENT AID'S VIRTUAL DATA CENTER, PROVIDING CENTRALIZED HOSTING AND MANAGEMENT OF ELECTRONIC DATA AND COMPUTER APPLICATIONS, AND RELATED SERVICES TO SUPPORT FEDERAL STUDENT AID MISSION OF SERVICING STUDENT LOANS.</t>
  </si>
  <si>
    <t>26</t>
  </si>
  <si>
    <t>MURTHLYN.SAMUEL@ED.GOV</t>
  </si>
  <si>
    <t>DANIELLE.BROWN@ED.GOV</t>
  </si>
  <si>
    <t>TJHARRIS</t>
  </si>
  <si>
    <t>EDFSA14C0018</t>
  </si>
  <si>
    <t>EDFSA09D0018TO0002</t>
  </si>
  <si>
    <t>EDFSA09D0018</t>
  </si>
  <si>
    <t>THIS CONTRACT PROVIDES INDEPENDENT VERIFICATION AND VALIDATION SUPPORT FOR THE EDUCATION DEPARTMENT UTILITY FOR COMMUNICATIONS, APPLICATIONS AND TECHNICAL ENVIRONMENT (EDUCATE) CONTRACT.</t>
  </si>
  <si>
    <t>AMBIT GROUP</t>
  </si>
  <si>
    <t>PHACIL, INC.</t>
  </si>
  <si>
    <t>EDCIO14O5022</t>
  </si>
  <si>
    <t>GS06F1227Z</t>
  </si>
  <si>
    <t>054885111</t>
  </si>
  <si>
    <t>SHAUNTYNEE.PENIX@ED.GOV</t>
  </si>
  <si>
    <t>ELVIS.TAYLOR@ED.GOV</t>
  </si>
  <si>
    <t>ALAN.CORNWALL@ED.GOV</t>
  </si>
  <si>
    <t>0021</t>
  </si>
  <si>
    <t>MICROPACT, INC.</t>
  </si>
  <si>
    <t>EDCIO13A0001010</t>
  </si>
  <si>
    <t>EDCIO13A00010011</t>
  </si>
  <si>
    <t>"OTHER FUNCTIONS" IGF::OT::IGF - DEVELOPMENT, MAINTENANCE, AND ENHANCEMENT OF THE ED DATA EXPRESS TOOL FOR REPORTING TECHNICAL DATA RELATED TO NO CHILD LEFT BEHIND (NCLB).</t>
  </si>
  <si>
    <t>EDCIO13A00010014</t>
  </si>
  <si>
    <t>EDCIO13A00010012</t>
  </si>
  <si>
    <t>EDOIG14O5009</t>
  </si>
  <si>
    <t>GS35F0820M</t>
  </si>
  <si>
    <t>GS35F0398V</t>
  </si>
  <si>
    <t>EDFSA14O0017</t>
  </si>
  <si>
    <t>GS06F0973Z</t>
  </si>
  <si>
    <t>EDVAE14O5018</t>
  </si>
  <si>
    <t>EDOSE14C0015</t>
  </si>
  <si>
    <t>BULLETIN INTELLIGENCE LLC</t>
  </si>
  <si>
    <t>EDOCO14C0118</t>
  </si>
  <si>
    <t>MORGAN BUSINESS CONSULTING, LLC</t>
  </si>
  <si>
    <t>EDOOM14C0121</t>
  </si>
  <si>
    <t>189410215</t>
  </si>
  <si>
    <t>180</t>
  </si>
  <si>
    <t>181</t>
  </si>
  <si>
    <t>182</t>
  </si>
  <si>
    <t>184</t>
  </si>
  <si>
    <t>LONDON</t>
  </si>
  <si>
    <t>SENTURE, LLC</t>
  </si>
  <si>
    <t>EDFSA14D0004</t>
  </si>
  <si>
    <t>146265173</t>
  </si>
  <si>
    <t>BLUE CANOPY GROUP, LLC</t>
  </si>
  <si>
    <t>EDFSA14O0069</t>
  </si>
  <si>
    <t>HHSN316201200120W</t>
  </si>
  <si>
    <t>100364152</t>
  </si>
  <si>
    <t>7529</t>
  </si>
  <si>
    <t>EDCIO14O5032</t>
  </si>
  <si>
    <t>EDCFO14O0019</t>
  </si>
  <si>
    <t>EDESE14C0120</t>
  </si>
  <si>
    <t>OTHER FUNCTIONS IGF::OT::IGF 
IGF::OT::IGF  
PROCUREMENT FOR THE OFFICE OF INNOVATION AND IMPROVEMENT (OII) FOR THE DEVELOPMENT AND PRODUCTION OF ACQUISITION PACKAGE WORKFLOW PROJECT</t>
  </si>
  <si>
    <t>EDCIO13A00020002</t>
  </si>
  <si>
    <t>EDCIO13A0002</t>
  </si>
  <si>
    <t>EDCIO13A00020001</t>
  </si>
  <si>
    <t>GS35F0308L</t>
  </si>
  <si>
    <t>EDCIO13A00020003</t>
  </si>
  <si>
    <t>CW GOVERNMENT TRAVEL, INC.</t>
  </si>
  <si>
    <t>EDCIO14O5015</t>
  </si>
  <si>
    <t>GS33FAA009</t>
  </si>
  <si>
    <t>EDCIO12A00080002</t>
  </si>
  <si>
    <t>EDCIO12A0008</t>
  </si>
  <si>
    <t>TECHNOLOGIST, INC</t>
  </si>
  <si>
    <t>EDFSA14O0047</t>
  </si>
  <si>
    <t>GS35F369BA</t>
  </si>
  <si>
    <t>557460404</t>
  </si>
  <si>
    <t>EDOOS13O0008</t>
  </si>
  <si>
    <t>EDPEP14O5013</t>
  </si>
  <si>
    <t>OCTO CONSULTING GROUP, INC.</t>
  </si>
  <si>
    <t>EDCIO14C0009</t>
  </si>
  <si>
    <t>800127859</t>
  </si>
  <si>
    <t>EDOOM14C0013</t>
  </si>
  <si>
    <t xml:space="preserve">URGENCY </t>
  </si>
  <si>
    <t>M SQUARED DESIGN, LLC</t>
  </si>
  <si>
    <t>833230316</t>
  </si>
  <si>
    <t>CORESPHERE, LLC</t>
  </si>
  <si>
    <t>EDFSA14D0002</t>
  </si>
  <si>
    <t>184768583</t>
  </si>
  <si>
    <t>EDFSA14C0004</t>
  </si>
  <si>
    <t>EDFSA14O0006</t>
  </si>
  <si>
    <t>GLOBAL NET SERVICES, INC.</t>
  </si>
  <si>
    <t>EDFSA14O0007</t>
  </si>
  <si>
    <t>HHSN316201200142W</t>
  </si>
  <si>
    <t>799865738</t>
  </si>
  <si>
    <t>EDCIO14C0010</t>
  </si>
  <si>
    <t>J075</t>
  </si>
  <si>
    <t>MAINT/REPAIR/REBUILD OF EQUIPMENT- OFFICE SUPPLIES AND DEVICES</t>
  </si>
  <si>
    <t>M1LZ</t>
  </si>
  <si>
    <t>OPERATION OF PARKING FACILITIES</t>
  </si>
  <si>
    <t>EDOOM14C0053</t>
  </si>
  <si>
    <t>MELANIE.KYNARD@ED.GOV</t>
  </si>
  <si>
    <t>TELESOLV CONSULTING, LLC</t>
  </si>
  <si>
    <t>EDFSA14O0040</t>
  </si>
  <si>
    <t>GS10F0318T</t>
  </si>
  <si>
    <t>118538045</t>
  </si>
  <si>
    <t>EARTHLING SECURITY LLC</t>
  </si>
  <si>
    <t>EDNAG14P0010</t>
  </si>
  <si>
    <t>078751779</t>
  </si>
  <si>
    <t>EDESE14C0011</t>
  </si>
  <si>
    <t>"OTHER FUNCTION" IGF::OT::IGF THE CONTRACT PROVIDES LOGISTICAL SUPPORT AND TECHNICAL ASSISTANCE FOR THE HIGH SCHOOL EQUIVALENCY PROGRAM (HEP) AND COLLEGE ASSISTANCE MIGRANT PROGRAM (CAMP).</t>
  </si>
  <si>
    <t>"OTHER FUNCTION"  IGF::OT::IGF OFFICE OF POSTSECONDARY EDUCATION INTEGRATED DATA COLLECTION AND PERFORMANCE REPORTING SYSTEM</t>
  </si>
  <si>
    <t>"OTHER FUNCTION" IGF::OT::IGF IMPLEMENTATION OF A FAMILY ENGAGEMENT TECHNICAL ASSISTANCE OPPORTUNITY WITH THE 21ST CCLC.</t>
  </si>
  <si>
    <t>EDOII14C0056</t>
  </si>
  <si>
    <t>EDCIO13C0052</t>
  </si>
  <si>
    <t>MELCO, INC.</t>
  </si>
  <si>
    <t>EDESE14C0023</t>
  </si>
  <si>
    <t>800700366</t>
  </si>
  <si>
    <t>"OTHER FUNCTION" IGF::OT::IGF THE PURPOSE OF THIS CONTRACT IS TO PROVIDE INFORMATION TECHNOLOGY INVESTMENT MANAGEMENT AND ENTERPRISE ARCHITECTURE SUPPORT SERVICES FOR THE OFFICE OF THE CHIEF INFORMATION OFFICE.</t>
  </si>
  <si>
    <t>CAROLYN.RICHARDSON@ED.GOV</t>
  </si>
  <si>
    <t>TAWANNA.COLES@ED.GOV</t>
  </si>
  <si>
    <t>JAMESTOWN</t>
  </si>
  <si>
    <t>TAMPA</t>
  </si>
  <si>
    <t>211</t>
  </si>
  <si>
    <t>EDED04CO0041</t>
  </si>
  <si>
    <t>PORTSMOUTH</t>
  </si>
  <si>
    <t>EDFSA14O0044</t>
  </si>
  <si>
    <t>FORRESTER RESEARCH, INC.</t>
  </si>
  <si>
    <t>GS35F4900H</t>
  </si>
  <si>
    <t>106765928</t>
  </si>
  <si>
    <t>IGF::OT::IGF "OTHER FUNCTIONS" THE SCOPE OF THIS TASK ORDER IS TO PROVIDE SUPPORT FOR THE DESIGN AND LAYOUT OF U.S. DEPARTMENT OF EDUCATION PUBLICATIONS AND COMMUNICATIONS MATERIALS, INCLUDING BUT NOT LIMITED TO GRAPHICS, INFOGRAPHICS, INTERACTIVE INFOGRAPHICS, GUIDES, BROCHURES, BOOKLETS, NEWSLETTERS, POSTERS, AND FACT SHEETS IN ENGLISH AND SPANISH.</t>
  </si>
  <si>
    <t>EDOOM14D0003</t>
  </si>
  <si>
    <t>FRANKLIN MAXWELL GROUP LLC</t>
  </si>
  <si>
    <t>EDFSA13D0016</t>
  </si>
  <si>
    <t>178804592</t>
  </si>
  <si>
    <t>GOLDEN KEY GROUP, LLC</t>
  </si>
  <si>
    <t>EDFSA13D0015</t>
  </si>
  <si>
    <t>111187295</t>
  </si>
  <si>
    <t>LOUIS.DIXON@ED.GOV</t>
  </si>
  <si>
    <t>EDIES14O5007</t>
  </si>
  <si>
    <t>0023</t>
  </si>
  <si>
    <t>LUMINARY LABS LLC</t>
  </si>
  <si>
    <t>EDVAE14D0006</t>
  </si>
  <si>
    <t>832920180</t>
  </si>
  <si>
    <t>EDVAE14C0024</t>
  </si>
  <si>
    <t>COLUMBIA LIGHTHOUSE FOR THE BLIND (INC)</t>
  </si>
  <si>
    <t>EDOOM14C0004</t>
  </si>
  <si>
    <t>003242880</t>
  </si>
  <si>
    <t>0027</t>
  </si>
  <si>
    <t>IGF::OT::IGF
BPA - TITLE IV AID CUSTOMER SURVEYS
BPA CALL - TITLE IV SERVICERS CUSTOMER SATISFACTION SURVEYS</t>
  </si>
  <si>
    <t>EDFSA14A0004</t>
  </si>
  <si>
    <t>GS10F136BA</t>
  </si>
  <si>
    <t>EDFSA14O0027</t>
  </si>
  <si>
    <t>GS06F0933Z</t>
  </si>
  <si>
    <t>EDFSA14O0011</t>
  </si>
  <si>
    <t>POTOMAC</t>
  </si>
  <si>
    <t>EDFSA13O0043</t>
  </si>
  <si>
    <t>SAN JOSE</t>
  </si>
  <si>
    <t>PRICEWATERHOUSECOOPERS LLP</t>
  </si>
  <si>
    <t>017035762</t>
  </si>
  <si>
    <t>CENTRAL RESEARCH INC</t>
  </si>
  <si>
    <t>EDOOM14C0122</t>
  </si>
  <si>
    <t>066493946</t>
  </si>
  <si>
    <t>EDFSA14O0057</t>
  </si>
  <si>
    <t>IGF::CT::IGF CRITICAL FUNCTIONS: THESE SERVICES FACILITATE WEB-BASED ACCESS TO LEXISNEXIS TO PERFORM INVESTIGATE INQUIRES.</t>
  </si>
  <si>
    <t>EDFSA14C0005</t>
  </si>
  <si>
    <t>EDFSA09A0006TO0012</t>
  </si>
  <si>
    <t>793586405</t>
  </si>
  <si>
    <t>IGF::OT::IGF "OTHER FUNCTIONS" TEMPORARY SERVICES</t>
  </si>
  <si>
    <t>AMBER.JONES@ED.GOV</t>
  </si>
  <si>
    <t>KAREN.GIBSON@ED.GOV</t>
  </si>
  <si>
    <t>KATHARINE.HILL@ED.GOV</t>
  </si>
  <si>
    <t>EDOOS14A0004</t>
  </si>
  <si>
    <t>POTOMACWAVE CONSULTING, INC.</t>
  </si>
  <si>
    <t>EDCFO14O5051</t>
  </si>
  <si>
    <t>GS00F0007X</t>
  </si>
  <si>
    <t>809019180</t>
  </si>
  <si>
    <t>EDVAE14C0123</t>
  </si>
  <si>
    <t>72</t>
  </si>
  <si>
    <t>74</t>
  </si>
  <si>
    <t>76</t>
  </si>
  <si>
    <t>80</t>
  </si>
  <si>
    <t>78</t>
  </si>
  <si>
    <t>"OTHER FUNCTION" IGF::OT::IGF FINANCIAL ADVISORY SERVICES - CREDIT REFORM - THE PURPOSE OF THIS PROCUREMENT IS TO OBTAIN TECHNICAL SERVICES TO SUPPORT THE U.S. DEPARTMENT OF EDUCATION BUDGET SERVICE FOR FINANCIAL ADVISORY SERVICES -- CREDIT REFORM</t>
  </si>
  <si>
    <t>SAINT GEORGE CONSULTING INC.</t>
  </si>
  <si>
    <t>EDFSA13D0012</t>
  </si>
  <si>
    <t>967243127</t>
  </si>
  <si>
    <t>EDFSA14D0006</t>
  </si>
  <si>
    <t>ERNST &amp; YOUNG LLP</t>
  </si>
  <si>
    <t>EDFSA14D0007</t>
  </si>
  <si>
    <t>EDFSA14D0008</t>
  </si>
  <si>
    <t>STARS II PARTNERSHIP JOINT VENTURE LLC</t>
  </si>
  <si>
    <t>EDCFO14O5037</t>
  </si>
  <si>
    <t>GS06F1238Z</t>
  </si>
  <si>
    <t>964788561</t>
  </si>
  <si>
    <t>EDFSA14D0008TO0001</t>
  </si>
  <si>
    <t>PAUL.KIM@ED.GOV</t>
  </si>
  <si>
    <t>58</t>
  </si>
  <si>
    <t>CRITICAL FUNCTION - THIS REQUIREMENT IS FOR DEFAULT COLLECTION SERVICES.  THE PURPOSE OF THIS MODIFICATION IS TO ADD INCREMENTAL FUNDING.</t>
  </si>
  <si>
    <t>CRITICAL FUNCTIONS - THIS REQUIREMENT IS FOR DEFAULT COLLECTION SERVICES. THE PURPOSE OF THIS MODIFICATION IS TO ADD INCREMENTAL FUNDING.</t>
  </si>
  <si>
    <t>CEDAR FALLS</t>
  </si>
  <si>
    <t>ROLLING MEADOWS</t>
  </si>
  <si>
    <t>WOODLAND HILLS</t>
  </si>
  <si>
    <t>ACTION FINANCIAL</t>
  </si>
  <si>
    <t>EDFSA14D0010</t>
  </si>
  <si>
    <t>028523011</t>
  </si>
  <si>
    <t>EDFSA14D0012</t>
  </si>
  <si>
    <t>"CRITICAL FUNCTION" IGF::CT::IGF  NATIONAL TECHNICAL ASSISTANCE CENTER FOR THE EDUCATION OF HOMELESS CHILDREN AND YOUTH.</t>
  </si>
  <si>
    <t>UNIVERSITY OF NORTH CAROLINA AT GREENSBORO</t>
  </si>
  <si>
    <t>EDESE14C0131</t>
  </si>
  <si>
    <t>EDVAE14O5014</t>
  </si>
  <si>
    <t>EDESE14D0004</t>
  </si>
  <si>
    <t>"OTHER FUNCTION" IGF::OT::IGF LOGISTICAL SUPPORT AND CONFERENCE MANAGEMENT FOR THE 21ST CENTURY COMMUNITY LEARNING CENTERS (CCLC) PROGRAM.</t>
  </si>
  <si>
    <t>EDESE14C0129</t>
  </si>
  <si>
    <t>EDOPE12A00220017</t>
  </si>
  <si>
    <t>CRP, INC.</t>
  </si>
  <si>
    <t>EDIES14O5001</t>
  </si>
  <si>
    <t>GS02F0113X</t>
  </si>
  <si>
    <t>EDOSE14O0132</t>
  </si>
  <si>
    <t>MIDTOWN PERSONNEL INC</t>
  </si>
  <si>
    <t>GS07F0539N</t>
  </si>
  <si>
    <t>142</t>
  </si>
  <si>
    <t>145</t>
  </si>
  <si>
    <t>148</t>
  </si>
  <si>
    <t>150</t>
  </si>
  <si>
    <t>151</t>
  </si>
  <si>
    <t>154</t>
  </si>
  <si>
    <t>IGF::CT::IGF / CRITICAL FUNCTION 
BASE AWARD: SERVICING OF TITLE IV STUDENT FINANCIAL AID.
MODIFICATION DESCRIPTION: PROVIDES FUNDING FOR LOAN CONSOLIDATION SERVICES, THROUGH APPROXIMATELY 12/31/2014.</t>
  </si>
  <si>
    <t>IGF::CT::IGF / CRITICAL FUNCTION
TASK ORDER:
SERVICING OF TITLE IV STUDENT FINANCIAL AID, FROM 9/1/2014 THROUGH 8/31/2015.
MODIFICATION:
TO PROVIDE ADDITIONAL FUNDING FOR TITLE IV AID SERVICING, THROUGH APPROXIMATELY AUGUST 31, 2015.</t>
  </si>
  <si>
    <t>HP ENTERPRISE SERVICES, LLC</t>
  </si>
  <si>
    <t>EDFSA14C0009</t>
  </si>
  <si>
    <t>077817617</t>
  </si>
  <si>
    <t>OPERATION AND MAINTENANCE OF THE DEBT MANAGEMENT AND COLLECTIONS SYSTEM (DMCS) IGF::CT::IGF</t>
  </si>
  <si>
    <t>158</t>
  </si>
  <si>
    <t>CENTENNIAL TECHNOLOGIES INCORPORATION</t>
  </si>
  <si>
    <t>EDCFO14D0005</t>
  </si>
  <si>
    <t>079159127</t>
  </si>
  <si>
    <t>EDODS14A0004</t>
  </si>
  <si>
    <t>EDOOS14C0133</t>
  </si>
  <si>
    <t>S215</t>
  </si>
  <si>
    <t>HOUSEKEEPING- WAREHOUSING/STORAGE</t>
  </si>
  <si>
    <t>T001</t>
  </si>
  <si>
    <t>PHOTO/MAP/PRINT/PUBLICATION- ARTS/GRAPHICS</t>
  </si>
  <si>
    <t>0025</t>
  </si>
  <si>
    <t>0026</t>
  </si>
  <si>
    <t>EDFSA14O0053</t>
  </si>
  <si>
    <t>EDIES14O5005</t>
  </si>
  <si>
    <t>EDOOM14O5027</t>
  </si>
  <si>
    <t>U012</t>
  </si>
  <si>
    <t>EDUCATION/TRAINING- INFORMATION TECHNOLOGY/TELECOMMUNICATIONS TRAINING</t>
  </si>
  <si>
    <t>ALLEN INTERACTIONS INC.</t>
  </si>
  <si>
    <t>GS02F0110U</t>
  </si>
  <si>
    <t>883595449</t>
  </si>
  <si>
    <t>MARRIOTT INTERNATIONAL, INC.</t>
  </si>
  <si>
    <t>HYATT CORPORATION</t>
  </si>
  <si>
    <t>033640017</t>
  </si>
  <si>
    <t>8400 PETTICOAT, LLC</t>
  </si>
  <si>
    <t>EDOOM14C0014</t>
  </si>
  <si>
    <t>969039754</t>
  </si>
  <si>
    <t>THE PURPOSE OF THIS CONTRACT IS TO (1) GUIDE PROMISE NEIGHBORHOODS GRANTEES IN COLLECTING CONSISTENT AND COMPREHENSIVE DATA ABOUT NEIGHBORHOOD CHARACTERISTICS, PROMISE NEIGHBORHOODS AND, IF POSSIBLE, ALTERNATIVE PROGRAM SERVICES, AND PROGRAM OUTCOMES, (2) MERGE THIS DATA INTO A MASTER DATA BASE, AND (3) CREATE RESTRICTED-USE DATA FILES WITH INDIVIDUAL-LEVEL AND PROGRAM-LEVEL INDICATOR AND IMPLEMENTATION DATA FOR APPROVED FUTURE RESEARCH.</t>
  </si>
  <si>
    <t>Small Business code</t>
  </si>
  <si>
    <t>8A</t>
  </si>
  <si>
    <t>HubZone</t>
  </si>
  <si>
    <t>Not SB%</t>
  </si>
  <si>
    <t>THIS CONTRACT PROVIDES TECHNICAL ASSISTANCE TO SUPPORT ALL REQUIRED MAINTENANCE OF THE SCHOOL DISTRICT DEMOGRAPHICS SYSTEM (SDDS) WEBSITE AND WILL PROVIDE AS REQUESTED PUBLIC ASSISTANCE ON THE USE OF SDDS DATA SETS.</t>
  </si>
  <si>
    <t>Appendix B: Standard Inventory Format - FY15</t>
  </si>
  <si>
    <t>BBARR90</t>
  </si>
  <si>
    <t>EUGENE.HOPKINS@ED.GOV</t>
  </si>
  <si>
    <t>SUZANNE.SPEED@ED.GOV</t>
  </si>
  <si>
    <t>ANDREW.BUNK@ED.GOV</t>
  </si>
  <si>
    <t>ALAN.ELDER@ED.GOV</t>
  </si>
  <si>
    <t>JOYCE.BETTIS@ED.GOV</t>
  </si>
  <si>
    <t>KEONNA.SMITH-GORDON@ED.GOV</t>
  </si>
  <si>
    <t>ANTHONY.R.WHITE@ED.GOV</t>
  </si>
  <si>
    <t>JENNIFER.MYERS@ED.GOV</t>
  </si>
  <si>
    <t>"OTHER FUNCTION" IGF::OT::IGF AWARD OF THE U.S. DEPARTMENT OF EDUCATION'S 2015 SMALL BUSINESS INNOVATIVE RESEARCH PHASE I PROGRAM.</t>
  </si>
  <si>
    <t>MATHALICIOUS, LLC</t>
  </si>
  <si>
    <t>EDIES15C0012</t>
  </si>
  <si>
    <t>965414316</t>
  </si>
  <si>
    <t>CRYSTALSTANLEY@ED.GOV</t>
  </si>
  <si>
    <t>QUERIUM CORP</t>
  </si>
  <si>
    <t>EDIES15C0015</t>
  </si>
  <si>
    <t>041415085</t>
  </si>
  <si>
    <t>DAVID.FRIDIE@ED.GOV</t>
  </si>
  <si>
    <t>"OTHER FUNCTION" IGF::OT::IGF EVALUATION OF INNVESTING IN INNOVATION FISCAL YEAR 2014-2016 COHORTS</t>
  </si>
  <si>
    <t>EDIES15C0002</t>
  </si>
  <si>
    <t>"OTHER FUNCTIONS" IDF::OT::IGF TASK ORDER 16- THE NATIONAL CENTER FOR EDUCATION STATISTICS (NCES) IS CHARGED WITH THE ACQUISITION, ANALYSIS, INTERPRETATION, DISSEMINATION, AND REPORTING OF STATISTICAL DATA REFLECTING THE CONDITION AND PROGRESS OF EDUCATION AT ALL LEVELS IN THE UNITED STATES AND ON EDUCATIONAL ACTIVITIES AND STUDENT ACHIEVEMENT COMPARED WITH FOREIGN NATIONS. NCES SERVES AS THE PRINCIPAL FEDERAL SOURCE OF EDUCATION STATISTICS OBTAINED FROM EDUCATIONAL INSTITUTIONS, INDIVIDUALS, PRACTITIONERS, STATE AND LOCAL AGENCIES, AND OTHER FEDERAL AGENCIES (HTTP://NCES.ED.GOV/ABOUT/). CERTAIN STATISTICAL DATA OBTAINED BY THE CENTER ARE USED FOR THE PURPOSE OF ALLOCATING FORMULA-GRANT FEDERAL ASSISTANCE FUNDS TO STATE AND LOCAL EDUCATION AND LIBRARY AGENCIES. OTHER STATISTICAL DATA RELEASED BY THE CENTER IS EXTENSIVELY USED IN POLICY ANALYSES AND SUPPORT A NUMBER OF SIGNIFICANT RESEARCH EFFORTS.  AS A PART OF ITS MANDATE, NCES MUST STUDY AND DEVELOP SOLUTIONS TO NEW PROBLEMS AND ISSUES THAT ARISE IN THE COLLECTION AND ANALYSIS OF EDUCATION DATA.</t>
  </si>
  <si>
    <t>EDUCATION STATISTICS SERVICES INSTITUTE NETWORK (ESSIN) TASK ORDER 15- ASSESSMENT DIVISION SUPPORT. THE ASSESSMENT DIVISION (AD) OF THE NATIONAL ASSESSMENT OF EDUCATIONAL PROGRESS (NAEP) HAS CONTRACTED OPTIMAL SOLUTIONS GROUP, LLC (OPTIMAL) TO CONDUCT TASK 15: NAEP TECHNICAL SUPPORT FOR SECONDARY ANALYSIS AND COORDINATION FOR THE EDUCATION STATISTICS SUPPORT INSTITUTE NETWORK (ESSIN) CONTRACT. OPTIMAL IS EXECUTING THE FOLLOWING SIX TASKS: (1) AN INITIAL MEETING, (2) TECHNICAL INFORMATION SUPPORT FOR THE AD, (3) TECHNICAL COORDINATION SUPPORT, (4) PROJECT COORDINATION SUPPORT, (5) COORDINATION OF SUPPORT AMONG SUBTASKS, (6) INTEGRATION OF REPORTING AND OPERATING SUPPORT.</t>
  </si>
  <si>
    <t>"OTHER FUNCTION" IGF::OT::IGF  THIS TASK SUPPORTS TECHNICAL AND STATISTICAL WORK IN FORMING MULTIDISCIPLINARY WORKING GROUPS OF NATIONALLY RECOGNIZED EXPERTS TO CONDUCT BEST-PRACTICE REVIEWS OF NCES  DATA COLLECTION EFFORTS AND STRUCTURES AND PROVIDE EXPERT INPUT ON CURRENT PRACTICES AS SPECIFIC AREAS FOR REVIEW ARE IDENTIFIED.  THIS TASK ALSO SUPPORTS EXPERT TECHNICAL AND STATISTICAL INPUT FROM WORKING GROUPS OF RECOGNIZED EXPERTS ON NEW AND EMERGING STATISTICAL AND METHODOLOGICAL TOPICS.</t>
  </si>
  <si>
    <t>"OTHER FUNCTION" IGF::OT::IGF THIS MODIFICAITON INCREMENTALLY FUNDS THE PROGRESS IN INTERNATIONAL READING LITERACY STUDY CONTRACT.</t>
  </si>
  <si>
    <t>EDIES15C0009</t>
  </si>
  <si>
    <t>EDIES15C0013</t>
  </si>
  <si>
    <t>''IGF::OT::IGF'' THE EDUCATION STATISTICS SUPPORT INSTITUTE NETWORK (ESSIN)  CONTRACT PROVIDES A RANGE OF ASSISTANCE AND EXPERT ADVICE TO SUPPORT THE NATIONAL CENTER FOR EDUCATION STATISTICS (NCES) NATIONAL AND INTERNATIONAL DATA COLLECTIONS AND ASSESSMENTS, ANALYSES, METHODOLOGICAL RESEARCH, STATISTICAL PRODUCT PREPARATION, AND TRAINING PROGRAMS.  ESSIN TASK ORDER 23 - WAGE SURVEY INDEX.  OPTION PERIOD III</t>
  </si>
  <si>
    <t>"OTHER FUNCTIONS" IGF::OT::IGF THIS MODIFICATION IS A CHANGE ORDER TO ADD THE ELECTRONIC ADMINISTRATION OF THE PROGRESS IN INTERNATIONAL READING LITERACY STUDY PROGRAM.</t>
  </si>
  <si>
    <t>"OTHER FUNCTIONS" IGF::OT::IGF THIS CONTRACT AWARD IS FOR THE 2015 SMALL BUSINESS INNOVATIVE RESEARCH PHASE II PROGRAM.</t>
  </si>
  <si>
    <t>EDIES15C0023</t>
  </si>
  <si>
    <t>IRVINE</t>
  </si>
  <si>
    <t>SIMINSIGHTS, INC.</t>
  </si>
  <si>
    <t>EDIES15C0017</t>
  </si>
  <si>
    <t>832803188</t>
  </si>
  <si>
    <t>THINKZONE LLC</t>
  </si>
  <si>
    <t>EDIES15C0021</t>
  </si>
  <si>
    <t>079681906</t>
  </si>
  <si>
    <t>KIRKLAND</t>
  </si>
  <si>
    <t>SPRY FOX LLC</t>
  </si>
  <si>
    <t>EDIES15C0016</t>
  </si>
  <si>
    <t>031856553</t>
  </si>
  <si>
    <t>EDIES15C0011</t>
  </si>
  <si>
    <t>EDIES15C0026</t>
  </si>
  <si>
    <t>"OTHER FUNCTIONS" IGF::OT::IGF THIS CONTRACT EVALUATES THE IMPACT OF ACADEMIC LANGUAGE INTERVENTIONS ON THE ACADEMIC ACHIEVEMENT OF ENGLISH LEARNERS.</t>
  </si>
  <si>
    <t>EDIES15C0050</t>
  </si>
  <si>
    <t>IGF::OT::IGF "OTHER FUNCTIONS"
MODIFICATION ISSUING A CHANGE ORDER AND EXERCISING OPTOIN PERIOD II OF THE EVALUATION OF THE IMPACT OF OFFERING SCHOOLS TRAINING IN THE IMPLEMENTATION OF SCHOOL-WIDE POSITIVE BEHAVIOR SUPPORTS (SWPBS)</t>
  </si>
  <si>
    <t>NORMANDY PARK</t>
  </si>
  <si>
    <t>PLAY WORKS STUDIO</t>
  </si>
  <si>
    <t>EDIES15C0010</t>
  </si>
  <si>
    <t>078830282</t>
  </si>
  <si>
    <t>PETALUMA</t>
  </si>
  <si>
    <t>BRAINQUAKE INC</t>
  </si>
  <si>
    <t>EDIES15C0014</t>
  </si>
  <si>
    <t>079655032</t>
  </si>
  <si>
    <t>EDIES15C0025</t>
  </si>
  <si>
    <t>OPTION YEAR 3 OF EDUCATION STATISTICS SERVICES INSTITUTE NETWORK TASK ORDE 1- STATISTICAL STANDARDS PROGRAM (SSP) SUPPORT. THIS PROJECT SUPPORTS SSP IN ITS WORK DEVELOPING, MAINTAINING, AND MONITORING STATISTICAL, METHODOLOGICAL, AND QUALITY STANDARDS AND PROVIDING NCES STAFF STATISTICAL SUPPORT. WHILE THE PRIMARY PROJECT ACTIVITY IS SUPPORT FOR NCES INTERNAL TECHNICAL REVIEWS, ACTIVITIES ALSO INCLUDE QUALITY CONTROL (METHODOLOGY HANDBOOK), MONITORING THE USE OF NCES DATA, AND STATISTICAL RESEARCH PROJECTS.</t>
  </si>
  <si>
    <t>EDUCATION STATISTICAL SERVICES INSTITUTE (ESSIN) TASK ORDER 5.   OPTION PERIOD THREE.  THIS CONTRACT PROVIDES SUPPORT TO THE US DEPARTMENT OF EDUCATION (ED)/NATIONAL CENTER FOR EDUCATION STATISTICS (NCES), THE SAMPLE SURVEYS DIVISION OVERSEES PLANNING, DESIGN, OPERATIONS, STATISTICAL ANALYSIS, REPORTING, AND DISSEMINATION FOR ELEMENTARY AND SECONDARY SCHOOL, PRINCIPAL, AND TEACHER SURVEYS AT THE NATIONAL LEVEL. SPECIFICALLY, SUPPORT IS REQUIRED IN THREE AREAS:  1) SUPPORT WITH SURVEY QUALITY CONTROL PROCESSES RELATED TO THE NATIONAL TEACHER AND PRINCIPAL SURVEY, THE TEACHER FOLLOW-UP SURVEY, AND THE PRINCIPAL FOLLOW-UP SURVEY; 2) SUPPORT WITH DATA PRODUCTS AND RELEASE REPORTS RELATED TO NTPS, TFS, AND PFS; 3) SUPPORT WITH ED/NCES S OVERALL AGENDA RELATED TO SCHOOL, TEACHER, AND PRINCIPAL DATA.</t>
  </si>
  <si>
    <t>SPEAK AGENT, INC.</t>
  </si>
  <si>
    <t>EDIES15C0027</t>
  </si>
  <si>
    <t>THIS TASK ORDER PROVIDES TECHNICAL AND STATISTICAL SUPPORT TO THE STATISTICAL STANDARDS PROGRAM (SSP).</t>
  </si>
  <si>
    <t>EDIES15C0022</t>
  </si>
  <si>
    <t>EDIES15C0028</t>
  </si>
  <si>
    <t>SHERMAN OAKS</t>
  </si>
  <si>
    <t>EDIES15C0029</t>
  </si>
  <si>
    <t>"OTHER FUNCTION" IGF::OT::IGF EDUCATION STATISTICS SERVICES INSTITUTE NETWORK (ESSIN) TASK ORDER 26- CRIME AND SAFETY SURVEYS SUPPORT. III.	THIS TASK SUPPORTS WORK RELATED TO THE CRIME AND SAFETY SURVEYS.  THE SPECIFIC WORK INCLUDES: SUPPORT GETTING A SSOCS DATASET INTO POWERSTATS; COMPLETION OF THE 2013 VICTIMIZATION REPORT; PRODUCTION OF TABLES TO INCLUDE IN THE SCS TABLE LIBRARY; PRODUCTION OF THREE DATAPOINT REPORTS; PRODUCTION OF A TECHNICAL REPORT ANALYSIS PLAN; AND, PRODUCTION OF A SUBSTANTIVE REPORT ANALYSIS PLAN.  IT ALSO INCLUDES TWO OPTIONS: SUPPORT PUTTING ADDITIONAL SSOCS DATASETS INTO POWERSTATS AND PRODUCTION OF TABLES FROM EARLIER SCS COLLECTIONS TO INCLUDE IN THE SCS TABLE LIBRARY.</t>
  </si>
  <si>
    <t>EDUCATION STATISTICS SERVICES INSTITUTE NETWORK (ESSIN) TASK ORDER 8- ANNUAL REPORTS PROGRAM SUPPORT, PRODUCTION. THE PROJECT SUPPORTS THE ACTIVITIES OF THE ANNUAL REPORTS AND INFORMATION STAFF BY DESKTOPPING HIGH-QUALITY, TIMELY, AND RELIABLE STATISTICAL REPORTS AND PRODUCING OTHER WEB-BASED STATISTICAL PRODUCTS. THE RAPID PRODUCTION CYCLE FOR ARIS REQUIRES THAT DESKTOPPING MUST FREQUENTLY BE CONDUCTED WHILE THE REPORTS ARE IN DRAFT STAGES, WHICH ADDS TO THE COMPLEXITY OF THE DOCUMENT PREPARATION PROCESS. IN ORDER TO MEET CLIENT NEEDS FOR STATISTICAL PRODUCTS IN VARIOUS FORMATS, SUCH AS VIDEOS, WEB-BASED GRAPHICS, THE CONTRACTOR SHALL HAVE THE FLEXIBILITY TO PROVIDE SPECIALIZED ASSISTANCE ON AN AD-HOC BASIS. THESE DOCUMENTS AND OTHER PRODUCTS MUST BE PRODUCED IN A FORMAT COMPLIANT WITH NCES STANDARDS. DESKTOPPING AND WEB PRODUCT SUPPORT FOR ARIS IS ORGANIZED AROUND 4 MAJOR PUBLICATION AND CONTENT AREAS: CONDITION OF EDUCATION; DIGEST OF EDUCATION STATISTICS; INDICATORS OF SCHOOL CRIME AND SAFETY; AND SPECIAL STUDIES.</t>
  </si>
  <si>
    <t>EDUCATION STATISTICS SERVICES INSTITUTE NETWORK (ESSIN) TASK ORDER 8 ANNUAL REPORTS PROGRAM SUPPORT FOR THE NATIONAL CENTER OF EDUCATION STATISTICS, INSTITUTE OF EDUCATION SCIENCES WITHIN THE U.S. DEPARTMENT OF EDUCATION. THIS MODIFICATION IS A SUPPLEMENTAL AGREEMENT TO REDUCE SOME QUANTITIES OF EXISTING SUPPORT AND ADD NEW SUPPORT FOR NEW TOPICS.</t>
  </si>
  <si>
    <t>STATEN ISLAND</t>
  </si>
  <si>
    <t>TEACHLEY, LLC</t>
  </si>
  <si>
    <t>EDIES15C0020</t>
  </si>
  <si>
    <t>078363101</t>
  </si>
  <si>
    <t>STONY BROOK</t>
  </si>
  <si>
    <t>CHARMTECH LABS LLC</t>
  </si>
  <si>
    <t>EDIES15C0019</t>
  </si>
  <si>
    <t>807799924</t>
  </si>
  <si>
    <t>STOW</t>
  </si>
  <si>
    <t>APPRENDIS LLC</t>
  </si>
  <si>
    <t>EDIES15C0018</t>
  </si>
  <si>
    <t>078689592</t>
  </si>
  <si>
    <t>"OTHER FUNCTION" IGF::OT::IGF THIS PROJECT PROVIDES SUPPORT FOR THE EARLY CHILDHOOD AND HOUSEHOLD STUDIES PROGRAM (ECHS) WITHIN THE EARLY CHILDHOOD, INTERNATIONAL, AND CROSSCUTTING STUDIES DIVISION (ECICSD).  AMONG OTHER RESPONSIBILITIES, THE PROGRAM IS RESPONSIBLE FOR THE DESIGN AND OPERATION OF THREE NATIONAL COHORT STUDIES?THE EARLY CHILDHOOD LONGITUDINAL STUDY, BIRTH COHORT (ECLS-B), THE EARLY CHILDHOOD LONGITUDINAL STUDY, KINDERGARTEN CLASS OF 1998-99 (ECLS-K), AND THE EARLY CHILDHOOD LONGITUDINAL STUDY, KINDERGARTEN CLASS OF 2010-11 (ECLS-K:2011). WORK IS ALSO COORDINATED THROUGH THE PROGRAM FOR A LONGITUDINAL STUDY OF CHILDREN IN MIDDLE GRADES (6-8) REFERRED TO AS THE MIDDLE GRADE LONGITUDINAL STUDY OF 2017 (MGLS:2017).  OVERALL, THE TASK WILL SUPPORT WORK ON ALL ASPECTS OF ECLS AND ON STUDY DEVELOPMENT ACTIVITIES FOR MGLS:2017.</t>
  </si>
  <si>
    <t>"OTHER FUNCTION" IGF::OT::IGF THE EXERCISING OF OPTION PERIOD 1 FOR THE EVALUATION OF INVESTING IN INNOVATION FISCAL YEAR 2013 COHORT.</t>
  </si>
  <si>
    <t>"OTHER FUNCTION" IGF::OT::IGF  EDUCATION STATISTICS SERVICES INSTITUTE NETWORK (ESSIN) TASK ORDER 24- SLDS AND CONFERENCE WEBSITE SUPPORT. THE NATIONAL CENTER FOR EDUCATION STATISTICS (NCES) FULFILLS A CONGRESSIONAL MANDATE TO COLLECT, COLLATE, ANALYZE, AND REPORT COMPLETE STATISTICS ON THE CONDITION OF AMERICAN EDUCATION; CONDUCT AND PUBLISH REPORTS; AND REVIEW AND REPORT ON EDUCATION ACTIVITIES INTERNATIONALLY.  TO SUPPORT THESE MANDATES, NCES CREATE A WEBSITE (HTTPS://NCES.ED.GOV) IN 1996 TO COLLECT DATA AND DISSEMINATE PUBLICATIONS AND DATA PRODUCTS.  THIS WEB PRESENCE CONTINUES TO GROW AS NEEDS ARISE AND NEW FEDERAL MANDATES REQUIRED ADDITIONAL SERVICES TO BE PROVIDED BY NCES.  IN ADDITION THE WEB, THERE ARE WEB SITE EDITING AND PRODUCTION NEEDS THAT ARE SPECIFIC TO THE STATEWIDE LONGITUDINAL DATA SYSTEMS GRANT PROGRAM.  THIS TASK MEETS THESE SLDS WEBSITE NEEDS.  IN ADDITION, THE TASK ADDRESSES THE WEB SITE NEEDS OF THE ANNUAL NCES CONFERENCES.</t>
  </si>
  <si>
    <t>OPTION YEAR 3- EDUCATION STATISTICS SERVICES INSTITUTE NETOWRK (ESSIN) TASK ORDER 10- INTERNATIONAL ACTIVITIES BRANCH OUTREACH. THIS PROJECT SUPPORTS THE ACTIVITIES OF THE INTERNATIONAL ACTIVITIES BRANCH (IAB).  WORK FALLS UNDER TWO GENERAL CATEGORIES: (1) GENERAL MANAGEMENT: COMMUNICATION WITH NCES IAB STAFF AND PLANNING AND MONITORING WORK, AND (2) OUTREACH: CONSTRUCT DEFINITION AND SPECIFICATIONS FOR TASK CHARACTERISTICS.</t>
  </si>
  <si>
    <t>THE EDUCATION STATISTICS SUPPORT INSTITUTE NETWORK (ESSIN) TASK ORDER 7.  OPTION PERIOD 3.  THE PROJECT SUPPORTS THE ACTIVITIES OF THE ANNUAL REPORTS AND INFORMATION STAFF BY PROVIDING SUPPORT FOR THE DEVELOPMENT, PRODUCTION, AND DISSEMINATION OF HIGH-QUALITY, TIMELY, AND RELIABLE STATISTICAL REPORTS AND WEB PRODUCTS ON EDUCATIONAL TOPICS, WITH RELEVANCE TO THE NEEDS OF POLICY MAKERS, RESEARCHERS, AND THE GENERAL PUBLIC. SUPPORT FOR ARIS ENTAILS A WIDE ARRAY OF ACTIVITIES. IT CAN INCLUDE, BUT IS NOT LIMITED TO, PREPARING ANALYSIS PLANS; DRAFTING TABULAR, TECHNICAL, SHORT-FORMAT, AND INDICATOR REPORTS; REVISING MANUSCRIPTS IN RESPONSE TO EDITORIAL AND TECHNICAL COMMENTS; PREPARING DOCUMENTS FOR RELEASE IN A VARIETY OF ELECTRONIC FORMATS; INDEXING NCES MATERIALS; PREPARING DOCUMENTS IN RESPONSE TO EXTERNAL REQUESTS; PREPARING CONFERENCE PAPERS AND PRESENTATIONS; AND PREPARING RESPONSES TO PUBLIC INFORMATION REQUESTS. THE RAPID PRODUCTION CYCLE FOR ARIS REQUIRES THAT DRAFTS BE SUBMITTED IN A FORMAT COMPLIANT WITH NCES STANDARDS. SUPPORT FOR ARIS IS ORGANIZED AROUND 4 MAJOR ACTIVITY AREAS: CONDITION OF EDUCATION; DIGEST OF EDUCATION STATISTICS; INDICATORS OF SCHOOL CRIME AND SAFETY; AND SPECIAL STUDIES.</t>
  </si>
  <si>
    <t>"OTHER FUNCTION" IGF::OT::IGF  THE NATIONAL CENTER FOR EDUCATION STATISTICS (NCES) IS CHARGED WITH THE ACQUISITION, ANALYSIS, INTERPRETATION, DISSEMINATION, AND REPORTING OF STATISTICAL DATA REFLECTING THE CONDITION AND PROGRESS OF EDUCATION AT ALL LEVELS IN THE UNITED STATES AND ON EDUCATIONAL ACTIVITIES AND STUDENT ACHIEVEMENT COMPARED WITH FOREIGN NATIONS. ITS POSTSECONDARY, ADULT, AND CAREER EDUCATION (PACE) DOMAIN FOCUSES ON EDUCATION AND TRAINING BEYOND HIGH SCHOOL, AND THROUGH A SERIES OF RESEARCH PROGRAMS COLLECTS DATA FROM INSTITUTIONS, STUDENTS, OUT-OF-SCHOOL YOUTH AND ADULTS, AND ADMINISTRATIVE RECORD SYSTEMS.  DATA RELEASED BY NCES ARE USED EXTENSIVELY IN FEDERAL POLICY ANALYSES AND SUPPORT SIGNIFICANT RESEARCH EFFORTS IN GOVERNMENT, ACADEME, AND BY POLICY AND ADVOCACY GROUPS.  AS A PART OF ITS MANDATE, NCES MUST STUDY AND DEVELOP SOLUTIONS TO NEW PROBLEMS AND ISSUES THAT ARISE IN THE COLLECTION AND ANALYSIS OF EDUCATION DATA.</t>
  </si>
  <si>
    <t>"OTHER FUNCTION" IGF::OT::IGF THIS CONTRACT SHALL PROVIDE SUPPORT TO THE CCD STAFF TO ENSURE DATA QUALITY, IMPROVE STATISTICAL METHODOLOGY, AND INCREASE PRODUCTION EFFICIENCY OF DATA FILES AND REPORTS. THE TASKS INCLUDE PROVIDING SUPPORT IN SEVERAL MAIN AREAS: 1) MEETINGS, 2) DATA REVIEWS, 3) PRIOR YEARS  FILES AND REPORTS CORRECTIONS, 4) DATA REQUESTS, 5) WORKSHOPS AND CONFERENCES SUPPORT, 6) RESEARCH PROJECTS, AND 7) WEB REVIEWS.</t>
  </si>
  <si>
    <t>"OTHER FUNCTION" IGF::OT::IGF THIS PROJECT PROVIDES SUPPORT FOR THE NATIONAL HOUSEHOLD EDUCATION SURVEY (NHES) AND THE NATIONAL CENTER FOR EDUCATION STATISTICES (NCES WITHIN THE INSTITUTE FOR EDUCATION SCIENCES (IES) STUDIES CONDUCTED BY THE U.S. CENSUS BUREAU.  THE NHES IS A PROGRAM WITHIN THE CROSS-SECTIONAL SURVEY BRANCH (CSSB) OF THE SAMPLE SURVEYS DIVISION. THE CSSB ALSO COORDINATES SEVERAL NCES JOINT PROJECTS WITH THE CENSUS BUREAU THAT CENTER AROUND THE CURRENT POPULATION SURVEY (CPS), THE DECENNIAL CENSUS, AND THE AMERICAN COMMUNITY SURVEY (ACS).  CENSUS WORK RELATES TO GENERAL MEASURES OF EDUCATIONAL ATTAINMENT AND SCHOOL ENROLLMENT.  OVERALL, THIS TASK WILL SUPPORT WORK WITHIN THE CSSB THAT INVOLVE CENSUS BUREAU ACTIVITIES AND COLLABORATIONS WITH THE LONGITUDINAL SURVEY BRANCH (LSB). THE CONTRACTOR SHOULD HAVE FAMILIARITY WITH THE CENSUS BUREAU S ORGANIZATION AND KEY OPERATIONAL AREAS.</t>
  </si>
  <si>
    <t>THE EDUCATION STATISTICS SUPPORT INSTITUTE NETWORK (ESSIN)  CONTRACT PROVIDES A RANGE OF ASSISTANCE AND EXPERT ADVICE TO SUPPORT THE NATIONAL CENTER FOR EDUCATION STATISTICS (NCES) NATIONAL AND INTERNATIONAL DATA COLLECTIONS AND ASSESSMENTS, ANALYSES, METHODOLOGICAL RESEARCH, STATISTICAL PRODUCT PREPARATION, AND TRAINING PROGRAMS. AS PART OF THE EARLY CHILDHOOD, INTERNATIONAL, AND CROSSCUTTING STUDIES DIVISION (ECICSD) AT THE NATIONAL CENTER FOR EDUCATION STATISTICS (NCES), THE DATA DEVELOPMENT PROGRAM (DDP) COLLECTS SURVEY DATA AND PRODUCES REPORTS ON TOPICS RELEVANT TO EDUCATION POLICY USING A VARIETY OF DATA GATHERED BY NCES, THE BUREAU OF THE CENSUS, AND OTHER FEDERAL AND NON-FEDERAL EDUCATION DATA SOURCES.  THE DDP DOES THIS BY COLLECTING NATIONALLY-REPRESENTATIVE SURVEY DATA ON ISSUES OF TOPICAL INTEREST TO POLICYMAKERS AND PROVIDING INFORMATION ON A QUICK TURNAROUND BASIS; BY COLLECTING STATISTICAL INDICATOR DATA ON STATE-LEVEL EDUCATION REFORM EFFORTS FROM AGENCIES AND SOURCES OUTSIDE OF NCES; BY ANALYZING DATA AND REPORTING ON ISSUES OF TOPICAL IMPORTANCE IN THE FORM OF NCES STATISTICS IN BRIEF/ISSUE BRIEFS; AND BY RESPONDING TO REQUESTS FROM INSIDE AND OUTSIDE OF THE AGENCY FOR INFORMATION RELATED TO NCES DATA, DATA QUALITY, METHODOLOGICAL APPROACHES, OR OTHER INQUIRIES FOCUSED ON NCES S MISSION AND ITS DATA.</t>
  </si>
  <si>
    <t>"OTHER FUNCTION" IGF::OT::IGF THE NATIONAL CENTER FOR EDUCATION STATISTICS (NCES) IS CHARGED WITH THE ACQUISITION, ANALYSIS, INTERPRETATION, DISSEMINATION, AND REPORTING OF STATISTICAL DATA REFLECTING THE CONDITION AND PROGRESS OF EDUCATION AT ALL LEVELS IN THE UNITED STATES AND ON EDUCATIONAL ACTIVITIES AND STUDENT ACHIEVEMENT COMPARED WITH FOREIGN NATIONS. THE INTERNATIONAL ACTIVITIES PROGRAM (IAP COORDINATES U.S. PARTICIPATION IN THE PROGRAM FOR THE INTERNATIONAL ASSESSMENT OF ADULT COMPETENCIES (PIAAC), AN INTERNATIONAL ADULT LITERACY ASSESSMENT, AND CONDUCTS STUDIES WITHIN THE UNITED STATES BASED ON PIAAC.  THESE EFFORTS, AS A WHOLE, CONTRIBUTE TO THE NCES GOALS OF COLLECTING AND REPORTING DATA ON EDUCATION IN THE UNITED STATES AND OTHER NATIONS, AND PROVIDING VALUABLE COMPARATIVE INFORMATION ABOUT U.S. EDUCATIONAL PERFORMANCE IN AN INTERNATIONAL CONTEXT.</t>
  </si>
  <si>
    <t>THE INTERNATIONAL ACTIVITIES PROGRAM (IAP) WITHIN THE EARLY CHILDHOOD, INTERNATIONAL, AND CROSSCUTTING STUDIES DIVISION (ECICSD) CONDUCTS A NUMBER OF INTERNATIONAL PROJECTS, INCLUDING INTERNATIONAL SURVEYS AND ASSESSMENTS.  THESE INCLUDE, BUT ARE NOT LIMITED TO, THE TRENDS IN INTERNATIONAL MATHEMATICS AND SCIENCE STUDY (TIMSS), THE PROGRAM FOR INTERNATIONAL STUDENT ASSESSMENT (PISA), AND THE PROGRESS IN INTERNATIONAL READING LITERACY STUDY (PIRLS), THE TEACHING AND LEARNING INTERNATIONAL STUDY (TALIS) AND VARIOUS DEVELOPMENTAL PROJECTS THROUGH THE ASIA-PACIFIC ECONOMIC COOPERATION (APEC), THE ORGANIZATION FOR ECONOMIC COOPERATION AND DEVELOPMENT (OECD), THE UNITED NATIONS EDUCATION AND SCIENTIFIC AND CULTURAL ORGANIZATION (UNESCO), AND THE INTERNATIONAL ASSOCIATION FOR THE EVALUATION OF EDUCATIONAL ACHIEVEMENT (IEA). ALL OF THE PROJECTS CONTRIBUTE TO THE NCES GOALS OF COLLECTING AND REPORTING DATA ON EDUCATION IN THE UNITED STATES AND OTHER NATIONS, AND PROVIDING VALUABLE COMPARATIVE INFORMATION ABOUT U.S. EDUCATIONAL PERFORMANCE IN AN INTERNATIONAL CONTEXT.</t>
  </si>
  <si>
    <t>"CRITICAL FUNCTION" IGF::CT::IGF DESIGN THE NATIONAL ASSESSMENT OF EDUCATIONAL PROGRESS (NAEP) SPECIFICATIONS FOR PROVIDING VALID AND USEFUL TESTING RESULTS; ANALYZE DATA TO PRODUCE STATISTICS IN ALL ASSESSED AREAS; AND REPORT TIMELY ASSESSMENT RESULTS FOR THE NATIONAL CENTER FOR EDUCATION STATISTICS (NCES) INSTITUTE OF EDUCATION SCIENCES (IES) WITHIN THE DEPARTMENT OF EDUCATION.  MODIFICATION FOR INCREMENTAL FUNDING.</t>
  </si>
  <si>
    <t>"OTHER FUNCTIONS" IGF::OT::IGF EDUCATION STATISTICS SUPPORT INSTITUTE NETWORK (ESSIN) TASK ORDER 20 TITLED "SUPPORT COMMON CORE OF DATA". THIS PROJECT PROVIDES SUPPORT TO THE ADMINISTRATIVE DATA DIVISION S ELEMENTARY AND SECONDARY BRANCH (ADD/EL-SEC) STAFF TO ENSURE DATA QUALITY, IMPROVE STATISTICAL METHODOLOGY, AND INCREASE PRODUCTION EFFICIENCY OF DATA FILES AND REPORTS. THE TASKS INCLUDE PROVIDING SUPPORT IN SEVERAL MAIN AREAS: 1) MEETINGS, 2) DATA REVIEWS, 3) PRIOR YEARS  FILES AND REPORTS CORRECTIONS, 4) DATA REQUESTS, 5) RESEARCH PROJECTS, 6) WEB REVIEWS, 7) TEACHER COMPENSATION SURVEY SUPPORT, AND 8) DROPOUT, COMPLETER, AND GRADUATION RATE SUPPORT.</t>
  </si>
  <si>
    <t>EDUCATION STATISTICS SERVICES INSTITUTE NETWORK (ESSIN) TASK ORDER 14- ASSESSMENT DIVISION SUPPORT FOR TASKS TO PROVIDE ANALYTIC, RESEARCH AND DEVELOPMENT.</t>
  </si>
  <si>
    <t>"OTHER FUNCTIONS" IGF::OT::IGF IMPACT EVALUATION OF SUPPORT FOR PRINCIPALS OPTION PERIOD I.</t>
  </si>
  <si>
    <t>NATIONAL TEACHER AND PRINCIPAL SURVEY (NTPS), TEACHER FOLLOW-UP SURVEY (TFS), AND PRINCIPAL FOLLOW-UP SURVEY SUPPORT (PFS)- HIS PROJECT PROVIDES THE SAMPLE SURVEYS DIVISION, WHICH IS WITHIN NCES, SUPPORT FOR 1) SURVEY QUALITY CONTROL PROCESSES RELATED TO THE NTPS, TFS, AND PFS; 2) DATA PRODUCTS AND RELEASE REPORTS RELATED TO NTPS, TFS, AND PFS; AND 3) ED/NCES S OVERALL AGENDA RELATED TO SCHOOL, TEACHER, AND PRINCIPAL DATA.</t>
  </si>
  <si>
    <t>"OTHER FUNCTIONS" IGF::OT::IGF  EDUCATION STATISTICS SUPPORT INSTITUTE NETWORK  (ESSIN) TASK ORDER 19. THIS PROJECT PROVIDES THE LONGITUDINAL STUDIES BRANCH (LSB) WITHIN THE SAMPLE SURVEY DIVISION OF NCES WITH SUPPORT ACROSS THE FULL RANGE OF DESIGN AND REPORTING ACTIVITIES ASSOCIATED WITH MAJOR DATA COLLECTION PROJECTS AND STATISTICAL STUDIES.  AMONG OTHER RESPONSIBILITIES, THE PROGRAM IS RESPONSIBLE FOR THE DESIGN AND OPERATION OF THREE NATIONAL COHORT STUDIES THE EARLY CHILDHOOD LONGITUDINAL STUDY, BIRTH COHORT (ECLS-B), THE EARLY CHILDHOOD LONGITUDINAL STUDY, KINDERGARTEN CLASS OF 1998-99 (ECLS-K), AND THE EARLY CHILDHOOD LONGITUDINAL STUDY, KINDERGARTEN CLASS OF 2010-11 (ECLS-K:2011).  WORK IS ALSO COORDINATED THROUGH THE BRANCH FOR LONGITUDINAL STUDY OF CHILDREN IN MIDDLE GRADES (6-8) REFERRED TO AS THE MIDDLE GRADE LONGITUDINAL STUDY OF 2017 (MGLS: 2017) AND A LONGITUDINAL STUDY OF HIGH SCHOOL STUDENTS, REFERRED TO AS THE HIGH SCHOOL LONGITUDINAL STUDY OF 2009 (HSLS:09). THIS MODIFICATION TO ISSUE A WITH-IN SCOPE CHANGE AS A RESULT OF CHANGES IN THE MAIN DATA COLLECTION CONTRACT FOR MIDDLE GRADES LONGITUDINAL STUDY.</t>
  </si>
  <si>
    <t>"EDUCATION STATISTICS SUPPORT INSTITUTE NETWORK" (ESSIN) TASK 9- INTERNATIONAL ACTIVITIES PROGRAM- THIS PROJECT SUPPORTS THE INTERNATIONAL ACTIVITIES BRANCH (IAB) IN THREE GENERAL CATEGORIES, (1) GENERAL MANAGEMENT, (2) DATA DEVELOPMENT, AND (3) ANALYSIS AND REPORTING. THIS MODIFICATION ADDS WORK TO SUPPORT ADDITIONAL DATA DEVELOPMENT FOR THE TEACHING AND LEARNING INTERNATIONAL STUDY, EARLY CHILDHOOD, AND CROSS-CUTTING WORK. THIS MODIFICATION ALSO EXERCISES OPTIONAL TASK 3G1 AND OPTIONAL TASK 4.</t>
  </si>
  <si>
    <t>"OTHER FUNCTION" IGF::OT::IGF THE PURPOSE OF THE VALIDITY OF THE NAEP CONTRACT IS TO ENSURE THAT THE NAEP PROGRAM BENEFITS FROM TECHNICAL GUIDANCE FROM NATIONAL EXPERTS IN THE FIELD OF EDUCATION AND ASSESSMENT. THE CONTRACT CONSISTS OF TECHNICAL ADVICE ON VALIDITY ISSUES, A VALIDITY FRAMEWORK AND RESEARCH AGENDA, THE CONDUCT OF STUDIES TO ENSURE THE VALIDITY OF NAEP, AND OTHER GENERAL ACTIVITIES.</t>
  </si>
  <si>
    <t>SABRINA.PHILLIPS@ED.GOV</t>
  </si>
  <si>
    <t>"OTHER FUNCTION" IGF::OT::IGF TASK ORDER 0003 UNDER CONTRACT ED-IES-13-D-0005 TO DESIGN A SURVEY TO COLLECT DATA FROM PUBLIC SCHOOL DISTRICTS ABOUT CAREER AND TECHNICAL EDUCATION (CTE) PROGRAMS OFFERED BY THE DISTRICTS.</t>
  </si>
  <si>
    <t>"OTHER FUNCTION" IGF::OT::IGF REVIEW OF NATIONAL CENTER FOR EDUCATION STATISTICS DATA COLLECTION EFFORTS/STRUCTURE AND NEW INITIATIVES- THIS PROJECT PROVIDES NCES WITH TECHNICAL AND STATISTICAL SUPPORT IN FORMING MULTIDISCIPLINARY WORKING GROUPS OF NATIONALLY RECOGNIZED EXPERTS TO CONDUCT BEST-PRACTICE REVIEWS OF ITS DATA COLLECTION EFFORTS AND STRUCTURES AND PROVIDE EXPERT INPUT ON CURRENT PRACTICES AS SPECIFIC AREAS FOR REVIEW ARE IDENTIFIED.</t>
  </si>
  <si>
    <t>"OTHER FUNCTION" IGF::OT::IGF THE POSTSCONDARY ANALYSIS AND REPORTING CONTRACT FOCUSES ON IMPROVING EDUCATIONAL OUTCOMES FOR POSTSECONDARY STUDENTS, TRACKING TRENDS IN POSTSECONDARY EDUCATION, AND PROMOTING SCIENTIFICALLY VALID RESEARCH FINDINGS IN EDUCATION.</t>
  </si>
  <si>
    <t>"OTHER FUNCTION" IGF::OT::IGF  CIVIL RIGHTS DATA COLLECTION SUPPORT, UNDER THE EDUCATION STATISTICS SERVICES INSTITUTE NETWORK, FOR THE NATIONAL CENTER FOR EDUCATION STATISTICS WITHIN THE INSTITUTE FOR EDUCATION SCIENCES, DEPARTMENT OF EDUCATION. THIS MODIFICATION ADDS SUPPLEMENTAL RESOURCES TO REACH DESIRED RESPONSE RATES.</t>
  </si>
  <si>
    <t>"OTHER FUNCTIONS" IGF::OT::IGF CHANGE ORDER MODIFICATION REVISING THE PERIOD OF PERFORMANCE AND TASKS UNDER THE IMPACT EVALUATION OF SUPPORT FOR PRINCIPALS CONTRACT.</t>
  </si>
  <si>
    <t>IGF::OT::IGF "OTHER FUNCTION" PARENT INFORMATION AND SCHOOL CHOICE EVALUATION</t>
  </si>
  <si>
    <t>EDIES15C0048</t>
  </si>
  <si>
    <t>IGF::OT::IGF "OTHER FUNCTIONS" 
CHANGE ORDER TO THE EVALUATION OF PRESCHOOL SPECIAL EDUCATION PRACTICES PHASE I CONTRACT, REVISING THE PERIOD OF PERFORMANCE AND ADDING EXPANDED TASKS UNDER THE BASE&amp;OPTION PERIODS.</t>
  </si>
  <si>
    <t>EDIES15C0024</t>
  </si>
  <si>
    <t>"OTHER FUNCTION" IGF::OT::IGF- SCHOOL AND STAFFING SURVEY (SASS) CONTRACT.  THIS CONTRACT COLLECTS INFORMATION TO PROVIDE A DETAILED PICTURE OF THE U.S. ELEMENTARY AND SECONDARY SCHOOLS.</t>
  </si>
  <si>
    <t>"OTHER FUNCTION" IGF::OT::IGF THE EXERCISING OF OPTION YEAR II FOR THE EVALUATION OF INNVESTING IN INNOVATION FISCAL YEAR 2012 COHORT</t>
  </si>
  <si>
    <t>"OTHER FUNCTIONS" IGF::OT::IGF THIS CHANGE ORDER TO THE INTEGRATED POSTSECONDARY EDUCATION DATA SYSTEM
WEB-BASED DATA COLLECTION
2013-14, 2014-15, 2015-16, 2016-17 (IPEDS) CONTRACT IS TO INCORPORATE THE REQUIREMENTS OF THE COLLEGE RATINGS SYSTEM.</t>
  </si>
  <si>
    <t>"OTHER FUNCTIONS" IGF::OT::IGF THIS MODIFICATION EXERCISES OPTION PERIOD II OF THE INTEGRATED POSTSECONDARD EDUCATION DATA SYSTEM CONTRACT.</t>
  </si>
  <si>
    <t>"OTHER FUNCTIONS" IGF::OT::IGF INTEGRATED POSTSECONDARY EDUCATION DATA SYSTEM.</t>
  </si>
  <si>
    <t>IMPLEMENTATION OF THE TITLE I&amp;II PROGRAM INITIATIVES - THE CONTRACTOR IS CONDUCTING A BROAD ASSESSMENT OF THE IMPLEMENTATION OF TITLE I AND TITLE II PROGRAMS UNDER THE ELEMENTARY AND SECONDARY EDUCATION ACT (ESEA) AND AN IMPLEMENTATION EVALUATION OF HOW STATES, SCHOOLS, AND DISTRICTS ARE USING TITLE I AND TITLE II FUNDS.  ALSO, EXAMINE STUDENT OUTCOME TRENDS PRE- AND POST-REAUTHORIZATION OF ESEA.</t>
  </si>
  <si>
    <t>EDIES11C0063</t>
  </si>
  <si>
    <t>"OTHER FUNCTION" IGF::OT::IGF  EDUCATION STATISTICS SERVICES INSTITUTE NETWORK (ESSIN) TASK ORDER 29- STATISTICAL STANDARDS PROGRAM SUPPORT. THIS PROJECT SUPPORTS SSP IN ITS WORK DEVELOPING, MAINTAINING, AND MONITORING STATISTICAL, METHODOLOGICAL, AND QUALITY STANDARDS AND PROVIDING NCES STAFF STATISTICAL SUPPORT. WHILE THE PRIMARY PROJECT ACTIVITY IS SUPPORT FOR NCES INTERNAL TECHNICAL REVIEWS, ACTIVITIES ALSO INCLUDE QUALITY CONTROL (METHODOLOGY HANDBOOK), MONITORING THE USE OF NCES DATA, AND STATISTICAL RESEARCH PROJECTS.</t>
  </si>
  <si>
    <t>"OTHER FUNCTION" IGF::OT::IGF  OPTION PERIOD THREE. EDUCATION STATISTICS SERVICES INSTITUTE NETWORK TASK ORDER 27- ANALYSIS, SPECIAL REQUESTS, AND WEB SUPPORT FOR THE SAMPLE SURVEYS DIVISION.</t>
  </si>
  <si>
    <t>"OTHER FUNCTION" IGF::OT::IGF  OPTION YEAR 2- EDUCATION STATISTICS SERVICES INSTITUTE NETWORK (ESSIN) TASK ORDER 4- SECONDARY LONGITUDINAL STUDIES SUPPORT. THIS PROJECT WILL SUPPORT WORK ON THE LARGE-SCALE, SECONDARY LONGITUDINAL SURVEYS FOR WHICH SECONDARY LONGITUDINAL STUDIES PROGRAM IN THE LONGITUDINAL STUDIES BRANCH (LSB) OF THE SAMPLE SURVEYS DIVISION (SSD) IS RESPONSIBLE.</t>
  </si>
  <si>
    <t>IMPACT EVALUATION OF TEACHER AND LEADER EVALUATION SYSTEMS- THIS CONTRACT IS FOR AN EVALUATION OF THE IMPACT OF A PERFORMANCE EVALUATION SYSTEM FOR TEACHERS AND PRINCIPALS.  THE PURPOSE OF THE CONTRACT IS TO EXAMINE THE IMPLEMENTATION OF AN EVALUATION SYSTEM IN A SET OF DISTRICTS AND EXPLORE THE EXTENT TO WHICH THE SYSTEM AFFECTS PRINCIPAL, TEACHER, AND STUDENT OUTCOMES.</t>
  </si>
  <si>
    <t>IGF::OT::IGF THIS TASK ORDER DEVELOPS SURVEY INSTRUMENTS (E.G., STUDENT, SCHOOL STAFF, AND SCHOOL) THAT PROVIDE VALID AND RELIABLE MEASURES OF SCHOOL CLIMATE.</t>
  </si>
  <si>
    <t>"OTHER FUNCTION" IGF::OT::IGF SUPPORT FOR THE 2015 SUMMER NATIONAL FORUM ON EDUCATION STATISTICS AND STATS-DC DATA CONFERENCE- THE PURPOSE OF THIS TASK ORDER IS TO PROVIDE LOGISTICAL SUPPORT FOR THE 2015 NATIONAL FORUM ON EDUCATION STATISTICS AND THE 2015 NCES STATS-DC DATA CONFERENCE. THE NATIONAL FORUM ON EDUCATION STATISTICS CONSISTS OF MEMBERS APPOINTED BY THE CHIEF STATE SCHOOL OFFICERS OR STATE SCHOOL SUPERINTENDENT OF THE 50 STATES, DISTRICT OF COLUMBIA, AND THE U.S. TERRITORIES. THE GROUP IS CHARGED WITH WORKING COOPERATIVELY WITH NCES TO IMPROVE THE QUALITY, TIMELINESS, AND COMPARABILITY OF DATA USED IN EDUCATION POLICY-MAKING AT ALL LEVELS OF GOVERNMENT   THE DATA CONFERENCE PROVIDES SURVEY TRAINING, INFORMATION ABOUT FEDERAL PROGRAMS AND STANDARDS AFFECTING DATA COLLECTION AND REPORTING, AND UPDATES ON DEPARTMENT ACTIVITIES RELATED TO EDUCATION DATA REQUIREMENTS AND USE.</t>
  </si>
  <si>
    <t>IGF::OT::IGF "OTHER FUNCTIONS" SUPPORT OF THE NATIONAL POSTSECONDARY EDUCATION COOPERATIVE- THE PURPOSE OF THIS TASK ORDER IS TO PROVIDE LOGISTICAL SUPPORT FOR MEETINGS WHICH WILL VARY IN SIZE FROM THE ANNUAL NCES DATA CONFERENCE OF 700 OR MORE PARTICIPANTS TO TASK FORCES OR WORKING GROUP MEETINGS OF 10 OR FEWER INDIVIDUALS.</t>
  </si>
  <si>
    <t>"OTHER FUNCTION" IGF::OT::IGF  THE SERVICE CONTRACTING CODE FOR THIS ACTION IS "OTHER FUNCTIONS." THE PURPOSE OF THIS IDIQ IS TO PROVIDE IES WITH ANALYTIC SUPPORT AND RESEARCH MANAGEMENT.</t>
  </si>
  <si>
    <t>"OTHER FUNCTIONS" IGF::OT::IGF
ICER - PRODUCT/PUBLICATION UPDATES</t>
  </si>
  <si>
    <t>"OTHER FUNCTIONS" IGF::OT::IGF THE CONTRACTOR SHALL PROVIDE TWO RESEARCH DIGESTS AND OTHER SUPPORT SERVICES FOR ANALYTIC RESEARCH MANAGEMENT.</t>
  </si>
  <si>
    <t>"OTHER FUNCTIONS" IGF::OT::IGF THIS TASK ORDER PROVIDES A PAPER ON EXECUTIVE FUNCTION AND A SYNTHESIS ON SOCIAL/BEHAVIORAL RESEARCH.</t>
  </si>
  <si>
    <t>THE ADMINISTRATIVE DATA IMPROVEMENT (ADI) CONTRACT IMPROVES THE QUALITY, COMPARABILITY, AND ACCESIBILITY OF ELEMENTARY AND SECONDARY EDUCATION DATA.</t>
  </si>
  <si>
    <t>"CRITICAL FUNCTION" IGF::CT::IGF INCREMENTAL FUNDING MODIFICATION FOR THE SAMPLING AND DATA COLLECTION CONTRACT IN SUPPORT OF THE NATIONAL ASSESSMENT OF EDUCATIONAL PROGRESS FOR THE INSTITUTE OF EDUCATIONAL SCIENCES, WITHIN THE U.S. DEPARTMENT OF EDUCATION.</t>
  </si>
  <si>
    <t>CRITICAL FUNCTION" IGF::CT::IGF THE PURPOSE OF THE NATIONAL ASSESSMENT OF EDUCATIONAL PROGRESS (NAEP) STATE SERVICE CENTER IS TO FULLY SUPPORT THE ADMINISTRATION AND IMPLEMENTATION OF THE NAEP PROGRAM THROUGHOUT STATES AND DISTRICTS FOR THE NATIONAL CENTER FOR EDUCATION STATISTICS, INSTITUTE OF EDUCATION SCIENCES, WITHIN THE U.S. DEPARTMENT OF EDUCATION. MODIFICATION FOR INCREMENTAL FUNDING.</t>
  </si>
  <si>
    <t>"CRITICAL FUNCTION" IGF::CT::IGF  SAMPLING AND DATA COLLECTION  CONTRACT AS PART OF THE NATIONAL ASSESSMENT OF EDUCATIONAL PROGRESS (NAEP) FOR THE NATIONAL CENTER FOR EDUCATION STATISTICS, INSTITUTE OF EDUCATION SCIENCES WITHIN THE DEPARTMENT OF EDUCATION. MODIFICATION FOR INCREMENTAL FUNDING.</t>
  </si>
  <si>
    <t>"CRITICAL FUNCTION" IGF::CT::IGF NATIONAL ASSESSMENT OF EDUCATIONAL PROGRESS (NAEP) WEB TECHNOLOGY DEVELOPMENT, OPERATIONS, AND MAINTENANCE (WTDOM) INCREMENTAL FUNDING MODIFICATION FOR THE INSTITUTE OF EDUCATION SCIENCES WITHIN THE DEPARTMENT OF EDUCATION.</t>
  </si>
  <si>
    <t>"CRTICAL FUNCTION" IGF::CT::IGF NATIONAL ASSESSMENT OF EDUCATIONAL PROGRESS (NAEP) ITEM DEVELOPMENT CONTRACT FOR THE INSTITUTE OF EDUCATION SCIENCES WITHIN THE DEPARTMENT OF EDUCATION. MODIFICATION FOR INCREMENTAL FUNDING.</t>
  </si>
  <si>
    <t>"CRITICAL FUNCTION" IGF::CT::IGF  PLANNING AND COORDINATION CONTRACT TO SUPPORT THE NATIONAL ASSESSMENT OF EDUCATIONAL PROGRESS (NAEP) FOR THE NATIONAL CENTER FOR EDUCATIONAL STATISTICS, INSTITUTE OF EDUCATION SCIENCES WITHIN THE U.S. DEPARTMENT OF EDUCATION. MODIFICATION TO INCREMENTALLY FUND THE NEXT CONTRACT YEAR.</t>
  </si>
  <si>
    <t>THE PURPOSE OF THIS MODIFICATION IS TO REVISE DELIVERABLES TO INCORPORATE ADDITIONAL REQUIRED SUPPORT DURING OPTION PERIOD 4 ONLY FOR THE PRIVACY TECHNICAL ASSISTANCE CENTER (PTAC).</t>
  </si>
  <si>
    <t>CRITICAL FUNCTION IGF::CT::IGF SCIENCE INTEGRATED COMPUTER TASKS. THE E-NAEP DELIVERY SYSTEM UPDATES REQUIRED AN INCREASE IN THE AMOUNT OF WORK TO ENSURE THAT ALL INTEGRATED COMPUTER TASKS WILL PROPERLY FUNCTION ON THE NEW SYSTEM.</t>
  </si>
  <si>
    <t>JAAMAL.JENNINGS@ED.GOV</t>
  </si>
  <si>
    <t>IGF::CT::IGF "CRITICAL FUNCTIONS" - THE PURPOSE OF THIS CONTRACT IS TO DEVELOP INTERACTIVE COMPUTER TASKS ("ICT") AND SCORING RUBRICS FO THE NAEP SCIENCE TEST GRADES 4,8, AND 12.</t>
  </si>
  <si>
    <t>THE NATIONAL ASSESSMENT OF EDUCATIONAL PROGRESS (NAEP) - STATE TECHNICAL OPERATIONS COOPERATIVE PROVIDES SERVICES TO: 1) STUDY STATE TECHNICAL AND OPERATIONAL PROCESSES AND PROCEDURES THAT MAY INFORM NAEP NATIONAL, STATE AND DISTRICT ASSESSMENTS AS WELL AS NAEP FIELD TESTS AND SPECIAL STUDIES, AND 
2) IDENTIFY AREAS WHERE NAEP CAN IMPROVE ITS PROCESSES AND PROCEDURES TO PROVIDE MORE VALID AND RELIABLE STATE RESULTS.</t>
  </si>
  <si>
    <t>"CRITICAL FUNCTION" IGF::CT::IGF  WEB/TECHNOLOGY DEVELOPMENT, OPERATIONS&amp;MAINTENANCE CONTRACTOR PROVIDES A HIGH QUALITY, SEAMLESS WEB PRESENCE ACROSS ALL OF ASSESSMENT DIVISION'S PARTNERS FOR THE NATIONAL ASSESSMENT OF EDUCATIONAL PROGRESS (NAEP), AS REQUIRED BY THE NATIONAL CENTER FOR EDUCATIONAL STATISTICS (NCES) INSTITUTE OF EDUCATION SCIENCES (IES) WITHIN THE DEPARTMENT OF EDUCATION. THIS MODIFICATION ADDS INCREMENTAL FUNDING.</t>
  </si>
  <si>
    <t>"CRITICAL FUNCTION" IGF::CT::IGF NATIONAL ASSESSMENT OF EDUCATIONAL PROGRESS (NAEP) ITEM DEVELOPMENT CONTRACT FOR THE NATIONAL CENTER FOR EDUCATION STATISTICS, INSTITUTE OF EDUCATION SCIENCES WITHIN THE DEPARTMENT OF EDUCATION. INCREMENTAL FUNDING MODIFICATION.</t>
  </si>
  <si>
    <t>ELDER RESEARCH INC</t>
  </si>
  <si>
    <t>EDOIG15D0004</t>
  </si>
  <si>
    <t>028211527</t>
  </si>
  <si>
    <t>"CRITICAL FUNCTION" IGF::CT::IGF  CONTRACT FOR SCHEDULING AMONG THE NATIONAL ASSESSMENT OF EDUCATIONAL PROGESS (NAEP) ALLIANCE CONTRACTS FOR THE NATIONAL CENTER FOR EDUCATION STATISTICS, INSTITUTE FOR EDUCATION SCIENCES WITHIN THE DEPARTMENT OF EDCUATION.  MODIFICATION FOR INCREMENTAL FUNDING.</t>
  </si>
  <si>
    <t>"CRITICAL FUNCTION" IGF::CT::IGF  CONTRACT FOR SCHEDULING AMONG THE NATIONAL ASSESSMENT FOR EDUCATIONAL PROGRESS (NAEP) ALLIANCE FOR THE NATIONAL CENTER FOR EDUCATION STATISTICS.</t>
  </si>
  <si>
    <t>"CRITICAL FUNCTION" IGF::CT::IGF INCREMENTAL FUNDING ACTION FOR THE NATIONAL ASSESSMENT EDUCATIONAL PROGRESS (NAEP) - MATERIALS/DISTRIBUTION/PROCESSING/SCORING CONTRACT FOR THE INSTITUTE OF EDUCATION SCIENCES WITHIN THE U.S. DEPARTMENT OF EDUCATION.</t>
  </si>
  <si>
    <t>"CRITICAL FUNCTION" IGF::CT::IGF  MATERIALS/DISTRIBUTION/PROCESSING/SCORING CONTRACT FOR THE NATIONAL ASSESSMENT OF EDUCATIONAL PROGRESS (NAEP) FOR THE NATIONAL CENTER FOR EDUCATION STATISTICS, INSTITUTE OF EDUCATION SCIENCES WITHIN THE DEPARTMENT OF EDUCATION.  MODIFICATION TO ADD INCREMENTAL FUNDING.</t>
  </si>
  <si>
    <t>B513</t>
  </si>
  <si>
    <t>SPECIAL STUDIES/ANALYSIS- FEASIBILITY (NON-CONSTRUCTION)</t>
  </si>
  <si>
    <t>"OTHER FUNCTION" IGF::OT::IGF THE NATIONAL CENTER FOR EDUCATION EVALUATION AND REGIONAL ASSISTANCE (NCEE) OF THE U.S. DEPARTMENT OF EDUCATION'S (THE DEPARTMENT) INSTITUTE OF EDUCATION SCIENCES (IES) HAS A CONTRACT TO ASSESS THE FEASIBILITY OF CONDUCTING IMPACT EVALUATIONS OF TEACHER PREPARATION AND PROFESSIONAL DEVELOPMENT.</t>
  </si>
  <si>
    <t>EDIES15C0034</t>
  </si>
  <si>
    <t xml:space="preserve"> OTHER FUNCTION  IGF::OT::IGF NATIONAL CENTER FOR EDUCATION RESEARCH (NCES) AND NATIONAL CENTER FOR SPECIAL EDUCATION RESEARCH (NCSER)PRINCIPAL INVESTIGATORS (PI) CONFERENCE- THE PURPOSE OF THIS CONTRACT IS TO TO PROVIDE LOGISTICAL SUPPORT SERVICES AND PLANNING ASSISTANCE FOR THE PI CONFERENCE, SCHEDULED TO TAKE PLACE ANNUALLY IN THE WASHINGTON, D.C. METROPOLITAN AREA BEGINNING IN THE FALL OF 2015.</t>
  </si>
  <si>
    <t>EDIES15C0007</t>
  </si>
  <si>
    <t>"OTHER FUNCTIONS" IGF::OT::IGF THIS MODIFICATION ACQUIRES ADDITIONAL EVIDENCE REVIEWS TO SUPPORT ONGOING WHATWORKS CLEARINGHOUSE BRANDED GRANT COMPETITION REVIEWS.</t>
  </si>
  <si>
    <t>"OTHER FUNCTIONS" IGF::OT::IGF WHAT WORKS CLEARINGHOUSE EVIDENCE REVIEW AND SUPPORT CONTRACT.</t>
  </si>
  <si>
    <t>THE EXERCISING OF OPTION YEAR 2 FOR THE EVALUATION OF INVESTING IN INNOVATION FISCAL YEAR 2010-2011 REQUIREMENT</t>
  </si>
  <si>
    <t>"OTHER FUNCTION" IGF::OT::IGF 
THE U.S. DEPARTMENT OF EDUCATION HAS A REQUIREMENT TO EVALUATE THE EFFECTIVENESS OF PROMISING STRATEGIES TO IMPROVE COLLEGE ENROLLMENT AND COMPLETION IN FEDERAL COLLEGE ACCESS PROGRAMS. THIS IS A SIX-YEAR, HYBRID CONTRACT THAT INCLUDES AN EXPERIMENTAL STUDY OF COLLEGE SAVINGS ACCOUNTS THAT WILL BE IMPLEMENTED WITHIN THE (GEAR UP) PROGRAM; AND THE UPWARD BOUND PROGRAM.</t>
  </si>
  <si>
    <t>THE INVESTING IN INNOVATION (I3) PROGRAM WAS AUTHORIZED UNDER THE AMERICAN RECOVERY AND REINVESTMENT ACT OF 2009 (ARRA), SECTION 14007, TITLE XIV (PUBLIC LAW (P.L.) 111-5).  GRANTEES ARE REQUIRED TO FUND AN INDEPENDENT EVALUATION.  THE EVALUATION OF I3 FY 2010 AND 2011 COHORT CONTRACT PROVIDES TECHNICAL ASSISTANCE ON THE CONDUCT OF THE GRANTEES INDEPENDENT EVALUATIONS TO ENSURE THAT EVALUATIONS ARE OF HIGH QUALITY, AND HAVE COMMON EVALUATION APPROACHES WHEN FEASIBLE.</t>
  </si>
  <si>
    <t>OTHER FUNCTION IGF::OT::IGF   EVALUATION OF THE COMPREHENSIVE TECHNICAL ASSISTANCE CENTERS. THIS CONTRACT IS INTENDED TO PROVIDE INFORMATION ON THE OVERALL QUALITY, RELEVANCE, AND USEFULNESS OF THE COMPREHENSIVE CENTERS TECHNICAL ASSISTANCE EFFORTS AND TO PROVIDE USEFUL FEEDBACK TO COMPREHENSIVE CENTERS.  THE FORMATIVE COMPONENT OF THE EVALUATION WILL INVOLVE A COLLABORATIVE, ITERATIVE PROCESS AMONG COMPREHENSIVE CENTERS, EVALUATOR, AND THE DEPARTMENT TO DETERMINE THE MOST USEFUL CONTENT AND PROCESS FOR SUPPORTING COMPREHENSIVE CENTERS CONTINUOUS IMPROVEMENT.</t>
  </si>
  <si>
    <t>"OTHER FUNCTION" IGF::OT::IGF
2015-16 NATIONAL POSTSECONDARY STUDENT AID STUDY&amp;POSTSECONDARY LONGITUDINAL STUDIES (NPSAS:2016) - THE PURPOSE OF THIS CONTRACT IS DATA COLLECTION FOR THE  NATIONAL POSTSECONDARY STUDENT AID STUDY (NPSAS) BACCALAUREATE AND BEYOND LONGITUDINAL STUDY (B&amp;B) AND THE BEGINNING POSTSECONDARY STUDENTS LONGITUDINAL STUDY (BPS) STUDIES.</t>
  </si>
  <si>
    <t>"OTHER FUNCTION" IGF::OT::IGF 
2015-16 NATIONAL POSTSECONDARY STUDENT AID STUDY (NPSAS 2016)&amp;POSTSECONDARY LONGITUDINAL STUDIES - THE PURPOSE OF THIS CONTRACT IS DATA COLLECTION FOR THE NATIONAL POSTSECONDARY STUDENT AID STUDY (NPSAS) BACCALAUREATE AND BEYOND LONGITUDINAL STUDY (B&amp;B) AND THE BEGINNING POSTSECONDARY STUDENTS LONGITUDINAL STUDY (BPS) STUDIES.</t>
  </si>
  <si>
    <t>"OTHER FUNCTION" IGF::OT::IGF 2015-16 NATIONAL POSTSECONDARY STUDENT AID STUDY&amp;POSTSECONDARY LONGITUDINAL STUDIES (NPSAS:2016) - THE PURPOSE OF THIS CONTRACT IS DATA COLLECTION FOR THE  NATIONAL POSTSECONDARY STUDENT AID STUDY (NPSAS) BACCALAUREATE AND BEYOND LONGITUDINAL STUDY (B&amp;B) AND THE BEGINNING POSTSECONDARY STUDENTS LONGITUDINAL STUDY (BPS) STUDIES.</t>
  </si>
  <si>
    <t>"OTHER FUNCTION" IGF::OT::IGF THE 2015-16 NATIONAL POSTSECONDARY STUDENT AID STUDY&amp;POSTSECONDARY LONGITUDINAL STUDIES (NPSAS:2016) CONTRACT PROVIDES DATA COLLECTION SERVICES FOR THE  NATIONAL POSTSECONDARY STUDENT AID STUDY (NPSAS) BACCALAUREATE AND BEYOND LONGITUDINAL STUDY (B&amp;B) AND THE BEGINNING POSTSECONDARY STUDENTS LONGITUDINAL STUDY (BPS) STUDIES.</t>
  </si>
  <si>
    <t>"IGF::OT::IGF" THE SECOND FOLLOW-UP OF THE HIGH SCHOOL LONGITUDINAL STUDY OF 2009 (F2 HSLS:09) CONTRACT IS DESIGNED TO CONTINUE THE SERIES OF DATA COLLECTION.  THE F2 HSLS:09 WILL COLLECT DATA ELEMENTS CONCERNING FAMILY BACKGROUND, SECONDARY SCHOOL EXPERIENCES, POST-HIGH SCHOOL EXPERIENCES INCLUDING POSTSECONDARY EDUCATION ACTIVITIES, WORK FORCE ACTIVITIES, AND THE EXPERIENCES OF HIGH SCHOOL DROPOUTS. THIS STUDY WILL CULMINATE IN A FIRST LOOK REPORT AND DOCUMENTED DATA FILES.</t>
  </si>
  <si>
    <t>NATIONAL POSTSECONDARY STUDENT AID STUDY (NPSAS:12)- DATA COLLECTION THAT ASSESSES HOW STUDENTS AND THEIR PARENTS PAY FOR COLLEGE. THE NPSAS:12 IS DESIGNED TO COLLECT INFORMATION ON A NATIONALLY REPRESENTATIVE SAMPLE OF STUDENTS ATTENDING POSTSECONDARY INSTITUTIONS.</t>
  </si>
  <si>
    <t>"OTHER FUNCTION" IGF::OT::IGF 
THE SECOND FOLLOW-UP OF THE HIGH SCHOOL LONGITUDINAL STUDY OF 2009 (F2 HSLS:09) CONTRACT IS DESIGNED TO CONTINUE THE SERIES OF DATA COLLECTION.  THE F2 HSLS:09 WILL COLLECT DATA ELEMENTS CONCERNING FAMILY BACKGROUND, SECONDARY SCHOOL EXPERIENCES, POST-HIGH SCHOOL EXPERIENCES INCLUDING POSTSECONDARY EDUCATION ACTIVITIES, WORK FORCE ACTIVITIES, AND THE EXPERIENCES OF HIGH SCHOOL DROPOUTS.  THIS STUDY WILL CULMINATE IN A FIRST LOOK REPORT AND DOCUMENTED DATA FILES.</t>
  </si>
  <si>
    <t>"OTHER FUNCTIONS" IGF::OT::IGF THIS CONTRACT DESIGNS AND CONDUCTS THE FIRST TWO ROUNDS, 6TH AND 7TH GRADE, OF THE THREE ROUNDS OF DATA COLLECTION ENVISIONED FOR THE NEW MIDDLE GRADE LONGITUDINAL STUDY OF 2017 (MGLS:2017) AS WELL AS AN ITEM VALIDATION FIELD TEST AND AN OPERATIONAL FIELD TEST.</t>
  </si>
  <si>
    <t>EDIES15O5016</t>
  </si>
  <si>
    <t>GS00Q14OADU217</t>
  </si>
  <si>
    <t>THE POLICY, PLANNING, AND INNOVATION (PPI) OFFICE WITHIN THE OFFICE OF POSTSECONDARY EDUCATION (OPE) PERFORMS STUDIES, ANALYSES, AND RESEARCH IN SUPPORT OF THE U.S. DEPARTMENT OF EDUCATION (DEPARTMENT) STRATEGIC GOALS, INITIATIVES AND IMPLEMENTATION OF LEGISLATIVE ACTIONS, AND RESPONDS TO REQUESTS FOR INFORMATION FROM CONGRESS AND FROM THE EDUCATION SECTOR.  ONE OF ITS MAIN AREAS OF ANALYSIS IS THE FEDERAL POSTSECONDARY STUDENT FINANCIAL AID PROGRAMS, INCLUDING THE FEDERAL PELL GRANT PROGRAM.  PPI HAS A NEED TO PROVIDE CONTINUED SUPPORT FOR THE PELL GRANT COST ESTIMATION MODEL AND OTHER RELATED DEPARTMENT SOURCES.</t>
  </si>
  <si>
    <t>THIS U.S. DEPARTMENT OF EDUCATION (DEPARTMENT), INSTITUTE OF EDUCATION SCIENCES (IES), NATIONAL CENTER OF EDUCATION STATISTICS (NCES) CONTRACT ESTABLISHES AN EDUCATIONAL DATA TECHNICAL ASSISTANCE PROGRAM (EDTAP). THE EDTAP PROGRAM PROVIDES A VARIETY OF SERVICES, ASSISTANCE, AND RESOURCES FOR STATES AND DISTRICTS IN SUPPORT OF THEIR DESIGN, IMPLEMENTATION AND USE OF EDUCATION DATA SYSTEMS.</t>
  </si>
  <si>
    <t>"OTHER FUNCTION" THIS U.S. DEPARTMENT OF EDUCATION (ED), INSTITUTE OF EDUCATION SCIENCES (IES), NATIONAL CENTER OF EDUCATION STATISTICS (NCES) CONTRACT ESTABLISHES AN EDUCATIONAL DATA TECHNICAL ASSISTANCE PROGRAM (EDTAP). THE EDTAP PROGRAM PROVIDES A VARIETY OF SERVICES, ASSISTANCE, AND RESOURCES FOR STATES AND DISTRICTS IN SUPPORT OF THEIR DESIGN, IMPLEMENTATION AND USE OF EDUCATION DATA SYSTEMS.</t>
  </si>
  <si>
    <t>"OTHER FUNCTION" 
THIS U.S. DEPARTMENT OF EDUCATION (DEPARTMENT), INSTITUTE OF EDUCATION SCIENCES (IES), NATIONAL CENTER OF EDUCATION STATISTICS (NCES) CONTRACT ESTABLISHES AN EDUCATIONAL DATA TECHNICAL ASSISTANCE PROGRAM (EDTAP). THE EDTAP PROGRAM PROVIDES A VARIETY OF SERVICES, ASSISTANCE, AND RESOURCES FOR STATES AND DISTRICTS IN SUPPORT OF THEIR DESIGN, IMPLEMENTATION AND USE OF EDUCATION DATA SYSTEMS.</t>
  </si>
  <si>
    <t>IGF::OT::IGF  ANALYTICAL AND TECHNICAL ASSISTANCE AND DEVELOPMENT FOR THE REGIONAL EDUCATIONAL LABORATORIES (RELS) AND OTHER NATIONAL CENTER ON EDUCATION EVALUATION AND REGIONAL ASSISTANCE (NCEE) PROJECTS.</t>
  </si>
  <si>
    <t>"OTHER FUNCTION" IGF::OT::IGF ANALYTICAL AND TECHNICAL ASSISTANCE AND DEVELOPMENT FOR THE REGIONAL EDUCATIONAL LABORATORIES (RELS) AND OTHER NATIONAL CENTER ON EDUCATION EVALUATION AND REGIONAL ASSISTANCE (NCEE) PROJECTS.</t>
  </si>
  <si>
    <t>"OTHER FUNCTIONS" IGF::OT::IGF WHAT WORKS CLEARINGHOUSE CONTENT CONTRACT.  THIS MODIFICATION FULLY FUNDS YEAR 3 OF THE PERIOD OF PERFORMANCE.</t>
  </si>
  <si>
    <t>"OTHER FUNCTIONS" IGF::OT::IGF WHAT WORKS CLEARINGHOUSE CONTENT CONTRACT.</t>
  </si>
  <si>
    <t>"OTHER FUNCTION" IGF::OT::IGF THE PURPOSE OF THE WHAT WORKS CLEARINGHOUSE - DROPOUT PREVENTION PRACTICE GUIDE (WWC - DPPG) IS TO CONVENE A PANEL OF EDUCATION PRACTITIONERS AND NATIONAL EXPERTS IN RESEARCH, EDUCATION POLICY, AND DROPOUT PREVENTION AND HIGH SCHOOL COMPLETION TO DEVELOP A WWC PRACTICE GUIDE ON DROPOUT PREVENTION.</t>
  </si>
  <si>
    <t>EDIES15C0054</t>
  </si>
  <si>
    <t>"OTHER FUNCTION" IGF::OT::IGF 
THE PURPOSE OF THIS CONTRACT IS TO IMPLEMENT A DATA COLLECTION SUPPLEMENT FOR THE UNITED STATES PARTICIPATION IN THE ORGANIZATION FOR ECONOMIC COOPERATION AND DEVELOPMENT (OECD) PROGRAM FOR THE INTERNATIONAL ASSESSMENT OF ADULT COMPETENCIES (PIAAC).  PIAAC IS AN INTERNATIONAL HOUSEHOLD STUDY OF LITERACY, NUMERACY, LITERACY COMPONENTS, AND PROBLEM-SOLVING IN TECHNOLOGY-RICH ENVIRONMENTS.</t>
  </si>
  <si>
    <t>THIS CONTRACT PROVIDES SUPPORT FOR THE NATIONAL EDUCATION DATA RESOURCE CENTER (NEDRC), MAINTENANCE AND UPDATING OF THE NATIONAL POSTSECONDARY EDUCATION COOPERATIVES WEBSITE (NPEC), A STATISTICAL REPORT ON THE AVERAGE COST PER POSTSECONDARY COMPLETION BY FIELD OF STUDY, AND DATA COLLECTION FOR THE CAMPUS CRIME SURVEY, EQUITY IN ATHLETICS DISCLOSURE ACT SURVEY AND SCHOOL ACCREDITATION LIST.</t>
  </si>
  <si>
    <t>"OTHER FUNCTION" IGF::OT::IGF EARLY CHILDHOOD LONGITUDINAL STUDY, KINDERGARTEN CLASS OF 2010-2011, THIRD AND FOURTH GRADE DATA COLLECTION CONTRACT (ECLS-K: 2011) IS FOR DATA COLLECTIONS FOR THE THIRD, FOURTH AND FIFTH GRADE YEARS. THE PURPOSE OF THE ECLS-K:2011 IS TO PROVIDE IMPORTANT INFORMATION ON CHILDREN'S EARLY LEARNING AND DEVELOPMENT, TRANSITION INTO KINDERGARTEN, AND PROGRESS THROUGH THE ELEMENTARY GRADES, BUILDING UPON KNOWLEDGE ACQUIRED FROM THE PREVIOUS EARLY CHILDHOOD LONGITUDINAL STUDY.</t>
  </si>
  <si>
    <t>"OTHER FUNCTION" IGF::OT::IGF DC CHOICE/SOAR PROGRAM IMPACT EVALUATION STUDY (2012-2017): THE CONTRACTOR WILL CONDUCT AN IMPACT EVALUATION STUDY ON THE EFFECTIVENESS OF THE PROGRAM.</t>
  </si>
  <si>
    <t>"OTHER FUNCTION" IGF::OT::IGF 
THE UNITED STATES PARTICIPATION IN THE TRENDS IN INTERNATIONAL MATHEMATICS AND SCIENCE STUDY (TIMSS) 2015   THE PURPOSE OF THIS CONTRACT IS TO ADMINISTER ASSESSMENTS IN MATH AND SCIENCE; DATA COLLECTION.</t>
  </si>
  <si>
    <t>TASK ORDER 2:EXPLORATORY STUDY ON THE IDENTIFICATION OF ENGLISH LEARNERS WITH DISABILITIES</t>
  </si>
  <si>
    <t>2M14</t>
  </si>
  <si>
    <t>"OTHER FUNCTION" IGF::OT::IGF- THE PURPOSE OF THIS MODIFICATION IS TO EXERCISE OPTIONAL TASK 13 OF THE 2015 PERFORMANCE FOR INTERNATIONAL STUDENT ASSESSMENT CONTRACT.</t>
  </si>
  <si>
    <t>"OTHER FUNCTION"  IGF::OT::IGF 
THE CONTRACTOR IS REQUIRED TO DESIGN AND CONDUCT DATA COLLECTION FOR THE FIFTH-GRADE YEAR OF THE EARLY CHILDHOOD LONGITUDINAL STUDY, KINDERGARTEN CLASS OF 2010-11 (ECLS-K:2011 5TH GRADE).</t>
  </si>
  <si>
    <t>CRITICAL FUNCTION  IGF::CT::IGF  TEACHER QUALITY EVALUATION, DATA COLLECTION AND ANALYSIS SUPPORT.  THE PURPOSE OF THIS CONTRACT IS TO PROVIDE THE DEPARTMENT WITH A RANGE OF EVALUATION AND ANALYTIC SUPPORT TO ENABLE THE DEPARTMENT TO SUPPORT STATE AND LOCAL EDUCATION OFFICIALS.  THE CONTRACTOR SHALL COLLECT AND ANALYZE TEACHER QUALITY INDICATORS, PROVIDE LOGISTICAL SUPPORT FOR ANNUAL MEETINGS AND, FACILITATE WORKING GROUP.</t>
  </si>
  <si>
    <t>THIS TASK ORDER IS FOR THE IMPLEMENTATION STUDY OF THE TURNAROUND SCHOOL LEADERS PROGRAM.</t>
  </si>
  <si>
    <t>TO28</t>
  </si>
  <si>
    <t>THIS STUDY WILL EXAMINE THE USE OF DIGITAL LEARNING RESOURCES (DLRS) TO SUPPORT THE ENGLISH LANGUAGE ACQUISITION AND ACADEMIC ACHIEVEMENT OF ENGLISH LEARNERS (ELS) IN K THROUGH 12 EDUCATION.</t>
  </si>
  <si>
    <t>TO27</t>
  </si>
  <si>
    <t>NATIONAL ASSESSMENT OF EDUCATIONAL PROGRESS (NAEP) STATE ANALYSIS CONTRACT FOR THE INSTITUTE OF EDUCATION SCIENCES WITHIN THE DEPARTMENT OF EDUCATION. MODIFICATION TO EXTEND THE PERIOD OF PERFORMANCE SIX MONTHS.</t>
  </si>
  <si>
    <t>"OTHER FUNCTIONS" IGF::OT::IGF IMPACT EVALUATION OF THE TEACHER INCENTIVE FUND (TIF) PROGRAM, OPTION PERIOD I.</t>
  </si>
  <si>
    <t>NATIONAL EVALUATION AND TECHNICAL ASSISTANCE CENTER FOR THE EDUCATION OF CHILDREN AND YOUTH WHO ARE NEGLECTED, DELINQUENT, OR AT-RISK.</t>
  </si>
  <si>
    <t>ADDING FUNDS TO COVER COST OVERRUN ON THE IMPACT EVALUATION OF THE TEACHER INCENTIVE FUND (TIF) CONTRACT.</t>
  </si>
  <si>
    <t>IGF::OT::IGF "OTHER FUNCTIONS" CONNECTED EDUCATOR 2014- EXERCISING OPTION PERIOD - LARGE SCALE EVALUATION. THIS HELPS TO DEVELOP PLANS FOR LEVERAGING INCREASED ACCESS TO CONNECTIVITY AND DIGITAL RESOURCES TO SUPPORT PROFESSIONAL DEVELOPMENT.</t>
  </si>
  <si>
    <t>IGF::OT::IGF "OTHER FUNCTIONS" TASK ORDER 0002 UNDER ED-IES-13-D-0005 QUICK RESPONSE INFORMATION SURVEYS (QRIS)FAST RESPONSE SURVEY SYSTEM (FRSS) FOR ENGLISH LANGUAGE LEARNER PROGRAMS. MOD EXERCISING OPTIONAL TASK 10 EXPANDING THE SAMPLE SIZE BY 45%</t>
  </si>
  <si>
    <t>IGF::OT::IGF "OTHER FUNCTIONS"
THE PURPOSE OF CONNECTED EDUCATORS 2014 (CE14) IS TO SUPPORT THE PROFESSIONAL GROWTH OF EDUCATORS AS THEY WORK TO IMPROVE THEIR PRACTICE AND CLOSE THE DIGITAL DIVIDE, ESPECIALLY IN HIGH? NEED DISTRICTS1. CE14 WILL PROVIDE ASSESSMENT TOOLS AND DIGITAL RESOURCES TARGETED TOWARDS LEADERS ACROSS THE NATION AS THEY SUPPORT TEACHERS IN THEIR TRANSITION TO USING DIGITAL DEVICES, ONLINE PROFESSIONAL LEARNING, AND STANDARDS ALIGNED DIGITAL LEARNING CONTENT. CE14 WILL FURTHER FIELD TEST THE IMPLEMENTATION OF PROMISING DIGITAL PROFESSIONAL LEARNING PRACTICES WITH A SAMPLE OF TITLE IIA GRANTEES.</t>
  </si>
  <si>
    <t>TECHNICAL AND LOGISITICAL SUPPORT FOR THE OFFICE OF PLANNING, EVALUATION, AND POLICY DEVELOPMENT'S (OPEPD)STUDY OF TITLE I SCHOOLWIDE AND TARGETED ASSISTANCE PROGRAMS</t>
  </si>
  <si>
    <t>TO29</t>
  </si>
  <si>
    <t>TECHNICAL AND LOGISTICAL SUPPORT FOR THE OFFICE OF PLANNING, EVALUATION, AND POLICY DEVELOPMENT'S (OPEPD) STUDY OF TITLE III NATIVE AMERICAN AND ALASKA NATIVE CHILDREN IN SCHOOLS PROGRAM</t>
  </si>
  <si>
    <t>TO24</t>
  </si>
  <si>
    <t>"OTHER FUNCTION" IGF::OT::IGF FEASIBILITY AND CONDUCT OF AN IMPLEMENTATION AND IMPACT EVALUATION TO INFORM HIGH QUALITY EXPANDED LEARNING TIME:  THE PURPOSE OF THE CONTRACT IS TO ASSESS THE FEASIBILITY OF CONDUCTING AN IMPACT EVALUATION TO INFORM EXPANDED LEARNING TIME (ELT).  THE STUDY INCLUDES A STUDY DESIGN, FEASIBILITY, AND RECRUITMENT PHASE AND AN OPTION TO CONDUCT AN IMPACT EVALUATION.</t>
  </si>
  <si>
    <t>POLICY AND PROGRAM STUDY SERVICE (PPSS) ANALYSIS RESOURCES AND QUALITY ASSURANCE II (PARQA II).  ASSISTS PPSS IN CARRYING OUT ITS WORK BY PROVIDING TECHNICAL SUPPORT FOR PPSS INTERNAL AND EXTERNAL ANALYSES AND REPORTS PERTAINING TO PK-12 AND POSTSECONDARY EDUCATION.</t>
  </si>
  <si>
    <t>TO26</t>
  </si>
  <si>
    <t>STUDY OF SCHOOL CLIMATE TRANSFORMATION GRANTS. THIS PROGRAM, ADMINISTERED BY THE DEPARTMENT'S OFFICE OF SAFE AND HEALTHY STUDENTS (OSHS), IS INTENDED TO PROVIDE SUPPORT TO LOCAL EDUCATIONAL AGENCIES (LEAS) AND SCHOOLS IMPLEMENTING AN EVIDENCE-BASED, MULTI-TIERED BEHAVIORAL FRAMEWORK TO IMPROVE BEHAVIORAL OUTCOMES AND LEARNING CONDITIONS FOR STUDENTS.</t>
  </si>
  <si>
    <t>TO23</t>
  </si>
  <si>
    <t>TECHNICAL AND LOGISTICAL SUPPORT FOR THE OFFICE OF PLANNING,EVALUATION, AND POLICY DEVELOPMENT'S (OPEPD) STUDY TO EVALUATE TITLE I, PART D, NEGLECTED OR DELINQUENT PROGRAMS.</t>
  </si>
  <si>
    <t>TO25</t>
  </si>
  <si>
    <t>ELECTRONIC ADMINISTRATION OF TRENDS IN INTERNATIONAL MATHEMATICS AND SCIENCE STUDY AND PROGRESS IN INTERNATIONAL READING LITERACY STUDY.</t>
  </si>
  <si>
    <t>"OTHER FUNCTION" IGF::OT::IGF
THIS MODIFICATION PROVIDES FOR REVISIONS AND FUNDING FOR SCOPE OF WORK CHANGES FOR AN ADDITIONAL FINAL DRAFT REPORT.</t>
  </si>
  <si>
    <t>"OTHER FUNCTION" IGF::OT::IGF
THIS MODIFICATION REVISES THE SCOPE OF WORK FOR TASK 4, PROVIDES ADDITIONAL FUNDING, AND EXTENDS THE CONTRACT PERIOD OF PERFORMANCE THROUGH DECEMBER 4, 2015.</t>
  </si>
  <si>
    <t>CLOSELY ASSOCIATED "IGF::CL::IGF:"
THIS MODIFICATION MAKES CHANGES IN THE CONTRACT SCOPE OF WORK AND PROVIDES ADDITIONAL FUNDING FOR OTHER DIRECT COSTS.</t>
  </si>
  <si>
    <t>"OTHER FUNCTION." IGF::OT::IGF
THIS MODIFICATION REVISES THE SCOPE OF WORK, PROVIDES ADDITIONAL FUNDING FOR THE WORK, UPDATES THE CONTRACT DELIVERABLE DUE DATES, MAKES A KEY STAFF CHANGE IN THE PROGRAM MANAGER, AND EXTENDS THE CONTRACT THROUGH MARCH 31, 2016.</t>
  </si>
  <si>
    <t>"CRITICAL FUNCTION" IGF::CT::IGF THIS CONTRACT IS FOR SUPPORT IN CONDUCTING ANALYSIS OF GRANTEES DATA, AS PRESENTED IN THEIR ANNUAL PERFORMANCE REPORTS (APR).  THE DEPARTMENT'S TRIO APR WEB HOSTING/DATA PROCESSING CONTRACTOR, WHO ANNUALLY COLLECTS AND COMPILES THE TRIO APR DATA, WILL PROVIDE THE APR DATA VIA A SECURE SITE TO THE TRIO ANALYSIS CONTRACTOR.  THE DEPARTMENT'S CONTRACTING OFFICERS REPRESENTATIVE (COR) WHO MANAGES BOTH THE TRIO APR WEB CONTRACT AND THE TRIO ANALYSIS CONTRACT WILL FACILITATE THE TRANSFER OF THE APR DATA.</t>
  </si>
  <si>
    <t>C211</t>
  </si>
  <si>
    <t>ARCHITECT AND ENGINEERING- GENERAL: LANDSCAPING, INTERIOR LAYOUT, AND DESIGNING</t>
  </si>
  <si>
    <t>IGF::CT::IGF "CRITICAL FUNCTION" CONTRACTOR SHALL PROVIDE SPACE PLANNING AND PERSONNEL SECURITY SERVICES.</t>
  </si>
  <si>
    <t>IGF::CT::IGF "CRITICAL FUNCTION" CONTRACTOR SHALL PROVIDE SPACE PLANNING AND PERSONNEL SECURITY SERVICES. THIS MODIFICATION FULLY FUNDS THE BASE PERIOD OF PERFORMANCE (POP) AND ESTABLISHES A TARGET DATE TO FINALIZE INCENTIVES, REVISE THE POP EXPIRATION AND UPDATE THE KEY PERSONNEL CLAUSE.</t>
  </si>
  <si>
    <t>"OTHER FUNCTION" IGF::OT::IGF THIS MODIFICATION IS TO REVISE THE PERFORMANCE WORK STATEMENT FOR ED-07-CO-0042/TASK ORDER 38 WHICH PROVIDES FIREFOX BROWSER SUPPORT THE THE FEDERAL STUDENT AID OFFICE.</t>
  </si>
  <si>
    <t>"OTHER FUNCTIONS" IGF::OT::IGF THE PURPOSE OF TASK ORDER 40 IS TO INSTALL ARCSIGHT, AN SECURITY INFORMATION EVENT MANAGEMENT APPLIANCE, ONTO THE IT NETWORK.</t>
  </si>
  <si>
    <t>EDED07CO0042TO40</t>
  </si>
  <si>
    <t>"OTHER FUNCTIONS" IGF::OT::IGF THE PURPOSE OF THIS CONTRACT IS TO PROVIDE CYBER SECURITY SUPPORT SERVICES FOR THE DEPARTMENT'S SECURITY OPERATIONS CENTER.</t>
  </si>
  <si>
    <t>FOXHOLE TECHNOLOGY, INC.</t>
  </si>
  <si>
    <t>EDCIO15O5018</t>
  </si>
  <si>
    <t>GS35F0569V</t>
  </si>
  <si>
    <t>791330009</t>
  </si>
  <si>
    <t>"OTHER FUNCTIONS" IGF::OT::IGF THE PURPOSE OF TASK ORDER 41 IS TO IMPLEMENT AND HOST A WORKPLACE MANAGEMENT SOFTWARE TO SUPPORT THE DEPARTMENT OF EDUCATION'S HOTELING INITIATIVE.</t>
  </si>
  <si>
    <t>EDED07CO0042TO41</t>
  </si>
  <si>
    <t>"OTHER FUNCTIONS" IGF::OT::IGF THE PURPOSE OF THIS REQUIREMENT IS TO PROVIDE A PRIVILEGED ACCOUNT MANAGEMENT SOLUTION FOR ADDITIONAL CYBERSECURITY SUPPORT.</t>
  </si>
  <si>
    <t>EDED07CO0042TO43</t>
  </si>
  <si>
    <t>"OTHER FUNCTIONS" IGF::OT::IGF THE PURPOSE OF THIS TASK ORDER IS TO PROVIDE TRUSTED INTERNET CAPABILITIES SERVICES THAT WILL IMPROVE THE DEPARTMENT'S CYBERSECURITY MONITORING POSTURE.</t>
  </si>
  <si>
    <t>EDED07CO0042TO42</t>
  </si>
  <si>
    <t>"OTHER FUNCTIONS" IGF::OT::IGF THE PURPOSE OF THIS CONTRACT IS TO RECEIVE CYBERSECURITY SUPPORT SERVICES FOR THE DEPARTMENT'S SECURITY OPERATIONS CENTER. THE PURPOSE OF THIS MODIFICATION IS TO OBLIGATE INCREMENTAL FUNDING FOR THE BASE PERIOD.</t>
  </si>
  <si>
    <t>THE PURPOSE OF THIS MODIFICATION IS TO EXERCISE OPTION VII FOR THE DEPARTMENT'S FULLY MANAGED INFORMATION TECHNOLOGY CONTRACT.</t>
  </si>
  <si>
    <t>"CRITICAL FUNCTION" IGF:CT:IGF - THIS REQUIREMENT IS FOR THE EDUCATION DEPARTMENT UTILITY FOR COMMUNICATION, APPLICATIONS, AND TECHNOLOGY ENVIRONMENT CONTRACT THAT PROVIDES INFORMATION TECHNOLOGY SERVICES TO THE DEPARTMENT. SERVICES INCLUDE DESKTOP SERVICES, HELPDESK SERVICES, NETWORK SERVICES, DATA CENTER SERVICES, SECURITY SERVICES, PRINT SERVICES AND REPORTING SERVICES. THE PURPOSE OF MODIFICATION 0145 IS TO PROVIDE INCREMENTAL FUNDING FOR OPTION PERIOD VII</t>
  </si>
  <si>
    <t>THIS MODIFICATION 0148 PROVIDES FUNDING FOR A CATALOG ORDER FOR ARCHIVE STORAGE THAT IS BEING PLACED AGAINST THE EDUCATION DEPARTMENT, UTILITY FOR COMMUNICATIONS, APPLICATIONS, AND TECHNOLOGY ENVIRONMENT (EDUCATE) CONTRACT.</t>
  </si>
  <si>
    <t>THE PURPOSE OF THIS MODIFICATION IS TO RE-OBLIGATE FUNDS TO THE EDUCATION DEPARTMENT UTILITY FOR COMMUNICATIONS, APPLICATIONS, AND TECHNOLOGY ENVIRONMENT (EDUCATE) CONTRACT.</t>
  </si>
  <si>
    <t>THIS MODIFICATION PROVIDES INCREMENTAL FUNDING TO THE EDUCATION DEPARTMENT UTILITY FOR COMMUNICATIONS, APPLICATIONS, AND TECHNOLOGY ENVIRONMENT (EDUCATE) CONTRACT.</t>
  </si>
  <si>
    <t>THIS MODIFICATION PROVIDES INCREMENTAL FUNDING TO THE EDUCATION DEPARTMENT UTILITY FOR COMMUNICATIONS,APPLICATIONS, AND TECHNOLOGY ENVIRONMENT (EDUCATE) CONTRACT.</t>
  </si>
  <si>
    <t>THE PURPOSE OF THIS CONTRACT IS TO PROVIDE A WIDE-ARRAY OF INFORMATION TECHNOLOGY SERVICES TO THE U.S. DEPARTMENT OF EDUCATION ON A FULLY-MANAGED, CONTRACTOR-OWNED/CONTRACTOR-OPERATED BASIS. THE SERVICES INCLUDE BUT ARE NOT LIMITED TO DESKTOP SERVICES, HELPDESK SERVICES, DISASTER RECOVERY CENTER SERVICES, DATA CENTER SERVICES, PRINTING SERVICES, NETWORK SERVICES AND CYBERSECURITY. THE PURPOSE OF THIS MODIFICATION IS TO PROVIDE INCREMENTAL SERVICES.</t>
  </si>
  <si>
    <t>THE PURPOSE OF THIS TASK ORDER IS TO PROVIDE BOTH ADMINISTRATIVE AND TECHNICAL SUPPORT FOR FSA'S FINANCIAL MANAGEMENT SYSTEM (FMS).
THE PURPOSE OF THIS MODIFICATION IS TO EXERCISE OPTION PERIOD SIX FOR THIS TASK ORDER.</t>
  </si>
  <si>
    <t>THE PURPOSE OF THIS TASK ORDER IS TO PROVIDE TECHNICAL AND ADMINISTRATIVE FOR FSA'S FINANCIAL MANAGEMENT SYSTEM.
THE PURPOSE OF THIS MODIFICATION IS TO INITIATE RELEASE 12 (R12) UPGRADE FOR THE FINANCIAL MANAGEMENT SYSTEM ORACLE E-BUSINESS SUITE.</t>
  </si>
  <si>
    <t>CRITICAL FUNCTION IGF::CT::IGF THE PURPOSE OF THIS MODIFICATION IS TO ORDER ADDITIONAL IN SCOPE INFRASTRUCTURE SERVICES FOR THE FEDERAL STUDENT AID'S VIRTUAL DATA CENTER, PROVIDING CENTRALIZED HOSTING AND MANAGEMENT OF ELECTRONIC DATA AND COMPUTER APPLICATIONS, AND RELATED SERVICES TO SUPPORT FEDERAL STUDENT AID MISSION OF SERVICING STUDENT LOANS.</t>
  </si>
  <si>
    <t>CRITICAL FUNCTION IGF::CT::IGF ORDER ADDITIONAL IN SCOPE INFRASTRUCTURE SERVICES FOR THE FEDERAL STUDENT AID'S VIRTUAL DATA CENTER, PROVIDING CENTRALIZED HOSTING AND MANAGEMENT OF ELECTRONIC DATA AND COMPUTER APPLICATIONS, AND RELATED SERVICES TO SUPPORT FEDERAL STUDENT AID MISSION OF SERVICING STUDENT LOANS.</t>
  </si>
  <si>
    <t>CRITICAL FUNCTION IGF::CT::IGF THE PURPOSE OF THIS MODIFICATION IS TO PROVIDE ADDITIONAL FUNDING FOR IN SCOPE SERVICES. ORDER ADDITIONAL INFRASTRUCTURE SERVICES FOR THE FEDERAL STUDENT AID'S VIRTUAL DATA CENTER, PROVIDING CENTRALIZED HOSTING AND MANAGEMENT OF ELECTRONIC DATA AND COMPUTER APPLICATIONS, AND RELATED SERVICES TO SUPPORT FEDERAL STUDENT AID MISSION OF SERVICING STUDENT LOANS.</t>
  </si>
  <si>
    <t>CRITICAL FUNCTION IGF::CT::IGF THE PURPOSE OF THIS MODIFICATION IS TO ORDER ADDITIONAL INFRASTRUCTURE SERVICES FOR THE FEDERAL STUDENT AID'S VIRTUAL DATA CENTER, PROVIDING CENTRALIZED HOSTING AND MANAGEMENT OF ELECTRONIC DATA AND COMPUTER APPLICATIONS, AND RELATED SERVICES TO SUPPORT FEDERAL STUDENT AID MISSION OF SERVICING STUDENT LOANS.</t>
  </si>
  <si>
    <t>CRITICAL FUNCTION IGF::CT::IGF THE PURPOSE OF THIS MOD IS TO FUND O&amp;M SERVICES THROUGH AUGUST AND TO  ORDER ADDITIONAL INFRASTRUCTURE SERVICES FOR THE FEDERAL STUDENT AID'S VIRTUAL DATA CENTER, PROVIDING CENTRALIZED HOSTING AND MANAGEMENT OF ELECTRONIC DATA AND COMPUTER APPLICATIONS, AND RELATED SERVICES TO SUPPORT FEDERAL STUDENT AID MISSION OF SERVICING STUDENT LOANS.</t>
  </si>
  <si>
    <t>IGF::OT::IGF: FEDERAL STUDENT AID'S VIRTUAL DATA CENTER, PROVIDING CENTRALIZED HOSTING AND MANAGEMENT OF ELECTRONIC DATA AND COMPUTER APPLICATIONS, AND RELATED SERVICES TO SUPPORT FEDERAL STUDENT AID MISSION OF SERVICING STUDENT LOANS.</t>
  </si>
  <si>
    <t>EDFSA15O0090</t>
  </si>
  <si>
    <t>HHSN316201200026W</t>
  </si>
  <si>
    <t>SAUNDRA.DIGGS@ED.GOV</t>
  </si>
  <si>
    <t>IGF::OT::IGF THE PURPOSE OF THIS MODIFICATION IS TO CONTINUE THE SERVICES OF THE SENIOR SBM DEVELOPER FROM JUNE 30 2015 THRU NOVEMBER 13 2015.</t>
  </si>
  <si>
    <t>IGF::OT::IGF THE PURPOSE OF THIS MODIFICATION IS TO EXERCISE OPTION PERIOD 2 OF ADG O&amp;M - EXTERNAL FACING APPLICATIONS. THE PERIOD OF PERFORMANCE IS FROM 9/30/2015 TO 9/29/2016, AND IS EXERCISABLE AT A COST OF $233,004.04.
THE TOTAL VALUE OF THE CONTRACT IS INCREASED BY $233,004.04 FROM $1,356,349.33 TO $1,589,353.37.</t>
  </si>
  <si>
    <t>IGF::OT::IGF THE PURPOSE OF THIS MODIFICATION IS TO PROVIDE FOR DOVEL'S OFFSITE MOVE EFFECTIVE 08/03/2015.</t>
  </si>
  <si>
    <t>IGF::OT::IGF::  IMPLEMENTATION OF THE PIV CARDS AND OFF-SITE MOVES.</t>
  </si>
  <si>
    <t>THE PURPOSE OF THIS MODIFICATION IS TO ADD ADDITIONAL FUNDING AND ORDER ADDTITIONAL IN SCOPE SERVICES. CRITICAL FUNCTION IGF::CT::IGF FEDERAL STUDENT AID'S VIRTUAL DATA CENTER, PROVIDING CENTRALIZED HOSTING AND MANAGEMENT OF ELECTRONIC DATA AND COMPUTER APPLICATIONS,AND RELATED SERVICES TO SUPPORT FEDERAL STUDENT AID MISSION OF SERVICING STUDENT LOANS.</t>
  </si>
  <si>
    <t>CRITICAL FUNCTION IGF::CT::IGF. THIS PURPOSE OF THIS MODIFICATION IS TO ADD ADDITIONAL FUNDING TO THIS TASK ORDER FOR ORDERED SERVICES. ORDER ADDITIONAL INFRASTRUCTURE SERVICES FOR THE FEDERAL STUDENT AID'S VIRTUAL DATA CENTER, PROVIDING CENTRALIZED HOSTING AND MANAGEMENT OF ELECTRONIC DATA AND COMPUTER APPLICATIONS, AND RELATED SERVICES TO SUPPORT FEDERAL STUDENT AID MISSION OF SERVICING STUDENT LOANS.</t>
  </si>
  <si>
    <t>THE PURPOSE OF THIS MODIFICATION IS TO ORDER ADDITIONAL IN SCOPE SERVICES AND PROVIDE ADDITINAL FUNDING.  CRITICAL FUNCTION IGF::CT::IGF FEDERAL STUDENT AID'S VIRTUAL DATA CENTER, PROVIDING CENTRALIZED HOSTING AND MANAGEMENT OF ELECTRONIC DATA AND COMPUTER APPLICATIONS,AND RELATED SERVICES TO SUPPORT FEDERAL STUDENT AID MISSION OF SERVICING STUDENT LOANS.</t>
  </si>
  <si>
    <t>CRITICAL FUNCTION IGF::CT::IGF THE PURPOSE OF THIS MODIFICATION IS TO ADD INCREMENTAL FUNDING TO THIS TASK ORDER. ORDER ADDITIONAL INFRASTRUCTURE SERVICES FOR THE FEDERAL STUDENT AID'S VIRTUAL DATA CENTER, PROVIDING CENTRALIZED HOSTING AND MANAGEMENT OF ELECTRONIC DATA AND COMPUTER APPLICATIONS, AND RELATED SERVICES TO SUPPORT FEDERAL STUDENT AID MISSION OF SERVICING STUDENT LOANS.</t>
  </si>
  <si>
    <t>THE PURPOSE OF THIS MODIFICATION IS TO ORDER ADDITIONAL IN SCOPE SERVICES, ADD ADDITONAL FUNDING, AND EXTEND THE PERIOD OF PERFORMANCE ON PREVIOUS ORDERED SERVICE REQUEST.  THE PURPOSE OF THIS MODIFICATION IS TO ORDER ADDITIONAL IN SCOPE SERVICES AND PROVIDE ADDITINAL FUNDING.  CRITICAL FUNCTION IGF::CT::IGF FEDERAL STUDENT AID'S VIRTUAL DATA CENTER, PROVIDING CENTRALIZED HOSTING AND MANAGEMENT OF ELECTRONIC DATA AND COMPUTER APPLICATIONS,AND RELATED SERVICES TO SUPPORT FEDERAL STUDENT AID MISSION OF SERVICING STUDENT LOANS.</t>
  </si>
  <si>
    <t>IGF::OT::IGF
OPERATIONS AND MAINTENANCE (O&amp;M) SUPPORT FOR SEVERAL WEB-BASED APPLICATIONS CURRENTLY MANAGED BY THE APPLICATION DEVELOPMENT GROUP (ADG IN THE DEPARTMENT OF EDUCATION, OFFICE OF FEDERAL STUDENT AID (FSA). IN ADDITION TO PROVIDING O&amp;M SUPPORT, THE CONTRACTOR SHALL ALSO IMPLEMENT SERENA SERVICE MANAGER AND OPERATE A HELP DESK CAPABLE OF TIER 1, 2 AND 3 ISSUES/REQUESTS FOR EACH APPLICATION.  THE PURPOSE OF THIS MODIFICATION IS TO EXERCISE OPTION PERIOD 1.</t>
  </si>
  <si>
    <t>IGF::OT::IGF
THE PURPOSE OF THIS TASK ORDER IS TO PROVIDE REQUIRED TRAINING SUPPORT SERVICES FOR FEDERAL STUDENT AID'S DEPLOYED ENTERPRISE PROJECT PORTFOLIO MANAGEMENT (EPPM) APPLICATION UNDER THE BPA ED-FSA-12-A-002.  THE PURPOSE OF THIS MODIFICATION IS TO ADD ADDITIONAL TRAINING SUPPORT.</t>
  </si>
  <si>
    <t>IGF::OT::IGF
EXERCISING OPTION YEARS III 28 MARCH 2015 THRU 27 MARCH 2015 FOR EPPM OPERATIONS AND MAINTENANCE</t>
  </si>
  <si>
    <t>IGF::OT::IGF
THE PURPOSE OF THIS MODIFICATION IS TO EXTENDED PERIOD OF PERFORMANCE OF THE BPA. THE BPA IS HEREBY EXTENDED FROM 7/31/2015 THRU 9/30/2015.
1. THE VALUE OF BPA CALL ORDER 0006 IS INCREASED BY $59,194 FROM $355,162 TO $414,356.00
2. IN ADDITION, THIS MODIFICATION CHANGES THE CONTRACTING OFFICER FROM KENNETH BELL TO SAUNDRA DIGGS. MS. DIGGS CAN BE REACHED AT: SAUNDRA.DIGGS@ED.GOV OR 202-377-4425.
3. ALL OTHER TERMS AND CONDITIONS OF BPA ED-FSA-12-A-0002 REMAIN THE SAME.</t>
  </si>
  <si>
    <t>IGF::OT::IGF
THE PURPOSE OF THIS MODIFICATION IS TO EXTEND THE PERIOD OF PERFORMANCE END DATE FROM AUGUST 3RD, 2015 TO DECEMBER 31, 2015 AND OBLIGATE FUNDING.
A.	THE VALUE OF THE BPA IS INCREASED BY $132,185.00  FROM $320,448 TO $ 452,633   
B.	THIS MODIFICATION HEREBY CHANGES THE CONTRACTING OFFICER FROM KENNETH BELL TO SAUNDRA DIGGS. MS. DIGGS CAN BE REACHED AT SAUNDRA.DIGGS@ED.GOV OR OFFICE 202-377-4425.
C.	ALL OTHER TERMS AND CONDITIONS REMAIN THE SAME</t>
  </si>
  <si>
    <t>IGF::OT::IGF
THE PURPOSE OF THIS MODIFICATION IS TO EXTEND THE PERIOD OF PERFORMANCE FROM AUGUST 10TH, 2015 TO DECEMBER 31, 2015 AND OBLIGATE FUNDING.
A.	THE VALUE OF THE BPA CALL IS INCREASED BY $125,506 FROM $338,378 TO $463,884.
B.	ALL OTHER TERMS AND CONDITIONS REMAIN THE SAME.</t>
  </si>
  <si>
    <t>IGF::OT::IGF
CALL ORDER 0006 REFERENCED ABOVE IS HEREBY EXTENDED COVERING THE CONTRACT PERIOD FROM 10/01/2015 THRU 12/31/2015. 
A.	THE VALUE OF BPA CALL ORDER 0006 IS INCREASED BY $88,790 FROM $414,356.00 TO $503,146.
B.	ALL OTHER TERMS AND CONDITIONS UNDER THIS CONTRACT REMAIN UNCHANGED.</t>
  </si>
  <si>
    <t>NAJMA.SHAIKH@ED.GOV</t>
  </si>
  <si>
    <t>CLOSELY ASSOCIATED "IGF::CL::IGF
THIS MODIFICATION PROVIDES FUNDING FOR CONTARCT TASKS 3, 5 AND 6 TO ALLOW COMPLETION OF CONTRACT WORK BASED ON SCOPE OF WORK REVISIONS/REQUIREMENTS AND ADDS THREE STAFF MEMBERS TO THE CONTRACT AT NO ADDITIONAL COST.</t>
  </si>
  <si>
    <t>IGF::OT::IGF "OTHER FUNCTIONS" FOIAXPRESS ANNUAL MAINTENANCE</t>
  </si>
  <si>
    <t>EDOOM15O0034</t>
  </si>
  <si>
    <t>"OTHER FUNCTIONS" IGF::OT::IGF THE OFFICE OF EDUCATIONAL TECHNOLOGY AT THE U.S. DEPARTMENT OF EDUCATION REQUIRES K12 AND POSTSECONDARY EDUCATIONAL SUBJECT MATTER EXPERTISE AND TECHNICAL SUPPORT TO DEVELOP, MAINTAIN AND ENHANCE WEBSITES (TECH.ED.GOV, INNOVATION.ED.GOV) AND TO PROVIDE ONGOING SUPPORT FOR THE DEPARTMENT'S LEARNING REGISTRY.</t>
  </si>
  <si>
    <t>EDOOS15P5012</t>
  </si>
  <si>
    <t>"CRITICAL FUNCTION" - IGF::CT::IGF
IPM 2&amp;3 DESIGN&amp;DEVELOPMENT - MOD 0002 PROVIDES AUTHORIZATION TO PROCEED ON IPM DOCUMENT MANAGEMENT (DM) SOLUTION&amp;FUNDING TO SUPPORT EFFORT.</t>
  </si>
  <si>
    <t>THE PURPOSE OF THE CONTRACT IS TO PROVIDE TESTING SUPPORT FOR THE DESIGN DOCUMENTS AND REQUIREMENTS OF THE INTEGRATED PARTNER MANAGEMENT SYSTEM.  THE PURPOSE OF THE MODIFICATION IS TO ADD ADDITIONAL FUNDING AND SUPPORT OF TESTING SERVICES THROUGH MAY 25, 2016.</t>
  </si>
  <si>
    <t>VERISOLV TECHNOLOGIES, INC.</t>
  </si>
  <si>
    <t>EDFSA15O0041</t>
  </si>
  <si>
    <t>GS06F0877Z</t>
  </si>
  <si>
    <t>103319542</t>
  </si>
  <si>
    <t>STEPHANIE.GALES@ED.GOV</t>
  </si>
  <si>
    <t>IGF::OT::IGF THE PURPOSE OF THIS MODIFICATION IS TO: 
1.) FUND DOVEL'S OFFSITE MOVE EFFECTIVE 8/3/15, AND
2.) EXTEND ISE TESTING SERVICES FOR 6 MONTHS FROM 9/26/15 TO 3/25/16.</t>
  </si>
  <si>
    <t>THE US DEPARTMENT OF EDUCATION, OFFICE OF FEDERAL STUDENT AID (FSA) TECHNOLOGY OFFICE (TO) REQUIRE ADDITIONAL CONTRACTOR PROJECT MANAGEMENT SERVICES IN THE AREA OF PROJECT SCHEDULE MANAGEMENT TO SUPPORT THE INTEGRATED PARTNER MANAGEMENT (IPM) INITIATIVE.
THE PURPOSE OF THIS MODIFICATION IS TO OBTAIN TESTING SUPPORT FOR FSA'S IPM PROJECT.</t>
  </si>
  <si>
    <t>THE PURPOSE OF THE CONTRACT IS TO PROVIDE TESTING SUPPORT FOR THE DESIGN DOCUMENTS AND REQUIREMENTS OF THE INTEGRATED PARTNER MANAGEMENT SYSTEM.  THE PURPOSE OF THE MODIFICATION IS EXERCISE THE OPTION FOR TESTING SUPPORT SERVICES.</t>
  </si>
  <si>
    <t>IGF::CT::IGF
THE PURPOSE OF THIS CONTRACT IS TO OBTAIN TESTING SUPPORT SERVICESFOR FEDERAL STUDENT AID S DATA CHALLENGES AND APPEALS SOLUTION.</t>
  </si>
  <si>
    <t>"CRITICAL FUNCTION" - IGF::CT::IGF
CONTRACT DESCRIPTION:
TECHNICAL DESIGN AND DEVELOPMENT SERVICES FOR THE INTEGRATED PARTNER MANAGEMENT (IPM) INITIATIVE - ITERATIONS 2 AND 3 TO INCLUDE THE INTEGRATION OF THESE FUNCTIONS WITH ITERATION 1 AND OPERATION AND MAINTENANCE (O&amp;M) SUPPORT.
MODIFICATION DESCRIPTION:
TO REVISE THE PERIOD OF PERFORMANCE FOR CONTRACT NUMBER ED-FSA-14-C-0018; TO ADD FUNDING FOR VENDOR RELOCATION COSTS (TO MOVE OFF-SITE); TO ADD FUNDING FOR THE INTEGRATED PARTNER MANAGEMENT (IPM) 1.0 DEPLOYMENT ACTIVITIES (BUNDLE TESTING SUPPORT, SHAREPOINT 2013 MIGRATION SUPORT, AND BUILDOUT OF IPM 1.0 TRAINING ENVIRONMENT); TO PROVIDE FUNDING FOR THE MINI-SPRINT RISK ADJUSTMENT; AND TO REVISE THE PRICING TABLES FOUND IN SECTION B OF THE CONTRACT.</t>
  </si>
  <si>
    <t>EDNAG15A0001</t>
  </si>
  <si>
    <t>IGF::OT::IGF "OTHER FUNCTIONS" THE PURPOSE OF THIS MODIFICATION IS TO EXERCISE OPTION PERIOD I UNDER TASK ORDER 0006 FOR ED.GOV INFRASTRUCTURE SUPPORT.</t>
  </si>
  <si>
    <t>"OTHER FUNCTIONS" IGF::OT::IGF THIS PROCUREMENT IS FOR A INFORMATION TECHNOLOGY RESEARCH AND ADVISORY SUBSCRIPTION.</t>
  </si>
  <si>
    <t>EDCIO15O5020</t>
  </si>
  <si>
    <t>"OTHER FUNCTIONS" IGF::OT::IGF THE PURPOSE OF THIS ORDER IS TO PROCURE MOBILE DEVICE AND APPLICATION MANAGEMENT SERVICES.</t>
  </si>
  <si>
    <t>AT&amp;T MOBILITY LLC</t>
  </si>
  <si>
    <t>EDCIO15O5042</t>
  </si>
  <si>
    <t>GS00Q13NSA3000</t>
  </si>
  <si>
    <t>003548489</t>
  </si>
  <si>
    <t>"OTHER FUNCTIONS" IGF::OT::IGF THE PURPOSE OF THIS ORDER IS TO PROCURE MOBILE DEVICE AND APPLICATION MANAGEMENT SERVICES. THE PURPOSE OF THE MODIFICATION IS TO PROVIDE INCREMENTAL FUNDING.</t>
  </si>
  <si>
    <t>THE PURPOSE OF THIS MODIFICATION IS TO EXERCISE OPTION PERIOD IV OF TASK ORDER 0002 UNDER WEB INFRASTRUCTURE SETUP INDEFINITE QUANTITY/INDEFINITE DELIVERY (IDIQ) CONTRACT TO PROVIDE THE DEPARTMENT DIRECTION IN PLANNING, DESIGN, TESTING, MAINTENANCE, OPERATION, MONITORING, AND/OR MANAGEMENT OF THE WEB HOSTING SYSTEMS HARDWARE AND SOFTWARE.</t>
  </si>
  <si>
    <t>"OHTER FUNCTION" IGF::OT::IGF AWARD OF TASK ORDER 0006 OF THE INFORMATION TECHNOLOGY (IT) CLOUD HOSTING OF THE INSTITUTE OF EDUCATION SCIENCES WEB.</t>
  </si>
  <si>
    <t>"OTHER FUNCTION" IGF::OT::IGF QUALITY ASSURANCE/QUALITY CONTROL (QA/QC) SUPPORT FOR EDFACTS, A MAJOR INFORMATION TECHNOLOGY (IT) INVESTMENT MANAGED BY THE DEPARTMENT OF EDUCATION S ELEMENTARY AND SECONDARY BRANCH (ESB) OF THE ADMINISTRATIVE DATA DIVISION (ADMIN DATA) OF THE NATIONAL CENTER FOR EDUCATION STATISTICS (NCES).</t>
  </si>
  <si>
    <t>EDIES15O5004</t>
  </si>
  <si>
    <t>"CRITICAL FUNCTIONS IGF::CT::IGF" THE PURPOSE OF THIS REQUIREMENT IS TO PROVIDE SECURITY AUTHORIZATION SUPPORT SERVICES.</t>
  </si>
  <si>
    <t>"OTHER FUNCTION" IGF::OT::IGF EDFACT QUALITY ASSURANCE/QUALITY CONTROL CONTRACT. MODIFICATION ADDING FUNDING FOR INCENTIVE FEES FOR THE BASE PERIOD</t>
  </si>
  <si>
    <t>"CRITICAL FUNCTIONS" IGF::CT::IGF THE PURPOSE OF THIS ORDER IS TO PROVIDE SECURITY AUTHORIZATION SUPPORT SERVICES, AS REQUIRED BY THE FEDERAL INFORMATION SECURITY MANAGEMENT ACT. THE PURPOSE OF THIS MODIFICATION IS TO PROVIDE INCREMENTAL FUNDING.</t>
  </si>
  <si>
    <t>IGF::OT::IGF
THE CONTRACTOR TO PROVIDE OPERATIONS AND MAINTENANCE SUPPORT OF CURRENT DATA MART SYSTEM AS CONFIGURED WITH COMMERCIAL OFF THE SHELF SOFTWARE PRODUCTS, AND PERFORM SYSTEM DESIGN, DEVELOPMENT, TEST AND PRODUCTION OF SYSTEM ENHANCEMENTS AS REQUIRED.</t>
  </si>
  <si>
    <t>IGF::OT::IGF
THE CONTRACTOR TO PROVIDE OPERATIONS AND MAINTENANCE SUPPORT OF CURRENT DATA MART SYSTEM AS CONFIGURED WITH COMMERCIAL OFF THE SHELF SOFTWARE PRODUCTS, AND PERFORM SYSTEM DESIGN, DEVELOPMENT, TEST AND PRODUCTION OF SYSTEM ENHANCEMENTS AS REQUIRED.
THE PURPOSE OF THIS MODIFICATION IS TO IMPLEMENT CR 2924 UPDATE INVOICE CATEGORIES FOR INVOICE REASONABILITY REPORT FOR THE ED SERVICERS (EXCLUDING PERKINS)</t>
  </si>
  <si>
    <t>IGF::OT::IGF
THE CONTRACTOR TO PROVIDE OPERATIONS AND MAINTENANCE SUPPORT OF CURRENT DATA MART SYSTEM AS CONFIGURED WITH COMMERCIAL OFF THE SHELF SOFTWARE PRODUCTS, AND PERFORM SYSTEM DESIGN, DEVELOPMENT, TEST AND PRODUCTION OF SYSTEM ENHANCEMENTS AS REQUIRED.
THE PURPOSE OF THIS MODIFICATION IS TO IMPLEMENT CR 2907 - REMOVE EDITS FOR CLOSED LOANS IN FEDERAL SERVICERS DATA FEED FROM NSLDS</t>
  </si>
  <si>
    <t>:IGF::OT::IGF: "OTHER THAN CRITICAL"
THE PURPOSE OF THIS MODIFICATION IS TO IMPLEMENT CHANGE REQUEST 2951- SERVICERS REPORTING MILITARY BENEFITS TO NATIONAL STUDENT LOAN DATA SYSTEM (NSLDS) AND CHANGE REQUEST 2972- FISCAL YEAR 15 FINANCIAL AUDIT HANDOUTS NON-DEFAULTED LOANS. 
THE PURPOSE OF THIS CONTRACT IS TO PROVIDE SUPPORT FOR SYSTEM ENHANCEMENTS, OPERATIONS AND MAINTENANCE (O&amp;M) TO THE AID DATA MART (ADM) IN ORDER TO PROVIDE AUTHORIZED USERS THE ABILITY TO EFFICIENTLY GENERATE AD HOC REPORTS AGAINST DATA LOADED FROM THE NATIONAL STUDENT LOAN DATA SYSTEM (NSLDS), FINANCIAL MANAGEMENT SYSTEM (FMS), AND POSTSECONDARY EDUCATION PARTICIPANTS SYSTEM (PEPS).</t>
  </si>
  <si>
    <t>ENTERPRISE PROJECT SUPPORT, COVERING DESIGN, DEVELOPMENT, PRODUCTION, INSTALLATION, SERVICING, AND DOCUMENTATION THROUGH POST-IMPLEMENTATION REVIEW (PIR).  THE ACTIVITIES RELATED TO THESE SERVICES ENCOMPASS, BUT ARE NOT LIMITED TO: WORKFORCE PLANNING, ALIGNMENT, AND DEVELOPMENT, ACQUISITION AND INVESTMENT MANAGEMENT, CHANGE MANAGEMENT, PMO GOVERNANCE AND PROCEDURES, PROCESS DEVELOPMENT AND IMPROVEMENT, PROGRAM AND/OR PROJECT PLANNING SERVICES, PROJECT INTEGRATION PLANNING (SCOPE, SCHEDULE, AND COST BASELINES), SCOPE PLANNING AND MANAGEMENT, RESOURCE ANALYSIS, PLANNING, AND MANAGEMENT, SCHEDULE DEVELOPMENT, MANAGEMENT AND ANALYSIS, RISK PLANNING, ANALYSIS AND MANAGEMENT, QUALITY PLANNING AND MANAGEMENT, AND PERFORMANCE PLANNING.
THE PURPOSE OF THIS MODIFICATION IS TO CHANGE THE COGNIZANT CONTRACTING OFFICER ON THE CONTRACT FROM KENNETH BELL TO STEPHANIE GALES, WHO CAN BE REACHED AT 202-377-3724 OR VIA EMAIL AT STEPHANIE.GALES@ED.GOV</t>
  </si>
  <si>
    <t>THE PURPOSE OF THIS MODIFICATION IS TO EXERCISE OPTION PERIOD 1 IN ACCORDANCE WITH FAR CLAUSE 52.217-8, OPTION TO EXTEND SERVICES. THE PERIOD OF PERFORMANCE FOR OPTION PERIOD 1 IS JULY 10, 2015 THRU AUGUST 9, 2015. OBLIGATED FUNDING AND PAYMENT SCHEDULE IN SUPPORT OF THIS MODIFICATION CAN BE REFERENCED IN MODIFICATION 10. ALL OTHER TERMS AND CONDITIONS UNDER THIS CONTRACT REMAIN UNCHANGED.</t>
  </si>
  <si>
    <t>THE PURPOSE OF THIS MODIFICATION IS TO PROVIDE FUNDING AND EXTEND THE SERVICES FOR THE ENTERPRISE PERFORMANCE TESTING (EPT)SUPPORT SERVICES IN ACCORDANCE WITH FAR CLAUSE 52.217-8, OPTION TO EXTEND SERVICES.
2. THE NEGOTIATED EPT SUPPORT SERVICES UNDER CONTRACT ED-FSA-09-D-0031/0001 IS HEREBY REVISED AS FOLLOWS:
A. THE PERIOD OF PERFORMANCE IS HEREBY EXTENDED FROM AUGUST 10, 2015 THROUGH SEPTEMBER 9, 2015 IN THE
AMOUNT OF $79,104.17 FOR CONTINUED EPT SUPPORT SERVICES.
B. THE TOTAL FIRM FIXED PRICE OBLIGATED UNDER PR # EDOFSA-15-000865 INCREASED THE TASK ORDER BY $79,104.17 FROM $4,383,500.00 TO $4,620,812.51.</t>
  </si>
  <si>
    <t>THE PURPOSE OF THIS MODIFICATION IS TO PROVIDE FUNDING AND EXTEND THE SERVICES FOR THE ENTERPRISE PERFORMANCE TESTING (EPT) SUPPORT SERVICES IN ACCORDANCE WITH FAR CLAUSE 52.217-8 OPTION TO EXTEND SERVICES. 
THE NEGOTIATED EPT SUPPORT SERVICES UNDER CONTRACT ED-FSA-09-D-0031/0001 IS HEREBY REVISED AS FOLLOWS:
A.	THE PERIOD OF PERFORMANCE IS HEREBY EXTENDED FROM SEPTEMBER 10, 2015 THROUGH OCTOBER 9, 2015 IN THE AMOUNT OF $79,104.17 FOR CONTINUED EPT SUPPORT SERVICES.
B.	THE TOTAL FIRM FIXED PRICE OBLIGATED UNDER PR# EDOFSA-15-000866 INCREASED THE TASK ORDER BY $79, 104.17 FROM $4,779,020.85 TO $4,858,125.02
C.	ALL OTHER TERMS AND CONDITIONS UNDER THIS CONTRACT REMAIN UNCHANGED.</t>
  </si>
  <si>
    <t>IGF::OT::IGF FOR OTHER FUNCTIONS
THE INTEGRATED PARTNER MANAGEMENT (IPM) INITIATIVE IS A STRATEGIC EFFORT THAT WILL, THROUGH PROCESS REENGINEERING AND PROCESS AUTOMATION PROVIDE, IN ONE SOLUTION, IMPROVED ELIGIBILITY, ENROLLMENT, AND OVERSIGHT PROCESSES USED TO MANAGE PARTNER ENTITIES (I.E., SCHOOLS, SCHOOL SERVICERS, LENDERS, LENDER SERVICERS, GUARANTEE AGENCIES, PRIVATE COLLECTION AGENCIES, STATE AGENCIES, FEDERAL AGENCIES, ACCREDITING AGENCIES, AUDITORS, AND OWNERS) AS THEY ADMINISTER TITLE IV FINANCIAL AID FOR STUDENTS. 
THIS EFFORT IS FOR INTEGRATED MASTER SCHEDULING AND PROJECT ANALYSIS SUPPORT FOR  THE IPM PROJECT.</t>
  </si>
  <si>
    <t>EDFSA15O0006</t>
  </si>
  <si>
    <t>CPSS II PMO - EXERCISE OF OPTION TO EXTEND PROJECT MANAGEMENT SUPPORT SERVICES FOR THE DEPARTMENT'S NEW CONTRACT WRITING SYSTEM PROJECT.</t>
  </si>
  <si>
    <t>IMPLEMENTATION SUPPORT FOR THE DEPARTMENT'S NEW CONTRACT WRITING SYSTEM.</t>
  </si>
  <si>
    <t>IGF::OT::IGF OTHER FUNCTIONS
THIS TASK ORDER ISSUED TO DESIGN, DEVELOP, TEST, AND DEPLOY THE DATA CHALLENGES AND APPEALS SOLUTION (DCAS) RELEASE/ITERATION ONE.</t>
  </si>
  <si>
    <t>GENERAL DYNAMICS INFORMATION TECHNOLOGY, INC.</t>
  </si>
  <si>
    <t>EDFSA15D0005TO0001</t>
  </si>
  <si>
    <t>EDFSA15D0005</t>
  </si>
  <si>
    <t>067641597</t>
  </si>
  <si>
    <t>IGF::OT::IGF OTHER FUNCTIONS
THIS TASK ORDER ISSUED TO DESIGN, DEVELOP, TEST, AND DEPLOY THE DATA CHALLENGES AND APPEALS SOLUTION (DCAS) RELEASE/ITERATION ONE.
THE PURPOSE OF THIS MODIFICATION IS TO BREAK RELEASE 1 INTO SUB RELEASES, AND INCREASE THE FUNDING.</t>
  </si>
  <si>
    <t>IGF::OT::IGF OTHER FUNCTIONS
THIS TASK ORDER ISSUED TO DESIGN, DEVELOP, TEST, AND DEPLOY THE DATA CHALLENGES AND APPEALS SOLUTION (DCAS) RELEASE/ITERATION TWO.</t>
  </si>
  <si>
    <t>IGF::OT::IGF / OTHER FUNCTION
OPERATIONS AND MAINTENANCE (O&amp;M) SUPPORT FOR FEDERAL STUDENT AID'S (FSA) EZ-AUDIT APPLICATION.</t>
  </si>
  <si>
    <t>EDFSA15C0018</t>
  </si>
  <si>
    <t>IGF::OT::IGF OPERATIONS AND MAINTENANCE OF EZ-AUDIT SYSTEM</t>
  </si>
  <si>
    <t>IGF::OT::IGF "OTHER FUNCTIONS" ANNUAL SUPPORT AND UPGRADE SUBSCRIPTONS</t>
  </si>
  <si>
    <t>EDOOM15O0030</t>
  </si>
  <si>
    <t>THE PURPOSE OF THIS CONTRACT IS TO PROVIDE INFORMATION TECHNOLOGY SUPPORT SERVICES FOR ALL TYPES OF WEB-BASED ACTIVITIES FOR THE OFFICE OF POSTSECONDARY EDUCATION.</t>
  </si>
  <si>
    <t>"OTHER FUNCTION" IGF::OT::IGF- THE PURPOSE OF THIS ACTION IS TO INCREMENTALLY FUND YEAR 4 OR THE POSTSECONDARY EDUCATION DATA STRUCTURE SUPPORT (PEDSS) REQUIREMENT.</t>
  </si>
  <si>
    <t>"OTHER FUNCTION" IGF::OT::IGF THE POSTSECONDARY EDUCATION DATA SUPPORT STRUCTURE CONTRACT PROVIDES  WEB-BASED DATA STRUCTURES AND TOOLS THAT SERVE AS INTERFACES WITH POSTSECONDARY EDUCATION DATA.</t>
  </si>
  <si>
    <t>STUDENT SERVICES REQUIRES CONTRACTOR SUPPORT FOR THE DEVELOPMENT OF NEW WEB DATA COLLECTION APPLICATIONS AND ENHANCEMENTS TO EXISTING WEB-BASED DATA COLLECTIONS TO SUPPORT THE TRIO PROGRAMS' ANNUAL PERFORMANCE REPORTING.</t>
  </si>
  <si>
    <t>T5M4</t>
  </si>
  <si>
    <t>THE PURPOSE OF THIS TASK ORDER IS TO INCREASE THE NUMBER OF LOW-INCOME STUDENTS WHO ARE PREPARED TO ENTER AND SUCCEED IN POSTSECONDARY EDUCATION. IDPS GEARUP PROVIDES SIX-YEAR GRANTS TO STATES AND PARTNERSHIPS TO PROVIDE SERVICES AT HIGH-POVERTY MIDDLE AND HIGH SCHOOLS.</t>
  </si>
  <si>
    <t>T304</t>
  </si>
  <si>
    <t>THE PURPOSE OF THIS TASK ORDER WILL BE TO SUPPORT THE FUND FOR THE IMPROVEMENT OF POSTSECONDARY EDUCATION DATABASE, WHICH PROVIDES, COLLECTS, AND DISSEMINATES GRANT ACTIVITIES AND PROJECTS TO THE PUBLIC, THE U.S. CONGRESS AND OTHER ENTITIES FOR THE PURPOSE OF IMPROVING HIGHER EDUCATION.</t>
  </si>
  <si>
    <t>TO07</t>
  </si>
  <si>
    <t>THE PURPOSE OF THIS TASK ORDER IS TO SUPPORT THE OFFICE OF POSTSECONDARY EDUCATION'S INFORMATION MANAGEMENT SYSTEM.</t>
  </si>
  <si>
    <t>"OTHER FUNCTIONS" IGF::OT::IGF
THE PURPOSE OF THIS TASK ORDER IS TO PROVIDE MAINTENANCE AND SUPPORT FOR THE OFFICE OF ELEMENTARY AND SECONDARY EDUCATION'S (OESE) IMPACT AID SYSTEM.</t>
  </si>
  <si>
    <t>"OTHER FUNCTION" IGF::OT::IGF THE PURPOSE OF TASK ORDER 11 IS TO PROVIDE TECHNICAL SUPPORT AND MAINTENANCE SERVICES FOR THE OFFICE OF PLANNING, EVALUATION, POLICY AND DEVELOPMENT (OPEPD).  OPEPD MAINTAINS THIS DATABASE TO COLLECT BUDGET REQUEST INFORMATION FROM INDIVIDUAL PROGRAM OFFICES.  THIS SYSTEM ALLOWS THE DEPARTMENT TO PROCESS BUDGET SUBMISSIONS DATA.</t>
  </si>
  <si>
    <t>"OTHER FUNCTION" IGF::OT::IGF
THE PURPOSE OF THIS TASK ORDER IS TO PROVIDE MAINTENANCE AND ENHACEMENT SUPPORT FOR THE OFFICE OF ELEMENTARY AND SECONDARY EDUCATION'S (OESE) IMPACT AID SYSTEM.</t>
  </si>
  <si>
    <t>"OTHER FUNCTION" IGF::OT::IGF THE PURPOSE OF THIS TASK ORDER IS TO CONTINUE THE TECHNICAL SUPPORT NEEDED TO OPERATE, MAINTAIN, AND IMPROVE ED DATA EXPRESS.  THIS TECHNICAL SUPPORT IS NEEDED TO OPERATE A FULLY FUNCTIONING PRODUCTION SITE, FACILITATE THE LOADING, MAINTENANCE, AND DISPLAY OF PROGRAM DATA ASSOCIATED WITH ESEA ON ED'S WEBSITE, AND DEVELOP ENHANCEMENTS THAT IMPROVE ITS USE.</t>
  </si>
  <si>
    <t>"OTHER FUNCTION" IGF::OT::IGF
THE PURPOSE OF THIS TASK ORDER IS TO PROVIDE MAINTENANCE AND ENHANCEMENT SUPPORT FOR THE OFFICE OF ELEMENTARY AND SECONDARY EDUCATION'S (OESE)IMPACT AID SYSTEM.</t>
  </si>
  <si>
    <t>"OTHER FUNCTION" IGF::OT::IGF THE PURPOSE OF THIS TASK ORDER IS TO PROVIDE TECHNICAL SUPPORT AND INFORMATION TECHNOLOGY SERVICES TO SUPPORT THE THE OFFICE OF CAREER, TECHNICAL, AND ADULT EDUCATION'S NATIONAL REPORTING SYSTEM DATABASE.</t>
  </si>
  <si>
    <t>"OTHER FUNCTIONS" IGF::OT::IGF OPERATIONS, MAINTAINENANCE, AND SYSTEMS ENHANCEMENT OF THE PSAONLINE SYSTEM</t>
  </si>
  <si>
    <t>"OTHER FUNCTION" IGF::OT::IGF THE PURPOSE OF TASK ORDER 0012 TO BLANKET PURCHASE AGREEMENT ED-CIO-13-A-0001 IS TO OBTAIN CONTRACTOR SERVICES TO SUPPORT THE DEPARTMENT'S INTRANET WEBSITE CONNECTED.</t>
  </si>
  <si>
    <t>"OTHER FUNCTIONS" IGF::OT::IGF ED WEB BLANKET PURCHASE AGREEMENT (BPA) - THE PURPOSE OF THIS TASK ORDER IS TO PROVIDE CLOUD REQUIREMENTS GATHERING SERVICES TO DEVELOP REQUIREMENTS FOR A WEB HOSTING CLOUD ACQUISITION.</t>
  </si>
  <si>
    <t>EDCIO13A00010016</t>
  </si>
  <si>
    <t>"OTHER FUNCTIONS" IGF::OT::IGF THE PURPOSE OF THIS TASK ORDER IS TO PROVIDE WEB ANALYTICS IMPLEMENTATION UNDER THE DEPARTMENT'S ED WEB BPA.</t>
  </si>
  <si>
    <t>EDCIO13A00010017</t>
  </si>
  <si>
    <t>IGF::OT::IGF "OTHER FUNCTIONS" THE PURPOSE OF THIS TASK ORDER IS TO DEVELOP  AND IMPLEMENTDRUPAL AND WORDPRESS TECHNICAL/FUNCTIONAL REQUIREMENTS INTO THE ED.GOV ENVIRONMENT.</t>
  </si>
  <si>
    <t>EDCIO13A00010018</t>
  </si>
  <si>
    <t>"OTHER FUNCTIONS" IGF::OT::IGF THE PURPOSE OF THIS MODIFICATION IS TO EXERCISE OPTION PERIOD II UNDER THE ED WEB SUPPORT BPA TASK ORDER FOR ED.GOV MAINTENANCE.</t>
  </si>
  <si>
    <t>"OTHER FUNCTIONS" IGF::OT::IGF THE PURPOSE OF THIS MODIFICATION IS TO INCORPORATE SOFTWARE LICENSE RENEWALS AND MAINTENANCE UNDER TASK ORDER 0001 FOR ED.GOV MAINTENANCE UNDER THE ED WEB BLANKET PURCHASE AGREEMENT (BPA).</t>
  </si>
  <si>
    <t>IGF::OT::IGF "OTHER FUNCTIONS" THE PURPOSE OF THIS TASK ORDER FOR SEARCH ENHANCEMENTS ARE: A) TO DEVELOP A REQUIREMENTS DOCUMENT AND DELIVER A SECONDARY SEARCH SOLUTION TO THE GOVERNMENT THAT REDUCES REDUNDANCY AND COST FOR THE DEPARTMENT ON ED.GOV; AND B) DEVELOP ED.GOV SEARCH ENGINE CONFIGURATION AND BUSINESS REQUIREMENTS BASED ON INPUT FROM THE GOVERNMENT.</t>
  </si>
  <si>
    <t>EDCIO13A00010019</t>
  </si>
  <si>
    <t>"CRITICAL FUNCTION" IGF::CT::IGF - THE PURPOSE OF THIS CONTRACT IS TO ACQUIRE SUPPORT SERVICES FOR THE EDUCATION INVESTIGATIVE SERVICES TRACKING SYSTEM (EDITS). THE PURPOSE OF MODIFICATION 0004 IS TO EXTEND THE PERIOD OF PERFORMANCE TO PROVIDE MAINTENANCE AND SUPPORT SERVICES TO THE DEPARTMENT OF EDUCATION OFFICE OF THE INSPECTOR GENERAL EDITS APPLICATION SYSTEM.</t>
  </si>
  <si>
    <t>"CRITICAL FUNCTION" IGF::CT::IGF - THE PURPOSE OF MODIFICATION 0004 IS TO EXTEND THE PERIOD OF PERFORMANCE TO PROVIDE MAINTENANCE AND SUPPORT SERVICES TO THE DEPARTMENT OF EDUCATION OFFICE OF THE INSPECTOR GENERAL. THIS EXTENSION ALLOWS FOR CONTINUITY OF SERVICES FOR EDITS DURING THE TRANSITION TO A NEW CASE MANAGEMENT SYSTEM.</t>
  </si>
  <si>
    <t>"OTHER FUNCTIONS" IGF::OT::IGF THE PURPOSE OF MODIFICATION 0008 TO TASK ORDER ED--CIO CIO-13-A-0001/0001 IS TO INCORPORATE CONTENT SUPPORT SERVICES.</t>
  </si>
  <si>
    <t>IGF::OT::IGF "OTHER FUNCTIONS" THE PURPOSE OF THIS MODIFICTION IS TO EXERCISE THE OPTIONAL TASK 1 TO SUPPORT DEVELOPMENT, TESTING, CONFIGURATION AND IMPLEMENTATION UNDER TASK ORDER 0019 FOR SEARCH ENHANCEMENTS.</t>
  </si>
  <si>
    <t>"OTHER FUNCTIONS" IGF::OT::IGF - GRANTS INFORMATION EXPERIENCE (GIX): DESIGN, DEVELOPMENT, AND IMPLEMENTATION SUPPORT SERVICES</t>
  </si>
  <si>
    <t>EDCIO13A00010020</t>
  </si>
  <si>
    <t>EDFSA15C0015</t>
  </si>
  <si>
    <t>"OTHER FUNCTIONS" IGF::OT::IGF THE PURPOSE OF THIS TASK ORDER IS TO PROVIDE SERVICES TO FEDERAL STUDENT AID'S INFORMATION FOR FINANCIAL AID PROFESSIONALS (IFAP) AND THE FINANCIAL PARTNERS PORTAL (FFP) WEBSITES SUPPORT FOR OPERATIONS AND MAINTENANCE</t>
  </si>
  <si>
    <t>EDCIO13A0001TO0015</t>
  </si>
  <si>
    <t>IGF::OT::IGF  EXECUTION OF THE AUTOMATED SOFTWARE TESTING</t>
  </si>
  <si>
    <t>IGF::OT::IGF OTHER FUNCTION 
BASE AWARD:
HEALTH AND HUMAN SERVICES (HHS), HEALTH RESOURCES AND SERVICES ADMINISTRATION (HRSA), CONTRACT #GS06F0973Z/HHSH25020130055G, PER MODIFICATION 0004 HAS DESIGNATED THE DEPARTMENT OF EDUCATION AS THE CONTRACT ADMINISTRATION AGENCY EFFECTIVE JULY 1, 2014. EDUCATION CREATED CONTRACT #ED-FSA-14-O-0017 IN EDUCATION'S CONTRACT WRITING SYSTEM IN ORDER TO CONTINUE THE ADMINISTRATION OF CONTRACT #GS06F0973Z/HHSH2450201300055G. THE CONTRACT TRANSFER WAS IMPLEMENTED PURSUANT TO THE CONSOLIDATION APPROPRIATIONS ACT, 2014, PUBLIC LAW SENATE REPORT 113-071-DEPARTMENTS OF LABOR, HEALTH AND HUMAN SERVICES AND EDUCATION, AND RELATED AGENCIES APPROPRIATIONS BILL OF 2014, SECTION 522 DATED JANUARY 17, 2014.
MODIFICATION DESCRIPTION: 
THE PURPOSE OF THIS MODIFICATION IS TO PROVIDE FUNDING FOR CHANGE REQUEST (CR) 3109.</t>
  </si>
  <si>
    <t>IGF::CT::IGF CRITICAL FUNCTION 
BASE AWARD:
HEALTH AND HUMAN SERVICES (HHS), HEALTH RESOURCES AND SERVICES ADMINISTRATION (HRSA), CONTRACT #GS06F0973Z/HHSH25020130055G, PER MODIFICATION 0004 HAS DESIGNATED THE DEPARTMENT OF EDUCATION AS THE CONTRACT ADMINISTRATION AGENCY EFFECTIVE JULY 1, 2014. EDUCATION CREATED CONTRACT #ED-FSA-14-O-0017 IN EDUCATION'S CONTRACT WRITING SYSTEM IN ORDER TO CONTINUE THE ADMINISTRATION OF CONTRACT #GS06F0973Z/HHSH2450201300055G. THE CONTRACT TRANSFER WAS IMPLEMENTED PURSUANT TO THE CONSOLIDATION APPROPRIATIONS ACT, 2014, PUBLIC LAW SENATE REPORT 113-071-DEPARTMENTS OF LABOR, HEALTH AND HUMAN SERVICES AND EDUCATION, AND RELATED AGENCIES APPROPRIATIONS BILL OF 2014, SECTION 522 DATED JANUARY 17, 2014.
MODIFICATION DESCRIPTION: THE PURPOSE OF THIS MODIFICATION IS TO EXERCISE OPTION 2.</t>
  </si>
  <si>
    <t>"OTHER FUNCTION" IGF::OT::IGF - THE PURPOSE OF THIS PROCUREMENT IS TO OBTAIN TECHNICAL SERVICES TO SUPPORT THE U.S. DEPARTMENT OF EDUCATION, OFFICE OF CAREER, TECHNICAL AND ADULT EDUCATION LITERACY INFORMATION AND COMMUNICATIONS (LINCS) ONLINE PORTAL.</t>
  </si>
  <si>
    <t>"OTHER FUNCTION" IGF::OT::IGF
THE PURPOSE OF THIS CONTRACT IS TO DISSEMINATE INFORMATION AND PROFESSIONAL DEVELOPMENT MATERIALS INTENDED TO IMPROVE THE QUALITY OF INSTRUCTION FOR LOW-SKILLED ADULT LEARNERS.</t>
  </si>
  <si>
    <t>"OTHER FUNCTIONS" IGF::OT::IGF
THE PURPOSE OF THIS CONTRACT IS TO PROVIDE THE DEPARTMENT OF EDUCATION AND THE OFFICE OF ELEMENTARY AND SECONDARY EDUCATION (OESE) WITH THE SUPPORT SERVICES NEEDED TO PERFORM THE OPERATION, SUSTAINMENT, DOCUMENTATION, TRAINING, AND ENHANCEMENT OF THE MIGRANT INTERSTATE COORDINATION WEBSITE.</t>
  </si>
  <si>
    <t>EDESE15C0035</t>
  </si>
  <si>
    <t>"OTHER FUNCTION" IGF::OT::IGF WEBINAR AND INFORMATION CLEARINGHOUSE DATABASE SUPPORT - THE PURPOSE OF THIS CONTRACT IS TO RECEIVE THE SERVICES NECESSARY TO SUPPORT THE U.S. DEPARTMENT OF EDUCATION REHABILITATION SERVICES ADMINISTRATION IN CONDUCTING WEBINARS AND IN MAINTAINING ITS INFORMATION CLEARINGHOUSE.</t>
  </si>
  <si>
    <t>"OTHER FUNCTIONS" IGF::OT::IGF - DAILY NEWSCLIPPING SERVICE</t>
  </si>
  <si>
    <t>"CRITICAL FUNCTIONS" IGF::CT::IGF THIS CONTRACT PROVIDES PUBLICATIONS, OPERATIONS, OUTREACH AND DISSEMINATION SUPPORT(PO2DS) TO ONE OF ITS FLAGSHIP PROGRAMS, THE NATIONAL ASSESSMENT OF EDUCATIONAL PROGRESS (NAEP), FOR THE PROCUREMENT PERIOD FY2013 TO FY2018. THE DEPARMENT IS CURRENTLY EXERCISING OPTION PERIOD II OF THIS CONTRACT.</t>
  </si>
  <si>
    <t>"CRITICAL FUNCTION" IGF::CT::IGF  THIS CONTRACT PROVIDES THE NATIONAL CENTER FOR EDUCATION STATISTICS (NCES) INSTITUTE FOR EDUCATION SCIENCES (IES) WITHIN THE DEPARTMENT OF EDUCATION WITH PUBLICATIONS, OPERATIONS, OUTREACH AND DISSEMINATION SUPPORT FOR THE NATIONAL ASSESSMENT OF EDUCATIONAL PROGRESS (NAEP).  THIS MODIFICATION EXPANDS THOSE SERVICES TO ALL OF NCES AS A WHOLE.</t>
  </si>
  <si>
    <t>IGF::OT::IGF OTHER FUNCTION-OPERATIONS AND MAINTENANCE OF A DISTANCE EDUCATION DELIVERY PLATFORM. THE SOLUTION WILL DELIVER AND HOST AN ONLINE PLATFORM FOR GOVERNMENT PROVIDED TRAINING MATERIALS. THE CONTRACTOR SHALL PERFORM TECHNOLOGY SUPPORT TASKS RELATED TO MOODLE, ALFRESCO AND KALTURA OPEN SOURCE PROGRAMS.</t>
  </si>
  <si>
    <t>EDFSA15C0020</t>
  </si>
  <si>
    <t>IGF::OT::IGF "OTHER FUNCTIONS" THE CONTRACTOR SHALL PROVIDE A CLOUD-BASED, MULTIMEDIA (E.G., PHOTOS, IMAGES, AUDIO) DIGITAL ASSET MANAGEMENT SOLUTION.</t>
  </si>
  <si>
    <t>S M RESOURCES CORPORATION, INC.</t>
  </si>
  <si>
    <t>EDFSA15C0027</t>
  </si>
  <si>
    <t>119336365</t>
  </si>
  <si>
    <t>THIS CONTRACT PROVIDE VISUAL PERFORMANCE SUITE SOFTWARE TO REPORT DATA TO THE OFFICE OF MANAGEMENT AND BUDGET AND CONGRESS IN ACCORDANCE WITH THE GOVERNMENT PERFORMANCE AND RESULTS MODERNIZATION ACT.</t>
  </si>
  <si>
    <t>"OTHER FUNCTIONS" IGF::OT::IGF WHAT WORKS CLEARINGHOUSE WEBSITE DEVELOPMENT AND ADMINISTRATION.  THE PURPOSE OF THIS MODIFICATION IS TO FULLY FUND YEAR 3 OF THE PERIOD OF PERFORMANCE.</t>
  </si>
  <si>
    <t>IGF::OT::IGF OTHER FUNCTION. EDWEB SUPPORT FOR THE OFFICE OF INSPECTOR GENERAL.  THE PURPOSE OF THIS MODIFICATION IS TO EXERCISE OPTION PERIOD 2 AND TO PROVIDE IT CONSULTING SUPPORT SERVICES TO ASSIST CAATS (COMPUTER ASSISTED ASSESSMENT TECHNIQUES) OPERATIONS IN THE CONTINUED DEVELOPMENT OF DATA ANALYTICS MODELS. THESE SERVICES SHALL  BUILD UPON CURRENT CAPABILITIES IN DATA GATHERING AND ANALYSIS TO ADDRESS EXISTING AND NEWLY IDENTIFIED CHALLENGES.</t>
  </si>
  <si>
    <t>"OTHER FUNCTION" IGF::OT::IGF. THIS MODIFICATION EXERCISES OPTION PERIOD 1 TO EXTEND THE PERIOD OF PERFORMANCE FOR ASSET MANAGEMENT SERVICES FOR OFFICE OF MANAGEMENT'S DATABASE MANAGEMENT SYSTEM.</t>
  </si>
  <si>
    <t>IGF::OT::IGF "OTHER FUNCTION" ED WEB SUPPORT SERVICES FOR THE OFFICE OF THE INSPECTOR GENERAL.  HE PURPOSE OF THIS TASK ORDER IS TO PROVIDE THE DELIVERY OF CUSTOMIZED TECHNICAL SERVICES; SOLUTIONS SUPPORT, AND KNOWLEDGE TRANSFER TO COMPUTER ASSISTED ASSESSMENT TECHNIQUES (CAATS) DEVELOPERS.</t>
  </si>
  <si>
    <t>"OTHER FUNCTIONS" IGF::OT::IGF U.S. DEPARTMENT OF EDUCATION OFFICE FOR CIVIL RIGHTS ONLINE COMPLAINT WEBSITE OPERATION AND MAINTENANCE SERVICES.</t>
  </si>
  <si>
    <t>FRONT END BUSINESS INTEGRATION.  THIS CHANGE TO MODIFY THE EDEXPRESS AND DL TOOLS SYSTEM AND ANY ASSOCIATED DOCUMENTATION TO MAKE PLUS COUNSELING AVAILABLE TO PARENT AND GRADUATE/PROFESSIONAL STUDENT BORROWERS AND INFORM THEM OF THEIR FINANCIAL OBLIGATIONS WHEN BORROWING UNDER THE PLUS PROGRAM, INCLUDING CONSIDERATION OF THEIR CURRENT LOAN INDEBTEDNESS,
REPAYMENT OPTIONS, AND OTHER RELEVANT FINANCIAL LITERACY/LOAN INFORMATION.</t>
  </si>
  <si>
    <t>202</t>
  </si>
  <si>
    <t>FRONT END BUSINESS INTEGRATION (FEBI).  THIS MODIFICATION IS TO INCORPORATE CR 2860 MODIFY IRS STATISTICAL STUDY TO SATISFY OIG FINDING AND CR 2866 MODIFY DL EDIT 50 TO ALSO BE AN AWARD LEVEL EDIT; AND TO CHANGE TO CONTRACTING OFFICE OF THE CONTRACT</t>
  </si>
  <si>
    <t>204</t>
  </si>
  <si>
    <t>FRONT END BUSINESS INTEGRATION (FEBI).  THIS MODIFICATION IS ISSUED TO EXTEND THE SERVICES TO OPTION YEAR 9 (CONTRACT YEAR 10   CLIN 0023) FOR FEBI OPERATIONS, PURSUANT TO SECTION H.27 FAR CLAUSE 52.217 8 OPTION TO EXTEND SERVICES. THE PERIOD OF PERFORMANCE FOR THE CONTRACT AND SERVICES FROM FEBRUARY 1, 2015 TO APRIL 30, 2015.</t>
  </si>
  <si>
    <t>206</t>
  </si>
  <si>
    <t>FRONT END BUSINESS INTEGRATION (FEBI) - THIS MODIFICATION IS ISSUED TO FUND THE FEBI EXTENSION WHICH WILL EXTEND THE PERIOD OF PERFORMANCE FOR THE CURRENT FSAIC AND EDITORIAL SERVICES FROM APRIL 15, 2015 THROUGH JULY 31, 2015 UNDER THE CURRENT FEBI CONTRACT. THE PIN SUPPORT EXTENSION WILL PROVIDE MAINTENANCE AND OPERATION SUPPORT FOR THE PIN WEB SITE FROM APRIL 15, 2015 THROUGH JUNE 15, 2015. VANGENT WILL CONTINUE THE WORK OF THIS CONTRACT AT THE SAME LEVEL OF SERVICE UNTIL THE NEW FSA ID HAS BEEN IMPLEMENTED.  THIS MODIFICATION IS ALSO ISSUED TO TO PROVIDE A TRANSITION PHASE-OUT COMPONENT FOR FSAIC AND EDITORIAL SERVICES. VANGENT WILL PROVIDE A TRANSITION PHASE-OUT PLAN AND WILL SUPPORT KNOWLEDGE TRANSITION AND ATTEND WEEKLY TRANSITION MEETINGS. VANGENT WILL CONTINUE THE WORK OF THIS CONTRACT AND CONTACT CENTER OPERATIONS AT THE SAME LEVEL OF SERVICE.</t>
  </si>
  <si>
    <t>208</t>
  </si>
  <si>
    <t>FRONT END BUSINESS INTEGRATION CONTRACT (FEBI) - THE PURPOSE OF THIS MODIFICATION IS TO ADD FUNDING TO THE FSAIC CALL CENTER SUPPORT FOR THE EXTRA VOLUME OF PER UNIT/CALLS UNDER THE FSAIC EXTENSION IN THE AMOUNT OF $500,000.00.</t>
  </si>
  <si>
    <t>TO FUND A THREE MONTH EXTENSION OF THE CURRENT FEBI CONTRACT TO PROVIDE CONTINUATION OF SERVICES FOR FSAIC AND EDITORIAL SERVICES AS DEFINED IN THE CURRENT FEBI CONTRACT (ED-05-CO-0008). CONTRACTOR WILL CONTINUE THE WORK OF THIS CONTRACT AND CONTACT CENTER OPERATIONS AT THE SAME LEVEL OF SERVICE. THE EXTENSION OF SERVICES WILL ALSO EXTEND THE TRANSITION SUPPORT MODIFICATION TO SUPPORT KNOWLEDGE TRANSITION AND ATTEND WEEKLY TRANSITION MEETINGS WHICH MAY BE IN CONJUNCTION WITH NEW VENDORS.</t>
  </si>
  <si>
    <t>FRONT END BUSINESS INTEGRATION (FEBI) - THIS MODIFICATION IS ISSUED TO FUND THE FSAIC ENHANCED CALL ROUTING SCRIPT CHANGES</t>
  </si>
  <si>
    <t>212</t>
  </si>
  <si>
    <t>"CLOSELY ASSOCIATED" IGF::CL::IGF THE PRIMARY FUNCTION OF THIS CONTRACT IS TO ACQUIRE SERVICES IN SUPPORT OF FEDERAL STUDENT AID'S CUSTOMER SERVICE DELIVERY. FOR CASE MANAGEMENT SUPPORT SERVICES FOR GENERAL ASSISTANCE AND RESEARCH.</t>
  </si>
  <si>
    <t>IGF::OT::IGF
THE PURPOSE OF THIS MODIFICATION IS TO EXERCISE OPTION PERIOD 1 WHICH INCREASES THE AMOUNT BY $4,432,008 FROM $6,690,542.61 TO A NEW TOTAL OF $ 11,122,550.61.</t>
  </si>
  <si>
    <t>IGF::OT::IGF
THE PURPOSE OF THIS MODIFICATION IS TO OBLIGATE FUNDING FOR HEALTH EDUCATION ASSISTANCE LOAN DEVELOPMENT MODERNIZATION AND ENHANCEMENT BASE PERIOD  (BASE PERIOD IS THE EFFECTIVE DATE OF THIS MODIFICATION THRU 9/29/2015) AND OBLIGATE FUNDING TO EXERCISE OPTION YEAR 1 FUNDING FOR HEAL (9/30/2015 THRU MAY 31, 2016).
A.	THE TOTAL FUNDED VALUE OF THIS TASK ORDER IS INCREASED FROM $11,260,754.63 BY $200,263.98 TO 11,461,018.61  
B.	ALL OTHER TERMS AND CONDITIONS UNDER THIS CONTRACT REMAIN UNCHANGED.</t>
  </si>
  <si>
    <t>IGF::OT::IGF  OFFSITE MOVE FOR THE PERIOD OF PERFORMANCE 23 SEPTEMBER 2015 THROUGH 29 SEPTEMBER 2016.</t>
  </si>
  <si>
    <t>IGF::OT::IGF::  PROVIDE FUNDING FOR HEAL.</t>
  </si>
  <si>
    <t>IGF::OT::IGF:: REMOVE CLAUSES 52.232-18 SUBJECT TO AVAILABILITY OF FUNDS FOR MODIFICATION 30 IN THE AMOUNT IF #309,416.00</t>
  </si>
  <si>
    <t>IGF::OT::IGF
VENDOR ASSESSMENT OF MARKET LEADING PRODUCTS THAT CAN PROVIDE FSA WITH A REPLACEMENT FOR ITS OMBUDSMAN CASE TRACKING SYSTEM (OCTS), A COMMERCIAL OFF-THE-SHELF (COTS) ORACLE SIEBEL SERVICE APPLICATION CURRENTLY HOSTED AT THE FSA VIRTUAL DATA CENTER.</t>
  </si>
  <si>
    <t>IGF::OT::IGF
FEDERAL STUDENT AID (FSA)  SEEKS CONTRACTOR SUPPORT TO:
1.	TAKE AN INVENTORY OF CURRENT COMPLAINT INTAKE POINTS THROUGHOUT THE STUDENT AID LIFECYCLE.
2.	CONDUCT AN AS?IS PROCESS ASSESSMENT.
3.	DEVELOP TO?BE HIGH?LEVEL REQUIREMENTS FOR AN ENTERPRISE COMPLAINT SYSTEM OR PROCESS.
PROVIDE A DESCRIPTION OF THREE POSSIBLE SYSTEMS OR PROCESSES CAPABLE OF MEETING FSA S REQUIREMENTS, ALONG WITH AN ASSESSMENT OF EACH.</t>
  </si>
  <si>
    <t>"CRITICAL FUNCTION" - IGF::CT::IGF
FEDERAL STUDENT AID SEEKS TO CONTINUE THE PROCESS OF DEVELOPING AN ENTERPRISE COMPLAINT SYSTEM. THIS MODIFICATION IS FOR  DESIRES DETAILED REQUIREMENTS AND DESIGN FOR SUCH A SYSTEM.</t>
  </si>
  <si>
    <t>IGF::CT::IGF
THIS CONTRACT WAS AWARDED ON 9/30/2014 AS A FOLLOW ON FOR ED-FSA-09-A-0004 SECURITY AND PRIVACY. THE PURPOSE OF THIS MODIFICATION IS TO PROVIDE A TOTAL OF 2 (TWO) ADDITIONAL  FULL-TIME EQUIVALENT (FTE) IN SUPPORT OF CLIN 8.2 ISSO SUPPORT AND CLIN 8.3 DISASTER RECOVERY. THE PERIOD OF PERFORMANCE FOR THIS MODIFICATION IS MAY 01, 2015 THRU SEPTEMBER 30, 2015.
AS A RESULT OF THIS MODIFICATION, THE TOTAL FUNDED VALUE OF THE BASE PERIOD FOR THIS TASK ORDER IS INCREASED FROM $5,708,319.61 BY $191,618,000.00 TO $5,899,937.61. THE TOTAL AMOUNT OF THIS AMENDMENT WITH THE REMAINING BASE YEAR PLUS FOUR (4) OPTION YEARS IS $2,142,472.00 
THIS MODIFICATION ALSO CHANGES THE CONTRACTING OFFICER FROM TERRI SMITH TO SAUNDRA DIGGS. MS. DIGGS CAN BE REACHED AT SAUNDRA.DIGGS@ED.GOV OR BY PHONE AT 202-377-4425.</t>
  </si>
  <si>
    <t>IGF::OT::IGF
THE PURPOSE OF THIS MODIFICATION IS FOR A SHORT TURNAROUND SECURITY AUTHORIZATION ASSESSMENT TO PROVIDE FSA WITH INFORMATION CONCERNING THE SECURITY POSTURE.  REGARDING CLINS 101,104 AND 106 THAT APPLY TO TASK ORDERS 1,4 AND 6 RESPECTIVELY.</t>
  </si>
  <si>
    <t>IGF::CT::IGF
THIS MODIFICATION IS INCORPORATE TASK AREA 9 FOR TIME AND MATERIAL INTO THE CONTRACT.</t>
  </si>
  <si>
    <t>IGF::OT::IGF
THE PURPOSE OF THIS MODIFICATION IS TO PROVIDE FSA SOC SUPPORT AND OBLIGATE FUNDING.
A.	THIS IS AN INCREASE MODIFICATION BY $115,954 FROM $6,568,616.00 TO $6,684,570
B.	ALL OTHER TERMS AND CONDITIONS REMAIN THE SAME.</t>
  </si>
  <si>
    <t>IGF::OT::IGF
THE PURPOSE OF THIS MODFICATION IS TO OBLIGATE FUNDING FOR SOC PER MODIFICATION 10.</t>
  </si>
  <si>
    <t>IGF::OT::IGF FOR OTHER FUNCTIONS
FEDERAL STUDENT AID (FSA) SEEKS TO IMPLEMENT A CONTRACTOR-HOSTED 
AND MANAGED CUSTOMER RELATIONSHIP MANAGEMENT (CRM) SOLUTION TO SUPPORT ITS ENTERPRISE COMPLAINT SYSTEM AND ITS CONTRACTOR-SUPPORTED TIER 1 SUPPORT.</t>
  </si>
  <si>
    <t>D314</t>
  </si>
  <si>
    <t>IT AND TELECOM- SYSTEM ACQUISITION SUPPORT</t>
  </si>
  <si>
    <t>IGF::OT::IGF "OTHER FUNCTIONS" THE PURPOSE OF THIS CONTRACT IS TO PROVIDE TECHNICAL ADVISORY SUPPORT FOR THE FSA FMS ORACLE R12 UPGRADE PROJECT.</t>
  </si>
  <si>
    <t>WETE &amp; COMPANY</t>
  </si>
  <si>
    <t>EDFSA15P0040</t>
  </si>
  <si>
    <t>145949603</t>
  </si>
  <si>
    <t>"OTHER FUNCTION" IGF::OT::IGF - THE PURPOSE OF THIS PROCUREMENT IS TO OBTAIN TECHNICAL SERVICES AND EXPERTISE TO SUPPORT THE U.S. DEPARTMENT OF EDUCATION OFFICE OF SPECIAL EDUCATION PROGRAMS, RESEARCH TO PRACTICE, ON PART D NATIONAL PROGRAMS.</t>
  </si>
  <si>
    <t>"OTHER FUNCTIONS" IGF::OT::IGF THE PURPOSE OF MODIFICATION 0003 IS TO EXERCISE OPTION YEAR 01 FOR AN INFORMATION TECHNOLOGY RESEARCH AND ADVISORY SUBSCRIPTION.</t>
  </si>
  <si>
    <t>SUPPLEMENTAL AGREEMENT AND EXERCISE OF OPTION PERIOD IV FOR THE U.S. DEPARTMENT OF EDUCATION'S LEGAL, NEWS, JOURNAL, FINANCIAL, AND INFORMATION DATABASE.</t>
  </si>
  <si>
    <t>"OTHER FUNCTION" IGF::OT::IGF THIS MODIFICATION IS ISSUED TO EXERCISE OPTION PERIOD I OF ED-CFO-14-O-0019 TO PROVIDE CONTINUED ACCESS TO VIRTUAL ACQUSITION OFFICE SUBSCRIPTIONS.</t>
  </si>
  <si>
    <t>THIS MODIFICATION WILL PROVIDE FUNDS TO HAVE THE CONTRACTOR CONTINUE EMERGENCY NOTIFICATION SERVICES TO THE DEPARTMENT OF EDUATION, FEDERAL STUDENT AID.</t>
  </si>
  <si>
    <t>"OTHER FUNCTION" IGF::OT::IGF THIS TASK ORDER REQUIRES THE ASSESSMENT, PLANNING, BUSINESS PROCESS IMPROVEMENT, WORKFLOW APPLICATION DEVELOPMENT, IMPLEMENTATION, TESTING, TRAINING AND SUPPORT OF THE OFFICE OF POSTSECONDARY EDUCATION CLEARANCE AND BUSINESS PROCESS APPLICATION DEVELOPMENT.</t>
  </si>
  <si>
    <t>"CRITICAL FUNCTIONS" IGF::CT::IGF  THIS REQUIREMENT PROVIDES SUPPORT TO THE DEPARTMENT OF EDUCATION SECURTIY OPERATION CENTER.</t>
  </si>
  <si>
    <t>"OTHER FUNCTIONS" IGF::OT::IGF THIS TASK ORDER IS FOR THE MODFIICATION THE CONTRACT LIFECYCLE MANAGEMENT SYSTEM (CLM) TO THE FINANCIAL MANAGEMENT SERVICES SYSTEM (FMSS) INTERFACE TO SEND THE CLM DISPLAY LINE ITEM NUMBER TO THE PURCHASE ORDER LINE NUMBER FIELD IN FMSS.</t>
  </si>
  <si>
    <t>TO01</t>
  </si>
  <si>
    <t>"OTHER FUNCTIONS" IGF::OT::IGF THE PURPOSE OF THIS CONTRACT IS TO PROVIDE END-TO-END TRAVEL MANAGEMENT SERVICES THAT IS OWNED, HOSTED, AND OPERATIONAL BY A COMMERCIAL CONTRACTOR, AND PROVIDED TO THE FEDERAL GOVERNMENT VIA A SECURE WEB PORTAL ENVIRONMENT.</t>
  </si>
  <si>
    <t>"IGF::OT::IGF" OTHER FUNCTIONS THIS PURCHASE OF THIS TASK ORDER IS DESIGN, MIGRATE, AND IMPLEMENT NETAPP STORAGE IN A MULTI-SERVER AND STORAGE ENVIRONMENT.</t>
  </si>
  <si>
    <t>"OTHER FUNCTIONS" IGF::CT::IGF TASK ORDER 0012 PROVIDES AN AUTOMATED TESTING TOOL FOR THE DEPARTMENT'S GRANT MANAGEMENT SYSTEM.</t>
  </si>
  <si>
    <t>"OTHER FUNCTIONS" IGF::OT::IGF - CONTRACTOR SHALL PROVIDE PROJECT MANAGEMENT SUPPORT FOR THE G5 INVESTMENT TO INCLUDE: PERFORMING AN OPERATIONAL ANALYSIS, UPDATING THE LIFECYCLE COST ESTIMATE, ASSISTING WITH THE ANNUAL PROGRAM ASSESSMENT, AND DEVELOPING A CUSTOMER SATISFACTION SURVEY. WORK SHALL BE PERFORMED IN ACCORDANCE WITH OMB AND DEPARTMENT EXHIBIT 300 GUIDANCE.</t>
  </si>
  <si>
    <t>EDCIO12A00110003</t>
  </si>
  <si>
    <t>"OTHER FUNCTIONS" IGF::OT::IGF TASK ORDER 02 PROVIDES SUPPORT FOR POST-AWARD MONITORING.</t>
  </si>
  <si>
    <t>"OTHER FUNCTIONS" IGF::CT::IGF TASK ORDER 0011 PROVIDES SUPPORT
FOR THE PAY.GOV REFUND ENHANCEMENT.</t>
  </si>
  <si>
    <t>EDCIO13A00020011</t>
  </si>
  <si>
    <t>"CRITICAL FUNCTION" IGF::CT::IGF  - THIS REQUIREMENT PROVIDES SUPPORT TO THE DEPARTMENT OF EDUCATION SECURITY OPERATION CENTER.  MODIFICATION 0010 INCREMENTALLY FUNDS OPTION YEAR II.</t>
  </si>
  <si>
    <t>"OTHER FUNCTIONS" IGF::OT::IGF NEW TASK ORDER FOR THE MASS UPDATE OF BUDGET DATA AND PROJECT PARTICIPANT NUMBERS IN THE G5 GRANTS MANAGEMENT SYSTEM.</t>
  </si>
  <si>
    <t>EDCIO13A00020013</t>
  </si>
  <si>
    <t>"IGF::OT::IGF" THIS CONTRACT PROVIDES TRAVEL MANAGEMENT SERVICES TO THE DEPARTMENT OF EDUCATION.</t>
  </si>
  <si>
    <t>"OTHER FUNCTIONS" IGF::OT::IGF THE PURCHASE OF THIS TASK ORDER IS TO DESIGN, MIGRATE, AND IMPLEMENT NETAPP STORAGE IN A MULTI-SERVER AND STORAGE ENVIRONMENT</t>
  </si>
  <si>
    <t>"OTHER FUNCTIONS" IGF::OT::IGF THE PURPOSE OF THIS TASK ORDER IS TO OBTAIN ANALYSIS, DATABASE, AND DEVELOPER SYSTEM SUPPORT FOR SUPPORTING WORKFORCE INNOVATION AND OPPORTUNITY ACT TRANSFERRING ACTIVITIES AS THEY RELATE TO THE SYSTEMS IN THE OFFICE OF CHIEF INFORMATION OFFICER.</t>
  </si>
  <si>
    <t>EDCIO13A00020014</t>
  </si>
  <si>
    <t>"OTHER FUNCTIONS" IGF::OT::IGF THIS TASK ORDER PROVIDES SHAREPOINT HELPDESK SUPPORT TO THE DEPARTMENT OF EDUCATION EMPLOYEES.</t>
  </si>
  <si>
    <t>EDCIO12A00060010</t>
  </si>
  <si>
    <t>"OTHER FUNCTIONS" IGF::OT::IGF THIS CONTRACT PROVIDES A NEW CONTRACTING SYSTEM ALONG WITH INTEGRATION SERVICES AND FUTURE ENHANCEMENTS.</t>
  </si>
  <si>
    <t>"OTHER FUNCTIONS" IGF::OT::IGF THE SERVICES BEING PROVIDED BY MODIFICATION 0001 SUPPORT THE TRACKING OF IT SERVICES AND DELIVERABLES BY MEANS OF ADDITIONAL ENHANCEMENTS AND DOCUMENTATION OF OCIO'S SHAREPOINT SITE FROM A SYSTEM ADMIN PERSPECTIVE.</t>
  </si>
  <si>
    <t>"OTHER FUNCTIONS" IGF::OT::IGF THIS TASK ORDER IS THREEFOLD: FIRST, TO UPGRADE THE HYPERION BUDGET PLANNING MODULE FROM THE CURRENT VERSION IN USE (11.1.1) TO THE NEW VERSION (11.1.2.3); SECOND, TO UPGRADE THE HYPERION ORACLE DATABASE FROM THE CURRENT VERSION (10.X) TO THE VERSION IN USE ACROSS THE REST OF EDUCATION DEPARTMENT S CENTRAL AUTOMATED PROCESSING SYSTEM (11.X); AND THIRD, INSTALL THE UPGRADED APPLICATION ON NEW X86 SERVERS RUNNING THE RED HAT LINUX OPERATING SYSTEM.</t>
  </si>
  <si>
    <t>EDCIO13A00020015</t>
  </si>
  <si>
    <t>"OTHER FUNCTIONS" IGF::OT::IGF THIS TASK ORDER PROVIDES DESIGN, MIGRATION, AND IMPLEMENTATION OF NETAPP SOFTWARE. THE TASK ORDER ALSO PROVIDES INFRASTRUCTURE SUPPORT THE DEPARTMENT'S CONTRACT AND PROCUREMENT SUPPORT SYSTEM.</t>
  </si>
  <si>
    <t>"CRITICAL FUNCTION" IGF::CT::IGF THIS REQUIREMENT PROVIDES SUPPORT TO THE DEPARTMENT OF EDUCATION SECURITY OPERATIONS CENTER.  MODIFICATION 0011 INCREMENTALLY FUNDS OPTION YEAR II.</t>
  </si>
  <si>
    <t>"OTHER FUNCTION" IGF::OT::IGF THE CONTRACTOR SHALL ENHANCE THE G5 SYSTEM IN ORDER TO COMPLY WITH THE SYSTEM FOR AWARD MANAGEMENT (SAM)/ CENTRAL CONTRACTOR REGISTRATION (CCR) REGISTRATION REQUIREMENTS FOR FEDERAL FUNDING ACCOUNTABILITY AND TRANSPARENCY ACT (FFATA).</t>
  </si>
  <si>
    <t>"OTHER FUNCTION" IGF::OT::IGF THE CONTRACTOR SHALL INSTALL, CONFIGURE, MIGRATE, AND TEST ALL EDCAPS IBM RATIONAL TOOLS AT THE LATEST SOFTWARE VERSION, INCLUDING QUALITY MANAGER, ON NEW LINUX BASED HARDWARE, AND REDESIGN AND MIGRATE THE EDCAPS RELEASE PORTAL INCLUDING THE REPORTS PORTAL, FROM ACTIVE SERVER PAGES, ALSO KNOWN AS CLASSIC ASP, RUNNING ON CURRENT MICROSOFT WINDOWS 2003 PLATFORM TO JAVA RUNNING ON THE NEW LINUX PLATFORM.</t>
  </si>
  <si>
    <t>"OTHER FUNCTION" IGF::OT::IGF ETS2 TRAVEL MANAGEMENT SYSTEM - THE CONTRACTOR PROVIDES SYSTEM CONFIGURATION AND OPERATION OF THE ETS2 TRAVEL MANAGEMENT SYSTEM AS WELL AS A FULL RANGE OF TRAVEL MANAGEMENT SERVICES FROM PLANNING TO VOUCHER PROCESSING.  THE CONTRACTOR ALSO PROVIDES ONE ONSITE TRAVEL AGENT FOR THE OFFICE OF THE SECRETARY.</t>
  </si>
  <si>
    <t>"OTHER FUNCTION" IGF::OT::IGF THE PURPOSE OF THIS CONTRACT IS TO OBTAIN SHAREPOINT DEVELOPER SUPPORT TO ANALYZE, TEST AND DOCUMENT WHAT WILL BE REQUIRED TO MIGRATE THE COLLABORATION AND CUSTOM SITES INTO SHAREPOINT 2013 (2010 COMPATIBILITY AND NATIVE SP 2013).</t>
  </si>
  <si>
    <t>EDCIO12A00060011</t>
  </si>
  <si>
    <t>"OTHER FUNCTION" IGF::OT::IGF TO OBTAIN SUPPORT IN BUILDING AN INTERFACE FILE TO ALLOW THE DEPARTMENT THE ABILITY TO TRANSMIT OBJECT CLASS LEVEL DATA TO OFFICE OF MANAGEMENT AND BUDGET (OMB) FOR LOADING INTO THE OBJECT CLASS SCHEDULE.</t>
  </si>
  <si>
    <t>"OTHER FUNCTION" IGF::OT::IGF THE PURPOSE OF THIS TASK ORDER IS TO OBTAIN CONTRACTOR SUPPORT FOR REQUIREMENTS GATHERING AND ANALYSIS, DESIGN, TESTING AND IMPLEMENTATION OF THE CONGRESSIONAL NOTIFICATION ENHANCEMENT.</t>
  </si>
  <si>
    <t>EDCIO13A00020020</t>
  </si>
  <si>
    <t>"OTHER FUNCTION" IGF::OT::IGF THE PURPOSE OF THIS TASK ORDER IS TO OBTAIN CONTRACTOR SERVICES FOR REQUIREMENTS GATHERING AND ANALYSIS, DESIGN, TESTING AND IMPLEMENTATION OF THE MULTIPLE PAYEE DUNS ENHANCEMENT.</t>
  </si>
  <si>
    <t>EDCIO13A00020019</t>
  </si>
  <si>
    <t>"OTHER FUNCTION" IGF::OT::IGF
CONTRACTOR SUPPORT TO PROVIDE ACCURATE AND TIMELY DATA COLLECTION IS NECESSARY TO DETERMINE THE NEEDS AND PERFORMANCE METRICS OF THE 21ST CENTURY COMMUNITY LEARNING CENTERS (CCLC)PROGRAM.</t>
  </si>
  <si>
    <t>Q.S.S., INC.</t>
  </si>
  <si>
    <t>"OTHER FUNCTION" IGF::OT::IGF  THE PURPOSE OF THIS CONTRACT IS TO AQUIRE SUPPORT FOR THE NEW DEVELOPMENT OF A NEW CONTRACTING SYSTEM, THE CONTRACT PURCHASING SUPPORT SYSTEM II (CPSS II), THAT INCLUDES INTEGRATION SERVICES.</t>
  </si>
  <si>
    <t>"CRITICAL FUNCTION" IGF::CT::IGF THIS REQUIREMENT IS TO PROVIDE SUPPORT SERVICES FOR THE OPERATION OF THE DEPARTMENT'S SECURITY OPERATIONS CENTER THAT CONDUCTS CYBERSECURITY OVERSIGHT OF THE AGENCY'S IT INFRASTRUCTURE. THIS MODIFICATION EXERCISES THE TRANSITION OUT SUPPORT.</t>
  </si>
  <si>
    <t>"OTHER FUNCTION" IGF::OT::IGF  THE PURPOSE OF THIS TASK ORDER IS FOR THE CONTRACTOR TO PROVIDE AN AUTOMATED INTERFACE SOLUTION SO THAT THE DEPARTMENT IS ABLE TO EFFICIENTLY PROCESS THE INCRESASE IN COLLECTIONS EXPECTED WITH THE ENDING OF THE PERKINS LOAN PROGRAM.</t>
  </si>
  <si>
    <t>EDCIO13A00020021</t>
  </si>
  <si>
    <t>"OTHER FUNCTIONS"  IGF::OT::IGF  THIS TASK ORDER PROVIDES DAY-TO-DAY OPERATION AND MAINTENANCE (O&amp;M) SUPPORT SERVICES FOR THE DEPARTMENT'S EDUCATION DEPARTMENT CENTRAL AUTOMATED PROCESSING SYSTEM (EDCAPS).</t>
  </si>
  <si>
    <t>"OTHER FUNCTIONS" IGF::OT::IGF INVOICE PROCESSING PLATFORM (IPP) 3.4 ENHANCEMENT - THE SCOPE OF WORK FOR THIS TASK ORDER IS TO MODIFY THE PURCHASE ORDER, VENDOR, INVOICE AND INVOICE STATUS INTERFACES TO BE COMPLIANT WITH VERSION 3.4 OF THE IPP APPLICATION.</t>
  </si>
  <si>
    <t>"OTHER FUNCTION" IGF::OT::IGF THE PURPOSE OF THIS TASK ORDER IS TO ATAIN SUPPORT IN IMPLEMENTING THE DIGITAL ACCOUNTABILITY AND TRANPARENCY ACT (DATA ACT) REQUIREMENT, CURRENTLY DUE IN SPRING 2016, AS THEY RELATE TO REPORTING CONTRACTS, LOANS, AND GRANT DATA TO UNITED STATES OF AMERICA (USA) SPENDING THROUGH THE DEPARMENT'S GRANT MANAGEMENT SYSTEM (G5).</t>
  </si>
  <si>
    <t>EDCIO13A00020022</t>
  </si>
  <si>
    <t>"OTHER FUNCTION" IGF::OT::IGF THE PURPOSE OF THIS TASK ORDER IS TO ATTAIN SUPPORT SERVICES TO DEVELOP, TEST, AND INTEGRATE THE SINGLE-USE ACCOUNTS (SUA) BATCH PAYMENT PROCESS WITH THE EXISTING ELECTRONIC INVOICE PAYMENT PROCESS WITHIN THE DEPARTMENT'S FINANCIAL MANAGEMENT SUPPORT SYSTEM (FMSS).</t>
  </si>
  <si>
    <t>EDCIO13A00020024</t>
  </si>
  <si>
    <t>"OTHER FUNCTION" IGF::OT::IGF - THE PURPOSE OF THIS PROCUREMENT IS TO PROCURE OPERATIONS AND MAINTENANCE AND MINOR DEVELOPMENT SHAREPOINT SUPPORT FOR THE EXISTING OFFICE OF ELEMENTARY AND SECONDARY EDUCATION SHAREPOINT PORTAL.</t>
  </si>
  <si>
    <t>"CRITICAL FUNCTION" IGF::CT::IGF THIS CONTRACT PROVIDES THE U.S. DEPARTMENT OF EDUCATION OFFICE OF THE INSPECTOR GENERAL WITH AN INVESTIGATIONS CASE MANAGEMENT SYSTEM.</t>
  </si>
  <si>
    <t>WINGSWEPT COMMUNICATIONS INC</t>
  </si>
  <si>
    <t>EDOIG15O5025</t>
  </si>
  <si>
    <t>GS35F0218X</t>
  </si>
  <si>
    <t>168166457</t>
  </si>
  <si>
    <t>"OTHER FUNCTIONS" IGF::OT::IGF - OFFICE OF MANAGEMENT (OM) PATHWAYS TO LEADERSHIP (PTL) PROGRAM TASK ORDER - THE SCOPE OF WORK OF THIS TASK ORDER INCLUDES ANALYZING AND DEFINING ALL REQUIREMENTS FOR THE PTL DEVELOPMENT PROGRAM WORKFLOW.  IN ADDITION, OTHER TASKS TO INCLUDE DEVELOPING, TESTING, DOCUMENTING, IMPLEMENTING THE PTL DEVELOPMENT FORM ARE INCLUDED.  FINALLY, OPTIONAL OPERATIONS&amp;MAINTENANCE WORK MAY BE TASKED IF EXERCISED BY THE DEPARTMENT.</t>
  </si>
  <si>
    <t>"OTHER FUNCTION" IGF::OT::IGF THIS MODIFICATION EXERCISES OPTION PERIOD II TO ALLOW THE DEPARTMENT OF EDUCATION OFFICE OF MANAGEMENT TO CONTINUE TO ACCESS AUTOMATED SECURITY TRACKING SOFTWARE TO MEET BUSINESS NEEDS.</t>
  </si>
  <si>
    <t>"OTHER FUNCTION" IGF::OT::IGF
INDEPENDENT VERIFICATION AND VALIDATION (IV&amp;V) SUPPORT SERVICES FOR THE NEW REDESIGN AND REDEVELOPMENT OF THE IMPACT AID SYSTEM (IAS).  IV&amp;V WILL PROVIDE THE DEPARTMENT EARLY DETECTION AND CORRECTION OF SOFTWARE ERRORS, MANAGEMENT INSIGHT INTO PROCESS AND PRODUCT RISK(S), AND OBJECTIVE EVIDENCE OF COMPLIANCE (OR NONCOMPLIANCE) WITH PROGRAM PERFORMANCE, SCHEDULE AND BUDGET REQUIREMENTS.</t>
  </si>
  <si>
    <t>"OTHER FUNCTIONS" IGF::OT::IGF THIS TASK ORDER PROVIDES DAY -TO-DAY OPERATION AND MAINTENANCE (O&amp;M) SUPPORT SERVICES FOR THE DEPARTMENT'S EDUCATION DEPARTMENT CENTRAL AUTOMATED PROCESSING SYSTEM (EDCAPS).</t>
  </si>
  <si>
    <t>IGF::OT::IGF "OTHER FUNCTIONS" THE PURPOSE OF THIS MODIFICATION IS TO EXERCISE OPTIONAL TASK 1 FOR MIGRATION EXECUTION SUPPORT AND OPERATIONS AND MAINTENANCE UNDER THE SHAREPOINT 2013 MIGRATION TASK ORDER NUMBER ED-CIO-12-A-0006/0011.</t>
  </si>
  <si>
    <t>IGF::OT::IGF THE CONTRACTOR SHALL PROVIDE INDEPENDENT VERIFICATION AND VALIDATION SUPPORT SERVICES TO THE DEBT MANAGEMENT AND COLLECTIONS SYSTEM. THE PURPOSE OF THIS MODIFICATION IS TO EXERCISE AN OPTION PERIOD 2, AND TO ADD FUNDING.</t>
  </si>
  <si>
    <t>THE US DEPARTMENT OF EDUCATION, OFFICE OF FEDERAL STUDENT AID 
IGF::CT::IGF FOR CRITICAL FUNCTIONS
(FSA) TECHNOLOGY OFFICE (TO) REQUIRES CONTACTOR SUPPORT TO INDEPENDENTLY VERIFY AND VALIDATE THE DEVELOPMENT OF ITS DATA CHALLENGES AND APPEALS SOLUTION (DCAS).</t>
  </si>
  <si>
    <t>TURNING POINT GLOBAL SOLUTIONS, L.L.C.</t>
  </si>
  <si>
    <t>EDFSA15O0034</t>
  </si>
  <si>
    <t>GS06F0672Z</t>
  </si>
  <si>
    <t>123611282</t>
  </si>
  <si>
    <t>IGF::OT::IGF THE PURPOSE OF THIS REQUIREMENT IS TO PROVIDE TECHNICAL SUBJECT-MATTER EXPERTISE IN ENTERPRISE CHANGE MANAGEMENT (ECM) AND SYSTEM/SOFTWARE CONFIGURATION MANAGEMENT (SCM) TO SUPPORT THE VARIOUS PROCESSES AND PROCEDURES.</t>
  </si>
  <si>
    <t>EDFSA15O0080</t>
  </si>
  <si>
    <t>IGF::OT::IGF
THE PURPOSE OF THIS TASK ORDER IS TO PROVIDE TEST DOCUMENTATION, INDEPENDENT SYSTEM TESTING, SUPPORT DURING USER ACCEPTANCE TESTING, AND COORDINATION AND COLLABORATION WITH THE PAS INTEGRATED PROJECT TEAM (IPT) TEAM.
THE PRUPOSE OF THIS MODIFICATION IS TO EXTEND THE PERIOD OF PERFORMANCE TO APRIL 25, 2015.</t>
  </si>
  <si>
    <t>IGF::OT::IGF THE INTERGRATED PARTNER MANAGEMENT BUSINESS CAPABILITY AREA (BCA) ENABLES FEDERAL STEUDENT AID TO MANAGE ITS PARTNERS, ELIGIBILITY, ENROLLMENT, AND OVERSIGHT PROCESSES. THE PURPOSE OF THIS MODIFICATION IS EXTEND THE TERM OF THE CONTRACT.</t>
  </si>
  <si>
    <t>"OTHER FUNCTION" IGF::OT::IGF HP TRIM ANNUAL MAINTENANCE - PROVIDES HP TRIM SOFTWARE SUPPORT AND UPDATES.</t>
  </si>
  <si>
    <t>EDCIO15O5009</t>
  </si>
  <si>
    <t>"OTHER FUNCTIONS" IGF::OT::IGF
DATASTAGE SOFTWARE LICENSE RENEWAL</t>
  </si>
  <si>
    <t>EDIES15O5034</t>
  </si>
  <si>
    <t>"OTHER FUNCTIONS"  IGF::OT::IGF  EDOCS CASE MANAGEMENT SYSTEM SOFTWARE MAINTENANCE RENEWAL.</t>
  </si>
  <si>
    <t>"OTHER FUNCTIONS" IGF::OT::IGF THIS CONTRACT PROVIDES THE U.S. DEPARTMENT OF EDUCATION WITH HELPDESK SERVICES.</t>
  </si>
  <si>
    <t>"OTHER FUNCTIONS" IGF::OT::IGF EDCAPS HELPDESK - CONTRACTOR PROVIDES HELPDESK AND TRAINING SUPPORT SERVICES FOR THE EDUCATION CENTRAL AUTOMATED PROCESSING SYSTEM (EDCAPS).</t>
  </si>
  <si>
    <t>169</t>
  </si>
  <si>
    <t>"CLOSELY ASSOCIATED" IGF::CL::IGF DATA SECURITY SITE INSPECTION SUPPORT SERVICES, LICENSE DOCUMENTATION SYSTEM (LDS) SUPPORT SERVICES, DATA INSPECTION TECHNICAL SUPPORT SERVICES; AND DATA SECURITY PLAN DOCUMENT REVIEW SERVICES FOR THE NATIONAL CENTER FOR EDUCATION STATISTICS (NCES).</t>
  </si>
  <si>
    <t>05</t>
  </si>
  <si>
    <t>"CLOSELY ASSOCIATED" IGF::CL::IGF NATIONAL CENTER FOR EDUCATION STATISTICS (NCES) DATA LICENSING AND INSPECTION SUPPORT SERVICES</t>
  </si>
  <si>
    <t>MONTICELLO</t>
  </si>
  <si>
    <t>231</t>
  </si>
  <si>
    <t>"OTHER FUNCTION" IGF::OT::IGF  THE PURPOSE OF THIS CONTRACT IS FOR FEDERAL STUDENT AID TO ESTABLISH A CUSTOMER CONTACT CENTER TO PROVIDE TIMELY AND ACCURATE INFORMATION TO THE PUBLIC IN SUPPORT OF THE SCOPE OF BUSINESS.  THIS CONTRACT IS BEING AWARDED OFF THE GSA MULTI-CHANNEL CONTACT CENTER SERVICES CONTRACT.</t>
  </si>
  <si>
    <t>EDFSA15O0014</t>
  </si>
  <si>
    <t>GS00V08PDD0072</t>
  </si>
  <si>
    <t>4745</t>
  </si>
  <si>
    <t>"OTHER FUNCTION" IGF::OT::IGF THE PURPOSE OF THIS MODIFICATION IS INCORPORATE THE UPDATED TRANSITION TIMELINE PER SOW SECTION 8.1.1 TASK ORDER TRANSITION FROM SEPTEMBER 16, 2015 TO OCTOBER 30, 2015 AND ADD THE ADDITIONAL FUNDING  TO COVER THE TRANSITION PERIOD.</t>
  </si>
  <si>
    <t>"CRITICAL FUNCTION" IGF::CT::IGF  THE PURPOSE OF THIS REQUIREMENT IS TO PROVIDE IT CLOUD HOSTING FOR THE INSTITUTE OF EDUCATION SCIENCES (IES)AS A REPLACEMENT OF PHYSICAL DATA CENTERS.</t>
  </si>
  <si>
    <t>"CRITICAL FUNCTION" IGF::CT::IGF THE IT CLOUD HOSTING OF THE INSTITUTE OF EDUCATION SCIENCES WEB IS TO PROCURE INFRASTRUCTURE-AS-A-SERVICE OR CLOUD HOSTING TO REPLACE PHYSICAL DATA CENTERS.</t>
  </si>
  <si>
    <t>OTHER FUNCTIONS IGF::OT::IGF EDUCATION RESOURCES INFORMATION CENTER (ERIC). THIS CONTRACT PROVIDES THE FOLLOWING THREE MAJOR ACTIVITIES - MAINTAINING THE ERIC SYSTEM, REORGANIZING THE WEBSITES FOR THE INSTITUTE FOR EDUCATION SCIENCES (IES) (IES.ED.GOV) AND THE NATIONAL CENTER FOR EDUCATION STATISTICS (NCES), AND DESIGNING AND IMPLEMENTING AN EDUCATION PRACTITIONERS WEBSITE ON ERIC.</t>
  </si>
  <si>
    <t>"OTHER FUNCTIONS" IGF::OT::IGF THIS CONTRACT OPERATES AND
ENHANCES EDUCATION RESOURCES INFORMATION CENTER (ERIC).</t>
  </si>
  <si>
    <t>IGF::OT::IGF "OTHER FUNCTIONS" EDFACTS TECHNOLOGY SUPPORT SYSTEM SERVICES. TASK ORDER 01 ADDING ADDITIONAL ENHANCEMENTS.</t>
  </si>
  <si>
    <t>"CRITICAL FUNCTION" IGF::CT::IGF SPACE PLANNING, DESIGN, AND ANALYTICAL SUPPORT SERVICES.</t>
  </si>
  <si>
    <t>"OTHER FUNCTIONS" IGF::OT::IGF SPACE PLANNING SERVICES BRIDGE CONTRACT.</t>
  </si>
  <si>
    <t>"OTHER FUNCTION" IGF::OT::IGF THE PURPOSE OF THIS CONTRACT IS TO RECEIVE MANAGEMENT SUPPORT SERVICES, SUCH AS INVESTMENT MANAGEMENT AND ANALYTICAL SUPPORT, IN SUPPORT OF THE THE ACTIVITIES OF THE EDUCATE PROGRAM MANAGEMENT OFFICE. EDUCATE IS A CONTRACT THAT PROVIDES A WIDE-ARRAY OF INFORMATION TECHNOLOGY SERVICES TO THE DEPARTMENT, SUCH AS DESKTOP SERVICES, PRINTER SERVICES, HELPDESK SERVICES, DATA CENTER SERVICES, AND DISASTER RECOVERY SERVICES. THE PURPOSE OF MODIFICATION 0001 TO ED-CIO-14-C-00009 IS TO, 1) TO EXERCISE OPTION YEAR I.  2) INCREMENTALLY FUND OPTION YEAR I.  3) INCREASE THE TOTAL VALUE OF ED-CIO-14-C-0009.</t>
  </si>
  <si>
    <t>"OTHER FUNCTION" IGF::OT::IGF THE PURPOSE OF THIS CONTRACT IS TO RECEIVE MANAGEMENT SUPPORT SERVICES, SUCH AS INVESTMENT MANAGEMENT AND ANALYTICAL SUPPORT, IN SUPPORT OF THE THE ACTIVITIES OF THE EDUCATE PROGRAM MANAGEMENT OFFICE. EDUCATE IS A CONTRACT THAT PROVIDES A WIDE-ARRAY OF INFORMATION TECHNOLOGY SERVICES TO THE DEPARTMENT, SUCH AS DESKTOP SERVICES, PRINTER SERVICES, HELPDESK SERVICES, DATA CENTER SERVICES, AND DISASTER RECOVERY SERVICES.</t>
  </si>
  <si>
    <t>THE PURPOSE OF THIS CONTRACT IS TO PROVIDE FOR CONTINUING OPERATION, TRAINING, MAINTENANCE, EQUIPMENT AND SOFTWARE UPGRADES, AND IMPLEMENTATION OF MIGRANT STUDENT INFORMATION EXCHANGE ENHANCEMENTS</t>
  </si>
  <si>
    <t>IGF::OT::IGF "OTHER FUNCTIONS" EDFACTS TECHNOLOGY SUPPORT SYSTEM SERVICES - OPTION YEAR 1</t>
  </si>
  <si>
    <t>"OTHER FUNCTION" IGF::OT::IGF EMERGENCY MANAGEMENT TELECOMMUNICATION SERVICES FOR THE U.S DEPARTMENT OF EDUCATION.</t>
  </si>
  <si>
    <t>IGF::OT::IGF "OTHER FUNCTIONS" EDFACTS TECHNOLOGY SUPPORT SYSTEM SERVICES. TASK ORDER 02 ADDING ADDITIONAL ENHANCEMENTS TO OPTION YEAR 1.</t>
  </si>
  <si>
    <t>TO02</t>
  </si>
  <si>
    <t>"OTHER FUNCTIONS" IGF::OT::IGF  THIS CONTRACT IS TO PROVIDE SPACE PLANNING, DESIGN, AND ANALYTICAL SUPPORT SERVICES TO THE DEPARTMENT AS IT RELATES TO ITS VARIOUS FACILITIES LOCATED WITHIN THE WASHINGTON DC AREA AND OTHER REGIONAL/SATELITE FACILITIES.</t>
  </si>
  <si>
    <t>EDOOM15D0001</t>
  </si>
  <si>
    <t>"OTHER FUNCTIONS" IGF::OT::IGF THE PURPOSE OF THIS REQUIREMENT IS TO OBTAIN INTERIOR DESIGN AND SPACE PLANNING SERVICES FOR THE U.S. DEPARTMENT OF EDUCATION OFFICE OF MANAGEMENT.</t>
  </si>
  <si>
    <t>"OTHER FUNCTIONS" IGF::OT::IGF SPACE PLANNING SERVICES FOR THE U.S. DEPARTMENT OF EDUCATION'S OFFICE OF MANAGEMENT.</t>
  </si>
  <si>
    <t>DIGITALSPEC, LLC</t>
  </si>
  <si>
    <t>EDFSA15C0001</t>
  </si>
  <si>
    <t>185132888</t>
  </si>
  <si>
    <t>IGF::OT::IGF "OTHER FUNCTION" THIS CONTRACT PROVIDES PROJECT AND PROGRAM MANAGEMENT SUPPORT FOR THE TECHNOLOGY OFFICE.</t>
  </si>
  <si>
    <t>WILLIAM.JACKSONJR@ED.GOV</t>
  </si>
  <si>
    <t>IGF::OT::IGF "OTHER FUNCTION" TASK ORDER 0009 PROVIDES OPERATIONS AND MAINTENANCE (O&amp;M) SUPPORT FOR THE INTERGRADED STUDENT EXPERIENCE INITIATIVE WHICH IS COMPRISED OF WEBSITE CONSOLIDATION, MAINTENANCE AND UPDATES (STUDENTAID.GOV), NEW MEDIA PLATFORMS AND MOBILE. BENEFICIARIES OF THIS EFFORT INCLUDE ALL PROSPECTIVE STUDENTS AND THEIR FAMILIES, CURRENT COLLEGE STUDENTS, BORROWERS IN REPAYMENT, AND THOSE THAT INFLUENCE AND INFORM STUDENTS AND BORROWERS.</t>
  </si>
  <si>
    <t>IGF::OT::IGF "OTHER FUNCTIONS" THE CONTRACTOR SHALL WORK WITH FEDERAL STUDENT AID OVER FIVE (5) CONSECUTIVE DAYS TO AUDIT THE STUDENTAID.GOV WEB SITE FOR ADHERENCE TO DRUPAL BEST PRACTICES FOR ARCHITECTURE, DEVELOPMENT, PERFORMANCE, CONFIGURATION MANAGEMENT, AND SECURITY.</t>
  </si>
  <si>
    <t>IGF::CT::IGF CRITICAL FUNCTION THIS MODIFICATION 0008 FUNDS 4 MONTHS OF ONGOING OPERATIONS AND MAINTENANCE AND ADDITIONAL PAS USER ACCEPTANCE TESTING (UAT) SUPPORT SERVICES.</t>
  </si>
  <si>
    <t>IGF::CT::IGF CRITICAL FUNCTION THIS MODIFICATION FUNDS ONGOING PERSONAL AUTHENICATION SYSTEM (PAS) FEDERATED IDENTITY MANAGEMENT, PAS OPERATIONS AND MAINTENANCE (O&amp;M) AND HELP DESK SUPPORT FROM 1 APRIL THROUGH 31 DECEMBER 2015.</t>
  </si>
  <si>
    <t>IGF::OT::IGF"OTHER FUNCTIONS" MAIN CONTRACT:FSA4COUNSELORS PROVIDES IMPORTANT INFORMATION AND RESOURCES FOR MIDDLE SCHOOL AND HIGH SCHOOL COUNSELORS, TRIO AND GEAR UP STAFF, COLLEGE ACCESS PROFESSIONALS, PARTNERS, AND OTHER PROFESSIONALS WHO WORK WITH AND ADVISE STUDENTS AND FAMILIES ON PREPARING AND FUNDING A POSTSECONDARY EDUCATION.  FSA4COUNSELORS PROVIDES TOOLS FOR HELPING PROFESSIONALS WORK WITH STUDENTS, SUCH AS INFORMATION AND RESOURCES FOR ANSWERING STUDENT QUESTIONS; RESOURCES PROMOTING AWARENESS AND HOSTING FINANCIAL AID NIGHTS INCLUDING A POWERPOINT PRESENTATION THAT INTRODUCES STUDENTS AND PARENTS TO THE BASIC CONCEPTS OF FINANCIAL AID; AND INFORMATION ON HOW TO OBTAIN FREE MATERIALS AND PUBLICATIONS FROM FSA.</t>
  </si>
  <si>
    <t>"CRITICAL FUNCTION" IGF::CT::IGF THE PURPOSE OF THE PAS CONTRACT AWARD IS TO PROVIDE AUTHORIZED FSA NON-PRIVILEGED EXTERNAL USERS A BETTER AND MORE SECURE CAPABILITY FOR ACCESSING THE FSA SYSTEMS AND DATA THAT:
A. DOES NOT REQUIRE USE OF PERSONAL IDENTIFICATION INFORMATION (PII) DURING THE LOGIN PROCESS AND ALSO PROVIDES THESE USERS THE FULL RANGE OF IDENTITY AND ACCESS MANAGEMENT SERVICES, E.G.,
ACCOUNT CREATION; USER PROVISIONING AND ACCESS; USER SELF-CARE AND OTHER COMMON CAPABILITIES;
B. IS ABLE TO EFFECTIVELY (I.E., OPERATIONAL AND COST IMPACTS ARE MINIMAL) EXCHANGE DATA WITH OTHER EXTERNAL AND INTERNAL FSA SYSTEMS FOR AUTHENTICATION AND OTHER PURPOSES;
C. IS ABLE TO READILY SUPPORT FUTURE FUNCTIONALITY ENHANCEMENTS SUCH AS ESIGNATURE APPLIANCES; USE OF SOFT TOKENS, BIOMETRICS AND OTHER FACTORS; RELATED SERVICES; AND
D. IS ABLE TO EFFICIENTLY INTEGRATE INTO OR EFFICIENTLY INTEROPERATE WITH THE EXISTING FSA AIMS. 
THE PURPOSE OF THIS MODIFICATION 0011 IS TO ORDER CONTRACTOR PERFORMANCE OF ADDED SERVICES INCLUDING ENHANCING THE PERSON AUTHENTICATION SERVICE (PAS) USER PRIVACY FUNCTIONALITY; DELIVERY ONGOING KEYLOGGER AND IDENTITY VERIFICAITON SUPPORT SERVICES; AND INCREASE THE PAS HELP DESK CONTACT VOLUME BY UPWARDS OF 30,000 ADDITIONAL INCIDENTS.</t>
  </si>
  <si>
    <t>IGF::CT::IGF OPERATIONS AND MAINTENANCE SERVICES FOR FEDERAL STUDENT AIDS ENTERPRISE IT ARCHITECTURE. THIS IT ENVIRONMENT CONSISTS OF THE MIDDLEWARE LAYER OF IT SYSTEMS AND SERVICES.
THIS MODIFICATION IS FOR FEDERAL STUDENT AID (FSA) CHANGE REQUEST (CR) 3105 AIMS SUPPORT FOR THE CONVERSION OF SIEBEL CRM TO MICROSOFT DYNAMICS CRM.  PPS WILL INTEGRATE AIMS WITH MICROSOFTS DYNAMICS CRM ONLINE APPLICATION AS PART OF CPS/SAIG HELP DESK CRM MIGRATION EFFORT. THIS INTEGRATION WILL LEVERAGE AIMSS SAML FEDERATION CAPABILITY WHERE AIMS WILL ACT AS THE IDENTITY PROVIDER (IDP) AND MICROSOFTS DYNAMICS AS THE SERVICE PROVIDER (SP).</t>
  </si>
  <si>
    <t>IGF::CT::IGF
 OPERATIONS AND MAINTENANCE SERVICES FOR FEDERAL STUDENT AIDS ENTERPRISE IT ARCHITECTURE. THIS IT ENVIRONMENT CONSISTS OF THE MIDDLEWARE LAYER OF IT SYSTEMS AND SERVICES.
THE PURPOSE OF THIS MODIFICATION IS FOR INTEGRATING ACCESS AND IDENTITY MANAGEMENT SYSTEM (AIMS) WITH THE ORACLE RIGHTNOW CLOUD SOLUTION (ORCS) PRODUCT FOR THE FSAIC HELP DESK AND ENABLING TWO FACTOR AUTHENTICATION (TFA) FOR THE APPLICATION</t>
  </si>
  <si>
    <t>IGF::CT::IGF
 OPERATIONS AND MAINTENANCE SERVICES FOR FEDERAL STUDENT AIDS ENTERPRISE IT ARCHITECTURE. THIS IT ENVIRONMENT CONSISTS OF THE MIDDLEWARE LAYER OF IT SYSTEMS AND SERVICES.
THIS MODIFICATION OUTLINES PPS INFOTECH (PPS) APPROACH TO SUPPORTING THE CURRENT STATE ANALYSIS PERFORMED BY THE VDC VENDOR, SOLUTION ARCHITECTURE AND THE IMPLEMENTATION OF INTEGRATING AIMS WITH CYBERARK SUITE OF PRODUCTS FOR PRIVILEGED ACCOUNT MANAGEMENT (PAM) AT THE VIRTUAL DATA CENTER (VDC) AND THE PIV ENABLEMENT OF THE CYBERARK SOLUTION.</t>
  </si>
  <si>
    <t>"CRITICAL FUNCTION" IGF::CT::IGF THE PURPOSE OF THE PERSON AUTHENTICATION SERVICE (PAS) SOLUTION IS TO PROVIDE AUTHORIZED FSA NON-PRIVILEGED EXTERNAL USERS A BETTER AND MORE SECURE CAPABILITY FOR ACCESSING FSA SYSTEMS AND DATA. THE PURPOSE OF THIS MODIFICATION 0012 IS TO ORDER ADDED PAS ENHANCEMENTS AND REFINEMENTS INCLUDING INCLUDING IMPLEMENT AN INTERFACE WITH A MEDICAL STUDENT LOAN FORGIVENESS SYSTEM RUN BY HHS AND IMPROVED THE PAS USER INTERFACE FUNCTIONALITY.  ALSO, TO CONTINUE THE KEYLOGGER AND IDENTITY HELP DESK SERVICES THROUGH 31 DECEMBER 2015.</t>
  </si>
  <si>
    <t>"CRITICAL FUNCTION" IGF::CT::IGF THE PURPOSE OF THE PERSON AUTHENTICATION SERVICE (PAS) SOLUTION IS TO PROVIDE AUTHORIZED FSA NON-PRIVILEGED EXTERNAL USERS A BETTER AND MORE SECURE CAPABILITY FOR ACCESSING FSA SYSTEMS AND DATA. THE PURPOSE OF THIS MODIFICATION 0014 IS TO ORDER ADDED PAS ENHANCEMENTS AND REFINEMENTS TO REHOST THE PAS DATA REPOSITORY IN THE FSA DATA CENTER ORACLE ENVIRONMENT AND TO IMPLEMENT A REPLACEMENT STUDENT AUTHENICATION NETWORK (STAN) CAPABILITY; TO FUND THE PIV CARD AND READER SETTLEMENT RELATED TO THE CHANGE ORDER ISSUED UNDER MODIFICATION 0013; AND FUND AN INCREASED LEVEL OF HELP DESK CONTACTS.</t>
  </si>
  <si>
    <t>IGF::OT::IGF THE PURPOSE OF THIS MODIFICATION IS TO INCORPORATE THE 30 DAY EXTENSION FOR THE FEDERAL STUDENT AID OMBUDSMAN CRM SOLUTION TO UPDATE DELIVERABLES AND INCLUDE THE UPDATED PRICING.</t>
  </si>
  <si>
    <t>IGF::OT::IGF
THE PURPOSE OF THIS CONTRACT IS TO OBTAIN ENTERPRISE PERFORMANCE (EPT)TESTING SUPPORT SERVICES FOR FEDERAL STUDENT AID AS DESCRIBED IN STATEMENT OF WORK OF CONTRACT.</t>
  </si>
  <si>
    <t>TISTA SCIENCE AND TECHNOLOGY CORPORATION</t>
  </si>
  <si>
    <t>EDFSA15O0070</t>
  </si>
  <si>
    <t>HHSN316201200068W</t>
  </si>
  <si>
    <t>611509055</t>
  </si>
  <si>
    <t>"OTHER FUNCTION" IGF::OT::IGF
INDEFINITE DELIVERY INDEFINITE QUANTITY (IDIQ) CONTRACT ED-FSA-14-D-0002 WAS AWARDED ON 24 DECEMBER 2014 FOR THE PROVISION OF SOFTWARE AS A SERVICE (SAAS) INITIATIVES IN SUPPORT OF FSA'S RCCC, SCHOOL EXPERIENCE GROUP AND EZ-AUDIT HELP DESK OPERATIONS.
TASK ORDER# 0001 WAS AWARDED ON 31 JANUARY 2014 TO PURCHASE A TOTAL OF EIGHTEEN (18) SAAS CRM CALL CENTER CASES CLOUD SERVICE LICENSES IN SUPPORT OF FSA'S SCHOOL EXPERIENCE GROUP.
MOD# 0002 EXECUTED ON 01 JUNE 2014 PURCHASES A TOTAL OF EIGHTEEN (18) "SANDBOX" SOFTWARE AS A SERVICE (SAAS) CUSTOMER RELATIONSHIP MANAGEMENT (CRM) CALL CENTER CLOUD SERVICE LICENSES IN SUPPORT OF THE SCHOOL EXPERIENCE GROUP'S CONTINUED OPERATIONS.  TOTAL FUNDING OBLIGATED AT AWARD IS $3,312.96.
MOD# 0003 OFFICIALLY EXERCISES OPTION PERIOD I FOR CONTINUED SAAS INITIATIVES IN SUPPORT OF FSA'S SCHOOL EXPERIENCE GROUP,WHICH INCLUDES 20 EACH PRODUCTION AND SANDBOX LICENSES.  TOTAL FUNDING IN THE AMOUNT OF $35,444.40 IS OBLIGATED IN SUPPORT OF THIS OPTION.
ALTHOUGH THESE SERVICES ARE CONSIDERED IMPORTANT TO FSA'S SCHOOL EXPERIENCE GROUP'S OVERALL OPERATIONS, THIS EFFORT IS NOT CONSIDERED "CRITICAL" TO FSA'S OVERALL OPERATIONS.</t>
  </si>
  <si>
    <t>IGF::CL::IGF FOR 
THE INTEGRATED PARTNER MANAGEMENT (IPM) INITIATIVE IS A STRATEGIC EFFORT THAT WILL, THROUGH PROCESS REENGINEERING AND PROCESS AUTOMATION PROVIDE, IN ONE SOLUTION, IMPROVED ELIGIBILITY, ENROLLMENT, AND OVERSIGHT PROCESSES USED TO MANAGE PARTNER ENTITIES (I.E., SCHOOLS, SCHOOL SERVICERS, LENDERS, LENDER SERVICERS, GUARANTEE AGENCIES, PRIVATE COLLECTION AGENCIES, STATE AGENCIES, FEDERAL AGENCIES, ACCREDITING AGENCIES, AUDITORS, AND OWNERS) AS THEY ADMINISTER TITLE IV FINANCIAL AID FOR STUDENTS.  
THE MODIFICAITON IS TO EXECUTE OPTION PERIOD 0001 FOR THE SUBJECT IPM  REQUIREMENTS CONTRACT.</t>
  </si>
  <si>
    <t>IGF::CT::IGF
OPERATIONS AND MAINTENANCE OF FSA'S ENTERPRISE INFORMATION TECHNOLOGY ARCHITECTURE (EITA) SYSTEMS, SERVICES, AND RESOURCES.
THE PURPOSE OF THIS MODIFICATION IS TO EXERCISE OPTION YEAR 1.  
THE TOTAL FUNDED VALUE OF THIS CONTRACT IS INCREASED BY $3,870,207.28 FROM $4,689,410.92 TO $8,559,618.20
ALL OTHER TERMS AND CONDITIONS REMAIN UNCHANGED</t>
  </si>
  <si>
    <t>IGF::OT::IGF
TASK ORDER# ED-FSA-14-O-0007 WAS AWARDED ON 15 MARCH 2014 FOR THE PROVISION OF OPERATION AND MAINTENANCE (O&amp;M) SERVICES IN SUPPORT OF FEDERAL STUDENT AID'S (FSA'S) ENTERPRISE BUSINESS COLLABORATION (EBC) PLATFORM.  TOTAL FUNDING IN THE AMOUNT OF $1,735,608.18 WAS OBLIGATED WITH THE AWARD.
MODIFICATION # 0008 INCORPORATED CONTRACT LINE ITEM NUMBERS (CLINS) 1001 THRU 1003 AND 1005 THRU 1012 MADE THEM A PART OF THIS TASK ORDER.  THIS MOD ALSO OBLIGATED TOTAL FUNDING IN THE AMOUNT OF $1,633.581.34 FOR CONTINUED OPERATIONS AND MAINTENANCE SUPPORT SERVICES IN SUPPORT OF OPTION PERIOD I FOR THE ENTERPRISE BUSINESS COLLABORATION (EBC) INFRASTRUCTURE. TOTAL CONTRACT VALUE INCREASED FROM $1,735,608.18 TO $3,369,189.52.
CHANGES RESULTED IN ADDITIONAL COST TO THE CONTRACT.
ALL OTHER TERMS AND CONDITIONS REMAIN UNCHANGED AND IN FULL EFFECT.</t>
  </si>
  <si>
    <t>IGF::OT::IGF "OTHER FUNCTION" FEDERAL STUDENT AID TECHNOLOGY OFFICE REQUIRES ONGOING SUPPORT FOR INFORMATION TECHNOLOGY PROGRAM MANAGEMENT SUPPORT SERVICES.</t>
  </si>
  <si>
    <t>IGF::CL::IGF
THE PURPOSE OF THIS TASK ORDER IS TO IMPLEMENT A SOFTWARE AS A SERVICE (SAAS) CUSTOMER RELATIONSHIP MANAGEMENT (CRM) SOLUTION FOR FEDERAL STUDENT AID'S OMBUDSMAN CASE TRACKING SYSTEM.</t>
  </si>
  <si>
    <t>IGF::CT::IGF
OPERATIONS AND MAINTENANCE OF FSA'S ENTERPRISE INFORMATION TECHNOLOGY ARCHITECTURE (EITA) SYSTEMS, SERVICES, AND RESOURCES.
THE PURPOSE OF THIS MODIFICATION IS TO PROVIDE AIMS RELEASE 4.0 ACCESS AND IDENTITY MANAGEMENT SYSTEM (AIMS) TO IMPROVE FSA'S OVERALL SECURITY POSTURE AND TO ADDRESS BUSINESS REQUIREMENTS IN ACCORDANCE WITH ATTACHMENT A "PERFORMANCE WORK STATEMENT" (PWS) AND ATTACHMENT B "STATEMENT OF OBJECTIVES" (SOO) INCORPORATED BY REFERENCE. 
TOTAL FUNDING IN THE AMOUNT OF $45,652.50 IS HEREBY PROVIDED IN SUPPORT OF THIS EFFORT.
THE TOTAL CONTRACT VALUE IS HEREBY INCREASED BY $45,652.50 FROM $8,559,628.20 TO $8,605,270.70.
ALL OTHER TERMS AND CONDITIONS REMAIN UNCHANGED AND IN FULL FORCE AND EFFECT.</t>
  </si>
  <si>
    <t>THIS REQUIREMENT IS FOR THE FEDERAL STUDENT AID S (FSA) OMBUDSMAN OFFICE UNDER THE SUBJECT CONTRACT.  THIS MODIFICATION IS TO EXTEND SERVICES UNDER THE AUTHORITY OF FAR  52.237-3 -- CONTINUITY OF SERVICES  TO ALLOW FOR AN EFFICIENT TRANSITION OF SERVICES.</t>
  </si>
  <si>
    <t>IGF::CT::IGF OPERATIONS AND MAINTENANCE OF FSA'S ENTERPRISE INFORMATION TECHNOLOGY ARCHITECTURE (EITA) SYSTEMS, SERVICES, AND RESOURCES.
THE PURPOSE OF THIS MODIFICATION IS TO IMPLEMENT THE IBM BUSINESS PROCESS MANAGER (BPM) PRODUCT SUITE AS PART OF THE INTEGRATED TECHNICAL ARCHITECTURE (ITA) ENVIRONMENT AT FSA S VIRTUAL DATA CENTER (VDC). THE IBM BPM PRODUCT WILL BE USED BY THE DATA CHALLENGES AND APPEALS SOLUTION (DCAS) SYSTEM. ALSO, INCLUDED IS THE SUPPORT AND CHANGES NEEDED TO INTEGRATE FSAS ACCESS AND IDENTITY MANAGEMENT SYSTEM (AIMS) WITH DCAS AND THE INTEGRATE DCAS WITH OTHER FSA SYSTEMS IN ACCORDANCE WITH ATTACHMENT A "STATEMENT OF OBJECTIVES" (SOO) INCORPORATED BY REFERENCE AND ATTACHMENT B PRICING SCHEDULE.
TOTAL FUNDING AMOUNT IS INCREASED BY $303,023.12 FROM $8,605,270.70 TO $8,908,293.80 FOR THIS EFFORT. 
THE TOTAL TASK ORDER VALUE IS INCREASED BY $725,501.10 (TO INCLUDE ALL OPTIONS) FROM $19,809,642.22 TO $20,504,446.38</t>
  </si>
  <si>
    <t>IGF::OT::IGF / OTHER FUNCTION
DOCUMENT MANAGEMENT SUPPORT FOR THE U.S. DEPARTMENT OF EDUCATION, OFFICE OF FEDERAL STUDENT AID (FSA) TO UPLOAD/SCAN AND RETRIEVE PAPER DOCUMENTS USING THE INTEGRATED PARTNER MANAGEMENT (IPM) DOCUMENT MANAGEMENT (DM) SYSTEM.</t>
  </si>
  <si>
    <t>EDFSA15C0016</t>
  </si>
  <si>
    <t>IGF::OT::IGF
CONTRACT ED-FSA-14-O-0007 WAS AWARDED ON MARCH 15, 2014 FOR THE PROVISION OF CONTINUED OPERATIONS AND MAINTENANCE SUPPORT SERVICES IN SUPPORT OF FEDERAL STUDENT AIDS ENTERPRISE BUSINESS COLLABORATION (EBC) INFRASTRUCTURE.  THE ENTERPRISE BUSINESS COLLABORATION (EBC) INFRASTRUCTURE IS A KEY INITIATIVE WITHIN FSAS TECHNOLOGY OFFICE.
THE PURPOSE OF THIS IN SCOPE MODIFICATION IS TO ADD ADDITIONAL LANGUAGE TO THE PWS FOR THE CONTRACTOR TO PROVIDE SERVICES AND SUPPORT IN ORDER TO OBTAIN AND MAINTAIN TWO ATOS- ONE FOR THE EEBC AND ONE FOR THE PEBC.</t>
  </si>
  <si>
    <t>IGF::OT::IGF
CONTRACT ED-FSA-13-C-0017 WAS AWARDED ON SEPTEMBER 28, 2013.  ENTERPRISE IT ARCHITECTURE AND STRATEGIC INFRASTRUCTURE GROUP EITASIG IS RESPONSIBLE FOR PROVIDING ENTERPRISE-WIDE TECHNOLOGY PLANNING AND OVERSIGHT TO DEVELOP AND EVOLVE TECHNOLOGY ARCHITECTURE; DEVELOP AND PROMULGATE TECHNOLOGY STANDARDS; AND PROVIDE AND MAINTAIN THE NECESSARY PROCESSES AND DISCIPLINE TO ENSURE THAT FSA IS INVESTING AND USING INFO TECHNOLOGY IN THE MOST EFFICIENT MANNER POSSIBLE.
THE PURPOSE OF THIS MODIFICATION IS TO</t>
  </si>
  <si>
    <t>IGF::CT::IGF.  THE PURPOSE OF THIS MODIFICATION IS TO ADD ADDITIONAL IN SCOPE WORK TO THE PWS.</t>
  </si>
  <si>
    <t>IGF::OT::IGF
CONTRACT ED-FSA-13-C-0017 WAS AWARDED ON SEPTEMBER 28, 2013.  ENTERPRISE IT ARCHITECTURE AND STRATEGIC INFRASTRUCTURE GROUP EITASIG IS RESPONSIBLE FOR PROVIDING ENTERPRISE-WIDE TECHNOLOGY PLANNING AND OVERSIGHT TO DEVELOP AND EVOLVE TECHNOLOGY ARCHITECTURE; DEVELOP AND PROMULGATE TECHNOLOGY STANDARDS; AND PROVIDE AND MAINTAIN THE NECESSARY PROCESSES AND DISCIPLINE TO ENSURE THAT FSA IS INVESTING AND USING INFO TECHNOLOGY IN THE MOST EFFICIENT MANNER POSSIBLE.
THE PURPOSE OF THIS MODIFICATION IS TO EXERCISE THE OPTION PERIOD II FOR CONTINUED SUPPORT OF EITASIG GROUP FOR THE PERIOD PERFORMANCE SEPTEMBER 28, 2015 TO SEPTEMBER 27, 2016.   
ALL OTHER TERMS AND CONDITIONS REMAIN UNCHANGED AND IN FULL FORCE AND EFFECT.</t>
  </si>
  <si>
    <t>IGF::OT::IGF THE PURPOSE OF THIS MODIFICATION IS DESIGNED TO ENCAPSULATE THE CHANGES REQUIRED BY EITA ESB TEAM TO SUPPORT THE INTEGRATION WITH IPM.</t>
  </si>
  <si>
    <t>IGF::CT::IGF THE PURPOSE OF THIS IN SCOPE MODIFICATION IS TO PERFORM ANALYSIS FOR AND IMPLEMENT WEBSPHERE MQ FILE TRANSFER EDITION (MQFTE).
1A. FUNDING IN THE AMOUNTOF $117,122.28 IS HEREBY PROVIDED IN CLIN 1015 AND 2015.
1B. THE PERIOD OF PERFORMANCE IS FROM THE DATE OF SIGNATURE THRU OPTION PERIOD 1.
2. THE TOTAL CONTRACT AWARD IS HEREBY INCREASED BY $117,122.28 FROM $4,614,728.65 TO $4,731,850.93
3. ALL OTHER TERMS AND CONDITIONS REMAIN UNCHANGED AND IN FULL FORCE AND EFFECT</t>
  </si>
  <si>
    <t>IGF::CT::IGF THE PURPOSE OF THIS MODIFICATION IS FOR INTEGRATING ACCESS AND IDENTITY MANAGEMENT SYSTEM (AIMS) WITH THE INTEGRATED PARTNER MANAGEMENT (IPM) APPLICATION AND SUPPORTING ENHANCEMENTS TO THE PM INTEGRATION.</t>
  </si>
  <si>
    <t>IGF::OT::IGF "OTHER FUNCTION"
THE PURPOSE OF THIS AWARD IS TO PROCURE CONTRACTOR ASSISTANCE WITH MANAGING MULTIPLE PROJECTS AND PROGRAMMATIC DISCIPLINES INCLUDING FROM SCOPE MANAGEMENT TO GOVERNMENT MANAGEMENT. THE ENTERPRISE BUSINESS COLLOBORATION CONTRACTOR WILL CREATE AND REVISE ALL NECESSARY DOCUMENTS WITHIN THE AGENCY'S LIFECYCLE MANAGEMENT METHODOLOGY (LMM), OCIO PROCESSES, AND OTHER REPORTING REQUIREMENTS.</t>
  </si>
  <si>
    <t>ASCELLA TECHNOLOGIES, INC.</t>
  </si>
  <si>
    <t>EDFSA15O0091</t>
  </si>
  <si>
    <t>GS06F0674Z</t>
  </si>
  <si>
    <t>105867035</t>
  </si>
  <si>
    <t>IGF::CL::IGF
THE INTEGRATED PARTNER MANAGEMENT (IPM) INITIATIVE IS A STRATEGIC EFFORT THAT WILL, THROUGH PROCESS REENGINEERING AND PROCESS AUTOMATION PROVIDE, IN ONE SOLUTION, IMPROVED ELIGIBILITY, ENROLLMENT, AND OVERSIGHT PROCESSES USED TO MANAGE PARTNER ENTITIES (I.E., SCHOOLS, SCHOOL SERVICERS, LENDERS, LENDER SERVICERS, GUARANTEE AGENCIES, PRIVATE COLLECTION AGENCIES, STATE AGENCIES, FEDERAL AGENCIES, ACCREDITING AGENCIES, AUDITORS, AND OWNERS) AS THEY ADMINISTER TITLE IV FINANCIAL AID FOR STUDENTS.  
THE MODIFICATION IS TO ADD ADDITIONAL FUNDING FOR RESOURCE SUPPORT FOR THE IPM PROJECT.</t>
  </si>
  <si>
    <t>"CRITICAL FUNCTION" IGF::CT::IGF THE EXERCISING OF OPTION PERIOD II FOR THE INDEPENDENT EVALUATION OF REGIONAL EDUCAITON LABORATORIES CONTRACT.</t>
  </si>
  <si>
    <t>"OTHER FUNCTIONS" IGF::OT::IGF - THIS CONTRACT IS FOR ASSISTIVE TECHNOLOGY PROGRAM SUPPORT SERVICES TO THE OFFICE OF THE CHIEF INFORMATION OFFICE.</t>
  </si>
  <si>
    <t>IGF::OT::IGF "OTHER FUNCTION"  COPIER MAINTENANCE AND METER CONTRACT FOR THE US DEPARTMENT OF EDUCATION.  PERIOD OF PERFORMANCE: 5/1/2015 - 4/30/2016</t>
  </si>
  <si>
    <t>EDOOM15O0020</t>
  </si>
  <si>
    <t>"OTHER FUNCTIONS" IGF::OT::IGF THE PURPOSE OF THIS AWARD IS TO FULFILL THE UNITED STATES DEPARTMENT OF EDUCATION'S (DEPARTMENT'S), OFFICE OF MANAGEMENT'S (OM'S) REQUIREMENT FOR PARKING SERVICES FOR THE EMPLOYEES WHO WORK AT 1990 K STREET N.W., WASHINGTON, D.C. 20202.</t>
  </si>
  <si>
    <t>EDOOM15C0030</t>
  </si>
  <si>
    <t>"OTHER FUNCTION" IGF::OT::IGF - THIS CONTRACT PROVIDES PARKING SERVICES FOR THE DEPARTMENT OF EDUCATION AT POTOMAC CENTER PLAZA, 550 12TH ST. SW, WASHINGTON, DC 20202. THIS MODIFICATION EXERCISES OPTION PERIOD 1 TO EXTEND THE PERIOD OF PERFORMANCE.</t>
  </si>
  <si>
    <t>"OTHER FUNCTION" IGF::OT::IGF - THE PURPOSE OF THIS CONTRACT IS TO OBTAIN TECHNICAL SERVICES TO SUPPORT THE U.S. DEPARTMENT OF EDUCATION NATIONAL INSTITUTE ON DISABILITY AND REHABILITATION RESEARCH SURVEY SUPPORT FOR EVALUATION.</t>
  </si>
  <si>
    <t>EDOSE15C0005</t>
  </si>
  <si>
    <t>"OTHER FUNCTION" IGF::OT::IGF - THE PURPOSE OF THIS CONTRACT IS TO INCLUDE PRODUCTION OF FIVE (5) ANNUAL REPORTS TO CONGRESS (SPECIFICALLY VOLUMES 34 AND 38), THE PRODUCTION OF THE FIRST DRAFT OF THE 39TH ARC, AND AN OUTLINE, TABLE OF CONTENTS, AND STATE-LEVEL DATA ANALYSIS PLAN FOR THE 40TH ARC, WHERE MAJORITY OF THE WORK PERTAINS TO THE 34TH ARC, INCLUDING THE DEVELOPMENT OF ALL OF THE DRAFTS AND THE PUBLICATION OF THE REPORT.</t>
  </si>
  <si>
    <t>"OTHER FUNCTION" IGF::OT::IGF THIS CONTRACT PROVIDES CONSOLIDATION, ANALYSIS, AND REPORTING SERVICES TO THE DEPARTMENT OF EDUCATION OFFICE OF THE CHIEF FINANCIAL OFFICER.</t>
  </si>
  <si>
    <t>EDCFO15O5033</t>
  </si>
  <si>
    <t>"OTHER FUNCTION" IGF::OT::IGF THE CONTRACTOR SHALL SUPPORT THE CHARTER SCHOOL RESOURCE CENTER AND PROVIDE ONGOING SUPPORT TO THE CHARTER SCHOOL PROGRAM'S GRANTEES, SHALL PROVIDE OPEN COMMUNICATION WITH THE CHARTER SCHOOL SECTOR, SHALL SUPPORT ACTIVITIES WITH THE CHARTER SCHOOL SUPPORT ORGANIZATIONS (CSOS) AND CHARTER SCHOOL AUTHORIZERS, AND SHALL CONDUCT ACTIVITIES ADDRESSING CHARTER SCHOOLS' FACILITIES ISSUES.</t>
  </si>
  <si>
    <t>IGF::OT::IGF "OTHER FUNCTIONS" THE PURPOSE OF THIS PROCUREMENT IS TO PROVIDE TECHNICAL ASSISTANCE SUPPORT SERVICES TO IMPLEMENT THE SCHOOL IMPROVEMENT GRANT (SIG) PROGRAM TO INCLUDE, BUT NOT LIMITED TO, CREATING INDIVIDUALIZED TECHNICAL ASSISTANCE PLANS, SUPPORTING GRANTEE IN EFFORT TO INITIATE INITIATIVES, PLANNING AND SETTING UP CONFERENCES WHERE SIG PROGRAM GRANTEE(S) AND MEMBERS CAN DISCUSS PROGRESS, CHALLENGES, BEST PRACTICES, ETC. AND CONDUCTING TARGETED WEBINARS THROUGH THE PROGRAM S COMMUNITY OF PRACTICE.</t>
  </si>
  <si>
    <t>THIS ADMINISTRATIVE MODIFICATION REPLACES FUNDS WHICH EXPIRED, IN ORDER TO PAY THE FINAL INVOICE.</t>
  </si>
  <si>
    <t>EDED04CO0041DO0006</t>
  </si>
  <si>
    <t>THE PURPOSE OF THIS PROCUREMENT IS TO COLLECT, AGGREGATE, AND ANALYZE THE ANNUAL PERFORMANCE REPORT (APR) ON THE IMPACT OF MATH, SCIENCE&amp;PARTNERSHIP (MSP) FUNDED PROJECTS.</t>
  </si>
  <si>
    <t>"OTHER FUNCTION" IGF::OT::IGF TECHNICAL ASSISTANCE (TA) FOR INSTITUTE OF EDUCATION SCIENCES (IES) WEBSITE CONTENT.  THE CONTRACTOR SHALL PROVIDE TA TO IES STAFF TO REVISE THE CONTENT OF THE  U.S. DEPARTMENT OF EDUCATION/IES WEBSITE INFORMATION PROVIDED TO THE PUBLIC.</t>
  </si>
  <si>
    <t>EDIES15O5011</t>
  </si>
  <si>
    <t>GS10F035AA</t>
  </si>
  <si>
    <t>NATIONAL CENTER FOR EDUCATION STATISTICS WITHIN THE INSTITUTE OF EDUCATION SCIENCES OPTION YEAR 4 OF CONTRACT FOR LOGISTICS SUPPORT.</t>
  </si>
  <si>
    <t>"CRITICAL FUNCTION" IGF::CT::IGF 
THE PURPOSE OF THIS CONTRACT IS TO PROVIDE THE DEPARTMENT WITH ADMINISTRATIVE, LOGISTICAL, AND TECHNICAL SUPPORT FOR PROGRAM MONITORING, TECHNICAL ASSISTANCE ACTIVITIES, GRANT COMPETITIONS, PEER AND ROLLING REVIEWS, AND THE DEVELOPMENT OF PUBLICATIONS AND DOCUMENTS.</t>
  </si>
  <si>
    <t>"OTHER FUNCTION" IGF::OT::IGF IAS REDEVELOPMENT PROJECT PMS SUPPORT - THE PURPOSE OF THIS PROCUREMENT IS TO OBTAIN PROGRAM MANAGEMENT SUPPORT FOR THE US DEPARTMENT OF EDUCATION'S OFFICE OF ELEMENTARY AND SECONDARY EDUCATION'S (OESE) IMPACT AID SYSTEM.</t>
  </si>
  <si>
    <t>"OTHER FUNCTION" IGF::OT::IGF - PROVIDE INDEPENDENT VERIFICATION AND VALIDATION (IV&amp;V) ASSISTANCE TO MONITOR AND VALIDATE THE EFFECTIVENESS OF THE MIGRANTE STUDENT INFORMATION EXCHANGE (MSIX) CONTRACTOR.</t>
  </si>
  <si>
    <t>"CLOSELY ASSOCIATED" IGF::CL::IGF THIS CONTRACT PROVIDES TECHNICAL SUPPORT FOR THE DEPARTMENT OF EDUCATION'S PRIVACY TECHNICAL ASSISTANCE CENTER.</t>
  </si>
  <si>
    <t>EDOOM15O5022</t>
  </si>
  <si>
    <t>IGF::OT::IGF "OTHER FUNCTION" THIS IS A NEW AWARD TO COLLECT ADMINISTRATIVE RECORDS AND DESCRIBE THE SECONDARY SCHOOL, POSTSECONDARY EDUCATION, AND EMPLOYMENT AND EARNING OUTCOMES OF A SAMPLE OF HIGH SCHOOL YOUTH WITH DISABILITIES.</t>
  </si>
  <si>
    <t>EDIES15C0046</t>
  </si>
  <si>
    <t>"IGF::OT::IGF" OTHER FUNCTIONS THIS CONTRACT WILL ASSIST THE DEPARTMENT WITH MULTI-LATERAL AND BI-LATERAL PROJECT AND ACTIVITY SUPPORT THAT HELPS THE DEPARTMENT MEET ITS OBJECTIVES AND PRIORITIES AS DESCRIBED IN ITS INTERNATIONAL STRATEGY.  THE PRIMARY WORK PERFORMED UNDER THIS CONTRACT WILL FOCUS ON SUPPORT FOR KNOWLEDGE DEVELOPMENT, INTERNATIONAL MEETINGS, AND RESEARCH PROJECTS.</t>
  </si>
  <si>
    <t>EDOOS15C0038</t>
  </si>
  <si>
    <t>EDESE15A0019</t>
  </si>
  <si>
    <t>THIS MODIFICATION PROVIDES FUNDS FOR THE CONTINUED DELIVERY OF SERVICES CURRENTLY BEING PROVIDED BY THE CONTRACTOR.</t>
  </si>
  <si>
    <t>IGF::OT::IGF THE PURPOSE OF THIS MODIFICATION IS TO EXERCISE OPTION PERIOD 1 OF SCM SUPPORT SERVICES. THE PERIOD OF PERFORMANCE IS 7/25/2015 TO 9/28/2015 AND IS EXERCISABLE AT A COST OF $67,379.80.</t>
  </si>
  <si>
    <t>OTHER FUNCTIONS: THE PURPOSE OF THIS MODIFICATION IS TO PROVIDE FUNDING AND EXTEND SERVICES. CONTRACTOR PROVIDES INFORMATION TECHNOLOGY SERVICES TO SUPPORT THE TECHNOLOGY'S OFFICE PROGRAM OFFICE FOR THE DATA CENTER.</t>
  </si>
  <si>
    <t>THE PURPOSE OF THIS MODIFICATION IS TO EXTEND THE SERVICES CURRENTLY BEING PERFORMED UNDER THIS CONTRACT IAW FAR 52.217-8.</t>
  </si>
  <si>
    <t>IGF::OT::IGF OTHER FUNCTION THE PURPOSE OF THIS MODIFICATION IS EXERCISE THE OPTIONAL QA ENGAGEMENT.</t>
  </si>
  <si>
    <t>"IGF::OT::IGF" OTHER FUNCTION
PROVIDE IT SERVICES IN SUPPORT OF THE NATIONAL ASSESSMENT GOVERNING BOARD WEBSITE - WWW.NAGB.GOV</t>
  </si>
  <si>
    <t>001</t>
  </si>
  <si>
    <t>"OTHER FUNCTION" IGF::OT::IGF
THIS MODIFICATION REVISES THE SCOPE OF WORK FOR WEB CONTENT MANAGEMENT WORK AND ALLOCATES FUNDING TO COMPLETE WORK FOR THE BASE CONTRACT YEAR.</t>
  </si>
  <si>
    <t>IGF::CL::IGF - CLOSELY ASSOCIATED
THIS MODIFICATION PROVIDES AND EXTENSION OF TIME AND SUPPLEMENTAL FUNDING TO COMPLETE A SECURITY ASSESSMENT FOR WWW.NAGB.GOV</t>
  </si>
  <si>
    <t>IGF::OT::IGF "OTHER FUNCTION"  PROVIDE A PROJECT COMMUNICATIONS SPECIALIST FOR 6 MONTHS OF TEMPORARY SERVICES.</t>
  </si>
  <si>
    <t>SUNPLUS DATA GROUP, INC.</t>
  </si>
  <si>
    <t>EDOOM15O0038</t>
  </si>
  <si>
    <t>GS02F129BA</t>
  </si>
  <si>
    <t>022257054</t>
  </si>
  <si>
    <t>IGF::OT::IGF "OTHER FUNCTION"  TEMPORARY SERVICES OF JANICE JESSUP TO SERVE AS PROJECT COMMUNICATIONS SPECIALST, PROPOSED FOR RFQ 1022400
PROJECTED START DATE:  9/28/15</t>
  </si>
  <si>
    <t>J G MASTERS INCORPORATED</t>
  </si>
  <si>
    <t>EDOOM15O0041</t>
  </si>
  <si>
    <t>GS07F0145T</t>
  </si>
  <si>
    <t>068930544</t>
  </si>
  <si>
    <t>"OTHER FUNCTION" IGF::OT::IGF - THE PURPOSE OF THIS CONTRACT IS TO OBTAIN TECHNICAL SERVICES TO SUPPORT THE U.S. DEPARTMENT OF EDUCATION, OFFICE OF CAREER, TECHNICAL AND ADULT EDUCATION IN ITS PROGRAM FOR SUPPORTING STUDENT SUCCESS: ADULT EDUCATION AND REMEDIAL REFORT IN COMMUNITY COLLEGES.</t>
  </si>
  <si>
    <t>EDVAE15C0036</t>
  </si>
  <si>
    <t>"OTHER FUNCTIONS" IGF::OT::IGF WHAT WORKS CLEARINGHOUSE REVIEWS, REPORTING, DISSEMINATION, AND DEVELOPMENT CONDUCT REVIEWS FOR FIRST IN THE WORLD GRANT COMPETITION</t>
  </si>
  <si>
    <t>EDIES15D0003</t>
  </si>
  <si>
    <t>"OTHER FUNCTIONS" IGF::OT::IGF WHAT WORKS CLEARINGHOUSE REVIEWS, REPORTING, DISSEMINATION, AND DEVELOPMENT CONDUCT REVIEWS FOR I3 GRANT COMPETITION.</t>
  </si>
  <si>
    <t>"OTHER FUNCTIONS" IGF::OT::IGF WHAT WORKS CLEARINGHOUSE REVIEWS, REPORTING, DISSEMINATION, AND DEVELOPMENT CONDUCT REVIEWS FOR STRENGTHENING INSTITUTIONS GRANT COMPETITION.</t>
  </si>
  <si>
    <t>"OTHER FUNCTIONS" IGF::OT::IGF WHAT WORKS CLEARINGHOUSE REVIEWS, REPORTING, DISSEMINATION, AND DEVELOPMENT CONTRACT MANAGEMENT, COORDINATION AND VISION FOR DISSEMINATING NEW PRODUCTS TASK ORDER 0001.</t>
  </si>
  <si>
    <t>"OTHER FUNCTION" IGF::OT::IGF THE ADULT EDUCATION AND IMMIGRANT INTEGRATION PROJECT - THE PURPOSE OF THIS PROCREMENT IS TO OBTAIN TECHNICAL SERVICES TO SUPPORT THE OFFICE OF CAREER, TECHNICAL, AND ADULT EDUCATION INITIATIVE FOR ADULT EDUCATION AND IMMIGRANT INTEGRATION.</t>
  </si>
  <si>
    <t>"OTHER FUNCTION" IGF::OT::IGF
THIS CONTRACT WILL PROVIDE THE OFFICE OF CAREER TECHNICAL AND ADULT EDUCATION TECHNICAL AND LOGISTICAL SERVICES TO ALIGN THE DEPARTMENT'S WORK ON THE EMPLOYABILITY SKILLS FRAMEWORK WITH WORK BEING PERFORMED IN THE FIELD ON 21ST CENTURY COMPETENCIES.</t>
  </si>
  <si>
    <t>EDVAE15C0043</t>
  </si>
  <si>
    <t>IGF::CL::IGF "CLOSEY RELATED"  THE TASK ORDER SUPPORTS THE ACQUISITION AND IMPLEMENTATION OF AN ONLINE AWARD SYSTEM FOR FOUR DEPARTMENT AWARD PROGRAMS.</t>
  </si>
  <si>
    <t>"CRITICAL FUNCTION" IGF::CT::IGF
THE PURPOSE OF THIS CONTRACT IS TO PROVIDE SUPPORT FOR THE PROJECT DIRECTORS AND EVALUATORS MEETING IN 2015 FOR THE INVESTING IN INNOVATION (I3) PROGRAM.</t>
  </si>
  <si>
    <t>EDOII15C0003</t>
  </si>
  <si>
    <t>"OTHER FUNCTION" IGF::OT::IGF THE PURPOSE OF THIS PROCUREMENT IS TO OBTAIN TECHNICAL SERVICES TO SUPPORT THE US DEPARTMENT OF EDUCATION IN IMPLEMENTING COLLEGE AND CAREER READINESS STANDARDS IN ADULT EDUCATION.</t>
  </si>
  <si>
    <t>"OTHER FUNCTION" IGF::OT::IGF
THE PURPOSE OF THIS CONTRACT IS TO PROVIDE TECHNICAL ASSISTANCE (TA) FOR THE CENTER TO IMPROVE PROJECT PERFORMANCE (CIPP) IN THE OFFICE OF SPECIAL EDUCATION REHABILITATION.</t>
  </si>
  <si>
    <t>"OTHER FUNCTIONS" IGF::OT::IGF THIS CONTRACT PROVIDES TECHNICAL ASSISTANCE TO THE INVESTING IN INNOVATION(I3) GRANT PROGRAM.</t>
  </si>
  <si>
    <t>"CRITICAL FUNCTION" IGF::CT::IGF - THE PURPOSE OF THIS CONTRACT IS TO ADDRESS STATE AND LOCAL BARRIERS ON THE DEVELOPMENT AND IMPLEMENTATION OF CROSS-SYSTEM POLICIES THAT SUPPORT TRANSITIONS FOR ADULT LEARNERS INTO POSTSECONDARY EDUCATION AND EMPLOYMENT IN THE 21ST CENTURY WORKFORCE.</t>
  </si>
  <si>
    <t>"CRITICAL FUNCTION" IGF::CT::IGF  THE PURPOSE OF THIS CONTRACT IS TO PROVIDE FOR COMPLIANCE MONITORING FOR MAGNET SCHOOLS ASSISTANCE PROGRAM</t>
  </si>
  <si>
    <t>"CRITICAL FUNCTION" IGF::CT::IGF
THE PURPOSE OF THIS CONTRACT IS TO CREATE COMMUNITY LEARNING CENTERS THAT PROVIDE STUDENTS WITH ACADEMIC ENRICHMENT OPPORTUNITIES AS WELL AS ADDITIONAL ACTIVITIES DESIGNED TO COMPLEMENT THEIR REGULAR ACADEMIC PROGRAM.</t>
  </si>
  <si>
    <t>"CRITICAL FUNCTION" IGF::CT::IGF THE PURPOSE OF THE MAGNET SCHOOL ASSISTANCE PROGRAM (MSAP) IS TO ASSIST IN THE DESEGREGATION OF PUBLIC SCHOOLS BY SUPPORTING THE ELIMINATION, REDUCTION, AND PREVENTION OF RACIAL GROUP ISOLATION. IN ORDER TO MEET THE STATUTORY PURPOSES OF THE PROGRAM, MSAP GRANTEES SUPPORT THE DEVELOPMENT AND IMPLEMENTATION OF MAGNET SCHOOLS THAT ASSIST IN THE ACHIEVEMENT OF SYSTEMIC REFORMS AND PROVIDE ALL STUDENTS WITH THE OPPORTUNITY TO MEET CHALLENGING ACADEMIC CONTENT AND STUDENT ACADEMIC ACHIEVEMENT STANDARDS.</t>
  </si>
  <si>
    <t>"OTHER FUNCTION" IGF::OT::IGF THE PURPOSE OF THIS CONTRACT IS TO PROVIDE INFORMATION TECHNOLOGY INVESTMENT MANAGEMENT (ITIM) AND ENTERPRISE ARCHITECTURE (EA) SUPPORT SERVICES FOR THE OFFICE OF THE CHIEF INFORMATION OFFICE.</t>
  </si>
  <si>
    <t>"OTHER FUNCTION" IGF::OT::IGF THE PURPOSE OF THIS CONTRACT IS TO PROVIDE INFORMATION TECHNOLOGY INVESTMENT MANAGEMENT AND ENTERPRISE ARCHITECTURE SUPPORT SERVICES FOR THE OFFICE OF THE CHIEF INFORMATION OFFICE (OCIO).</t>
  </si>
  <si>
    <t>IGF::OT::IGF "OTHER FUNCTION" THIS CONTRACT IS TO ASSIST THE OFFICE OF ELEMENTARY AND SECONDARY EDUCATION, IN SUSTAINING AND EHNHANCING ITS EFFORTS TO BECOME A HIGH PERFORMING, HIGHLY RELIABLE ORGANIZATION AND A BEST PLACE TO WORK.</t>
  </si>
  <si>
    <t>"OTHER FUNCTION" IGF::OT::IGF  THE PURPOSE OF THIS CONTRACT IS TO OBTAIN TECHNICAL SERVICES TO SUPPORT IMPROVING AND EXPANDING THE OFFICE OF CAREER, TECHNICAL AND ADULT EDUCATION CUMULATIVE INVESTMENTS IN THE FIELD OF ADULT LANGUAGE LEARNING.</t>
  </si>
  <si>
    <t>"OTHER FUNCTIONS" IGF::OT::IGF FINANCIAL MANAGEMENT SUPPORT SYSTEM ORACLE UPGRADE - EXERCISE OF OPTION PERIOD ONE TO CONTINUE PROVIDING PROJECT MANAGEMENT SUPPORT TO THE ORACLE UPGRADE PROJECT.</t>
  </si>
  <si>
    <t>"OTHER FUNCTIONS" IGF::OT::IGF CPSS II IV&amp;V - EXERCISE OF OPTION TO CONTINUE RECEIVING IV&amp;V SERVICES FOR THE CPSS II PROJECT.</t>
  </si>
  <si>
    <t>IGF::OT::IGF  TECHNICAL ASSISTANCE CENTER TO SUPPORT THE NATIONAL CENTER ON SAFE SUPPORTIVE LEARNING ENVIRONMENT (NCSSLE) TECHNICAL ASSISTANCE CENTER</t>
  </si>
  <si>
    <t>"OTHER FUNCTION"  IGF::CT::IGF ADVANCING EQUITY IN CAREER AND TECHNICAL EDUCATION. TO ACHIEVE THE OBJECTIVES SET FORTH BY THE CARL D. PERKINS CTE ACT OF 2006, OCTAE PLANS TO USE THE PROJECT TO PROVIDE THE DEPARTMENT WITH INFORMATION REGARDING STRATEGIES AND PROMISING PRACTICES IN ADVANCING EQUITY IN CTE PROGRAMS ACROSS THE NATION.</t>
  </si>
  <si>
    <t>EDVAE15C0047</t>
  </si>
  <si>
    <t>"OTHER FUNCTIONS" IGF::OT::IGF THE U.S. DEPARTMENT OF EDUCATION'S (DEPARTMENT) OFFICE OF MANAGEMENT REQUIRES INFORMATION TECHNOLOGY PLANNING, ANALYSIS, AND REPORTING, AND PROJECT MANAGEMENT SERVICES AND SUPPORT TO ASSIST THE OFFICE OF THE CHIEF PRIVACY OFFICER WITH ITS ENTERPRISE ELECTRONIC RECORDS MANAGEMENT SYSTEM (EERMS) PROJECT.  THE EERMS PROJECT WILL PROVIDE ELECTRONIC RECORDS MANAGEMENT CAPABILITIES FOR ALL DEPARTMENT NETWORK USERS. THIS INCLUDES ASSISTANCE WITH MANAGING THE DEPARTMENT'S INVESTMENT REVIEW BOARD, AS WELL AS, AND THE OFFICE OF MANAGEMENT AND BUDGET CAPITOL PLANNING AND INVESTMENT CONTROL REPORTING REQUIREMENTS, AND PROJECT MANAGEMENT ARTIFACTS.</t>
  </si>
  <si>
    <t>EDCIO12A00140006</t>
  </si>
  <si>
    <t>"OTHER FUNCTION" IGF::OT::IGF THE PURPOSE OF THIS CONTRACT IS TO PROCURE GRANTEE MONITORING AND DATA COLLECTION SERVICES TO SUPPORT THE OFFICE OF INNOVATION AND IMPROVEMENT'S CHARTER SCHOOL PROGRAM.  THE CONTRACTOR WILL PROVIDE DATA COLLECTION AND GRANTEE MONITORING ACTIVITIES IN SUPPORT OF THE STATE EDUCATION AGENCIES AND CHARTER MANAGEMENT ORGANIZATION GRANT PROGRAMS.</t>
  </si>
  <si>
    <t>EDOII15C0051</t>
  </si>
  <si>
    <t>"OTHER FUNCTION" IGF::OT::IGF  THIS CONTRACT IS IN SUPPORT OF THE ORGANIZATIONAL DEVELOPMENT SERVICES FOR THE OFFICE OF ELEMENTARY AND SECONDARY EDUCATION TO ASSIST IN CONDUCTING INNOVATIVE IMPROVEMENT PROJECTS IN AREAS LIKE: HUMAN CAPITAL MANAGEMENT (WORKFORCE PLANNING; RECRUITMENT, RETENTION, SUCCESSION; LEADERSHIP; EMPLOYEE DEVELOPMENT; PERFORMANCE MANAGEMENT); PROCESS EFFICIENCY/INNOVATION KNOWLEDGE AND DATA MANAGEMENT; WORKPLACE CULTURE; AND, ADAPTIVE ORGANIZATIONAL STRUCTURE.</t>
  </si>
  <si>
    <t>IGF::OT::IGF "OTHER FUNCTIONS" THE U.S. DEPARTMENT OF EDUCATION, FEDERAL STUDENT AID (FSA) REQUIRES SUPPORT WITH CONTENT DELIVERY RESEARCH AS DEFINED IN THE STATEMENT OF OBJECTIVES (SOO). FSA SHALL ISSUE A FIRM-FIXED-PRICE TASK ORDER IN ACCORDANCE WITH THE TERMS AND CONDITIONS OF IDIQ CONTRACT # ED-FSA-10-D-0018.
TASK ORDER 0010: THE CONTRACTOR SHALL CONDUCT TESTING OF STUDENTAID.GOV PDF DESIGNS FOR BOTH MOBILE DEVICES AND PCS. (NOTE: DESIGNS ARE ALSO AVAILABLE AS PSD [PHOTOSHOP] FILES)</t>
  </si>
  <si>
    <t>IGF::OT::IGF "OTHER FUNCTIONS" THE U.S. DEPARTMENT OF EDUCATION, FEDERAL STUDENT AID (FSA) REQUIRES SUPPORT WITH CONTENT DELIVERY RESEARCH AS DEFINED IN THE STATEMENT OF OBJECTIVES (SOO). FSA SHALL ISSUE A FIRM-FIXED-PRICE TASK ORDER IN ACCORDANCE WITH THE TERMS AND CONDITIONS OF IDIQ CONTRACT # ED-FSA-10-D-0018.
TASK ORDER 0010: TO HELP THE AED COP POSITION ITSELF AS THE PREMIER, USER-FRIENDLY SOURCE OF EDUCATIONAL MATERIALS ON AUTHORING ACCESSIBLE CONTENT IN WORD AND POWERPOINT, THE AED COP FEELS IT IS CRITICAL TO HAVE AN OBJECTIVE AND INDEPENDENT ANALYSIS OF THE RECENTLY DEVELOPED .
WORD 2010 BASIC AUTHORING GUIDE
POWERPOINT 2010 BASIC AUTHORING GUIDE</t>
  </si>
  <si>
    <t>IGF::OT::IGF "OTHER FUNCTIONS" THE CONTRACTOR SHALL CONDUCT RESEARCH THAT, AT A MINIMUM, WILL:
IDENTIFY THE DIGITAL HABITS OF POTENTIAL ADULT STUDENTS.</t>
  </si>
  <si>
    <t>IGF::OT::IGF "OTHER FUNCTIONS" THE CONTRACTOR SHALL CONDUCT RESEARCH WITH TARGET AUDIENCES TO EVALUATE THE EFFECTIVENESS OF AND CUSTOMER SATISFACTION WITH THE ANIMATED AND Q SERIES VIDEOS. THE CONTRACTOR SHALL PROPOSE A METHODOLOGY AND APPROACH THAT WILL MOST EFFECTIVELY PROVIDE ACTIONABLE CUSTOMER FEEDBACK TO FSA WITH RECOMMENDATIONS FOR IMPROVEMENT OR ENHANCEMENTS.</t>
  </si>
  <si>
    <t>IGF::OT::IGF "OTHER FUNCTION" THE PURPOSE OF THIS MODIFICATION IS TO PROCURE SERVICES TO CONDUCT THE POST IMPLEMENTATION REVIEW #4 AND DEBT MANAGEMENT COLLECTION SERVICES TRANSITION FROM THE COMMON SERVICERS FOR BORROWERS FUNCTIONS TO MAXIMUS FEDERAL SERVICES. THE TRANSITION WILL CONSIST OF TWO PHASES: DEBT MANAGEMENT COLLECTION SERVICES TRANSITION PHASE 1(CONTRACT AWARD) AND PHASE 2 (GO LIVE-DEBT MANAGEMENT SERVICES READINESS). THE PERIOD OF PERFORMANCE FOR THIS REQUIREMENT IS DECEMBER 29, 2014 TO MARCH 31, 2015.</t>
  </si>
  <si>
    <t>IGF::OT::IGF "OTHER FUNCTION" THIS CONTRACT WAS ISSUED TO ACQUIRE PROGRAM/PROJECT MANAGEMENT AND OTHER SERVICES TO SUPPORT APPLICATIONS AND ELIGIBILITY INITIATIVES AND NEO PROJECT.  THE PURPOSE OF THIS MODIFICATION IS TO EXERCISE THE OPTION FOR TASK ORDER 0004 FOR PROGRAM/PROJECT MANAGEMENT SUPPORT FOR THE NEO INITIATIVE.  THIS SIX MONTH OPTION COVERS THE PERIOD APRIL 01, 2015 THROUGH SEPTEMBER 30, 2015.  THE VALUE OF THE CONTRACT IS INCREASED BY $287,715.20, FROM $820,225.20 TO $1,107,940.40.</t>
  </si>
  <si>
    <t>IGF::OT::IGF "OTHER FUNCTION" THIS CONTRACT REQUIRES PROGRAM/PROJECT MANAGEMENT SUPPORT FOR THE NEO INIATIVE THAT IS PROVIDED BY THE CONTRACTOR.
THE PURPOSE OF THIS MODIFICATION IS TO CONTINUE CONTRACTOR SUPPORT BY PROVIDING PROGRAM AND PROJECT MANAGEMENT SUPPORT SERVICES FOR THE NEO IMITATIVE COVERING SEPTEMBER 30, 2015 TO OCTOBER 30, 2015.</t>
  </si>
  <si>
    <t>IGF::OT::IGF"OTHER FUNCTIONS" CONTRACTUAL ASSISTANCE IN PROVIDING TRAINING&amp;DEVELOPMENT TO TARGETED SCHOOL STAFFS OF RECENTLY DEVELOPED COHORT DEFAULT RATE (CDR) SUPPORT RESOURCES, FINANCIAL LITERACY PROGRAM AIDS AND OTHER TITLE IV RELATED ASSISTANCE MATERIALS.  TRAINING WOULD ALSO INVOLVE SOME TRAIN THE TRAINER EXERCISES WITH ASSOCIATED FSA STAFF</t>
  </si>
  <si>
    <t>EDFSA15O0078</t>
  </si>
  <si>
    <t>IGF::OT::IGF "OTHER FUNCTION" THE PURPOSE OF THIS TSAK ORDER IS TO PROVIDE ENTERPRISE PORTFOLIO SUPPORT SERVICES IN THE FOLLOWING AREAS: PROJECT AND PROGRAM MANAGEMENT, DEBT COLLECT MANAGEMENT SERVICES,AND GAINFUL EMPLOYMENT.
THE PURPOSE OF THIS MODIFICATION IS TO EXTEND THE TERM OF SERVICE FOR GE, DMCS AND INVENTMENT MANAGEMENT.</t>
  </si>
  <si>
    <t>IGF::OT::IGF TO PRAOVIDE WRITING AND EDITING SERVICES FOR THE DEPARTMENT OF EDUCATION, OFFICE OF INNOVATION AND IMPROVEMENT.</t>
  </si>
  <si>
    <t>KSA-PLUS COMMUNICATIONS, INC.</t>
  </si>
  <si>
    <t>EDOII15P0023</t>
  </si>
  <si>
    <t>604597757</t>
  </si>
  <si>
    <t>"OTHER FUNCTION" IGF::OT::IGF
THIS TASK ORDER SUPPORTS THE OFFICE OF ELEMENTARY AND SECONDARY
EDUCATION (OESE), ACADEMIC IMPROVEMENT AND TEACHER QUALITY TO PROVIDE TECHNICAL ASSISTANCE, SUPPORT SERVICES, AND OTHER RESOURCES TO THE DEPARTMENT, GRANTEES, AND NON-GRANTEES ALIGNED TO THE NEEDS OF IDENTIFIED GRANT PROGRAMS.</t>
  </si>
  <si>
    <t>"OTHER FUNCTION" IGF::OT::IGF SUPPORTING THE NATIONAL REPORTING SYSTEM FOR ADULT EDUCATION - THE PURPOSE OF THIS CONTRACT IS TO SUPPORT OCTAE RESPONSIBILITIES TO MANAGE THE CURRENT NRS ACCOUNTABILITY SYSTEM AND TO ROLL-OUT AND MANAGE THE NEW NRS SYSTEM REQUIRED BY WIOA. TASKS 2 AND 3, WHICH REQUIRE THE CONTRACTOR TO PROVIDE TECHNICAL ASSISTANCE TO STATES AND LOCAL SERVICE PROVIDERS, ARE OF CRITICAL IMPORTANCE.</t>
  </si>
  <si>
    <t>EDVAE15O5027</t>
  </si>
  <si>
    <t>"OTHER FUNCTION" TECHNICAL SUPPORT FOR THE PRESIDENTIAL SCHOLARS PROGRAM IN THE OFFICE OF COMMUNICATION AND OUTREACH.</t>
  </si>
  <si>
    <t>1308</t>
  </si>
  <si>
    <t>THE PURPOSE OF THIS CONTRACT IS TO PROVIDE SERVICES FOR THE FULBRIGHT-HAYS SEMINARS ABROAD PROGRAM FOR U.S. EDUCATORS AND ADMINISTRATORS IN CHINA AND THE INTERNATIONAL EXCHANGE OF CHINESE EDUCATORS AND ADMINISTRATORS IN THE UNITED STATES.</t>
  </si>
  <si>
    <t>THE SECRETARY'S TITLE II REPORT IS INTENDED TO INFORM CONGRESS, PROSPECTIVE TEACHERS, THE EDUCATION COMMUNITY, INSTITUTIONS OF HIGHER EDUCATION'S (IHES), RESEARCHERS AND POLICYMAKERS ABOUT STATES CRITERIA FOR INITIAL TEACHER CERTIFICATION OR LICENSURE, INCLUDING CRITERIA FOR TEACHER ASSESSMENT AND THE QUALITY AND FEATURES OF U.S.  TEACHER PREPARATION PROGRAMS (TPPS) ANNUALLY.  THE THREE-STAGE WEB-BASED REPORTING PROCESS REQUIRES IHES AND NON-IHE-BASED PROGRAMS FIRST REPORT TO THEIR STATES ON ITEMS RELATED TO THEIR TPPS, STATES THEN COMPILE A COMPREHENSIVE REPORT USING THE IHE AND NON-IHE-BASED PROGRAM DATA TO REPORT TO ED AND, A REPORT BASED ON THE STATE DATA IS SUBMITTED TO CONGRESS AND DISSEMINATED TO THE PUBLIC.</t>
  </si>
  <si>
    <t>IGF::OT::IGF - OTHER FUNCTIONS - ACCESS TO RESEARCH AND ADVICE ABOUT IT AND THE FUNCTIONAL RESPONSIBILITIES OF SPECIFIC IT ROLES THAT INCLUDE VENDOR AND PRODUCT RATINGS, PUBLISHED REPORTS, IT ANALYTICS, ONLINE COMMUNITY AND EMERGING TECHNOLOGY NEWS AND ANALYSIS.</t>
  </si>
  <si>
    <t>IGF::OT::IGF OTHER FUNCTIONS -  THE PURPOSE OF THIS MODIFICATION IS TO ADD FUNDS FOR OPTION YEAR 1 OF THE CONTRACT FOR CONTINUED IT ADVISORY SERVICES.</t>
  </si>
  <si>
    <t>IGF::OT::IGF "OTHER FUNCTIONS" THE PURPOSE OF THIS MODIFICATION IS TO:
1. REVISE SECTION 4 (C) - DELIVERABLE SCHEDULE AND SECTION 8. BILLING SCHEDULE/INVOICING AS LISTED BELOW AND;
2. CHANGE THE DUE DATE FOR CONTENT CALENDAR: MONTHLY CONTENT;
3. CHANGE THE DUE DATE FOR MONTHLY REPORTING TEMPLATE;
4. CANCEL PAID MEDIA PLAN UPDATES: UPDATE 4 (FOR MINI-CAMPAIGN #2) AND SHIFT FUNDS TO AD HOC SUPPORT;
5. CANCEL TACTICAL PLANS: MINI-CAMPAIGN #2 AND SHIFT FUNDS TO AD HOC SUPPORT;
6. CANCEL CREATIVE: MINI-CAMPAIGN #2 AND SHIFT FUNDS TO AD HOC SUPPORT;
7. CANCEL PAID MEDIA BUYING/PLACEMENT: MINI-CAMPAIGN #2 AND SHIFT FUNDS TO AD HOC SUPPORT;
8. CANCEL MEASUREMENT, REPORTING AND OPTIMIZATION: MINI-CAMPAIGN #2 AND SHIFT FUNDS TO AD HOC SUPPORT;
9. CANCEL INFOGRAPHICS FINAL SKETCH AND SHIFT FUNDS TO AD HOC SUPPORT MINUS $2,665FOR WORK COMPLETED;
10. CANCEL INFOGRAPHICS FINAL FILE AND SHIFT FUNDS TO AD HOC SUPPORT;
11. ADD FUNDING IN THE AMOUNT OF $50,000.00 TO AD HOC TIME AND MATERIALS (T&amp;M) SECTION (FOR FSA ID VIDEOS) THIS INCREASES THE TASK ORDER FROM$1, 619,014 TO $1,669,014.00;
12. ADD FUNDING FROM ALL CANCELED DELIVERABLES TO AD HOC TIME AND MATERIALS (T&amp;M) SECTION
13. ALL OTHER TERMS AND CONDITIONS REMAIN UNCHANGED.</t>
  </si>
  <si>
    <t>CLOSELY ASSOCIATED - "IGF::CL::IGF"
PROVIDE INCREMENTAL FUNDING FOR COMPLETION OF TASKS 4, 5, AND 6 OF THE CONTRACT.</t>
  </si>
  <si>
    <t>"OTHER FUNCTION" IGF::OT::IGF
ORDER 1 IS ISSUED TO PROVIDE OUTREACH AND DISSEMINATION SERVICES FOR THE NATIONAL ASSESSMENT GOVERNING BOARD'S BASE YEAR REQUIREMENTS.</t>
  </si>
  <si>
    <t>DISTRICT COMMUNICATIONS GROUP, LLC (THE)</t>
  </si>
  <si>
    <t>EDNAG15A0003</t>
  </si>
  <si>
    <t>965032878</t>
  </si>
  <si>
    <t>"OTHER FUNCTION" IGF::OT::IGF
PROVIDE OUTREACH AND DISSEMINATION SERVICES FOR NATION'S REPORT CARD RELEASES</t>
  </si>
  <si>
    <t>"OTHER FUNCTION" IGF::OT::IGF - IDENTIFICATION ACCESS CONTROL HARDWARE, SOFTWARE, AND MAINTENANCE SERVICES. THE PURPOSE OF THIS MODIFICATION IS TO EXERCISE OPTION PERIOD 1.</t>
  </si>
  <si>
    <t>"OTHER FUNCTION" IGF::OT::IGF - AWARDING OF TASK ORDER FOR INSTALLATION OF CAMERAS AND DIGITAL VIDEO RECORDERS.</t>
  </si>
  <si>
    <t>"CRITICAL FUNCTION" IGF::CT::IGF - THIS MODIFICATION EXERCISES OPTION PERIOD 2 OF THIS CONTRACT IN ORDER TO PROVIDE CONTINUED SECURITY SUPPORT SERVICES.</t>
  </si>
  <si>
    <t>"CRITICAL FUNCTION" IGF::CT::IGF - THIS MODIFICATION PROVIDES ONE ADDITIONAL PERSONNEL POSITION IN ORDER TO MEET DEPARTMENT OF EDUCATION NEEDS IN SECURITY SUPPORT SERVICES.</t>
  </si>
  <si>
    <t>"CLOSELY ASSOCIATED" IGF::CL::IGF THIS REQUIREMENT IS FOR HUMAN CAPITAL, RECRUITMENT, STAFFING, AND CLASSIFICATION SUPPORT SERVICES.</t>
  </si>
  <si>
    <t>IGF::CT::IGF "CRITICAL FUNCTION" CONTRACTOR SHALL PROVIDE EMPLOYEE LABOR RELATIONS (ELR) AND OTHER RELATED SERVICES.</t>
  </si>
  <si>
    <t>IGF::CT::IGF "CRITICAL FUNCTION" CONTRACTOR SHALL PROVIDE EMPLOYEE LABOR RELATIONS (ELR) AND OTHER RELATED SERVICES. THIS MODIFICATION ADDS FUNDS TO FULLY FUND THE BASED PERIOD OF PERFORMANCE AND ESTABLISHES A TARGET DATE TO FINALIZE INCENTIVES, IF ANY, AND UPDATED THE KEY PERSONNEL CLAUSE.</t>
  </si>
  <si>
    <t>IGF::CT::IGF "CRITIAL FUNCTION" THE CONTRACTOR SHALL DELIVER HUMAN RESOURCE OPERATION (HRO), INCLUDING CLASSIFICATION, STAFFING, WORK FORCE PLANNING AND OTHER RELATED SUPPORT SERVICES, CONSIDERED CRITICAL FOR FSA TO ATTRACT AND RETAIN TOP TALENT.</t>
  </si>
  <si>
    <t>IGF::OT::IGF "OTHER FUNCTION" THE PURPOSE OF THIS CONTRACT ACTION IS TO CREATE AND PROVIDE A 'LEADERSHIP' TRAINING MODULE/CLASS FOR FEDERAL STUDENT AID MANAGERS AND SUPERVISORS.</t>
  </si>
  <si>
    <t>IGF::CT::IGF "CRITIAL FUNCTION" THE CONTRACTOR SHALL DELIVER HUMAN RESOURCE OPERATION (HRO), INCLUDING CLASSIFICATION, STAFFING, WORK FORCE PLANNING AND OTHER RELATED SUPPORT SERVICES, CONSIDERED CRITICAL FOR FSA TO ATTRACT AND RETAIN TOP TALENT. THIS MODIFICATION FULLY FUNDS THE BASED PERIOD OF PERFORMANCE (POP) AND ESTABLISHES A TARGET DATE TO FINALIZE INCENTIVES, REVISED THE POP EXPIRATION AND UPDATED THE KEY PERSONNEL CLAUSE.</t>
  </si>
  <si>
    <t>"CRITICAL FUNCTION" IGF::CT::IGF  THE NATIONAL ASSESSMENT OF EDUCATIONAL PROGRESS - QUALITY ASSURANCE PROJECT FOR THE NATIONAL CENTER FOR EDUCATION STATISTICS, INSTITUTE OF EDUCATIONAL SCIENCES WITHIN THE DEPARTMENT OF EDUCATION.  THIS MODIFICATION EXERCISES THE OPTION FOR AN ADDITIONAL 40 SITE VISITS.</t>
  </si>
  <si>
    <t>"CRITICAL FUNCTION: IGF::CT::IGF THIS ACTION EXERCISES OPTION YEAR I OF THE NATIONAL ASSESSMENT OF EDUCATIONAL PROGRESS (NAEP) QUALITY ASSURANCE (NAEP-QA) PROJECT, WHICH WAS DEVELOPED AS A COMPREHENSIVE AND COORDINATED PROGRAM OF ACTIVITIES TO ENSURE THE OVERALL QUALITY OF THE NAEP PROGRAM.</t>
  </si>
  <si>
    <t>"OTHER FUNCTION" IGF::OT::IGF - THE PURPOSE OF THIS REQUIREMENT IS TO OBTAIN TECHNICAL ASSISTANCE TO SUPPORT IMPROVED REENTRY DEMONSTRATION GRANTEES</t>
  </si>
  <si>
    <t>EDESE15A0011</t>
  </si>
  <si>
    <t>IGF::OT::IGF "OTHER FUNCTION" - THE PURPOSE OF THIS REQUIREMENT TO OBTAIN TECHNICAL ASSISTANCE SERVICES TO SUPPORT PLACE BASED INITIATIVES AND PERFORMANCE PARTNERSHIP PILOTS</t>
  </si>
  <si>
    <t>"OTHER FUNCTION" IGF::OT::IGF THE TASK ORDER PROVIDES FOR MONITORING AND RISK MANAGEMENT SERVICES FOR EVALUATING CHARTER SCHOOLS PROGRAM GOALS.</t>
  </si>
  <si>
    <t>"OTHER FUNCTION" IGF::OT::IGF - THE PURPOSE OF THIS REQUIREMENT IS TO PROVIDE TECHNICAL ASSISTANCE SERVICES TO ASSIST SUPPORTING EFFECTIVE EDUCATOR DEVELOPMENT (SEED) GRANTEES</t>
  </si>
  <si>
    <t>EDESE15A0009</t>
  </si>
  <si>
    <t>IGF::CT::IGF "CRITICAL FUNCTION" THE PURPOSE OF THIS REQUIREMENT IS TO PROVIDE TECHNICAL ASSISTANCE FOR THE OFFICE OF POSTSECONDARY EDUCATION (OPE) FIRST IN THE WORLD PROGRAM EVALUATIONS.</t>
  </si>
  <si>
    <t>IGF::OT::IGF  "OTHER FUNCTIONS" THE PURPOSE OF THIS REQUIREMENT IS TO PROVIDE TECHNICAL ASSISTANCE, SUPPORT SERVICE AND OTHER RESOURCES TO PRESCHOOL DEVELOPMENT GRANTEES.  THIS MODIFICATION INCORPORATES REVISIONS TO THE PWS AND THE ADDITION OF WORK WITHIN SCOPE.</t>
  </si>
  <si>
    <t>"OTHER FUNCTION" IGF::OT::IGF- THE PURPOSE OF THIS PROCUREMENT IS TO OBTAIN TECHNICAL SERVICES TO SUPPORT THE ARTS IN EDUCATION PROGRAM.</t>
  </si>
  <si>
    <t>"OTHER FUNCTION" IGF::OT::IGF - THE PURPOSE OF THIS REQUIREMENT IS TO PROVIDE TECHNICAL ASSISTANCE SERVICES TO THE TEACHER QUALITY PARTNERSHIP (TQP) PROGRAM</t>
  </si>
  <si>
    <t>0034</t>
  </si>
  <si>
    <t>"CRITICAL FUNCTION" IGF::CT::IGF
THE PURPOSE OF THIS TASK ORDER IS FOR THE DEVELOPMENT OF THE WORKFLOW PROCESS AND TEHCNIAL ASSISTANCE TOOLS TO ASSIST WITH THE MONITORING OF ELEMENTARY AND SECONDARY EDUCATION ACT (ESEA) FLEXIBILITY.</t>
  </si>
  <si>
    <t>"CRITICAL FUNCTION" IGF::CT::IGF - THE PURPOSE OF THIS REQUIREMENT IS TO PROVIDE TECHNICAL ASSISTANCE SUPPORT TO THE FULL SERVICE COMMUNITY SCHOOLS (FSCS) PROGRAM</t>
  </si>
  <si>
    <t>0033</t>
  </si>
  <si>
    <t>"OTHER FUNCTION" IGF::OT::IGF
THIS TASK ORDER PROVIDES TECHNICAL ASSISTANCE TO STATES AND TO ACCURATELY MONITOR THE STATES PERFORMANCE.</t>
  </si>
  <si>
    <t>"OTHER FUNCTIONS" IGF::OT::IGF THIS TASK ORDER PROVIDES TECHNICAL ASSISTANCE TO LOCAL EDUCATION AGENCIES TO SUPPORT THE 2015-2016 CIVIL RIGHTS DATA COLLECTION.</t>
  </si>
  <si>
    <t>0035</t>
  </si>
  <si>
    <t>"CRITICAL FUNCTION" IGF::CT::IGF
THE PURPOSE OF THIS PROCUREMENT IS TO PROVIDE THE DEPARTMENT WITH FISCAL, ANALYTIC, AND LOGISTIC SERVICES FOR GRANT COMPLIANCE MONITORING AND DATA GATHERING FOR PROGRAM IMPROVEMENT AND PROVIDE TECHNICAL EXPERTISE TO SEAS TO ASSIST IN CARRYING OUT THEIR RESPONSIBILITIES OF 21ST CCLC PROGRAM IMPLEMENTATION.</t>
  </si>
  <si>
    <t>EDESE15O5008</t>
  </si>
  <si>
    <t>GS00F087CA</t>
  </si>
  <si>
    <t>"CLOSELY ASSOCIATED" IGF::CL::IGF TASK ORDER TO PROVIDE TECHNICAL ASSISTANCE TO THE U.S. DEPARTMENT OF EDUCATION TO RUN A PUBLIC CHALLENGE TO DEVELOP NEW INTIATIVES WITHIN CAREER AND TECHNICAL EDUCATION IN THE MANUFACTURING FIELD.</t>
  </si>
  <si>
    <t>"OTHER FUNCTION" IGF::OT::IGF THE TECHNICAL ASSISTANCE FOR IMPLEMENTING CAREER PATHWAYS SYSTEMS PROJECT WILL FURTHER INTEGRATE CAREER AND TECHNICAL EDUCATION (CTE) INTO BROADER CAREER PATHWAYS SYSTEM DEVELOPMENT AT THE STATE AND LOCAL LEVELS. THIS STRATEGIC INVESTMENT SUPPORTS GOAL 1 OF ED'S FY 2014 - 2018 STRATEGIC PLAN, AS WELL AS OCTAE GOAL FOR ALL YOUTH AND ADULTS TO HAVE ACCESS TO HIGH QUALITY CAREER PATHWAYS PROGRAMS. THE PROJECT IS DESIGNED TO ADDRESS FOUR TECHNICAL ASSISTANCE OUTCOMES FOR THE DIVISION OF ACADEMIC AND TECHNICAL EDUCATION:
1. TRAIN STATE LEADERS EFFECTIVELY IN KEY ASPECTS OF CAREER PATHWAYS THAT PROMOTE COLLEGE AND CAREER READINESS FOR YOUTH AND ADULTS,
2.SUPPORT STATES TO IMPLEMENT INNOVATIONS AND QUICKLY RESOLVE CHALLENGES THAT ARISE,
3.HELP STATES ACHIEVE PERKINS IV PERFORMANCE OUTCOMES, AND
4.PROVIDE LEADERSHIP, EDUCATION, AND RESOURCES TO SUPPORT SUCCESSFUL PERKINS IMPLEMENTATION.</t>
  </si>
  <si>
    <t>EDVAE15D0006</t>
  </si>
  <si>
    <t>"OTHER FUNCTIONS" IGF::OT::IGF THE PURPOSE OF THIS REQUIREMENT IS TO OBTAIN TECHNICAL ASSISTANCE TO SUPPORT THE TEACHER INCENTIVE FUND (TIF) PROGRAM TEACHNICAL ASSISTANCE CENTER FOR TIF GRANTEES.</t>
  </si>
  <si>
    <t>EDESE15A0016</t>
  </si>
  <si>
    <t>"CRITICAL FUNCTION" IGF::CT::IGF - THE PURPOSE OF THIS REQUIREMENT IS TO OBTAIN TECHNICAL ASSISTANCE AND GRANTEE MONITORING TASKS TO SUPPORT THE CREDIT ENHANCEMENT PROGRAM</t>
  </si>
  <si>
    <t>"OTHER FUNTION" IGF::OT::IGF - THE PURPOSE OF THIS CONTRACT IS TO OBTAIN TECHNICAL SERVICES TO SUPPORT THE U.S. DEPARTMENT OF EDUCATION OFFICE OF CAREER, TECHNICAL AND ADULT EDUCATION IN STREGTHENING STATES CAPACITY TO SCALE EVIDENCE BASED READING INSTRUCTIONS.</t>
  </si>
  <si>
    <t>"OTHER FUNCTION" IGF::OT::IGF HE PRIMARY GOAL OF THE STRENGTHENING STATES CAPACITY TO SCALE EVIDENCE-BASED READING
INSTRUCTION PROJECT IS TO PROVIDE HIGH-QUALITY TA TO STATE AND LOCAL ADULT EDUCATION PROVIDERS THAT
ENABLES THEM TO DESIGN AND DELIVER EBRI. TO ACHIEVE THIS GOAL, THE CONTRACTOR SHALL MEET THE
FOLLOWING OBJECTIVES:
MANAGE THE PROJECT
MAINTAIN NATIONAL STAR CAPACITY
DEVELOP AND DELIVER TRAINING AND TECHNICAL ASSISTANCE
 DISSEMINATE STAR TRAINING AND MATERIALS
 COLLABORATE WITH THE SMALL BUSINESS TO TRANSITION THE TOOL KIT</t>
  </si>
  <si>
    <t>"OTHER FUNCTION" IGF::OT::IGF 
THE DEPARTMENT MAINTAINS A PROFESSIONAL LEARNING WEB PORTAL- YOU FOR YOUTH (Y4Y) WEBSITE (WWW.Y4Y.ED.GOV) TO MEET THE NATIONAL AND LOCAL TRAINING NEEDS FOR THE 21ST CENTURY COMMUNITY LEARNING CENTER (21ST CCLC) GRANT COMMUNITY.
THIS IS AN INDEFINITE DELIVERY/INDEFINITE QUANTITY (IDIQ) CONTRACT. THE SCOPE ENCOMPASSES CONTRACTOR SUPPORT SERVICES TO PERFORM THE OPERATIONS, SUSTAINMENT, DOCUMENTATION, TRAINING, AND ENHANCEMENT OF THE NEXT GENERATION PROFESSIONAL LEARNING PORTAL, CONTENT INTEGRATION AND TECHNICAL ASSISTANCE CONTRACT.</t>
  </si>
  <si>
    <t>EDESE14D0008</t>
  </si>
  <si>
    <t>THE PURPOSE OF THIS PROCUREMENT IS TO OBTAIN LOGISTICAL AND ADMINISTRATIVE SUPPORT FOR PEER REVIEWS FOR THE NATIONAL INSTITUTE ON DISABILITY AND REHABILITATIVE RESEARCH GRANT COMPETITIONS.</t>
  </si>
  <si>
    <t>"OTHER FUNCTION" IGF::OT::IGF. NEXT GENERATION LEARNING PORTAL, Y4Y (YOUTH FOR YOUTH) MAINTAINED BY THE DEPARTMENT.</t>
  </si>
  <si>
    <t>"OTHER FUNCTION" IGF::OT::IGF. THE DEPARTMENT MAINTAINS A PROFESSIONAL LEARNING WEB PORTAL-YOU FOR YOUTH (Y4Y) WEBSITE (WWW.Y4Y.ED.GOV).</t>
  </si>
  <si>
    <t>"OTHER FUNCTION" IGF::OT::IGF. CONTRACTOR SUPPORT SERVICES TO PERFORM THE OPERATIONS, SUSTAINMENT, DOCUMENTATION, TRAINING, AND
ENHANCEMENT OF THE NEXT GENERATION PROFESSIONAL LEARNING PORTAL, CONTENT INTEGRATION AND TECHNICAL ASSISTANCE CONTRACT. THE PROFESSIONAL LEARNING WEB PORTAL-YOU FOR YOUTH (Y4Y) WEBSITE (WWW.Y4Y.ED.GOV) IS MAINTAINED BY THE DEPARTMENT.</t>
  </si>
  <si>
    <t>"OTHER FUNCTION" IGF::OT::IGF
CONTRACTOR SUPPORT FOR THE NEXT GENERATION LEARNING PORTAL, CONTENT INTEGRATION AND TECHNICAL ASSISTANCE FOR THE 21ST CENTURY COMMUNITY LEARNING CENTERS.</t>
  </si>
  <si>
    <t>WACO</t>
  </si>
  <si>
    <t>309</t>
  </si>
  <si>
    <t>"OTHER FUNCTION" IGF::OT::IGF THE COMMUNITY COLLEGE CAREER AND TECHNICAL EDUCATION (CTE) STACKABLE CERTIFICATES INITIATIVE WILL BUILD THE CAPACITY OF REGIONAL CONSORTIA OF COMMUNITY COLLEGES OR STATE COMMUNITY AND TECHNICAL COLLEGE SYSTEMS TO IMPROVE CAREER AND TECHNICAL EDUCATION (CTE) CREDENTIAL ATTAINMENT RATES AMONG YOUTH AND ADULTS ENROLLED IN DEGREE PROGRAMS AT COMMUNITY COLLEGES. THIS INITIATIVE WILL SUPPORT THE DEVELOPMENT OF HIGH QUALITY POSTSECONDARY CTE PROGRAMS THAT EMBED INDUSTRY-RECOGNIZED CERTIFICATIONS WITHIN THEIR TECHNICAL DEGREE PROGRAMS. SUCH PROGRAMS CREATE A CONTINUUM OF PROGRESSIVE, STACKABLE CERTIFICATES THAT BUILD UPON EACH OTHER TO CREATE STEPPING STONES THAT HELP STUDENTS PROGRESS ALONG THE EDUCATION CONTINUUM. STUDENTS ARE ABLE TO ATTAIN THE SKILLS AND CREDENTIALS THEY NEED, EARN AN INCREASING NUMBER OF COLLEGE CREDITS IN THEIR TECHNICAL FIELD, AND MAKE PROGRESS TOWARD AN ASSOCIATE'S DEGREE AND BEYOND.</t>
  </si>
  <si>
    <t>CENTER FOR OCCUPATIONAL RESEARCH &amp; DEVELOPMENT INC</t>
  </si>
  <si>
    <t>EDVAE15D0007</t>
  </si>
  <si>
    <t>013260252</t>
  </si>
  <si>
    <t>"OTHER FUNCTIONS" IGF::OT::IGF TECHNICAL ASSISTANCE SUPPORT FOR THE EDUCATOR EQUITY SUPPORT NETWORK.</t>
  </si>
  <si>
    <t>THIS CONTRACT IS TO PROVIDE FOR THE NEGOTIATING RULEMAKING PROCESS FOR TITLE IV STUDENT AID POLICY.</t>
  </si>
  <si>
    <t>"CRITICAL FUNCTION" IGF::CT::IGF SUPPORT SERVICES FOR TRANSLATING DOCUMENTS IN THE DEPARTMENT'S ALTERNATE FORMAT CENTER, TO PROVIDE ACCESSIBILITY FOR PEOPLE WITH LOW OR NO VISION.</t>
  </si>
  <si>
    <t>THE PURPOSE OF THIS CONTRACT IS TO PROVIDE ONGOING TRAINING AND TECHNICAL ASSISTANCE TO THE PROMISES NEIGHBORHOOD IMPLEMENTATION AND PLANNING GRANTEES.</t>
  </si>
  <si>
    <t>"OTHER FUNCTION" IGF::OT::IGF
THE PURPOSE OF THIS REQUIREMENT IS TO PROVIDE TECHNICAL ASSISTANCE, SUPPORT SERVICE AND OTHER RESOURCES TO PRESCHOOL DEVELOPMENT GRANTEES.</t>
  </si>
  <si>
    <t>THE PURPOSE OF THIS PROCUREMENT IS TO OBTAIN TECHNICAL SERVICES TO SUPPORT THE U.S. DEPARTMENT OF EDUCATION OFFICE OF SPECIAL EDUCATION AND REHABILITATIVE SERVICES IN MANAGING THE TRIM TRIO DATABASE.</t>
  </si>
  <si>
    <t>"OTHER FUNCTIONS" IGF::OT::IGF THIS CONTRACT IS FOR QUALITY OF ENGLISH LANGUAGE PROFOCIENCY ASSESSMENTS EVALUATION OF STATE AND LOCAL IMPLEMENTATION OF TITLE III ASSESSMENT AND ACCOUNTABILITY SYSTEMS.</t>
  </si>
  <si>
    <t>"OTHER FUNCTIONS" IGF::OT::IGF - ENTERPRISE RISK ANALYTICS STRATEGIES AND TOOLS.  THE PURPOSE OF THIS TASK ORDER IS TO CONDUCT ADVISORY AND EVALUATION ASSISTANCE FOR ENTERPRISE RISK MANAGEMENT AND DATA ANALYTICS.</t>
  </si>
  <si>
    <t>"OTHER FUNCTION" IGF::OT::IGF. THIS MODIFICATION EXERCISES OPTION PERIOD III TO ALLOW CONTINUED GOVERNMENT PERFORMANCE AND RESULTS MODERNIZATION ACT OF 2010 SUPPORT.</t>
  </si>
  <si>
    <t>"CLOSELY ASSOCIATED" IGF::CL::IGF IT INFRASTRUCTURE ACQUISITION SUPPORT - THE PURPOSE OF THIS CONTRACT IS TO OBTAIN SUPPORT SERVICES FOR THE RE-COMPETITION OF THE DEPARTMENT'S IT INFRASTRUCTURE SERVICES CURRENTLY PROVIDED UNDER THE EDUCATE CONTRACT.  SERVICES SHALL SUPPORT THE FULL LIFECYCLE OF THE RE-COMPETITION.</t>
  </si>
  <si>
    <t>CREDENCE MANAGEMENT SOLUTIONS LIMITED LIABILITY COMPANY</t>
  </si>
  <si>
    <t>EDCIO15C0032</t>
  </si>
  <si>
    <t>805875718</t>
  </si>
  <si>
    <t>IGF::OT::IGF "OTHER FUNCTION" TASK ORDER FOR TECHNICAL ASSISTANCE FOR THE IMPLEMENTATION AND USE OF COMMON EDUCATION DATA STANDARDS (CEDS)</t>
  </si>
  <si>
    <t>0030</t>
  </si>
  <si>
    <t>"OTHER FUNCTION" IGF::OT::IGF  THE PURPOSE OF THIS REQUIREMENT IS TO EXPAND AND MAINTAIN THE CAPABILITY OF THE OESE COMMUNICATIONS MANAGER DEVELOPED FOR THE SCHOOL IMPROVEMENT GRANT PROGRAM.</t>
  </si>
  <si>
    <t>0032</t>
  </si>
  <si>
    <t>THE PURPOSE OF THIS CONTRACT IS TO PROVIDE LOGISTICAL SUPPORT FOR THE NEGOTIATED RULEMAKING PROCESS FOR THE OFFICE OF POSTSECONDARY EDUCATION.</t>
  </si>
  <si>
    <t>"CRITICAL FUNCTION" IGF::CT::IGF THIS REQUIREMENT IS FOR TECHNICAL SUPPORT SERVICES FOR THE U.S. DEPARTMENT OF EDUCATION'S CASE AND ACTIVITY MANAGEMENT SYSTEM.</t>
  </si>
  <si>
    <t>EDOCR15O5017</t>
  </si>
  <si>
    <t>"OTHER FUNCTIONS" IGF::OT::IGF THE PURPOSE OF THIS REQUIREMENT IS TO PROVIDE TECHNICAL ASSISTANCE FOR THE OFFICE OF POSTSECONDARY EDUCATION (OPE) FIRST IN THE WORLD PROGRAM EVALUATIONS.</t>
  </si>
  <si>
    <t>0031</t>
  </si>
  <si>
    <t>"OTHER FUNCTION" IGF::OT::IGF
THIS CONTRACT WILL PROVIDE TECHNICAL AND LOGISTICAL SUPPORT FOR THE OFFICE OF CAREER, TECHNICAL, AND ADULT EDUCATION (OCTAE) IN PREPARING ADULT ENGLISH LANGUAGE LEANRES FOR RIGOROUS COLLEGE AND CAREER READINESS STANDARDS.</t>
  </si>
  <si>
    <t>EDVAE15C0040</t>
  </si>
  <si>
    <t>"CLOSELY ASSOCIATED" IGF::CL::IGF IT THE PURPOSE OF THIS PROCUREMENT IS TO RECEIVE SUBJECT MATTER EXPERTISE (SME) IN THE SUPPORT OF A LARGE INFORMATION TECHNOLOGY (IT) CONTRACT THAT THE DEPARTMENT WILL BE RECOMPETING. THE REQUIRED SERVICES ARE WIDE RANGING FROM IT SPECIALIZED KNOWLEDGE TO ADMINISTRATIVE SUPPORT.  THE PURPOSE OF THIS MODIFICATION IS TO FULLY FUND THE BASE PERIOD OF PERFORMANCE.</t>
  </si>
  <si>
    <t>"OTHER FUNCTION" IGF::OT::IGF. THIS CONTRACT PROVIDES EDUCATIONAL APPLICATION EVALUATION SERVICES FOR THE UNITED STATES DEPARTMENT OF EDUCATION OFFICE OF THE SECRETARY.</t>
  </si>
  <si>
    <t>EDOOS15C0053</t>
  </si>
  <si>
    <t>"CRITICAL FUNCTION" IGF::CT::IGF
THE PURPOSE OF THIS ORDER IS TO PROVIDE TECHNICAL ASSISTANCE FOR A NATIONAL EVALUATION AND TECHNICAL ASSISTANCE CENTER FOR THE EDUCATION OF NEGLECTED, DELINQUENT OR AT-RISK CHILDREN AND YOUTH (NDTAC)</t>
  </si>
  <si>
    <t>EDESE15O5037</t>
  </si>
  <si>
    <t>EDOIG15O5041</t>
  </si>
  <si>
    <t>EDESE15A0027</t>
  </si>
  <si>
    <t>"OTHER FUNCTION" IGF::OT::IGF THE PURPOSE OF THIS INVESTMENT IS TO STUDY THE POTENTIAL ROLE OF SECONDARY CAREER AND TECHNICAL
EDUCATION (CTE) PROGRAMS IN PREPARING STUDENTS FOR APPRENTICESHIP PROGRAMS. THE PERIOD OF
PERFORMANCE IS FOURTEEN MONTHS. APPRENTICESHIPS ARE INNOVATIVE WORK-BASED LEARNING AND
POSTSECONDARY EARN-AND- LEARN MODELS. PRE-APPRENTICESHIP SERVICES AND PROGRAMS ARE DESIGNED
TO PREPARE INDIVIDUALS TO ENTER AND SUCCEED IN APPRENTICESHIP PROGRAMS. THESE PROGRAMS HAVE A
DOCUMENTED PARTNERSHIP WITH AT LEAST ONE APPRENTICESHIP PROGRAM SPONSOR AND TOGETHER, THEY
EXPAND THE PARTICIPANT'S CAREER PATHWAY OPPORTUNITIES WITH INDUSTRY-BASED TRAINING COUPLED WITH
CLASSROOM INSTRUCTION.</t>
  </si>
  <si>
    <t>EDVAE15D0008</t>
  </si>
  <si>
    <t>"CRITICAL FUNCTION" IGF::CT::IGF THE PURPOSE OF THIS CONTRACT IS TO 1) GAIN COOPERATION FROM THE BUREAU OF INDIAN EDUCATION (BIE) SCHOOLS TO PARTICIPATE IN THE NATIONAL INDIAN EDUCATION STUDY (NIES) AND 2) TO PROVIDE TECHNICAL SUPPORT FOR VARIOUS COMPONENTS OF NIES.</t>
  </si>
  <si>
    <t>TRIBAL TECH LLC</t>
  </si>
  <si>
    <t>EDIES15C0044</t>
  </si>
  <si>
    <t>961705428</t>
  </si>
  <si>
    <t>"OTHER FUNCTION" IGF::OT::IGF - THE PURPOSE OF THIS ORDER IS TO PROVIDE MAINTENANCE, ENHANCEMENT AND DISSEMINATION SUPPORT FOR THE INTERNATIONAL RESOURCE INFORMATION SYSTEM (IRIS) DATABASE.</t>
  </si>
  <si>
    <t>EDOPE15O5036</t>
  </si>
  <si>
    <t>"OTHER FUNCTIONS" IGF::OT::IGF MAINTENANCE SUPPORT SERVICES AND POTENTIAL OPTIONAL UPGRADES TO THE U.S. DEPARTMENT OF EDUCATION CIVIL RIGHTS DATA COLLECTION WEBSITE REPORTING SYSTEM.</t>
  </si>
  <si>
    <t>EDOCR15O5032</t>
  </si>
  <si>
    <t>"CRITICAL FUNCTION" IGF::CT::IGF THIS REQUIREMENT IS FOR WEB DEVELOPMENT SUPPORT SERVICES FOR THE U.S. DEPARTMENT OF EDUCATION'S OFFICE OF MANAGEMENT.</t>
  </si>
  <si>
    <t>IGF::OT::IGF
BPA-TITLE IV AID CUSTOMER SURVEYS. THIS TASK ORDER IS FOR BORROWERS IN SCHOOL SURVEY.</t>
  </si>
  <si>
    <t>IGF::OT::IGF
BPA-TITLE IV AID CUSTOMER SURVEYS. THIS TASK ORDER IS FOR SCHOOL PARTNERS WEB SURVEY</t>
  </si>
  <si>
    <t>IGF::OT::IGF
BPA-TITLE IV AID CUSTOMER SURVEYS. THIS TASK ORDER IS FOR THE IN GRACE WEB SURVEY.</t>
  </si>
  <si>
    <t>IGF::OT::IGF
BPA TITLE IV AID CUSTOMER SURVEYS. THIS TASK ORDER IS FOR THE OMBUDSMAN SURVEY 2015-2016 TO PROVIDE VALID AND RELIABLE ANALYSIS OF THE SURVEY RESULTS OBTAINED FROM THE OMBUDSMAN GROUPS'S CUSOTMERS.</t>
  </si>
  <si>
    <t>IGF::OT::IGF
BPA-TITLE IV AID CUSTOMER SURVEYS. 
PROVIDE AN ELECTRONIC/WEB SURVEYING CAPABILITY ADMINISTERED DIRECTLY TO APPLICANTS AFTER COMPLETING THE WEB-BASED FREE APPLICATION FOR FEDERAL STUDENT AID OR BETTER KNOWN AS FAFSA ON THE WEB (FOTW).  THIS SURVEY SHALL BE COMPATIBLE TO MOBILE DEVICES (E.G. ANDROID, IPHONE, IPAD, ETC).</t>
  </si>
  <si>
    <t>IGF::CT::IGF 
BPA - TITLE IV AID CUSTOMER SATISFACTION SURVEYS.  THIS BPA CALL IS TO CONDUCT SURVEYS OF BORROWERS SERVICED BY EACH SERVICER (TIVAS AND NFP).  THE SURVEY WILL MEASURE BORROWER SATISFACTION WITH THE SERVICER.  SURVEYS WILL ALSO BE CONDUCTED TO MEASURE SATISFACTION WITH FSA PERSONNEL THAT INTERFACE WITH EACH SERVICER.</t>
  </si>
  <si>
    <t>"CRITICAL FUNCTION" IGF::CT::IGF THE PURPOSE OF THE TASK ORDER (TO) IS TO RETAIN R3 GOVERNMENT SOLUTIONS, LLC (R3) (SDVOSB, GSA SCHEDULE HOLDER), WHO CURRENTLY SUPPORTS THE DEPARTMENT OF EDUCATION, FEDERAL STUDENT AID (FSA) IN PREPARATION FOR THE VIRTUAL DATA CENTER (VDC) RECOMPETE (PROJECT PHOENIX). FSA ENVISIONS THAT THE REQUIREMENTS AND SUPPORTING DOCUMENTATION, INCLUDING TECHNICAL ASSESSMENT AND ANALYSIS EFFORTS, NEEDED FOR PROJECT PHOENIX REQUIRES THREE (3) PHASES OF ACTIVITIES. WITH PHASE 1, THE PLANNING PHASE, COMPLETE UNDER CONTRACT NUMBER ED-FSA-14-O-0021, THIS AP ONLY ADDRESSES THE NEED FOR PHASE 2, THE ACQUISITION PHASE, AND PHASE 3, THE TRANSITION PHASE.</t>
  </si>
  <si>
    <t>EDFSA15O0020</t>
  </si>
  <si>
    <t>"CLOSELY ASSOCIATED" IGF::CL::IGF  OPTIONAL PHASE 3 WILL REQUIRE R3 TO ASSIST IN THE OVERSIGHT AND TRANSITIONING TO A NEW SERVICE PROVIDER AND TECHNICAL SOLUTION, AND OVERSEE THE INCUMBENT DECOMMISSIONING PROCESS, VERIFYING SYSTEMS SHUTDOWN AND TRANSITIONING OF ALL DATA.</t>
  </si>
  <si>
    <t>BROOKLYN</t>
  </si>
  <si>
    <t>IGF::OT::IGF "OTHER FUNCTIONS" INFORMATION DISSEMINATION SUPPORT - INFORMATION DISSEMINATION SUPPORT IS A NEW CUSTOMER-TESTED ENTERPRISE BRANDING AND COMMUNICATIONS STRATEGY TO CREATE GREATER AWARENESS, IMPACT, CONSISTENCY, AND RESULTS IN FSA COMMUNICATIONS AND OUTREACH ACROSS ALL CHANNELS AND AUDIENCES. IN ORDER TO CONTINUE AND BUILD ON THE IMPLEMENTATION OF THE COMMUNICATIONS STRATEGY, THE CONTRACTOR SHALL PROVIDE THE SERVICES OF STRATEGIC PLANNING, MEASUREMENT, AND PROJECT MANAGEMENT, BRAND IMPLEMENTATION AND ROLLOUT, PAID SOCIAL AND DIGITAL MEDIA SERVICE, SOCIAL MEDIA CONTENT SERVICE, MULTIMEDIA SERVICE AND WRITING, EDITING, AND STRATEGIC MESSAGE DEVELOPMENT SERVICE.</t>
  </si>
  <si>
    <t>HUGE LLC</t>
  </si>
  <si>
    <t>EDFSA15A0003</t>
  </si>
  <si>
    <t>840858554</t>
  </si>
  <si>
    <t>EDFSA15A00030002</t>
  </si>
  <si>
    <t>IGF::OT::IGF "OTHER FUNCTION".  THE CONTRACTOR SHALL DELIVER COMPREHENSIVE PROGRAM AND PROJECT MANAGEMENT SUPPORT SERVICES (PPMSS) FOR ALL ENTERPRISE IDENTIFY ACCESS MANAGEMENT PROJECTS, E.G., TWO FACTOR AUTHENTICATION (TFA), PERSONAL ACCESS SYSTEM (PAS) AND THE ACCESS IDENTIFY MANAGEMENT SYSTEM (AIMS).  ALSO, FOR PROJECT PHOENIX.  THIS MODIFICATION FUNDS CONTINUATION OF THE EIMS, AIMS, TFA, VIRTUAL DATA CENTER (VDC) AND PHOENIX PPMSS THROUGH 29 JANUARY 2016.</t>
  </si>
  <si>
    <t>IGF::OT::IGF "OTHER FUNCTION".  THE CONTRACTOR SHALL DELIVER COMPREHENSIVE PROGRAM AND PROJECT MANAGEMENT SUPPORT SERVICES (PPMSS) FOR ALL ENTERPRISE IDENTIFY ACCESS MANAGEMENT PROJECTS, E.G., TWO FACTOR AUTHENTICATION (TFA), PERSONAL ACCESS SYSTEM (PAS) AND THE ACCESS IDENTIFY MANAGEMENT SYSTEM (AIMS).  ALSO, FOR PROJECT PHOENIX.  THIS MODIFICATION FUNDS CONTINUATION OF THE EIMS, AIMS, TFA, VIRTUAL DATA CENTER (VDC) AND PHOENIX PPMSS THROUGH 31 MARCH 2016.  ALSO, INCORPORATES UPDATED BILLING ARRANGEMENTS; REVISES KEY PERSONNEL CLAUSE CONTENT; AND ESTABLISHES A TARGET FOR SETTLING UPON A FINAL INCENTIVE ARRANGEMENT.</t>
  </si>
  <si>
    <t>EDFSA15O0003</t>
  </si>
  <si>
    <t>IGF::OT::IGF PURPOSE:THE ACQUISITION OF OPERATIONS AND MAINTENANCE SERVICESS OF FEDERAL STUDENT AID'S (FSA) ENTERPRISE, USING THE IBM RATIONAL SUITE. THIS MODIFICATION IS TO EXERCISE OPTION I  FOR 22 APRIL 2015 THRU 21 APRIL 2016 AND INCREASE THE HOURS FOR A SENIOR RATIONAL EXPERT (SRE) RESOURCE.</t>
  </si>
  <si>
    <t>IGF::OT::IGF
THE PURPOSE OF THIS TASK ORDER IS TO ACQUIRE SUPPORT SERVICES TO THE US DEPARTMENT OF EDUCATION, FEDERAL STUDENT AID S (FSA), TECHNOLOGY OFFICE (TO) FOR THE OPERATIONS AND MAINTENANCE; ONGOING MANAGEMENT OF THE STUDENT AID INTERNET GATEWAY AND ELECTRONIC FILE TRANSFER SYSTEMS (SAIG).</t>
  </si>
  <si>
    <t>"CRITICAL FUNCTIONS" IGF::CT::IGF HUMAN RESOURCE OPERATIONS (HRO) AND EMPLOYEE LABOR RELATIONS (ELR) SUPPORT SERVICES.  THIS MODIFICATION  EXTENDS THE CONTRACT FROM 3 MARCH TO 30 MARCH 2015 AND CHANGES THE ASSIGNED CONTRACTING OFFICER.</t>
  </si>
  <si>
    <t>"CRITICAL FUNCTIONS" IGF::CT::IGF HUMAN RESOURCE OPERATIONS (HRO) AND EMPLOYEE LABOR RELATIONS (ELR) SUPPORT SERVICES.  THIS MODIFICATION  EXERCISES THE CONTINUITY OF SERVICES OPTION TO EXTEND THE ORDER THROUGH 30 JUNE 2015.</t>
  </si>
  <si>
    <t>IGF::OT::IGF "OTHER FUNCTION" THIS CONTRACT PROVIDES A FINANCIAL SOFTWARE SUBSCRIPTION WHICH ALLOWS FOR CRITICAL FINANCIAL RESEARCH OF POTENTIAL DEPARTMENT OF EDUCATION / FSA VENDORS.
THE PURPOSE OF THIS MODIFICATION IS TO EXERCISE OPTION YEAR ONE OF THIS AGREEMENT.</t>
  </si>
  <si>
    <t>IGF::OT::IGF  OTHER FUNCTION  ACQUIRES SUBJECT MATTER EXPERTISE SERVICES ONLY AVAILABLE FROM MIRCOSOFT TO ASSIST FSA WITH TECHNICAL ASPECTS OF THE SHAREPOINT ENVIRONMENT.</t>
  </si>
  <si>
    <t>MICROSOFT CORPORATION SITZ IN REDMOND CORPORATION</t>
  </si>
  <si>
    <t>EDFSA15P0006</t>
  </si>
  <si>
    <t>081466849</t>
  </si>
  <si>
    <t>IGF::OT::IGF THE PURPOSE OF THIS MODIFICATION IS TO INCORPORATE THE MODIFIED RATIONAL PROPOSAL WITH THE REVISED FUNDING LEVELS FOR OPTION PERIODS 1-4. THE VENDOR WILL ALSO REDUCE THE COST IN LIEU OF ISSUING FSA A CREDIT OF $70,000.02.</t>
  </si>
  <si>
    <t>IGF::CT::IGF "CRITICAL FUNCTION" THE PURPOSE OF THSI ACQUISITION IS TO PROVIDE NECESSARY TRAINING TO FSA'S MANAGEMENT AND SUPERVISORY PERSONNEL.</t>
  </si>
  <si>
    <t>IGF::OT::IGF "OTHER FUNCTION". ACQUIRE PROFESSIONAL AND SEASONED PROGRAM, ENGINEERING, ACQUISITION (INCLUDING CONTRACTING) SUPPORT SERVICES TO ASSIST FSA ACCOMPLISH KEY PROCUREMENT ACTIONS NECESSARY FOR IT TO EXECUTE THE DIGITAL DELIVERY AND APPLICATION SERVICES MODERNIZATION (DDAS MODERNIZATION) INITIATIVE.</t>
  </si>
  <si>
    <t>IGF::OT::IGF "OTHER FUNCTION".  THE CONTRACTOR SHALL DELIVER SYSTEMS ENGINEERING AND TECHNICAL ASSISTANCE AND ASSOCIATED SUPPORT SERVICES (SETAASS), AS TASKED BY FSA, TO ASSIST TRANSITION THE CURRENT VIRTUAL DATA CENTER (VDC) TO NEXT GENERATION DATA CENTER (NGDC).</t>
  </si>
  <si>
    <t>EDFSA15O0085</t>
  </si>
  <si>
    <t>IGF::OT::IGF  "OTHER FUNCTIONS"  THE PURPOSE OF THIS MODIFICATION IS TO ADD FUNDS TO HAVE THE CONTRACTOR CONTINUED ADVISORY ASSISTANCE SERVICES.</t>
  </si>
  <si>
    <t>OTHER FUNCTIONS "IGF::OT::IGF" - CRITICAL LITERATURE REVIEW, BIBLIOGRAPHY, AND SYNTHESIS OF RESEARCH</t>
  </si>
  <si>
    <t>ANLAR INCORPORATED</t>
  </si>
  <si>
    <t>EDNAG15C0001</t>
  </si>
  <si>
    <t>826564200</t>
  </si>
  <si>
    <t>"OTHER FUNCTIONS"  IGF::OT::IGF  PUBLIC
SERVICE ANNOUNCEMENT CAMPAIGN FOR THE NATIONAL
CHRONIC ABSENTEEISM INITIATIVE</t>
  </si>
  <si>
    <t>ADVERTISING COUNCIL, INC., THE</t>
  </si>
  <si>
    <t>EDOOS15P0047</t>
  </si>
  <si>
    <t>077737336</t>
  </si>
  <si>
    <t>ARDELLE ASSOCIATES, INC.</t>
  </si>
  <si>
    <t>EDOOM15O0011</t>
  </si>
  <si>
    <t>GS07F0005N</t>
  </si>
  <si>
    <t>181185570</t>
  </si>
  <si>
    <t>IGF::OT::IGF "OTHER FUNCTIONS"  TEMPORARY STAFFING SERVICES</t>
  </si>
  <si>
    <t>GRAHAM STAFFING SERVICES, INC.</t>
  </si>
  <si>
    <t>EDOOM15P0055</t>
  </si>
  <si>
    <t>126500446</t>
  </si>
  <si>
    <t>IGF::OT::IGF  "OTHER FUNCTIONS"  TEMPORARY SERVICES</t>
  </si>
  <si>
    <t>CORPORATE TEMPS, INC</t>
  </si>
  <si>
    <t>EDOOM15O0043</t>
  </si>
  <si>
    <t>GS07F0229N</t>
  </si>
  <si>
    <t>789620713</t>
  </si>
  <si>
    <t>IGF::OT::IGF "OTHER FUNCTIONS"  TEMPORARY SERVICES FOR FRONT OFFICE MR. HAROLD</t>
  </si>
  <si>
    <t>GRAHAM STAFFING SERVICES, INC</t>
  </si>
  <si>
    <t>EDOOM15O0045</t>
  </si>
  <si>
    <t>GS07F0057N</t>
  </si>
  <si>
    <t>"OTHER FUNCTION" IGF::OT::IGF THIS MODIFICATION EXERCISES OPTION PERIOD 1 TO PROVIDE THE DEPARTMENT OF EDUCATION'S OFFICE OF MANAGEMENT WITH CONTINUED MAIL SERVICES.</t>
  </si>
  <si>
    <t>"CRITICAL FUNCTION" IGF::CT::IGF THIS CONTRACT PROVIDES FEDERAL RELAY SERVICES TO THE DEPARTMENT OF EDUCATION.</t>
  </si>
  <si>
    <t>"OTHER FUNCTIONS" IGF::OT::IGF - THIS CONTRACT PROVIDES FOR INTERPRETATION SERVICES AND COMPUTER ACCESS REAL-TIME TRANSLATION (CART) SERVICES TO THE U.S. DEPARTMENT OF EDUCATION.</t>
  </si>
  <si>
    <t>"CRITICAL FUNCTIONS" IGF::CT::IGF - SIGN LANGUAGE INTERPRETER AND CAPTIONING SERVICES - THE PURPOSE OF THE SERVICES IS TO PROVIDE PROMPT, PROFESSIONAL SIGN LANGUAGE/ORAL/TACTILE INTERPRETING/TRANSLITERATING, AND COMMUNICATION ACCESS REAL-TIME TRANSLATION (CART) OR CAPTIONING SERVICES AS A MEANS OF COMMUNICATIONS ACCESS FOR THE DEPARTMENT OF EDUCATION'S (DEPARTMENT) HEADQUARTERS AND REGIONAL OFFICE STAFF IN ASSOCIATION WITH THEIR EMPLOYMENT IN A VARIETY OF SETTINGS NATIONWIDE.  THIS CONTRACT MAY ALSO PROVIDE SIGN LANGUAGE INTERPRETING AND CAPTIONING SERVICES AT EVENTS DIRECTLY SPONSORED BY THE DEPARTMENT TO ENSURE COMMUNICATION ACCESS TO ITS CONSTITUENTS.</t>
  </si>
  <si>
    <t>EDOOM15C0052</t>
  </si>
  <si>
    <t>IGF::OT::IGF "OTHER FUNCTION" PROVIDE SPANISH TRANSLATION OF WRITTEN, ELECTRONIC, AND MULTIMEDIA MATERIALS SUCH AS PUBLICATIONS, FORMS, BROCHURES, FACT SHEETS, WEBSITE PAGES, INFOGRAPHICS, VIDEO TRANSCRIPTS, AND AUDIO FILES.
THE CONTRACTOR SHALL PROVIDE WRITTEN SPANISH TRANSLATIONS OF SOURCE TEXT KEEPING THE MEANING AND INTENT OF THE ORIGINAL SOURCE TEXT.</t>
  </si>
  <si>
    <t>TRUSTED TRANSLATIONS, INC.</t>
  </si>
  <si>
    <t>EDFSA15D0007</t>
  </si>
  <si>
    <t>IGF::OT::IGF OTHER FUNCTIONS  -  THE PURPOSE OF THIS MODIFICATION IS TO EXERCISE OPTION YEAR I OF THE CONTRACT AND ADD FUNDS FOR CONTINUED D&amp;B SUBSCRIPTION SERVICES.</t>
  </si>
  <si>
    <t>IGF::OT::IGF OPERATION AND MAINTENANCE OF POSTSECONDARY EDUCATION PARTICIPANTS SYSTEM</t>
  </si>
  <si>
    <t>THE PURPOSE OF THIS MODIFICATION IS TO EXERCISE OPTION YEAR 4 OF THE CONTRACT FOR CONTINUTED ON-SITE DOCUMENT SHREDDING SERVICES, FOR HEADQUARTERS AND REGIONAL OFFICES.</t>
  </si>
  <si>
    <t>THIS MODIFICATION EXERCISES THE FINAL OPTION PERIOD TO PROVIDE A CALL CENTER AND AN INCIDENT TRACKING SYSTEM FOR FACILITIES-RELATED SERVICE REQUESTS.</t>
  </si>
  <si>
    <t>"OTHER FUNCTION" IGF::OT::IGF THE OFFICE OF CIVIL RIGHTS AT THE DEPARTMENT OF EDUCATION REQUIRES SHORT-TERM, PERHAPS INTERMITTENT IN NATURE, ONSITE, DOCUMENT SCANNING PROJECT IN PREPARATION FOR THE DEPARTMENT'S TRANSITION TO ELECTRONIC RECORDS MANAGEMENT. THESE DOCUMENTS ARE DISCRIMINATION COMPLIANT FILES LOCATED IN COMPLAINT CASE FILES. THE LOCATIONS ARE IN 12 REGIONAL OFFICES.</t>
  </si>
  <si>
    <t>EDOCR15O5039</t>
  </si>
  <si>
    <t>IGF::OT::IGF OTHER FUNCTIONS THIS MODIFICATION ADDS SUFFICIENT FUNDS FOR THE BASE PERIOD AND CORRECTS THE REQUIRED DELIVERY DATE AND PERFORMANCE PERIOD SHOWN UNDER THE ADDRESS AND OPTION TABS OF LINE ITEM 0001.</t>
  </si>
  <si>
    <t>ALIVE PROMO INCORPORATED</t>
  </si>
  <si>
    <t>EDOOM14O0051</t>
  </si>
  <si>
    <t>GS07F5401R</t>
  </si>
  <si>
    <t>146268813</t>
  </si>
  <si>
    <t>IGF::OT::IGF OPTION EXTENDING THE PERIOD OF PERFORMANCE BY 8 MONTHS AND ADDING ANNUAL FUNDING TO THE CONTRACT.</t>
  </si>
  <si>
    <t>"CRITICAL FUNCTION" IGF::CT::IGF - THIS CONTRACT CREATES A SINGLE SYSTEM TO COLLECT, ANALYZE, AND REPORT DATA RELATED TO THREE DATA SETS: (1) SCHOLAR DATA REPORT (SDR) DATA REQUIRED BY THE GOVERNMENT PERFORMANCE AND RESULTS ACT OF 1993 (GPRA); (2) SERVICE OBLIGATION TRACKING SYSTEM (SOTS) DATA ASSOCIATED WITH SCHOLAR/OBLIGEE SERVICE OBLIGATIONS AS REQUIRED BY PART D OF THE INDIVIDUALS WITH DISABILITIES EDUCATION ACT (IDEA); (3) SERVICE OBLIGATIONS DATA RESULTING FROM THE PERSONNEL DEVELOPMENT TO IMPROVE SERVICES AND RESULTS FOR CHILDREN WITH DISABILITIES AND LEADERSHIP PREPARATION IN SENSORY DISABILITIES (CONSORTIUM) GRANTS.</t>
  </si>
  <si>
    <t>"OTHER FUNCTIONS" IGF::OT::IGF  THIS REQUIREMENT CONCERNS THE PROVISION OF TECHNICAL SUPPORT FOR POSTSECONDARY EDUCATION DATA COLLECTION.</t>
  </si>
  <si>
    <t>EDOPE15C0031</t>
  </si>
  <si>
    <t>IMPACT EVALUATION OF TITLE I SUPPLEMENTAL EDUCATIONAL SERVICES.
THE PURPOSE OF THIS MULTIPLE AWARD TASK ORDER (MATO)IS TO ASSESS THE FEASIBILITY OF CONDUCTING AN IMPACT EVALUATION OF THE EFFECT OF PARTICIPATION IN SES ON STUDENT ACHIEVEMENT USING A REGRESSION DISCONTINUITY DESIGN, AND, IF FEASIBLE, TO CONDUCT THAT STUDY.</t>
  </si>
  <si>
    <t>EDED04CO0112DO0008</t>
  </si>
  <si>
    <t>"OTHER FUNCTION" IGF::OT::IGF - THE PURPOSE OF THIS ACQUISITION IS TO OBTAIN TECHNICAL SERVICES TO SUPPORT THE OFFICE OF CAREER, TECHNICAL AND ADULT EDUCATION IN THE MANAGEMENT AND OPERATION OF THE LITERACY INFORMATION AND COMMUNICATION SYSTEM RESOURCE COLLECTION PROGRAM.</t>
  </si>
  <si>
    <t>THIS CONTRACT PROVIDES ASSISTANCE TO FINALIZE THE SCHOOL ATTENDANCE BOUNDARY SURVEY DATA; PRODUCE STORY MAPS; AND, UPGRADE THE NEW SCHOOL DISTRICT DEMOGRAPHICS SYSTEM WEBSITE TOOLS AND INTEGRATE SCHOOL DATA.</t>
  </si>
  <si>
    <t>IGF::OT::IGF "OTHER FUNCTIONS" . PROVIDE A SCALABLE CUSTOMIZED COMBINATION OF USERS, WORKFLOW, CONTENT, CALENDARS AND CHANNELS IN A FULLY INTEGRATED SINGLE WEB-BASED PLATFORM WITH INTEGRATED MODULES AND FUNCTIONALITY.</t>
  </si>
  <si>
    <t>EDFSA15C0007</t>
  </si>
  <si>
    <t>IGF::OT::IGF
THE PURPOSE OF THIS CONTRACT IS TO PROVIDE ENROLLMENT DATA SUPPORT FOR THE DEPARTMENT OF EDUCATION, OFFICE OF FEDERAL STUDENT AID PELL COMPLETION RATE BY MATCHING PELL DATA TO COMPLETION DATA FROM THE NATIONAL STUDENT CLEARINGHOUSE (NSC).</t>
  </si>
  <si>
    <t>EDFSA15P0025</t>
  </si>
  <si>
    <t>IGF::OT::IGF THE PURPOSE OF THIS CONTRACT IS TO PROVIDE O&amp;M, CALL CENTER SUPPORT, AND ENHANCEMENT SUPPORT FOR THE E-CAMPUS BASED SYSTEM</t>
  </si>
  <si>
    <t>EDFSA15C0011</t>
  </si>
  <si>
    <t>THE PURPOSE OF THIS FIRM-FIXED PRICE MODIFICATION IS TO FUND CLIN 0004 IN THE AMOUNT OF $603,734.33 FOR  ADDITIONAL WORK/DEVELOPMENT MAINTENANCE ENHANCEMENTS IN SUPPORT OF THE PERKINS LOAN LIQUIDATION REQUIREMENT.  IGF::OT::IGF</t>
  </si>
  <si>
    <t>SARAH.SHEA@ED.GOV</t>
  </si>
  <si>
    <t>THE PURPOSE OF THIS CONTRACT IS TO PROVIDE STUDENT ENROLLMENT DATA. THIS MODIFICATION IS TO EXTEND THE PERIOD OF PERFORMANCE BY TWO MONTHS UNTIL JANUARY 14, 2015.</t>
  </si>
  <si>
    <t>"OTHER FUNCTION" IGF::OT::IGF - THE PURPOSE OF THIS CONTRACT IS TO OBTAIN COST ESTIMATION TECHNICAL SUPPORT FOR THE DEPARTMENT OF EDUCATION, COST ESTIMATION AND ANALYSIS DIVISION OF THE OFFICE OF PLANNING, EVALUATION, AND POLICY DEVELOPMENT.</t>
  </si>
  <si>
    <t>EDPEP15O5010</t>
  </si>
  <si>
    <t>"OTHER FUNCTIONS" IGF::OT::IGF FINANCIAL ADVISORY SERVICES FOR THE OFFICE OF THE CHIEF FINANCIAL OFFICER.  THE PURPOSE OF THIS MODIFICATION IS TO EXECUTE AND FULLY FUND OPTION PERIOD 2.</t>
  </si>
  <si>
    <t>"OTHER FUNCTIONS" IGF::OT::IGF FINANCIAL ADVISORY SERVICES  THE PURPOSE OF THIS TASK ORDER IS TO IMPLEMENT THE REQUIREMENTS OF CIRCULAR A-123 APPENDIX A FOR THE OFFICE OF THE CHIEF INFORMATION OFFICER.</t>
  </si>
  <si>
    <t>IGF::CT::IGF  "CRITICAL FUNCTION" THIS ORDER CONTINUES THE NEXT PHASE OF THE EFFORT TO BUILD OUT OF THE FSA FRAUD REFERRAL PROGRAM, STARTED UNDER EARLIER ORDER(S). THIS PURPOSE OF THIS PROGRAM IS TO PREVENT, AVOID, REDUCE AND ELIMINATE IMPROPER STUDENT AID PAYMENTS.</t>
  </si>
  <si>
    <t>IGF::OT::IGF "OTHER FUNCTION" THIS CONTRACT ENCOMPASSES TITLE IV ADDITIONAL SERVICES (TIVAS) CONTRACTS TO SERVICE AND MANAGE ALL TITLE IV AID.  THE CONTRACTOR SHALL PROVIDE ATTESTATION AND MANAGEMENT SERVICES TO SUPPORT FEDERAL STUDENT AID IN DETERMINING VALIDATION AND ACCURACY OF EACH SERVICER'S INVOICING SYSTEM APPLICATION.  THE PURPOSE OF THIS MODIFICATION IS TO ADD ADDITIONAL FUNDING TO COMPLETE THE SERVICES SUPPORTING ATTESTATION SERVICES FROM MARCH 31, 2015 TO JUNE 30, 2015.  THE TOTAL CONTRACT VALUE WILL INCREASE FROM $1,352,828.05 TO $1, 472,828.08, AN INCREASE OF $120,000.00.</t>
  </si>
  <si>
    <t>IGF::OT::IGF "OTHER FUNCTION"  THE PURPOSE OF THIS TASK ORDER IS TO ACQUIRE CONTRACT CLOSEOUT AUDIT SUPPORT SERVICES.</t>
  </si>
  <si>
    <t>IGF::OT::IGF "OTHER FUNCTION"  THE PURPOSE OF THE TASK ORDER IS TO ACQUIRE PRE CONTRACT CLOSEOUT AUDIT SUPPORT SERVIES.</t>
  </si>
  <si>
    <t>"CLOSELY ASSOCIATED" IGF::CL::IGF-THE PURPOSE OF THIS CONTRACT IS TO PROVIDE THE DEPARTMENT OF EDUCATION WITH AUDIT SUPPORT SERVICES.</t>
  </si>
  <si>
    <t>"CLOSELY ASSOCIATED" IGF::CL::IGF-THE PURPOSE OF THIS CONTRACT IS TO PROVIDE THE DEPARTMENT OF EDUCATION WITH AUDIT SUPPORT SERVICES.  THE PURPOSE OF THIS MODIFICATION IS TO INCREMENTALLY FUND THIS CONTRACT.</t>
  </si>
  <si>
    <t>"OTHER FUNCTION" IGF::OT::IGF - THIS MODIFICATION EXERCISES OPTION PERIOD III OF THE TASK ORDER TO PROVIDE INFORMATION SECURITY AUDIT SUPPORT SERVICES.</t>
  </si>
  <si>
    <t>"OTHER FUNCTIONS" IGF::OT::IGF THIS CONTRACT SUPPORTS THE
DEVELOPMENT, TESTING, AND IMPLEMENTATION OF NEW FUNCTIONAL
ENHANCEMENTS TO AUDIT ACCOUNTABILITY AND RESOLUTION TRACKING</t>
  </si>
  <si>
    <t>IGF::OT::IGF "OTHER FUNCTION" ORDERS AUDITING SERVICES TO CONDUCT PLACEMENT RATE ASSESSMENTS OF 4-EACH FOR-PROFIT EDUCATIONAL ENTITIES, WITHIN 12 MONTHS OF AWARD.</t>
  </si>
  <si>
    <t>IGF::OT::IGF "OTHER FUNCTION" ORDERS AUDITING SERVICES TO CONDUCT A PLACEMENT RATE ASSESSMENT OF A FOR-PROFIT EDUCATIONAL ENTITY, WITHIN 7 MONTHS OF ORDER AWARD.</t>
  </si>
  <si>
    <t>IGF::OT::IGF  "OTHER FUNCTION"  THE PURPOSE OF THIS TASK ORDER IS TO PROVIDE AN ONGOING ASSESSMENT OF FSA INTERNAL CONTROLS.
THE PURPOSE OF THIS MODIFICATION IS TO AWARD A CONTRACT TO EY TO PERFORM AN ONSITE PROGRAM REVIEW OF NAVIENT CORPORATION'S COMPLIANCE WITH THE SERVICEMEMBERS CIVIL RELIEF ACT REQUIRED FOR HIGHER EDUCATION ACT OF 1965, AND IN ACCORDANCE WITH PROVISIONS OF HEA. THE SERVICES WILL BEGIN ON THE TASK ORDER AWARD DATE AND END WITHIN 2 MONTHS ACCORDING TO THE DELIVERABLE SCHEDULE. THIS CONTRACT AWARD WILL BE FOR $94,471.00.  IN ACCORDANCE WITH FAR PART 16.505 THIS TASK ORDER WAS COMPETED UNDER MULTIPLE AWARD FAIR OPPORTUNITY PROTOCOL.</t>
  </si>
  <si>
    <t>IGF::OT::IGF " CRITICAL FUNCTION" THIS MODIFICATION EXERCISES OPTION YEAR 1 CONTAINED IN TASK ORDER 0001, TO CONTINUE DELIVEY OF ONGOING A123 SERVICES, INCLUDING THE FSA INTERNAL CONTROLS AND IMPROPER PAYMENTS PROGRAMS.</t>
  </si>
  <si>
    <t>CRITICAL FUNCTIONS - THIS REQUIREMENT PROVIDES DEFAULT COLLECTION SERVICES.  THE PURPOSE OF THIS MODIFICATION IS TO ADD INCREMENTAL FUNDING IN THE AMOUNT OF $34,824.85.  THE NEW OBLIGATED AMOUNT IS $71,950,479.76.</t>
  </si>
  <si>
    <t>CRITICAL FUNCTIONS   THIS REQUIREMENT IS FOR DEFAULT COLLECTION SERVICES.  THE PURPOSE OF THIS MODIFICATION IS TO ADD INCREMENTAL FUNDING.</t>
  </si>
  <si>
    <t>PATTY.QUEEN-HARPER@ED.GOV</t>
  </si>
  <si>
    <t>MICHELLE.BLOXSON@ED.GOV</t>
  </si>
  <si>
    <t>CRITICAL FUNCTION
PRIVATE COLLECTION AGENCY PERFORMS COLLECTION AND ADMINISTRATIVE RESOLUTION ACTIVITIES ON DEBTS RESULTING FROM NON-PAYMENT OF STUDENT LOANS MADE UNDER THE VARIOUS FEDERAL STUDENT AID LOAN PROGRAMS.</t>
  </si>
  <si>
    <t>"CRITICAL FUNCTION" 
PRIVATE COLLECTION AGENCY PERFORMS COLLECTION AND ADMINISTRATIVE RESOLUTION ACTIVITIES ON DEBTS RESULTING FROM NON-PAYMENT OF STUDENT LOANS MADE UNDER THE VARIOUS FEDERAL STUDENT AID LOAN PROGRAMS.</t>
  </si>
  <si>
    <t>CRITICAL FUNCTIONS - THIS REQUIREMENT IS FOR DEFAULT COLLECTION SERVICES.  THE PURPOSE OF THIS MODIFICATION IS TO ADD INCREMENTAL FUNDING.</t>
  </si>
  <si>
    <t>CRITICAL FUNCTION - PRIVATE COLLECTION AGENCY PERFORMS COLLECTION AND ADMINISTRATIVE RESOLUTION ACTIVITIES ON DEBTS RESULTING FROM NON-PAYMENT OF STUDENT LOANS MADE UNDER THE VARIOUS FEDERAL STUDENT AID LOAN PROGRAMS.</t>
  </si>
  <si>
    <t>FINANCIAL ASSET MANAGEMENT SYS</t>
  </si>
  <si>
    <t>CRITICAL FUNCTION 
PRIVATE COLLECTION AGENCY PERFORMS COLLECTION AND ADMINISTRATIVE RESOLUTION ACTIVITIES ON DEBTS RESULTING FROM NON-PAYMENT OF STUDENT LOANS MADE UNDER THE VARIOUS FEDERAL STUDENT AID LOAN PROGRAMS.</t>
  </si>
  <si>
    <t>"CRITICAL FUNCTION" - IGF::CT::IGF
PRIVATE COLLECTION AGENCY PERFORMS COLLECTION AND ADMINISTRATIVE RESOLUTION ACTIVITIES ON DEBTS RESULTING FROM NON-PAYMENT OF STUDENT LOANS MADE UNDER THE VARIOUS FEDERAL STUDENT AID LOAN PROGRAMS.</t>
  </si>
  <si>
    <t>EDFSA15O0028</t>
  </si>
  <si>
    <t>EDFSA15O0025</t>
  </si>
  <si>
    <t>"CRITICAL FUNCTION" - IGF::CT::IGF
PRIVATE COLLECTION AGENCY PERFORMS COLLECTION AND ADMINISTRATIVE RESOLUTION ACTIVITIES ON DEBTS RESULTING FROM NON-PAYMENT OF STUDENT LOANS MADE UNDER THE VARIOUS FEDERAL STUDENT AID LOAN PROGRAMS.</t>
  </si>
  <si>
    <t>ACCOUNT CONTROL TECHNOLOGY INC.</t>
  </si>
  <si>
    <t>CENTRAL POINT</t>
  </si>
  <si>
    <t>JANET.CARLSON@ED.GOV</t>
  </si>
  <si>
    <t>EDFSA15O0029</t>
  </si>
  <si>
    <t>CRITICAL FUNCTIONS: THE REQUIREMENT IS FOR DEFAULT COLLECTION SERVICE.  THE PURPOSE OF THIS MODIFICATION IS TO ADD INCREMENTAL FUNDING.</t>
  </si>
  <si>
    <t>EDFSA15O0027</t>
  </si>
  <si>
    <t>CRITICAL FUNCTIONS: THIS REQUIREMENTIS FOR DEFAULT COLLECTION SERVICES.  THE PURPOSE OF THIS MODIFICATION IS TO ADD INCREMENTAL FUNCTION.</t>
  </si>
  <si>
    <t>LOWELL</t>
  </si>
  <si>
    <t>CRITICAL FUNCTION: THE REQUIREMENT IS FOR DEFAULT COLLECTION SERVICE. THE PURPOSE OF THIS MODIFICATION IS TO ADD INCREMENTAL FUNDING.</t>
  </si>
  <si>
    <t>NATIONAL ASSET MANAGEMENT ENTE</t>
  </si>
  <si>
    <t>176828200</t>
  </si>
  <si>
    <t>CRITICAL FUNCTIONS - THIS REQUIREMENT PROVIDES DEFAULT COLLECTION SERVICES.  THE PURPOSE OF THIS MODIFICATION IS TO ADD INCREMENTAL FUNDING IN THE AMOUNT OF $114,605.04.  THE NEW OBLIGATED AMOUNT IS $81,366,922.76.</t>
  </si>
  <si>
    <t>CRITICAL FUNCTIONS: THIS REQUIREMENT IS FOR DEFAULT COLLECTIONS SERVICES. THE PURPOSE OF THIS MODIFICATION IS TO ADD INCREMENTAL FUNDING.</t>
  </si>
  <si>
    <t>EDFSA15O0030</t>
  </si>
  <si>
    <t>SANTA ROSA</t>
  </si>
  <si>
    <t>TRANSWORLD SYSTEMS INC.</t>
  </si>
  <si>
    <t>063035471</t>
  </si>
  <si>
    <t>CRITICAL FUNCTIONS - THIS REQUIREMENT PROVIDES DEFAULT COLLECTION SERVICES.  THE PURPOSE OF THIS MODIFICATION IS TO ADD INCREMENTAL FUNDING IN THE AMOUNT OF $186,218.12.  THE NEW OBLIGATED AMOUNT IS $60,814,358.95.</t>
  </si>
  <si>
    <t>CRITICAL FUNCTION" 
PRIVATE COLLECTION AGENCY PERFORMS COLLECTION AND ADMINISTRATIVE RESOLUTION ACTIVITIES ON DEBTS RESULTING FROM NON-PAYMENT OF STUDENT LOANS MADE UNDER THE VARIOUS FEDERAL STUDENT AID LOAN PROGRAMS.</t>
  </si>
  <si>
    <t>CRITICAL FUNCTIONS - THIS REQUIREMENT IS FOR DEFAULT COLLECTION SERVICES. THE PURPOSE OF THIS MODIFICAION IS TO ADD INCREMENTAL FUNDING.</t>
  </si>
  <si>
    <t>"OTHER FUNCTION" IGF::OT::IGF 
LOGISITCAL SUPPORT FOR 2015 CAREER AND TECHNICAL EDUCATION FOR JUVENILE JUSTICE GRANT COMPETITION PEER REVIEW</t>
  </si>
  <si>
    <t>LUXSOURCE SOLUTIONS LLC</t>
  </si>
  <si>
    <t>EDOII15A0004</t>
  </si>
  <si>
    <t>079840465</t>
  </si>
  <si>
    <t>THE PURPOSE OF THIS PROCUREMENT IS TO OBTAIN TECHNICAL SUPPORT AND SUBJECT MATTER EXPERTISE FOR THE DEPARTMENT OF EDUCATION'S OFFICE OF CAREER, TECHNICAL AND ADULT EDUCATION AS IT RELATES TO THE DEVELOPMENT, MAINTENANCE AND ENHANCMENT OF PERKINS.</t>
  </si>
  <si>
    <t>IGF::CT::IGF "CRITICAL FUNCTION" NATIONAL TECHNICAL ASSISTANCE CENTER FOR THE EDUCATION OF HOMELESS CHILDREN AND YOUTH</t>
  </si>
  <si>
    <t>"CRITICAL FUNCTION" IGF::CT::IGF THE PURPOSE OF THIS REQUIREMENT IS TO OBTAIN ADMINISTRATIVE, LOGISTICAL, AND TECHNICAL SUPPORT TO IMPROVE EDUCATIONAL OPPORTUNITIES AND OUTCOMES FOR HOMELESS CHILDREN AND YOUTH THROUGH THE NATIONAL TECHNICAL ASSISTANCE CENTER FOR THE EDUCATION OF HOMELESS CHILDREN AND YOUTH.</t>
  </si>
  <si>
    <t>IGF::CT::IGF "CRITICAL FUNCTION"
LOGISITICAL SUPPORT FOR OFFICE OF INNOVATION AND IMPROVEMENT GRANT COMPETITION PEER REVIEWS</t>
  </si>
  <si>
    <t>"CRITICAL FUNCTION" IGF::CT::IGF
LOGISTICAL AND PEER REVIEW SUPPORT FOR THE OFFICE OF INNOVATION AND IMPROVEMENT</t>
  </si>
  <si>
    <t>IGF::CT::IGF "CRITICAL FUNCTION"
THIS TASK ORDER PROVIDES LOGISTICAL SUPPORT FOR THE I3 PROGRAM FY15 GRANT COMPETITIONS PEER REVIEWS.</t>
  </si>
  <si>
    <t>EDOII15A0002</t>
  </si>
  <si>
    <t>"OTHER FUNCTION" IGF::OT::IGF 
THE PURPOSE OF THIS TASK ORDER IS TO PROVIDE TECHNICAL AND LOGISTICAL SERVICES TO SUPPORT THE PROJECT DIRECTORS MEETING THAT WILL BE HELD AT THE DEPARTMENT ON FEBRUARY 2-3, 2014.</t>
  </si>
  <si>
    <t>"CRITICAL FUNCTION" IGF::CT::IGF - THE PURPOSE OF THIS PROCUREMENT IS TO OBTAIN LOGISICAL AND ADMINISTRATIVE TECHNICAL SERVICES TO SUPPORT THE U.S. DEPARTMENT OF EDUCATION, OFFICE OF SPECIAL EDUCATION AND REHABILITATIVE SERVICES IN PEER REVIEW AS REQUIRED UNDER THE INDIVIDUALS WITH DISABLITIES EDUCATION ACT AMENDMENTS OF 2004.</t>
  </si>
  <si>
    <t>IGF::OT::IGF "OTHER FUNCTION"JAVITS PEER REVIEW TASK ORDER.</t>
  </si>
  <si>
    <t>"CRITICAL FUNCTION" IGF::CT::IGF - THE PURPOSE OF THIS PROCUREMENT IS TO OBTAIN TECHNICAL SERVICES TO SUPPORT THE U.S. DEPARTMENT OF EDUCATION, OFFICE OF SPECIAL EDUCATION PROGRAMS IN CONDUCTING PEER REVIEWS OF ITS GRANT PROGRAMS.</t>
  </si>
  <si>
    <t>"OTHER FUNCTION" IGF::OT::IGF
TO PROVIDE TECHNICAL AND LOGISTICAL SERVICES FOR THE ALASKA NATIVE PEER REVIEW.</t>
  </si>
  <si>
    <t>"OTHER FUNCTION"  IGF::OT::IGF THE PURPOSE OF THIS PROCUREMENT IS TO OBTAIN RESESARCH, TECHNICAL EXPERTISE, TECHNICAL AND LOGISTICSL SUPPORT, AND SUPPORT FOR GRANT PEER REVIEWS FOR THE OFFICE OF CAREER, TECHNICAL AND ADULT EDUCATION, DIVISION OF ADULT EDUCATION AND LITERACY.</t>
  </si>
  <si>
    <t>"OTHER FUNCTIONS" IGF::OT::IGF
TO PROVIDE TECHNICAL AND LOGISTICAL SERVICES FOR THE ENHANCED ASSESSMENT GRANT PROGRAM PEER REVIEW.</t>
  </si>
  <si>
    <t>"OTHER FUNCTION" IGF::OT::IGF THE PURPOSE OF THIS CONTRACT IS TO PROVIDE LOGISTICAL SUPPORT AND ASSISTANCE FOR THE 21ST CENTURY COMMUNITY LEARNING CENTER ANNUAL PROGRAM MEETINGS.</t>
  </si>
  <si>
    <t>"OTHER FUNCTION" IGF::OT::IGF
TECHNICAL AND LOGISTICAL SUPPORT FOR THE OFFICE OF SAFE AND HEALTHY STUDENTS (OSHS) READINESS AND EMERGENCY MANAGEMENT IN SCHOOLS (REMS) TECHNICAL ASSISTANCE (TA) CENTER</t>
  </si>
  <si>
    <t>EDESE15A00190001</t>
  </si>
  <si>
    <t>"OTHER FUNCTION" IGF::OT::IGF 
TECHNICAL AND LOGISTICAL SUPPORT FOR THE OFFICE OF POSTSECONDARY EDUCATION'S (OPE) FY 2015 STRENGTHENING INSTITUTIONS PROGRAM(SIP)
TITLE III, PART A GRANT COMPETITIONS</t>
  </si>
  <si>
    <t>EDOPE12A00220018</t>
  </si>
  <si>
    <t>"CRITICAL FUNCTIONS" IGF::CT::IGF
LOGISTICAL AND TECHNICAL SUPPORT FOR THE OFFICE OF POSTSECONDARY EDUCATION'S (OPE) FY 14 STUDENT SUPPORT SERVICES (SSS) PROGRAM GRANT COMPETITION.</t>
  </si>
  <si>
    <t>"OTHER FUNCTIONS" IGF::OT::IGF
LOGISTICAL AND TECHNICAL SUPPORT FOR THE OFFICE OF POSTSECONDARY EDUCATION'S (OPE) FY 2015 NATIVE AMERICAN - SERVING NON-TRIBAL INSTITUTIONS (NASNTI) PROGRAM, TITLE III,PART A GRANT COMPETITION</t>
  </si>
  <si>
    <t>EDOPE12A00220020</t>
  </si>
  <si>
    <t>"OTHER FUNCTIONS" IGF::OT::IGF
LOGISTICAL AND TECHNICAL SUPPORT FOR THE OFFICE OF POSTSECONDARY EDUCATION'S (OPE)FY 2015 ASIAN AMERICAN NATIVE AMERICAN PACIFIC ISLANDERS- SERVING INSTITUTIONS (AANAPISI) PROGRAM</t>
  </si>
  <si>
    <t>EDOPE12A00220019</t>
  </si>
  <si>
    <t>"OTHER FUNCTIONS" IGF::OT::IGF
TECHNICAL AND LOGISTICAL SUPPORT FOR THE OFFICE OF POSTSECONDARY EDUCATION'S (OPE) INTERNATIONAL AND FOREIGN LANGUAGE EDUCATION (IFLE) TITLE VI PROJECT DIRECTORS  MEETING 2015 AND INTERNATIONAL AND FOREIGN LANGUAGE EDUCATION (IFLE) FULBRIGHT-HAYS PROGRAMS PEER REVIEWS</t>
  </si>
  <si>
    <t>EDOPE12A00220021</t>
  </si>
  <si>
    <t>"OTHER FUNCTIONS" IGF::OT::IGF
TECHNICAL AND LOGISTICAL SUPPORT FOR THE OFFICE OF POSTSECONDARY EDUCATION'S (OPE) FY 2015 ALASKA NATIVE AND NATIVE HAWAIIAN - SERVING INSTITUTIONS (ANNH) PROGRAMS, TITLE III, PART A, GRANT COMPETITION</t>
  </si>
  <si>
    <t>EDOPE12A00220022</t>
  </si>
  <si>
    <t>"CRITICAL FUNCTIONS" IGF::CT::IGF
TECHNICAL AND LOGISTICAL SUPPORT FOR THE OFFICE OF POSTSECONDARY EDUCATION'S (OPE) FY 2015 GRADUATE ASSISTANCE IN AREAS OF NATIONAL NEED (GAANN) PROGRAM GRANT COMPETITION</t>
  </si>
  <si>
    <t>EDOPE12A00220023</t>
  </si>
  <si>
    <t>"CRITICAL FUNCTIONS" IGF::CT::IGF
TECHNICAL AND LOGISTICAL SUPPORT FOR THE OFFICE OF POSTSECONDARY EDUCATION'S (OPE) FY 2015 FIRST IN THE WORLD (FITW) AND CENTERS OF EXCELLENCE FOR VETERANS STUDENT SUCCESS (CEVSS) PROGRAM GRANT COMPETITIONS.</t>
  </si>
  <si>
    <t>EDOPE12A00220024</t>
  </si>
  <si>
    <t>"OTHER FUNCTIONS" IGF::OT::IGF LOGISTICAL AND TECHNICAL SUPPORT FOR THE OFFICE OF POSTSECONDARY EDUCATION'S (OPE) FY2015 DEVELOPING HISPANIC-SERVICING INSTITUTIONS (HSI) PROGRAM GRANT COMPETITION.</t>
  </si>
  <si>
    <t>EDOPE12A00220025</t>
  </si>
  <si>
    <t>"OTHER FUNCTION" IGF::OT::IGF 
TECHNICAL AND LOGISITICAL SUPPORT FOR THE OFFICE OF POSTSECONDARY EDUCATION'S (OPE) FY2015 PREDOMINATELY BLACK INSTITUTIONS (PBI) COMPETITION GRANT PROGRAM.</t>
  </si>
  <si>
    <t>EDOPE12A00220026</t>
  </si>
  <si>
    <t>"OTHER FUNCTION" IGF::OT::IGF 
TECHNICAL AND LOGISITICAL SUPPORT FOR THE OFFICE OF POSTSECONDARY EDUCATION'S (OPE) FY2015 MINORITY SCIENCE AND ENGINEERING IMPROVEMENT PROGRAM (MSEIP) GRANT COMPETITION</t>
  </si>
  <si>
    <t>EDOPE12A00220027</t>
  </si>
  <si>
    <t>"CRITICAL FUNCTION" IGF::CT::IGF
LOGISITICAL AND TECHNICAL SUPPORT FOR THE OFFICE OF POSTSECONDARY EDUCATION'S FY 2014 STUDENT SUPPORT SERVICES (SSS) PROGRAM COMPETITION GRANT COMPETITION</t>
  </si>
  <si>
    <t>"OTHER FUNCTION" IGF::OT::IGF  TECHNICAL AND LOGISTICAL SUPPORT FOR THE US DEPARTMENT OF EDUCATION, OFFICE OF POSTSECONDARY EDUCATION'S (OPE) FY2015 MODEL COMPREHENSIVE TRANSITION AND POSTSECONDARY PROGRAMS FOR STUDENTS WITH INTELLECTUAL DISABILITIES (TPSID) AND THE MODEL COMPREHENSIVE TRANSITION AND POSTSECONDARY PROGRAMS FOR STUDENTS WITH INTELLECTUAL DISABILITIES COORDINATING CENTER (TPSID-CC)GRANT COMPETITIONS</t>
  </si>
  <si>
    <t>EDOPE12A00220028</t>
  </si>
  <si>
    <t>"CRITICAL FUNCTION" IGF::CT::IGF
TECHNICAL AND LOGISTICAL SUPPORT FOR THE DEPARTMENT OF EDUCATIONS' FY2016 EDUCATIONAL OPPORTUNITY CENTERS (EOC) AND TALENT SEARCH (TS) PROGRAMS GRANT COMPETITIONS</t>
  </si>
  <si>
    <t>EDOPE12A00220029</t>
  </si>
  <si>
    <t>"OTHER FUNCTION" IGF::OT::IGF
THE PURPOSE OF THIS ORDER IS TO PROVIDE TECHNICAL ASSISTANCE TO APPLICANTS AND GRANTEES IDENTIFIED AS HAVING THE GREATEST NEED UNDER THE SCHOOL IMPROVEMENT GRANTS (SIG) PROGRAM.</t>
  </si>
  <si>
    <t>EDESE15O5026</t>
  </si>
  <si>
    <t>GS10F0412P</t>
  </si>
  <si>
    <t xml:space="preserve"> OTHER FUNCTION  IGF::OT::IGF 
HOTEL CONTRACT FOR 2014 LEADERSHIP SUMMIT ON SCHOOL DISCIPLINE AND CLIMATE</t>
  </si>
  <si>
    <t>RENAISSANCE HOTEL OPERATING COMPANY</t>
  </si>
  <si>
    <t>EDESE15P5001</t>
  </si>
  <si>
    <t>968434332</t>
  </si>
  <si>
    <t>"CRITICAL FUNCTION" IGF::CT::IGF THE PURPOSE OF THIS PROCUREMENT IS TO OBTAIN LOGISTICAL AND ADMINISTRATIVE TECHNICAL SERVICES TO SUPPORT THE OFFICE OF SPECIAL EDUCATION PROGRAMS WITH GRANT COMPETITION REVIEWS UNDER THE INDIVIDUALS WITH DISABILITIES ACT.</t>
  </si>
  <si>
    <t>"OTHER FUNCTIONS" IGF::OT::IGF  THE U.S. DEPARTMENT OF EDUCATION, INSTITUTE OF EDUCATION SCIENCES, NATIONAL CENTER FOR EDUCATION STATISTICS HAS A REQUIREMENT TO PROVIDE LOGISTICAL AND PROGRAM SUPPORT SERVICES TO FACILITATE PLANNING, REPORTING AND TRACKING OF PUBLICATIONS, COORDINATING SUPPORT FOR PROGRAM AND POLICY ISSUES RELATED TO THE NATIONAL ASSESSMENT OF EDUCATIONAL PROGRESS (NAEP). THIS MODIFICATION EXERCISES OPTION PERIOD I.</t>
  </si>
  <si>
    <t>"OTHER FUNCTION" IGF::OT::IGF
THE PURPOSE OF THIS TASK ORDER IS TO PROVIDE ELECTRONIC TECHNICAL AND LOGISTICAL PEER REVIEW SERVICES FOR THE OFFICE OF MIGRANT EDUCATION (OME).</t>
  </si>
  <si>
    <t>"OTHER FUNCTION" IGF::OT::IGF THIS ACTION IS TO FUND AN OPTIONAL TASKS FOR ADDITIONAL MEETINGS UNDER OPTION YEAR I OF THE NATIONAL ASSESSMENT OF EDUCATION PROGRESS (NAEP) LOGISTICS AND PROGRAM SUPPORT SERVICES 2013-2018 CONTRACT, WHICH PROVIDES LOGISTICAL AND PROGRAM SUPPORT SERVICES TO FACILITATE PLANNING, REPORTING AND TRACKING OF PUBLICATIONS, COORDINATING SUPPORT FOR PROGRAM AND POLICY ISSUES RELATED TO NAEP IN AREAS SUCH AS TECHNICAL MEETINGS, SECURING EXTERNAL EXPERTS TO ADDRESS SPECIFIC ISSUES (E.G., TASK FORCES ON INCREASING STUDENT PARTICIPATION, ITEM REVIEW, REPORT PRODUCTION); MANAGING STANDING AND AD HOC EXPERTS NEEDED TO SUPPORT THE NEXT GENERATION OF NAEP ASSESSMENTS (PANELS OF PRINCIPALS AND TEACHERS, AS WELL AS PANELS OF TECHNOLOGY SPECIALISTS TO SUPPORT ON-LINE ASSESSMENTS, AND PANELS OF CONTENT AND POLICY SPECIALISTS IN AREAS SUCH AS READINESS AND  IMPROVING SCHOOL AND STUDENT PARTICIPATION.</t>
  </si>
  <si>
    <t>"OTHER FUNCTIONS"  IGF::OT::IGF TECHNICAL SERVICES TO SUPPORT THE OFFICE OF SPECIAL EDUCATION PROGRAMS IN IMPLEMENTING FIVE TYPES OF ACTIVITIES (1) DEVELOPMENT AND DISSEMINATION OF TECHNICAL ASSISTANCE AND COMMUNICATION PRODUCTS; (2) QUICK TURNAROUND ANALYSES OF PROGRAM ISSUES; (3) ANALYTICAL AND LOGISTICAL SUPPORT FOR MEETINGS AND PROJECT REVIEWS; (4) ACTIVITIES TO PROMOTE PROGRAM IMPROVEMENT AND STRENGTHEN OUTCOMES AND ACCOUNTABILITY OF IDEA GRANTEES; AND (5) AN OPTIONAL TASK TO SUPPORT IDEA REAUTHORIZATION ACTIVITIES ONCE THE LAW IS REAUTHORIZED.</t>
  </si>
  <si>
    <t>"OTHER FUNCTION" IGF::OT::IGF THE NATIONAL ASSESSMENT OF EDUCATIONAL PROGRESS (NAEP)LOGISTICS AND SUPPORT SERVICES 2013-2018 IS A CONTRACT TO PROVIDE LOGISTICS AND PROGRAM SUPPORT SERVICES TO FACILITATE PLANNING, REPORTING AND TRACKING OF PUBLICATIONS, COORDINATING SUPPORT FOR PROGRAM AND POLICY ISSUES RELATED TO NAEP.</t>
  </si>
  <si>
    <t>IGF::OT::IGF
NEXT GENERATION DATA CENTER (NGDC) INDUSTRY PRICING REQUIREMENT WILL ASSIST IN THE RECOMPETE OF SOLICITATION ED-FSA-15-R-0006 FOR VDC REQUIREMENT IN ACQUISITION MANAGEMENT SUPPORT.</t>
  </si>
  <si>
    <t>EDFSA15O0048</t>
  </si>
  <si>
    <t>GS10F034CA</t>
  </si>
  <si>
    <t>IGF::CT::IGF / CRITICAL FUNCTION 
BASE AWARD: SERVICING OF TITLE IV STUDENT FINANCIAL AID, IN ACCORDANCE WITH SECTION 2212 OF THE HEALTH CARE AND EDUCATION RECONCILIATION ACT OF 2010 (PUB.L. 111-152, 124 STAT. 1029).
MODIFICATION DESCRIPTION: THE PURPOSE OF THIS MODIFICATION IS TO PROVIDE ADDITIONAL FUNDING FOR TITLE IV SERVICING.</t>
  </si>
  <si>
    <t>IGF::CT::IGF/CRITICAL FUNCTION
AWARD: 
SERVICING OF TITLE IV STUDENT FINANCIAL AID IN ACCORDANCE WITH SECTION 2212 OF THE HEALTH CARE AND EDUCATION RECONCILIATION ACT OF 2010 (PUB.L.111-152 STAT.1029)
MODIFICATION:
THE PURPOSE OF THIS MODIFICATION IS TO PROVIDE FUNDING FOR CHANGE REQUESTS (CR) 2726 AND 2733.</t>
  </si>
  <si>
    <t>IGF::CT::IGF CRITICAL FUNCTION 
BASE AWARD: SERVICING OF TITLE IV STUDENT FINANCIAL AID, IN ACCORDANCE WITH SECTION 2212 OF THE HEALTH CARE AND EDUCATION RECONCILIATION ACT OF 2010 (PUB.L. 111-152, 124 STAT. 1029).
MODIFICATION DESCRIPTION: THE PURPOSE OF THIS MODIFICATION IS TO PROVIDE ADDITIONAL FUNDING FOR TITLE IV AID SERVICING, THROUGH APPROXIMATELY MAY 31, 2015.</t>
  </si>
  <si>
    <t>IGF::CT::IGF / CRITICAL FUNCTION
IDIQ:
SERVICING OF TITLE IV STUDENT FINANCIAL AID, IN ACCORDANCE WITH SECTION 2212 OF THE HEALTH CARE AND EDUCATION RECONCILIATION ACT OF 2010 (PUB.L. 111-152, 124 STAT. 1029).
TASK ORDER 0005: 
PROVIDES FUNDING FOR BORROWER DEFENSE SUPPORT.</t>
  </si>
  <si>
    <t>IGF::CT::IGF CRITICAL FUNCTION 
BASE AWARD: SERVICING OF TITLE IV STUDENT FINANCIAL AID, IN ACCORDANCE WITH SECTION 2212 OF THE HEALTH CARE AND EDUCATION RECONCILIATION ACT OF 2010 (PUB.L. 111-152, 124 STAT. 1029).
MODIFICATION DESCRIPTION:  THE PURPOSE OF THIS MODIFICATION IS TO PROVIDE FUNDING FOR BORROWER DEFENSE WEB FORMS WIZARD.</t>
  </si>
  <si>
    <t>IGF::CT::IGF CRITICAL FUNCTION 
BASE AWARD: SERVICING OF TITLE IV STUDENT FINANCIAL AID, IN ACCORDANCE WITH SECTION 2212 OF THE HEALTH CARE AND EDUCATION RECONCILIATION ACT OF 2010 (PUB.L. 111-152, 124 STAT. 1029).
MODIFICATION DESCRIPTION: THE PURPOSE OF THIS MODIFICATION IS TO PROVIDE ADDITIONAL FUNDING FOR TITLE IV AID SERVICING, THROUGH APPROXIMATELY JULY 31, 2015.</t>
  </si>
  <si>
    <t>IGF::CT::IGF "CRITICAL FUNCTION"
BASE AWARD: SERVICING OF TITLE IV STUDENT FINANCIAL AID, IN ACCORDANCE WITH SECTION 2012 OF THE HEALTH CARE AND EDUCATION ACT OF 2010 (PUB.L. 111-152, 124 STAT. 1029).
MODIFICATION DESCRIPTION: PROVIDE FUNDING FOR CR 3245.</t>
  </si>
  <si>
    <t>IGF::CT::IGF CRITICAL FUNCTION 
BASE AWARD: SERVICING OF TITLE IV STUDENT FINANCIAL AID, IN ACCORDANCE WITH SECTION 2212 OF THE HEALTH CARE AND EDUCATION RECONCILIATION ACT OF 2010 (PUB.L. 111-152, 124 STAT. 1029).
MODIFICATION DESCRIPTION: THE PURPOSE OF THIS MODIFICATION IS TO PROVIDE ADDITIONAL FUNDING FOR TITLE IV AID SERVICING THROUGH APPROXIMATELY SEPTEMBER 30, 2015.</t>
  </si>
  <si>
    <t>IGF::CT::IGF CRITICAL FUNCTION 
BASE AWARD: SERVICING OF TITLE IV STUDENT FINANCIAL AID, IN ACCORDANCE WITH SECTION 2212 OF THE HEALTH CARE AND EDUCATION RECONCILIATION ACT OF 2010 (PUB.L. 111-152, 124 STAT. 1029).
MODIFICATION DESCRIPTION:  THE PURPOSE OF THIS MODIFICATION IS TO PROVIDE ADDITIONAL FUNDING FOR BORROWER DEFENSE.</t>
  </si>
  <si>
    <t>IGF::CT::IGF // CRITICAL FUNCTION 
BASE AWARD: SERVICING OF TITLE IV STUDENT FINANCIAL AID, IN ACCORDANCE WITH SECTION 2212 OF THE HEALTH CARE AND EDUCATION RECONCILIATION ACT OF 2010 (PUB.L. 111-152, 124 STAT. 1029).
TASK ORDER: THE PURPOSE OF THIS TASK ORDER IS TO PROVIDE TITLE IV AID SERVICING.</t>
  </si>
  <si>
    <t>IGF::CT::IGF / CRITICAL FUNCTION 
BASE AWARD: SERVICING OF TITLE IV STUDENT FINANCIAL AID, IN ACCORDANCE WITH SECTION 2212 OF THE HEALTH CARE AND EDUCATION RECONCILIATION ACT OF 2010 (PUB.L. 111-152, 124 STAT. 1029).
MODIFICAITON DESCRIPTION: THE PURPOSE OF THIS MODIFICATION IS TO PROVIDE ADDITIONAL FUNDING FOR TITLE IV AID SERVICING.</t>
  </si>
  <si>
    <t>IGF::CT::IGF CRITICAL FUNCTION 
BASE AWARD: SERVICING OF TITLE IV STUDENT FINANCIAL AID, IN ACCORDANCE WITH SECTION 2212 OF THE HEALTH CARE AND EDUCATION RECONCILIATION ACT OF 2010 (PUB.L. 111-152, 124 STAT. 1029).
MODIFICATION DESCRIPTION: THE PURPOSE OF THIS MODIFICATION IS TO PROVIDE ADDITIONAL FUNDING FOR TITLE IV AID SERVICING.</t>
  </si>
  <si>
    <t>IGF::CT::IGF/CRITICAL FUNCTION
AWARD: 
SERVICING OF TITLE IV STUDENT FINANCIAL AID IN ACCORDANCE WITH SECTION 2212 OF THE HEALTH CARE AND EDUCATION RECONCILIATION ACT OF 2010 (PUB.L.111-152 STAT.1029)
MODIFICATION:
THE PURPOSE OF THIS MODIFICATION IS TO: 
1. PROVIDE ADDITIONAL FUNDING FOR TITLE IV AID SERVICING IN THE AMOUNT OF $484,000.00, THROUGH APPROXIMATELY JANUARY 31, 2015. 
2. PROVIDE FUNDING FOR CHANGE REQUESTS (CRS) 2733, 2725, AND 2731.
INCREASING THE TOTAL CONTRACT VALUE BY $513,129.49 FROM $1,162,000.00 TO $1,675,129.49. 
ALL OTHER TERMS AND CONDITIONS REMAIN UNCHANGED.</t>
  </si>
  <si>
    <t>IGF::CT::IGF/CRITICAL FUNCTION
AWARD: 
SERVICING OF TITLE IV STUDENT FINANCIAL AID IN ACCORDANCE WITH SECTION 2212 OF THE HEALTH CARE AND EDUCATION RECONCILIATION ACT OF 2010 (PUB.L.111-152 STAT.1029)
MODIFICATION:
THE PURPOSE OF THIS MODIFICATION IS TO: 
1. PROVIDE ADDITIONAL FUNDING FOR TITLE IV AID SERVICING IN THE AMOUNT OF $430,000.00, THROUGH APPROXIMATELY FEBRUARY 28, 2015. 
2. PROVIDE FUNDING FOR CHANGE REQUESTS (CRS) 2723, 2726, 2732, AND 2659. 
INCREASING THE TOTAL CONTRACT VALUE BY $611,592.74 FROM $1,675,129.49 TO $2,286,722.23. 
ALL OTHER TERMS AND CONDITIONS REMAIN UNCHANGED.</t>
  </si>
  <si>
    <t>IGF::CT::IGF/CRITICAL FUNCTION
AWARD: 
SERVICING OF TITLE IV STUDENT FINANCIAL AID IN ACCORDANCE WITH SECTION 2212 OF THE HEALTH CARE AND EDUCATION RECONCILIATION ACT OF 2010 (PUB.L.111-152 STAT.1029)
MODIFICATION:
THE PURPOSE OF THIS MODIFICATION IS TO PROVIDE ADDITIONAL FUNDING FOR TITLE IV AID SERVICING THROUGH APPROXIMATELY MARCH 31, 2015, AND PROVIDE FUNDING FOR CHANGE REQUEST (CR) 2839.</t>
  </si>
  <si>
    <t>IGF::CT::IGF/CRITICAL FUNCTION
AWARD: 
SERVICING OF TITLE IV STUDENT FINANCIAL AID IN ACCORDANCE WITH SECTION 2212 OF THE HEALTH CARE AND EDUCATION RECONCILIATION ACT OF 2010 (PUB.L.111-152 STAT.1029)
MODIFICATION:
THE PURPOSE OF THIS MODIFICATION IS TO PROVIDE FUNDING(CR) 2760.</t>
  </si>
  <si>
    <t>IGF::CT::IGF CRITICAL FUNCTION 
BASE AWARD:SERVICING OF TITLE IV STUDENT FINANCIAL AID, IN ACCORDANCE WITH SECTION 2212 OF THE HEALTH CARE AND EDUCATION RECONCILIATION ACT OF 2010 (PUB.L. 111-152, 124 STAT. 1029).
MODIFICATION DESCRIPTION: THE PURPOSE OF THIS MODIFICATION IS TO PROVIDE ADDITIONAL FUNDING FOR TITLE IV AID SERVICING AND CHANGE REQUESTS (CR) 2724 AND 2936.</t>
  </si>
  <si>
    <t>IGF::CT::IGF/CRITICAL FUNCTION
AWARD: 
SERVICING OF TITLE IV STUDENT FINANCIAL AID IN ACCORDANCE WITH SECTION 2212 OF THE HEALTH CARE AND EDUCATION RECONCILIATION ACT OF 2010 (PUB.L.111-152 STAT.1029)
MODIFICATION:
THE PURPOSE OF THIS MODIFICATION IS TO PROVIDE ADDITIONAL FUNDING FOR TITLE IV AID SERVICING.</t>
  </si>
  <si>
    <t>IGF::CT::IGF CRITICAL FUNCTION 
BASE AWARD: SERVICING OF TITLE IV STUDENT FINANCIAL AID, IN ACCORDANCE WITH SECTION 2212 OF THE HEALTH CARE AND EDUCATION RECONCILIATION ACT OF 2010 (PUB.L. 111-152, 124 STAT. 1029).
MODIFICATION DESCRIPTION:  THE PURPOSE OF THIS MODIFICATION IS TO PROVIDE ADDITIONAL FUNDING FOR TITLE IV AID SERVICING.</t>
  </si>
  <si>
    <t>IGF::CT::IGF // CRITICAL FUNCTION 
BASE AWARD: SERVICING OF TITLE IV STUDENT FINANCIAL AID, IN ACCORDANCE WITH SECTION 2212 OF THE HEALTH CARE AND EDUCATION RECONCILIATION ACT OF 2010 (PUB.L. 111-152, 124 STAT. 1029).
TASK ORDER: 0005 TO PROVIDE TITLE IV LOAN SERVICING THROUGH 9/30/2016.</t>
  </si>
  <si>
    <t>IGF::CT::IGF CRITICAL FUNCTION 
BASE AWARD: SERVICING OF TITLE IV STUDENT FINANCIAL AID, IN ACCORDANCE WITH SECTION 2212 OF THE HEALTH CARE AND EDUCATION RECONCILIATION ACT OF 2010 (PUB.L. 111-152, 124 STAT. 1029).
MODIFICATION DESCRIPTION: THE PURPOSE OF THIS MODIFICATION IS TO PROVIDE ADDITONAL FUNDING FOR TITLE IV AID SERVICING.</t>
  </si>
  <si>
    <t>"OTHER FUNCTION" IGF::OT::IGF  APPROVES CHANGE REQUESTS 2686, 2834, 2835, 2876, 2885, 2964 AND PROVIDES FUNDING FOR CONTINUED PERFORMANCE.</t>
  </si>
  <si>
    <t>MICHAEL.ALLEN@ED.GOV</t>
  </si>
  <si>
    <t>"OTHER FUNCTION" IGF::OT::IGF  APPROVES CHANGE REQUESTS 2874, 2886, 2978 AND PROVIDES ADDITIONAL FUNDING FOR CONTINUED PERFORMANCE FOR PERKINS OPERATIONS.</t>
  </si>
  <si>
    <t>"OTHER FUNCTION" IGF::OT::IGF  THIS MODIFICATION APPROVES CHANGE REQUESTS 2113, 3113, 3168 AND PROVIDES ADDITIONAL FUNDING FOR CONTINUED PERFORMANCE.</t>
  </si>
  <si>
    <t>"OTHER FUNCTION" IGF::OT::IGF  APPROVES CHANGE REQUESTS 2887, 3228 AND PROVIDES ADDITIONAL FUNDING FOR CONTINUED PERFORMANCE FOR PERKINS OPERATIONS.</t>
  </si>
  <si>
    <t>OTHER FUNCTION IGF::OT::IGF
THE PURPOSE OF THIS MODIFICATION IS TO APPROVE CHANGE REQUESTS 3267 AND 3314, CORRECT A CLERICAL ERROR IN MODIFICATION 0031 AND ADD ADDITIONAL FUNDING.</t>
  </si>
  <si>
    <t>IGF::OT::IGF OTHER FUNCTION
THE PURPOSE OF THIS MODIFICATION IS TO APPROVE CR 3334, CR 3312 AND ADD ADDITIONAL FUNDING.</t>
  </si>
  <si>
    <t>IGF::CT::IGF CRITICAL FUNCTION
THE PURPOSE OF THIS MODIFICATION IS TO ADD ADDITIONAL FUNDING IN SUPPORT OF PIV-I IMPLEMENTATION.</t>
  </si>
  <si>
    <t>"OTHER FUNCTION" IGF::OT::IGF  TO CREATE A MODIFICATION THAT ADDS FUNDING TO CR 2874.</t>
  </si>
  <si>
    <t>IGF::CT::IGF / CRITICAL FUNCTION
IDIQ: SERVICING OF TITLE IV STUDENT FINANCIAL AID.
TASK ORDER 0014: TO ORDER LOAN CONSOLIDATION SERVICES, IN ACCORDANCE WITH THE TERMS AND CONDITIONS OF THE BASE CONTRACT.</t>
  </si>
  <si>
    <t>IGF::CT::IGF / CRITICAL FUNCTION
IDIQ: SERVICING OF TITLE IV STUDENT FINANCIAL AID.
TASK ORDER 0015: PROVIDE TITLE IV AID SERVICING FOR TEACH SERVICES SUCH AS GRANT MONITORING, IN ACCORDANCE WITH THE TERMS AND CONDITIONS OF THE BASE CONTRACT.</t>
  </si>
  <si>
    <t>IGF::CT::IGF / CRITICAL FUNCTION
BASE AWARD: SERVICING OF TITLE IV STUDENT FINANCIAL AID.
MODIFICATION: TO PROVIDE FUNDING FOR CR 2731.</t>
  </si>
  <si>
    <t>IGF::CT::IGF CRITICAL FUNCTION
BASE AWARD: SERVICING OF TITLE IV STUDENT FINANCIAL AID.
MODIFICATION DESCRIPTION: THE PURPOSE OF THIS MODIFICATION IS TO PROVIDE FUNDING FOR CHANGE REQUESTS (CR) 2723,2725,2726,2733 AND 2838.</t>
  </si>
  <si>
    <t>IGF::CT::IGF / CRITICAL FUNCTION
BASE AWARD: SERVICING OF TITLE IV STUDENT FINANCIAL AID.
MODIFICATION: TO PROVIDE FUNDING FOR CR 2732 AND CR 2839.</t>
  </si>
  <si>
    <t>IGF::CT::IGF / CRITICAL FUNCTION
TASK ORDER 0015: PROVIDE TITLE IV AID SERVICING FOR TEACH SERVICES SUCH AS GRANT MONITORING, IN ACCORDANCE WITH THE TERMS AND CONDITIONS OF THE BASE CONTRACT.
MODIFICATION: THE PURPOSE OF THIS MODIFICATION IS TO PROVIDE FUNDING FOR CR 2963.</t>
  </si>
  <si>
    <t>IGF::CT::IGF / CRITICAL FUNCTION
BASE AWARD: SERVICING OF TITLE IV STUDENT FINANCIAL AID.
MODIFICATION: TO PROVIDE FUNDING FOR CR 2760.</t>
  </si>
  <si>
    <t>IGF::CT::IGF / CRITICAL FUNCTION
BASE AWARD:  SERVICING OF TITLE IV STUDENT FINANCIAL AID.
MODIFICATION DESCRIPTION:  THE PURPOSE OF THIS MODIFICATION IS TO PROVIDE FUNDING FOR TITLE IV AID SERVICING AND CHANGE REQUEST (CR) 2724.</t>
  </si>
  <si>
    <t>IGF::CT::IGF / CRITICAL FUNCTION 
BASE AWARD: SERVICING OF TITLE IV STUDENT FINANCIAL AID.
MODIFICATION DESCRIPTION:  THE PURPOSE OF THIS MODIFICATION IS TO PROVIDE FUNDING FOR CHANGE REQUEST (CR) 2951.</t>
  </si>
  <si>
    <t>IGF::CT::IGF CRITICAL FUNCTION 
BASE AWARD: SERVICING OF TITLE IV STUDENT FINANCIAL AID.
MODIFICATION DESCRIPTION: THE PURPOSE OF THIS MODIFICATION IS TO FUND AND INCORPORATE CHANGE REQUEST (CR)3002.</t>
  </si>
  <si>
    <t>IGF::CT::IGF CRITICAL FUNCTION 
BASE AWARD: SERVICING OF TITLE IV STUDENT FINANCIAL AID.
MODIFICATION DESCRIPTION: THE PURPOSE OF THIS MODIFICATION IS TO PROVIDE ADDITIONAL FUNDING FOR TEACH GRANT SERVICING.
MODIFICATION DESCRIPTION:</t>
  </si>
  <si>
    <t>IGF::CT::IGF CRITICAL FUNCTION
BASE AWARD: SERVICING OF TITLE IV STUDENT FINANCIAL AID.
MODIFICATION DESCRIPTION:  THE PURPOSE OF THIS MODIFICATION IS TO PROVIDE FUNDING FOR CHANGE REQUEST (CR) 3097.</t>
  </si>
  <si>
    <t>IGF::CT::IGF CRITICAL FUNCTION 
BASE AWARD: SERVICING OF TITLE IV STUDENT FINANCIAL AID.
MODIFICATION DESCRIPTION: THE PURPOSE OF THIS MODIFICATION IS TO PROVIDE FUNDING FOR TITLE IV AID SERVICING AND PUBLIC SERVICE LOAN FORGIVENESS.</t>
  </si>
  <si>
    <t>IGF::CT::IGF CRITICAL FUNCTION 
BASE AWARD: SERVICING OF TITLE IV STUDENT FINANCIAL AID. 
MODIFICATION DESCRIPTION:  THE PURPOSE OF THIS MODIFICATION IS TO PROVIDE FUNDING FOR TEACH GRANT SERVICING.</t>
  </si>
  <si>
    <t>IGF::CT::IGF CRITICAL FUNCTION 
BASE AWARD: SERVICING OF TITLE IV STUDENT FINANCIAL AID. 
MODIFICATION DESCRIPTION: THE PURPOSE OF THIS MODIFICATION IS TO PROVIDE FUNDING FOR LOAN CONSOLIDATION SERVICES.</t>
  </si>
  <si>
    <t>IGF::CT::IGF CRITICAL FUNCTION 
BASE AWARD:  SERVICING OF TITLE IV STUDENT FINANCIAL AID.
MODIFICATION DESCRIPTION: THE PURPOSE OF THIS MODIFICATION IS TO PROVIDE ADDITIONAL FUNDING FOR TITLE IV AID SERVICING AND PUBLIC SERVICE LOAN FORGIVENESS SERVICES.</t>
  </si>
  <si>
    <t>IGF::CT::IGF CRITICAL FUNCTION 
BASE AWARD: SERVICING OF TITLE IV STUDENT FINANCIAL AID.
MODIFICATION DESCRIPTION: THE PURPOSE OF THIS MODIFICATION IS TO PROVIDE ADDITIONAL FUNDING FOR LOAN CONSOLIDATION SERVICES.</t>
  </si>
  <si>
    <t>IGF::CT::IGF CRITICAL FUNCTION
BASE AWARD: SERVICING OF TITLE IV STUDENT FINANCIAL AID.
MODIFICATION DESCRIPTION:  THE PURPOSE OF THIS MODIFICATION IS TO PROVIDE FUNDING FOR CHANGE REQUEST (CR) 3179.</t>
  </si>
  <si>
    <t>IGF::CT::IGF CRITICAL FUNCTION
BASE AWARD: SERVICING OF TITLE IV STUDENT FINANCIAL AID.
MODIFICATION DESCRIPTION:  THE PURPOSE OF THIS MODIFICATION IS TO PROVIDE FUNDING FOR CHANGE REQUEST (CR) 3228.</t>
  </si>
  <si>
    <t>IGF::CT::IGF CRITICAL FUNCTION 
BASE AWARD: SERVICING OF TITLE IV STUDENT FINANCIAL AID.
MODIFICATION DESCRIPTION:  THE PURPOSE OF THIS MODIFICATION IS TO PROVIDE FUNDING FOR TEACH GRANT SERVICING.</t>
  </si>
  <si>
    <t>IGF::CT::IGF / CRITICAL FUNCTION
BASE AWARD: SERVICING OF TITLE IV STUDENT FINANCIAL AID.
MODIFICATION: TO PROVIDE FUNDING FOR CR 3245.</t>
  </si>
  <si>
    <t>IGF::CT::IGF CRITICAL FUNCTION
BASE AWARD:  SERVICING OF TITLE IV STUDENT FINANCIAL AID.
MODIFICATION DESCRIPTION:  THE PURPOSE OF THIS MODIFICATION IS TO PROVIDE ADDITIONAL FUNDING.</t>
  </si>
  <si>
    <t>IGF::CT::IGF CRITICAL FUNCTION
BASE AWARD: SERVICING OF TITLE IV STUDENT FINANCIAL AID.
MODIFICATION DESCRIPTION:  THE PURPOSE OF THIS MODIFICATION IS TO PROVIDE FUNDING FOR LOAN CONSOLIDATION SERVICES.</t>
  </si>
  <si>
    <t>IGF::CT::IGF CRITICAL FUNCTION 
BASE AWARD: SERVICING OF TITLE IV STUDENT FINANCIAL AID.
MODIFICATION DESCRIPTION:  THE PURPOSE OF THIS MODIFICATION IS TO PROVIDE FUNDING FOR CHANGE REQUESTS.</t>
  </si>
  <si>
    <t>IGF::CT::IGF CRITICAL FUNCTION 
BASE AWARD: SERVICING OF TITLE IV STUDENT FINANCIAL AID.
MODIFICATION DESCRIPTION: THE PURPOSE OF THIS MODIFICATION IS TO PROVIDE FUNDING FOR CHANGE REQUESTS.</t>
  </si>
  <si>
    <t>IGF::CT::IGF / CRITICAL FUNCTION 
IDIQ: SERVICING OF TITLE IV STUDENT FINANCIAL AID
TASK ORDER: SERVICING OF TITLE IV STUDENT FINANCIAL AID, FROM 9/1/2015 THROUGH 8/31/2016. 
PROVIDES FUNDING FOR TITLE IV AID SERVICING THROUGH APPROXIMATELY 12/21/2015.</t>
  </si>
  <si>
    <t>IGF::CT::IGF CRITICAL FUNCTION
BASE AWARD: SERVICING OF TITLE IV STUDENT FINANCIAL AID.
MODIFICATION DESCRIPTION:  THE PURPOSE OF THIS MODIFICATION IS TO PROVIDE ADDITIONAL FUNDING FOR LOAN CONSOLIDATION SERVICES.</t>
  </si>
  <si>
    <t>IGF::CT::IGF CRITICAL FUNCTION 
BASE AWARD: SERVICING OF TITLE IV STUDENT FINANCIAL AID.
MODIFICATION DESCRIPTION: THE PURPOSE OF THIS MODIFICATION IS TO PROVIDE FUNDING FOR THE DELINQUENCY REDUCTION COMPENSATION PROGRAM, IN THE AMOUNT OF $2,000,000.00. 
THIS MODIFICATION ALSO PROVIDES FUNDING FOR CHANGE REQUESTS.</t>
  </si>
  <si>
    <t>IGF::CT::IGF CRITICAL FUNCTION 
BASE AWARD: SERVICING OF TITLE IV STUDENT FINANCIAL AID, IN ACCORDANCE WITH SECTION 2212 OF THE HEALTH CARE AND EDUCATION RECONCILIATION ACT OF 2010 (PUB.L. 111-152, 124 STAT. 1029).
MODIFICATION DESCRIPTION: THE PURPOSE OF THIS MODIFICATION IS TO PROVIDE FUNDING FOR CHANGE REQUESTS.</t>
  </si>
  <si>
    <t>IGF::CT::IGF CRITICAL FUNCTION 
BASE AWARD:  SERVICING OF TITLE IV STUDENT FINANCIAL AID.
MODIFICATION DESCRIPTION:  THE PURPOSE OF THIS MODIFICATION IS TO PROVIDE FUNDING FOR TEACH GRANT SERVICING, THROUGH APPROXIMATELY DECEMBER 31, 2015.</t>
  </si>
  <si>
    <t>IGF::CT::IGF / CRITICAL FUNCTION 
BASE AWARD: SERVICING OF TITLE IV STUDENT FINANCIAL AID.
MODIFICATION DESCRIPTION: THE PURPOSE OF THIS MODIFICATION IS TO PROVIDE ADDITIONAL FUNDING FOR TITLE IV AID SERVICING AND PUBLIC SERVICE LOAN FORGIVENESS SERVICING, THROUGH APPROXIMATELY DECEMBER 31, 2015.</t>
  </si>
  <si>
    <t>IGF::CT::IGF / CRITICAL FUNCTION 
BASE AWARD: SERVICING OF TITLE IV STUDENT FINANCIAL AID.
MODIFICATION DESCRIPTION: THE PURPOSE OF THIS MODIFICATION IS TO PROVIDE ADDITIONAL FUNDING FOR TITLE IV AID SERVICING, THROUGH APPROXIMATELY DECEMBER 31, 2015.</t>
  </si>
  <si>
    <t>CRITICAL FUNCTION IGF::CT::IGF
THE PURPOSE OF THIS MODIFICATION IS TO APPROVE CR 2931- DLCS PROM NOTE RELOCATION AND PROVIDE FUNDING IN THE AMOUNT OF $237,750.37.</t>
  </si>
  <si>
    <t>IGF::CT::IGF "CRITICAL FUNCTION"
BASE AWARD - SERVICING OF TITLE IV STUDENT FINANCIAL AID, IN ACCORDANCE WITH SECTION 2212 OF THE HEALTH CARE AND EDUCATION RECONCILIATION ACT OF 2010 (PUB.L. 111-152, 124 STAT. 1029).
MODIFICATION DESCRIPTION - THE PURPOSE OF THIS MODIFICATION IS TO INCREASE FUNDING BY $2,550,000 FROM $5,405,000 TO $7,955,000.</t>
  </si>
  <si>
    <t>IGF::CT::IGF CRITICAL FUNCTION
BASE AWARD: SERVICING OF TITLE IV STUDENT FINANCIAL AID, IN ACCORDANCE WITH SECTION 2212 OF THE HEALTH CARE AND EDUCATION RECONCILIATION ACT OF 2010 (PUB.L. 111-152, 124 STAT. 1029).
MODIFICATION DESCRIPTION: THE PURPOSE OF THIS MODIFICATION IS TO INCREASE FUNDING BY $1,900,000 FROM $7,955,000.00 TO $9,855,000.00.</t>
  </si>
  <si>
    <t>IGF::CT::IGF CRITICAL FUNCTION 
BASE AWARD: SERVICING OF TITLE IV STUDENT FINANCIAL AID, IN ACCORDANCE WITH SECTION 2212 OF THE HEALTH CARE AND EDUCATION RECONCILIATION ACT OF 2010 (PUB.L. 111-152, 124 STAT. 1029).
MODIFICATION DESCRIPTION: THE PURPOSE OF THIS MODIFICATION IS TO PROVIDE FUNDING FOR CR 2760.</t>
  </si>
  <si>
    <t>IGF::CT::IGF "CRITICAL FUNCTION"
BASE AWARD:
SERVICING OF TITLE IV STUDENT FINANCIAL AID, IN ACCORDANCE WITH SECTION 2212 OF THE HEALTH CARE AND EDUCATION RECONCILIATION ACT OF 2010 (PUB.L. 111-152, 124 STAT. 1029).
MODIFICATION DESCRIPTION: 
THE PURPOSE OF THIS MODIFICATION IS TO PROVIDE ADDITIONAL FUNDING FOR TITILE IV AID SERVICING IN THE AMOUNT OF $3,600,000.00.</t>
  </si>
  <si>
    <t>IGF::CT::IGF CRITICAL FUNCTION 
BASE AWARD: SERVICING OF TITLE IV STUDENT FINANCIAL AID, IN ACCORDANCE WITH SECTION 2212 OF THE HEALTH CARE AND EDUCATION RECONCILIATION ACT OF 2010 (PUB.L. 111-152, 124 STAT. 1029).
MODIFICATION DESCRIPTION: THE PURPOSE OF THIS MODIFICATION IS TO PROVIDE FUNDING AND INCORPORATE INTO THE CONTRACT CHANGE REQUESTS (CR)2726 AND 2732.</t>
  </si>
  <si>
    <t>IGF::CT::IGF CRITICAL FUNCTION
BASE AWARD: SERVICING OF TITLE IV STUDENT FINANCIAL AID, IN ACCORDANCE WITH SECTION 2212 OF THE HEALTH CARE AND EDUCATION RECONCILIATION ACT OF 2010 (PUB.L. 111-152, 124 STAT. 1029).
MODIFICATION DESCRIPTION: THE PURPOSE OF THIS MODIFICATION IS TO PROVIDE ADDITIONAL FUNDING FOR TITLE IV AID SERVICING.</t>
  </si>
  <si>
    <t>IGF::CT::IGF CRITICAL FUNCTION
BASE AWARD: SERVICING OF TITLE IV STUDENT FINANCIAL AID, IN ACCORDANCE WITH SECTION 2212 OF THE HEALTH CARE AND EDUCATION RECONCILIATION ACT OF 2010 (PUB.L. 111-152, 124 STAT. 1029).
MODIFICATION DESCRIPTION: THE PURPOSE OF THIS MODIFICATION IS TO PROVIDE ADDITIONAL FUNDING FOR TITLE IV AID SERVICING, THROUGH APPROXIMATELY SEPTEMBER 30, 2015.</t>
  </si>
  <si>
    <t>IGF::CT::IGF / CRITICAL FUNCTION
IDIQ:
SERVICING OF TITLE IV STUDENT FINANCIAL AID, IN ACCORDANCE WITH SECTION 2212 OF THE HEALTH CARE AND EDUCATION RECONCILIATION ACT OF 2010 (PUB.L. 111-152, 124 STAT. 1029).
TASK ORDER:
SERVICING OF TITLE IV FINANCIAL AID, FROM 10/01/2015 TO 09/30/2016.</t>
  </si>
  <si>
    <t>IGF::CT::IGF / CRITICAL FUNCTION 
BASE AWARD: SERVICING OF TITLE IV STUDENT FINANCIAL AID, IN ACCORDANCE WITH SECTION 2212 OF THE HEALTH CARE AND EDUCATION RECONCILIATION ACT OF 2010 (PUB.L. 111-152, 124 STAT. 1029).
MODIFICATION DESCIPTION: THE PURPOSE OF THIS MODIFICATION IS TO PROVIDE ADDITIONAL FUNDING FOR TITLE IV AID SERVICING, THROUGH APPROXIMATELY DECEMBER 31, 2015.</t>
  </si>
  <si>
    <t>IGF::CT::IGF "CRITICAL FUNCTION"
BASE AWARD: SERVICING OF TITLE IV STUDENT FINANCIAL AID.
MODIFICATION DESCRIPTION: THE PURPOSE OF THIS MODIFICATION IS TO PROVIDE FUNDING FOR LOAN CONSOLIDATION SERVICES THROUGH APPROXIMATELY DECEMBER 31, 2014.</t>
  </si>
  <si>
    <t>IGF::CT::IGF / CRITICAL FUNCTION
IDIQ:
SERVICING OF TITLE IV STUDENT FINANCIAL AID.
TASK ORDER: 
PROVIDE TITLE IV AID SERVICING FOR BORROWERS UNDER THE TOTAL&amp;PERMANENT DISABILITY (TPD) PROGRAM, FROM 12/17/2014 THROUGH 12/31/2015.
PROVIDES INITIAL FUNDING FOR TPD SERVICING, THROUGH APPROXIMATELY 01/31/2015.</t>
  </si>
  <si>
    <t>IGF::CT::IGF / CRITICAL FUNCTION
IDIQ: SERVICING OF TITLE IV STUDENT FINANCIAL AID.
TASK ORDER 0016: TO ORDER LOAN CONSOLIDATION SERVICES, IN ACCORDANCE WITH THE TERMS AND CONDITIONS OF THE BASE CONTRACT.</t>
  </si>
  <si>
    <t>IGF::CT::IGF / CRITICAL FUNCTION
IDIQ: SERVICING OF TITLE IV STUDENT FINANCIAL AID.
TASK ORDER 0017: TO PROVIDE TITLE IV AID SERVICING FOR PAYMENT SUPPORT SERVICES, IN ACCORDANCE WITH THE TERMS AND CONDITIONS OF THE BASE CONTRACT.</t>
  </si>
  <si>
    <t>IGF::CT::IGF / CRITICAL FUNCTION
IDIQ: SERVICING OF TITLE IV STUDENT FINANCIAL AID.
TASK ORDER 0018: TO PROVIDE TITLE IV AID SERVICING FOR DATA STORAGE SERVICES.</t>
  </si>
  <si>
    <t>IGF::CT::IGF / CRITICAL FUNCTION
BASE AWARD: SERVICING OF TITLE IV STUDENT FINANCIAL AID.
MODIFICATION: TO PROVIDE FUNDING FOR CRS 2725 AND 2733.</t>
  </si>
  <si>
    <t>IGF::CT::IGF "CRITICAL FUNCTION"
BASE AWARD: SERVICING OF TITLE IV STUDENT FINANCIAL AID.
MODIFICATION DESCRIPTION: THE PURPOSE OF THIS MODIFICATION IS TO PROVIDE FUNDING FOR LOAN CONSOLIDATION SERVICES THROUGH APPROXIMATELY FEBRUARY 28, 2015.</t>
  </si>
  <si>
    <t>IGF::CT::IGF / CRITICAL FUNCTION
TASK ORDER:
TO ORDER LOAN CONSOLIDATION SERVICES, IN ACCORDANCE WITH THE TERMS AND CONDITIONS OF THE BASE CONTRACT.
MODIFICATION:
TO PROVIDE ADDITIONAL FUNDING FOR LOAN CONSOLIDATION SERVICES.</t>
  </si>
  <si>
    <t>IGF::CT::IGF CRITICAL FUNCTION 
BASE AWARD: SERVICING OF TITLE IV STUDENT FINANCIAL AID.
MODIFICATION DESCRIPTION:  THE PURPOSE OF THIS MODIFICATION IS TO PROVIDE FUNDING FOR CHANGE REQUESTS (CR) 2726 AND 2731.</t>
  </si>
  <si>
    <t>IGF::CT::IGF / CRITICAL FUNCTION
BASE AWARD: SERVICING OF TITLE IV STUDENT FINANCIAL AID.
MODIFICATION: TO PROVIDE FUNDING FOR CR 2839.</t>
  </si>
  <si>
    <t>IGF::CT::IGF / CRITICAL FUNCTION
BASE AWARD: SERVICING OF TITLE IV STUDENT FINANCIAL AID.
MODIFICATION: TO PROVIDE FUNDING FOR CRS 2839 AND 2732.</t>
  </si>
  <si>
    <t>IGF::CT::IGF / CRITICAL FUNCTION
TASK ORDER: 
PROVIDE TITLE IV AID SERVICING FOR BORROWERS UNDER THE TOTAL AND PERMANENT DISABILITY (TPD) PROGRAM, FROM 12/17/2014 THROUGH 12/31/2015.
MODIFICATION:
PROVIDE ADDITIONAL FUNDING FOR SERVICING BORROWERS UNDER THE TPD PROGRAM, THROUGH APPROXIMATELY APRIL 30, 2015.</t>
  </si>
  <si>
    <t>IGF::CT::IGF / CRITICAL FUNCTION
BASE AWARD: SERVICING OF TITLE IV STUDENT FINANCIAL AID.
MODIFICATION: TO PROVIDE FUNDING FOR CR 2760</t>
  </si>
  <si>
    <t>IGF::CT::IGF CRTICAL FUNCTION
BASE AWARD: SERVICING OF TITLE IV STUDENT FINANCIAL AID.
MODIFICATION DESCRIPTION: THE PURPOSE OF THIS MODIFICATION IS TO PROVIDE ADDITIONAL FUNDING FOR TITLE IV AID SERVICING.</t>
  </si>
  <si>
    <t>IGF::CT::IGF CRITICAL FUNCTION 
BASE AWARD: SERVICING OF TITLE IV STUDENT FINANCIAL AID.
MODIFICATION DESCRIPTION: THE PURPOSE OF THIS MODIFICATION IS TO PROVIDE FUNDING AND INCORPORATE REQUIREMENTS FOR CHANGE REQUEST (CR) 2730.</t>
  </si>
  <si>
    <t>IGF::CT::IGF CRITICAL FUNCTION 
BASE AWARD: SERVICING OF TITLE IV STUDENT FINANCIAL AID.
MODIFICATION DESCRIPTION: THE PURPOSE OF THIS MODIFICATION IS TO PROVIDE ADDTIONAL FUNDING FOR LOAN CONSOLIDATION SERVICES, THROUGH APPROXIMATELY SEPTEMBER 30, 2015.</t>
  </si>
  <si>
    <t>IGF::CT::IGF CRITICAL FUNCTION 
BASE AWARD: SERVICING OF TITLE IV STUDENT FINANCIAL AID.
MODIFICATION DESCRIPTION: THE PURPOSE OF THIS MODIFICATION IS TO PROVIDE FUNDING FOR LOAN CONSOLIDATION SERVICES.</t>
  </si>
  <si>
    <t>IGF::CT::IGF CRITICAL FUNCTION 
BASE AWARD: SERVICING OF TITLE IV STUDENT FINANCIAL AID.
MODIFICATION DESCRIPTION: THE PURPOSE OF THIS MODIFICATION IS TO PROVIDE FUNDING FOR SERVICING BORROWERS UNDER THE TOTAL AND PERMANENT DISABILITY (TPD) PROGRAM.</t>
  </si>
  <si>
    <t>IGF::CT::IGF CRITICAL FUNCTION 
BASE AWARD: SERVICING OF TITLE IV STUDENT FINANCIAL AID.
MODIFICATION DESCRITION: THE PURPOSE OF THIS MODIFICATION IS TO PROVIDE ADDITIONAL FUNDING FOR TITLE IV AID SERVICING.</t>
  </si>
  <si>
    <t>IGF::CT::IGF "CRITICAL FUNCTION"
BASE AWARD: SERVICING OF TITLE IV STUDENT FINANCIAL AID.
MODIFICATION DESCRIPTION: THE PURPOSE OF THIS MODIFICATION IS TO PROVIDE FUNDING FOR LOAN CONSOLIDATION SERVICES THROUGH APPROXIMATELY AUGUST 31, 2015.</t>
  </si>
  <si>
    <t>IGF::CT::IGF CRITICAL FUNCTION 
BASE AWARD: SERVICING OF TITLE IV STUDENT FINANCIAL AID.
MODIFICATION DESCRIPTION: THE PURPOSE OF THIS MODIFICATION IS TO PROVIDE ADDITIONAL FUNDING FOR TITLE IV AID SERVICING.</t>
  </si>
  <si>
    <t>IGF::CT::IGF / CRITICAL FUNCTION 
IDIQ: SERVICING OF TITLE IV STUDENT FINANCIAL AID.
TASK ORDER: SERVICING OF TITLE IV STUDENT FINANCIAL AID, FROM 9/1/2015 THROUGH 8/31/2016.
PROVIDES FUNDING FOR TITLE IV AID SERVICING THROUGH APPROXIMATELY 12/31/2015.
PROVIDES FUNDING FOR THE DELINQUENCY REDUCTION COMPENSATION PROGRAM, IN A NOT-TO-EXCEED AMOUNT OF $500,000 PER QUARTER AND $2,000,000 ANNUALLY</t>
  </si>
  <si>
    <t>IGF::CT::IGF / CRITICAL FUNCTION 
BASE AWARD: SERVICING OF TITLE IV STUDENT FINANCIAL AID.
MODIFICATION DESCRIPTION:  THE PURPOSE OF THIS MODIFICATION IS TO PROVIDE ADDITIONAL FUNDING FOR LOAN CONSOLIDATION SERVICES.</t>
  </si>
  <si>
    <t>IGF::CT::IGF CRITICAL FUNCTION 
BASE AWARD: SERVICING OF TITLE IV STUDENT FINANCIAL AID.
MODIFICATION DESCRIPTION: THE PURPOSE OF THIS MODIFICATION IS TO PROVIDE FUNDING FOR CHANGE REQUEST (CR) 3294.</t>
  </si>
  <si>
    <t>IGF::CT::IGF / CRITICAL FUNCTION
BASE AWARD: SERVICING OF TITLE IV STUDENT FINANCIAL AID.
MODIFICATION: TO PROVIDE ADDITIONAL FUNDING FOR TITLE IV AID SERVICING.</t>
  </si>
  <si>
    <t>IGF::CT::IGF / CRITICAL FUNCTION 
BASE AWARD: SERVICING OF TITLE IV STUDENT FINANCIAL AID.
MODIFICATION DESCRIPTION:  TO PROVIDE FUNDING FOR LOAN CONSOLIDATION SERVICES, THROUGH APPROXIMATELY DECEMBER 31, 2014.</t>
  </si>
  <si>
    <t>IGF::CT::IGF / CRITICAL FUNCTION
IDIQ:
SERVICING OF TITLE IV STUDENT FINANCIAL AID.
TASK ORDER:
PROVIDE TITLE IV AID SERVING FOR IMAGE REPOSITORY SERVICES.  PERIOD OF PERFORMANCE: 12/17/2014 - 12/31/2015</t>
  </si>
  <si>
    <t>IGF::CT::IGF / CRITICAL FUNCTION
IDIQ: SERVICING OF TITLE IV STUDENT FINANCIAL AID.
TASK ORDER 0013: TO ORDER LOAN CONSOLIDATION SERVICES, IN ACCORDANCE WITH THE TERMS AND CONDITIONS OF THE BASE CONTRACT.</t>
  </si>
  <si>
    <t>IGF::CT::IGF CRITICAL FUNCTION 
IDIQ: 
SERVICING OF TITLE IV STUDENT FINANCIAL AID.
TASK ORDER: 
TO PROVIDE FOR THE LATE STAGE DELINQUENCY PILOT.
PERIOD OF PERFORMANCE: FEBRUARY 2, 2015 - JUNE 30, 2015</t>
  </si>
  <si>
    <t>IGF::CT::IGF / CRITICAL FUNCTION
BASE AWARD: SERVICING OF TITLE IV STUDENT FINANCIAL AID.
MODIFICATION: TO PROVIDE FUNDING FOR AND AUTHORIZE CR 2732.</t>
  </si>
  <si>
    <t>IGF::CT::IGF / CRITICAL FUNCTION
BASE AWARD: SERVICING OF TITLE IV STUDENT FINANCIAL AID.
MODIFICATION: TO PROVIDE FUNDING FOR AND AUTHORIZE CRS 2838, 2839, 2726, 2731, AND 2733.</t>
  </si>
  <si>
    <t>IGF::CT::IGF / CRITICAL FUNCTION
BASE AWARD: SERVICING OF TITLE IV STUDENT FINANCIAL AID.
MODIFICATION: TO PROVIDE FUNDING FOR AND AUTHORIZE CR 2936.</t>
  </si>
  <si>
    <t>IGF::CT::IGF / CRITICAL FUNCTION
BASE AWARD: SERVICING OF TITLE IV STUDENT FINANCIAL AID.
MODIFICATION: TO PROVIDE FUNDING FOR CR 2760.</t>
  </si>
  <si>
    <t>IGF::CT::IGF CRITICAL FUNCTION
BASE AWARD: SERVICING OF TITLE IV STUDENT FINANCIAL AID.
MODIFICATION DESCRIPTION:  THE PURPOSE OF THIS MODIFICATION IS TO PROVIDE FUNDING FOR CHANGE REQUEST (CR) 2951.</t>
  </si>
  <si>
    <t>IGF::CT::IGF CRITICAL FUNCTION
BASE AWARD: SERVICING OF TITLE IV STUDENT FINANCIAL AID.
MODIFICATION DESCRIPTION:  THE PURPOSE OF THIS MODIFICATION IS TO PROVIDE ADDITIONAL FUNDING FOR TITLE IV AID SERVICING. ALSO, TO PROVIDE FUNDING FOR CHANGE REQUESTS (CRS) 3046 AND 2724.</t>
  </si>
  <si>
    <t>IGF::CT::IGF CRITICAL FUNCTION 
BASE AWARD: SERVICING OF TITLE IV STUDENT FINANCIAL AID.
MODIFICATION DESCRIPTION: THE PURPOSE OF THIS MODIFICATION IS TO PROVIDE FUNDING AND INCORPORATE INTO THE CONTRACT CHANGE REQUEST (CR)3053.</t>
  </si>
  <si>
    <t>IGF::CT::IGF CRITICAL FUNCTION 
BASE AWARD: SERVICING OF TITLE IV STUDENT FINANCIAL AID.
MODIFICATION DESCRIPTION:  THE PURPOSE OF THIS MODIFICATION IS TO PROVIDE FUNDING FOR CHANGE REQUEST (CR) 3099.</t>
  </si>
  <si>
    <t>IGF::CT::IGF / CRITICAL FUNCTION
TASK ORDER:
SERVICING OF TITLE IV STUDENT FINANCIAL AID, FROM 9/1/2014 THROUGH 8/31/2015.
MODIFICATION:
TO PROVIDE ADDITIONAL FUNDING FOR TITLE IV AID SERVICING, THROUGH APPROXIMATELY JUNE 30, 2015.</t>
  </si>
  <si>
    <t>IGF::CT::IGF / CRITICAL FUNCTION 
BASE AWARD: SERVICING OF TITLE IV STUDENT FINANCIAL AID.
MODIFICATION DESCRIPTION:  TO PROVIDE FUNDING FOR LOAN CONSOLIDATION SERVICES, THROUGH APPROXIMATELY JUNE 30,2015.</t>
  </si>
  <si>
    <t>IGF::CT::IGF CRITICAL FUNCTION 
BASE AWARD: SERVICING OF TITLE IV STUDENT FINANCIAL AID.
MODIFICATION DESCRIPTION:  THE PURPOSE OF THIS MODIFICATION IS TO PROVIDE FUNDING FOR CHANGE REQUEST (CR) 3179.</t>
  </si>
  <si>
    <t>IGF::CT::IGF CRITICAL FUNCTION 
BASE AWARD:  SERVICING OF TITLE IV STUDENT FINANCIAL AID.
MODIFICATION DESCRIPTION: THE PURPOSE OF THIS MODIFICATION IS TO PROVIDE ADDITIONAL FUNDING FOR LOAN CONSOLIDATION SERVICES THROUGH APPROXIMATELY SEPTEMBER 30, 2015.</t>
  </si>
  <si>
    <t>IGF::CT::IGF CRITICAL FUNCTION 
BASE AWARD: SERVICING OF TITLE IV STUDENT FINANCIAL AID.
MODIFICATION DESCRIPTION: THE PURPOSE OF THIS MODIFICATION IS TO PROVIDE ADDITIONAL FUNDING FOR TITLE IV AID SERVICING THROUGH APPROXIMATELY SEPTEMBER 30, 2015.</t>
  </si>
  <si>
    <t>IGF::CT::IGF / CRITICAL FUNCTION 
IDIQ: SERVICING OF TITLE IV STUDENT FINANCIAL AID. 
TASK ORDER: 
SERVICING OF TITLE IV STUDENT FINANCIAL AID, FROM 9/1/2015 THROUGH 8/31/2016. 
PROVIDES FUNDING FOR TITLE IV AID SERVICING THROUGH APPROXIMATELY 12/31/2015.</t>
  </si>
  <si>
    <t>IGF::CT::IGF CRITICAL FUNCTION 
BASE AWARD: SERVICING OF TITLE IV STUDENT FINANCIAL AID.
MODIFICATION DESCRIPTION: THE PURPOSE OF THIS MODIFICATION IS TO PROVIDE FUNDING FOR THE DELINQUENCY REDUCTION COMPENSATION PROGRAM.</t>
  </si>
  <si>
    <t>IGF::CT::IGF / CRITICAL FUNCTION
IDIQ: SERVICING OF TITLE IV STUDENT FINANCIAL AID.
TASK ORDER 0016: TO ORDER GA REHABILITATION LOAN PURCHASE PROGRAM SERVICING, IN ACCORDANCE WITH THE TERMS AND CONDITIONS OF THE IDIQ CONTRACT.</t>
  </si>
  <si>
    <t>IGF::CT::IGF / CRITICAL FUNCTION
BASE AWARD: SERVICING OF TITLE IV STUDENT FINANCIAL AID.
MODIFICATION DESCRIPTION:  THE PURPOSE OF THIS MODIFICATION IS TO PROVIDE FUNDING FOR TITLE IV AID SERVICING, THROUGH APPROXIMATELY DECEMBER 31, 2015.</t>
  </si>
  <si>
    <t>IGF::CT::IGF CRITICAL FUNCTION 
BASE AWARD: SERVICING OF TITLE IV STUDENT FINANCIAL AID, IN ACCORDANCE WITH SECTION 2212 OF THE HEALTH CARE AND EDUCATION RECONCILIATION ACT OF 2010 (PUB.L. 111-152, 124 STAT. 1029).
MODIFICATION DESCRIPTION - THE PURPOSE OF THIS MODIFICATION IS TO ADD ADDITIONAL FUNDING IN THE AMOUNT OF $225,000.</t>
  </si>
  <si>
    <t>IGF::CT::IGF CRITICAL FUNCTION 
BASE AWARD: SERVICING OF TITLE IV STUDENT FINANCIAL AID, IN ACCORDANCE WITH SECTION 2212 OF THE HEALTH CARE AND EDUCATION RECONCILIATION ACT OF 2010 (PUB.L. 111-152, 124 STAT. 1029).
MODIFICATION DESCRIPTION:  PROVIDES FUNDING FOR TITLE IV AID SERVICING, THROUGH APPROXIMATELY FEBRUARY 28, 2015.</t>
  </si>
  <si>
    <t>IGF::CT::IGF/CRITICAL FUNCTION
AWARD: 
SERVICING OF TITLE IV STUDENT FINANCIAL AID IN ACCORDANCE WITH SECTION 2212 OF THE HEALTH CARE AND EDUCATION RECONCILIATION ACT OF 2010 (PUB.L.111-152 STAT.1029)
MODIFICATION:
THE PURPOSE OF THIS MODIFICATION IS TO PROVIDE FUNDING FOR (CR) 2760.</t>
  </si>
  <si>
    <t>IGF::CT::IGF / CRITICAL FUNCTION 
BASE AWARD: SERVICING OF TITLE IV STUDENT FINANCIAL AID, IN ACCORDANCE WITH SECTION 2212 OF THE HEALTH CARE AND EDUCATION RECONCILIATION ACT OF 2010 (PUB.L. 111-152, 124 STAT. 1029).
MODIFICATION DESCRIPTION:  THE PURPOSE OF THIS MODIFICATION IS TO PROVIDE ADDITIONAL FUNDS FOR TITLE IV AID SERVICING, THROUGH APPROXIMATELY APRIL 30, 2015.</t>
  </si>
  <si>
    <t>IGF::CT::IGF CRITICAL FUNCTION 
BASE AWARD: SERVICING OF TITLE IV STUDENT FINANCIAL AID, IN ACCORDANCE WITH SECTION 2212 OF THE HEALTH CARE AND EDUCATION RECONCILIATION ACT OF 2010 (PUB.L. 111-152, 124 STAT. 1029).
MODIFICATION DESCRIPTION:  THE PURPOSE OF THIS MODIFICATION IS TO PROVIDE FUNDING FOR CHANGE REQUESTS (CR) 2732 AND 2726.</t>
  </si>
  <si>
    <t>IGF::CT::IGF CRITICAL FUNCTION 
BASE AWARD: SERVICING OF TITLE IV STUDENT FINANCIAL AID, IN ACCORDANCE WITH SECTION 2212 OF THE HEALTH CARE AND EDUCATION RECONCILIATION ACT OF 2010 (PUB.L. 111-152, 124 STAT. 1029).
MODIFICATION DESCRIPTION: THE PURPOSE OF THIS MODIFICATION IS TO PROVIDE FUNDING FOR CHANGE REQUEST (CR) 2839.</t>
  </si>
  <si>
    <t>IGF::CT::IGF CRITICAL FUNCTION 
BASE AWARD:  SERVICING OF TITLE IV STUDENT FINANCIAL AID, IN ACCORDANCE WITH SECTION 2212 OF THE HEALTH CARE AND EDUCATION RECONCILIATION ACT OF 2010 (PUB.L. 111-152, 124 STAT. 1029).
MODIFICATION DESCRIPTION:  THE PURPOSE OF THIS MODIFICATION IS TO PROVIDE ADDITIONAL FUNDING FOR DIRECT LOAN SERVICING, THROUGH APPROXIMATELY JUNE 30, 2015.</t>
  </si>
  <si>
    <t>IGF::CT::IGF CRITICAL FUNCTION 
BASE AWARD: SERVICING OF TITLE IV STUDENT FINANCIAL AID, IN ACCORDANCE WITH SECTION 2212 OF THE HEALTH CARE AND EDUCATION RECONCILIATION ACT OF 2010 (PUB.L. 111-152, 124 STAT. 1029).
MODIFICATION DESCRIPTION: PROVIDE FUNDING FOR CHANGE REQUEST (CR) 3245.</t>
  </si>
  <si>
    <t>IGF::CT::IGF / CRITICAL FUNCTION 
IDIQ: SERVICING OF TITLE IV STUDENT FINANCIAL AID, IN ACCORDANCE WITH SECTION 2212 OF THE HEALTH CARE AND EDUCATION RECONCILIATION ACT OF 2010 (PUB.L. 111-152, 124 STAT. 1029).
TASK ORDER: SERVICING OF TITLE IV FINANCIAL AID, FROM 10/01/2015 TO 09/30/2016.</t>
  </si>
  <si>
    <t>IGF::CT::IGF CRITICAL FUNCTION 
BASE AWARD: SERVICING OF TITLE IV STUDENT FINANCIAL AID.
MODIFICATION DESCRIPTION:  THE PURPOSE OF THIS MODIFICATION IS TO PROVIDE FUNDING FOR LOAN CONSOLIDATION SERVICES THROUGH APPROXIMATELY DECEMBER 31, 2014.</t>
  </si>
  <si>
    <t>NAVIENT, LLC</t>
  </si>
  <si>
    <t>079392048</t>
  </si>
  <si>
    <t>THE PURPOSE OF THIS MODIFICATION IS RE-OBLIGATE FUNDING IN THE AMOUNT OF $451,938.00 DUE TO THE TRANSFER OF AGENCY FUNCTIONS. IGF:CL::IGF</t>
  </si>
  <si>
    <t>176</t>
  </si>
  <si>
    <t>OPERATIONS AND MAINTENANCE OF THE DEBT MANAGEMENT AND COLLECTIONS SYSTEM (DMCS) IGF::CT::IGF.</t>
  </si>
  <si>
    <t>IGF::CT::IGF CRITICAL FUNCTION 
THE PURPOSE OF MODIFICATION 0021 IS TO ADD ADDITIONAL FUNDING TO CLIN 0001.</t>
  </si>
  <si>
    <t>OPERATIONS AND MAINTENANCE OF THE DEBT MANAGEMENT AND COLLECTIONS SYSTEM. IGF::CT::IGF.</t>
  </si>
  <si>
    <t>IGF::CT::IGF "CRITICAL FUNCTION"
BASE AWARD - SERVICING OF TITLE IV STUDENT FINANCIAL AID, IN ACCORDANCE WITH SECTION 2212 OF THE HEALTH CARE AND EDUCATION RECONCILIATION ACT OF 2010 (PUB.L. 111-152, 124 STAT. 1029).
MODIFICATION DESCRIPTION - THE PURPOSE OF THIS MODIFICATION IS TO INCREASE FUNDING BY $320,000 FROM $630,000 TO $950,000.</t>
  </si>
  <si>
    <t>IGF::CT::IGF CRITICAL FUNDING
BASE AWARD: SERVICING OF TITLE IV STUDENT FINANCIAL AID, IN ACCORDANCE WITH SECTION 2212 OF THE HEALTH CARE AND EDUCATION RECONCILIATION ACT OF 2010 (PUB.L. 111-152, 124 STAT. 1029).
MODIFICATION DESCRIPTION: THE PURPOSE OF THIS MODIFICATION IS TO PROVIDE ADDITIONAL FUNDING FOR TITLE IV AID SERVICING.</t>
  </si>
  <si>
    <t>IGF::CT::IGF CRITICAL FUNCTION
BASE AWARD:SERVICING OF TITLE IV STUDENT FINANCIAL AID, IN ACCORDANCE WITH SECTION 2212 OF THE HEALTH CARE AND EDUCATION RECONCILIATION ACT OF 2010 (PUB.L. 111-152, 124 STAT. 1029).
MODIFICATION DESCRIPTION:  THE PURPOSE OF THIS MODIFICATION IS TO PROVIDE FUNDING FOR CHANGE REQUEST (CR) 2659.</t>
  </si>
  <si>
    <t>IGF::CT::IGF CRITICAL FUNCTION 
BASE AWARD:  SERVICING OF TITLE IV STUDENT FINANCIAL AID, IN ACCORDANCE WITH SECTION 2212 OF THE HEALTH CARE AND EDUCATION RECONCILIATION ACT OF 2010 (PUB.L. 111-152, 124 STAT. 1029).
MODIFICATION DESCRIPTION:  THE PURPOSE OF THIS MODIFICATION IS TO PROVIDE FUNDING AND INCORPORATE INTO THE CONTRACT CHANGE REQUEST (CR)2732.</t>
  </si>
  <si>
    <t>IGF::CT::IGF CRITICAL FUNCTION 
BASE AWARD: SERVICING OF TITLE IV STUDENT FINANCIAL AID, IN ACCORDANCE WITH SECTION 2212 OF THE HEALTH CARE AND EDUCATION RECONCILIATION ACT OF 2010 (PUB.L. 111-152, 124 STAT. 1029).
MODIFICATION DESCRIPTION:  THE PURPOSE OF THIS MODIFICATION IS TO PROVIDE ADDITIONAL FUNDING FOR TITLE IV AID SERVICING AND CHANGE REQYESTS (CR) 2730 AND 2951.</t>
  </si>
  <si>
    <t>IGF::CT::IGF/CRITICAL FUNCTION
AWARD
SERVICING OF TITLE IV STUDENT FINANCIAL AID IN ACCORDANCE WITH SECTION 2212 OF THE HEALTH CARE AND EDUCATION RECONCILIATION ACT OF 2010 (PUB.L.111-152 STAT.1029)
MODIFICATION
THE PURPOSE OF THIS MODIFICATION IS TO: 
1. PROVIDE ADDITIONAL FUNDING FOR TITLE IV AID SERVICING, THROUGH APPROXIMATELY JULY 31, 2015.     
2. PROVIDE FUNDING FOR CR 3179.</t>
  </si>
  <si>
    <t>IGF::CT::IGF CRITICAL FUNDING
BASE AWARD: SERVICING OF TITLE IV STUDENT FINANCIAL AID, IN ACCORDANCE WITH SECTION 2212 OF THE HEALTH CARE AND EDUCATION RECONCILIATION ACT OF 2010 (PUB.L. 111-152, 124 STAT. 1029).
MODIFICATION DESCRIPTION: THE PURPOSE OF THIS MODIFICATION IS TO PROVIDE ADDITIONAL FUNDING FOR TITLE IV AID SERVICING. THIS MODIFICATION ALSO PROVIDES FUNDING FOR A CHANGE REQUEST.</t>
  </si>
  <si>
    <t>IGF::CT::IGF / CRITICAL FUNCTION 
IDIQ: SERVICING OF TITLE IV STUDENT FINANCIAL AID, IN ACCORDANCE WITH SECTION 2212 OF THE HEALTH CARE AND EDUCATION RECONCILIATION ACT OF 2010 (PUB.L. 111-152, 124 STAT. 1029).
TASK ORDER: SERVICING OF TITLE IV STUDENT FINANCIAL AID, FROM 10/01/2015 THROUGH 9/30/2016</t>
  </si>
  <si>
    <t>IGF::CT::IGF / CRITICAL FUNCTION 
BASE AWARD: SERVICING OF TITLE IV STUDENT FINANCIAL AID, IN ACCORDANCE WITH SECTION 2212 OF THE HEALTH CARE AND EDUCATION RECONCILIATION ACT OF 2010 (PUB.L. 111-152, 124 STAT. 1029).
MODIFICATION DESCRIPTION: THE PURPOSE OF THIS MODIFICATION IS TO PROVIDE ADDITIONAL FUNDING FOR TITLE IV AID SERVICING, THROUGH APPROXIMATELY DECEMBER 31, 2015.</t>
  </si>
  <si>
    <t>THE PURPOSE OF THIS CONTRACT IS TO PROVIDE ORIGINATION AND DISBURSEMENT SERVICES FOR TITLE IV STUDENTS AID PROGRAMS. THIS MODIFICATION 167 ADDS $43,577,689 IN ADDITIONAL FUNDS TO ADD EDW&amp;A TREASURY DASHBOARD, CR 2854 AND O&amp;M SUPPORT FOR NOT FOR PROFIT SERVICERS.</t>
  </si>
  <si>
    <t>THE PURPOSE OF THIS CONTRACT IS TO PROVIDE ORIGINATION AND DISBUSREMENT SERVICES FOR TITLE IV STUDENT AID PROGRAMS.  THIS MODIFICATION 169 ADDS $154,270 IN ADDITIONAL FUNDS FOR SYSTEMS ENHANCEMENTS.</t>
  </si>
  <si>
    <t>THE PURPOSE OF THIS CONTRACT IS TO PROVIDE ORIGINATION AND DISBURSEMENT SERVICES FOR TITLE IV STUDENT AID PROGRAMS.  THIS MODIFICATION 172 ADDS TO AND REALLOCATES FUNDING WITHIN THE CONTRACT TO CONTINUE SERVICES.</t>
  </si>
  <si>
    <t>172</t>
  </si>
  <si>
    <t>IGF::CL::IGF - TIVOD SUPPORTS THE ORIGINATION, DISBURSEMENT, AND REPORTING OF TITLE IV FEDERAL STUDENT AID PROGRAMS, INCLUDING - BUT NOT LIMITED TO - DIRECT LOANS, PELL GRANTS, AND THE TEACHER EDUCATION ASSISTANCE FOR COLLEGE AND HIGHER EDUCATION GRANTS. THE TITLE IV SOLUTION SHALL ALSO PROVIDE ONGOING SUPPORT FOR THE DISCONTINUED TITLE IV FEDERAL STUDENT AID PROGRAMS, INCLUDING - BUT NOT LIMITED TO - ACADEMIC COMPETITIVENESS GRANTS AND NATIONAL SCIENCE AND MATHEMATICS ACCESS TO RETAIN TALENT GRANTS.</t>
  </si>
  <si>
    <t>ACCENTURE FEDERAL SERVICES LLC</t>
  </si>
  <si>
    <t>EDFSA15C0006</t>
  </si>
  <si>
    <t>139727148</t>
  </si>
  <si>
    <t>THE PURPOSE OF THIS CONTRACT IS TO PROVIDE ORIGINATION AND DISBURSEMENT SERVICES FOR TITLE IV STUDENT AID PROGRAMS.  THIS MODIFICATION NO 173 ADDS $451,938 FOR THE DEPLOYMENT OF THE ADDITIONAL EDW&amp;A STORAGE CAPACITY.</t>
  </si>
  <si>
    <t>173</t>
  </si>
  <si>
    <t>IGF::CL::IGF - TIVOD SUPPORTS THE ORIGINATION, DISBURSEMENT, AND REPORTING OF TITLE IV FEDERAL STUDENT AID PROGRAMS.  THIS WAS A FUNDING ONLY ACTION.</t>
  </si>
  <si>
    <t>IGF::CL::IGF THE PURPOSE OF THIS CONTRACT IS TO PROVIDE ORIGINATION AND DISBURSEMENT SERVICES FOR TITLE IV STUDENTS AID PROGRAMS.  THIS MODIFICATION 0005 INCORPORATES EDDW&amp;A SEPTEMBER 2015 SYSTEM ENAHANCEMENTS PERFORMANCE REPORT INTO THE PWS.</t>
  </si>
  <si>
    <t>IGF:CL::IGF - TIVOD SUPPORTS THE ORIGINATION, DISBURSEMENT, AND REPORTING OF TITLE IV FEDERAL STUDENT AID PROGRAMS.  THIS ACTION IS TO ADD THE IMPLEMENT REVISED TEACH GRANT ATS CHANGE REQUEST. ADDITIONALLY, THIS MODIFICATION  ADDS CAREER PATHWAYS (STUDENT ELIGIBILITY/ATB) DATA TO COD FOR 2015-2016
AWARD YEAR AND FORWARD CHANGE REQUEST AND ADDS 4 NEW EXPERIMENTAL SITES TO COD FOR AWARD YEAR 2015-2016 AND
FORWARD CHANGE REQUEST.</t>
  </si>
  <si>
    <t>178</t>
  </si>
  <si>
    <t>THE PURPOSE OF THIS MODIFICATION 007 IS TO INCORPORATE THE FOLLOWING ITEMS INTO CONTRACT ED-FSA-15-C-0006:
ADD THE EDWAS ABILITY TO ADD CPS SUSPECT IDENTITY RESULTS DATA THROUGH DATA TRANSFER CHANGE REQUEST (CCR# 110936  CHANGE REQUEST 3001).
ADD THE EDWA ANALYTICS CHANGE REQUEST (CCR# 111006 CHANGE REQUEST 3123).
ADD THE DCL ESTIMATES AND LANDING PAGE CHANGE REQUEST (CCR# 110949  CHANGE REQUEST 3067).
IGF::CT::IGF</t>
  </si>
  <si>
    <t>THE PURPOSE OF THIS MODIFICATION IS TO ADD THE LOAN CONSOLIDATION INFORMATION CALL CENTER.</t>
  </si>
  <si>
    <t>IGF::CL::IGF THE PURPOSE OF THIS CONTRACT IS TO PROVIDE ORIGINATION AND DISBURSEMENT SERVICES FOR TITLE IVE STUDENTS AID PROGRAM. THIS MODIFICATION 008 IS TO INCORPORATE THE FOLLOWING ITEMS INTO CONTRACT ED-FSA-15-C-0006:  ADD THE NLSDS RE-WRITE OF THE REAL-TIME EXCHANGE XML DOCUMENT CHANGE REQUEST (CCR 110895  CHANGE REQUEST 2982).
THE TOTAL COST IS $81,499. THIS AMOUNT WILL BE FUNDED FROM REQUISITION NUMBER EDOFSA-15-000630.
REFERENCE CLIN 0006 BELOW.
THIS WAS PROPOSED THROUGH ACCENTURE PROPOSAL GFY15-12 REV 01.
THE TOTAL CONTRACT VALUE IS INCREASED FROM $967,989,797 BY THE AMOUNT OF $81,499 TO THE NEW AMOUNT OF $968,071,294:
THE VALUE OF CLIN 0006 IS INCREASED FROM $1,073,134 BY THE AMOUNT OF $81,499 TO THE NEW AMOUNT OF $1,154,633
THE CONTRACT FUNDING AMOUNT IS INCREASED FROM $62,479,238 BY THE AMOUNT OF $81,499 TO THE NEW AMOUNT OF $62,560,737.</t>
  </si>
  <si>
    <t>THE PURPOSE OF THIS MODIFICATION 181 IS TO ADD THE INCREASED SLG CALL CENTER SUPPORT FOR FSA ID.</t>
  </si>
  <si>
    <t>THE PURPOSE OF THIS MODIFICATION IS TO REMOVE THE NSLDS RE-WRITE OF THE REAL-TIME EXCHANGE XML DOCUMENT CHANGE REQUEST, INCREMENTALLY FUND THE CONTRACT, AND REALLOCATE FUNDING IN SUPPORT OF O&amp;M SERVICES.</t>
  </si>
  <si>
    <t>THE PURPOSE OF THIS MODIFICATION 010 IS TO INCORPORATE THE FOLLOWING ITEMS INTO CONTRACT ED-FSA-15-C-0006
ADD THE NSLDS REPORTING ENHANCEMENTS FOR FLS CHANGE REQUEST (CCR 111116 CHANGE REQUEST 3179).
ADD THE 2016-2017 VERIFICATION CHANGES PER STUDY OF STATISTICAL ANALYSIS CHANGE REQUEST (CCR 111115  CHANGE REQUEST 3185). IGF::CT::IGF</t>
  </si>
  <si>
    <t>THE PURPOSE OF THIS MODIFICATION 010 IS TO INCORPORATE THE FOLLOWING ITEMS INTO CONTRACT ED-FSA-15-C-0006 ADD THE NSLDS REPORTING ENHANCEMENTS FOR FLS CHANGE REQUEST (CCR 111116  CHANGE REQUEST 3179).
ADD THE 2016-2017 VERIFICATION CHANGES PER STUDY OF STATISTICAL ANALYSIS CHANGE REQUEST (CCR 111115 CHANGE REQUEST 3185). IGF::CT::IGF</t>
  </si>
  <si>
    <t>IGF:CL::IGF - TIVOD SUPPORTS THE ORGINATION, DISBURSEMENT, AND REPORTING OF TITLE IV FEDERAL STUDENT AID PROGRAMS.  THIS ACTION IS TO ADD THE IDR CONTACT CENTER SUPPORT CHANGE REQUEST (CCR# 11110 - CR 3190. THE TOTAL COAST FOR THIS CR IS $955,220.00 THIS AMOUNT WILL BE FUNDED FROM REQUISITION NUMBER EDOFSA-15-000761, REFERENCE CLIN 000102. ACCENTURE PROPOSAL GFY15-23.</t>
  </si>
  <si>
    <t>THE PURPOSE OF THIS MODIFICATION IS TO GIVE THE CONTRACTOR AUTHORITY TO PROCEED WITH THE REQUIREMENTS LISTED IN CR 3336. THE PERIOD OF PERFORMANCE IS FROM 7 AUGUST 2015 TO 30 SEPTEMBER 2015.   IGF::CT::IGF</t>
  </si>
  <si>
    <t>THE PURPOSE OF THIS MODIFICATION 184 IS TO INCORPORATE THE FOLLOWING ITEMS INTO CONTRACT ED-06-CO-0027:
INCREASE FUNDING FOR CLIN 0002, OTHER DIRECT COSTS.</t>
  </si>
  <si>
    <t>THE PURPOSE OF THIS MODIFICATION 183 IS TO INCORPORATE THE FOLLOWING ITEMS INTO CONTRACT ED-06-CO-0027:
ADD THE OMB 30-DAY CYBERSECURITY SPRINT CHANGE REQUEST (CCR# 111166 ? CHANGE REQUEST 3286).</t>
  </si>
  <si>
    <t>IGF::CL::IGF</t>
  </si>
  <si>
    <t>THE PURPOSE OF THIS MODIFICATION 019 IS TO INCORPORATE THE FOLLOWING ITEMS INTO CONTRACT EDFSA15C0006
ADD THE NSLDS FEDERAL LOAN SERVICER AND GA EDITS CHANGE.
ADD THE UPDATES TO SYSTEM OPERATIONS AND MAINTENANCE SCOPE RELATED TO LOCAL NETWORK MULTIFACTOR AUTHENTICATION
IGF::CL::IGF</t>
  </si>
  <si>
    <t>THE PURPOSE OF THIS MODIFICATION IS TO ADD FUNDING IN THE AMOUNT OF $28,064,375.80 TO THE CONTRACT IGF::CT::IGF</t>
  </si>
  <si>
    <t>IGF::CT::IGF/CRITICAL FUNCTION
AWARD: 
SERVICING OF TITLE IV STUDENT FINANCIAL AID IN ACCORDANCE WITH SECTION 2212 OF THE HEALTH CARE AND EDUCATION RECONCILIATION ACT OF 2010 (PUB.L.111-152 STAT.1029)
MODIFICATION:
THE PURPOSE OF THIS MODIFICATION IS TO: 
1. PROVIDE ADDITIONAL FUNDING FOR TITLE IV AID SERVICING IN THE AMOUNT OF $1,185,000.00, THROUGH APPROXIMATELY JANUARY 31, 2015. 
2. PROVIDE FUNDING FOR CHANGE REQUEST (CR) 2732.
INCREASING THE TOTAL CONTRACT VALUE BY $1,200,768.00 FROM $2,940,000.00 TO $4,140,768.00.
ALL OTHER TERMS AND CONDITIONS REMAIN UNCHANGED.</t>
  </si>
  <si>
    <t>IGF::CT::IGF/CRITICAL FUNCTION
AWARD: 
SERVICING OF TITLE IV STUDENT FINANCIAL AID IN ACCORDANCE WITH SECTION 2212 OF THE HEALTH CARE AND EDUCATION RECONCILIATION ACT OF 2010 (PUB.L.111-152 STAT.1029)
MODIFICATION:
THE PURPOSE OF THIS MODIFICATION IS TO: 
1. PROVIDE ADDITIONAL FUNDING FOR TITLE IV AID SERVICING IN THE AMOUNT OF $1,018,000.00, THROUGH APPROXIMATELY FEBRUARY 28, 2015. 
2. PROVIDE FUNDING FOR CHANGE REQUESTS (CR) 2726 AND 2659.
INCREASING THE TOTAL CONTRACT VALUE BY $1,102,949.86 FROM $4,140,768.00 TO $5,243,717.86.
ALL OTHER TERMS AND CONDITIONS REMAIN UNCHANGED.</t>
  </si>
  <si>
    <t>IGF::CT::IGF CRITICAL FUNCTION 
BASE AWARD: SERVICING OF TITLE IV STUDENT FINANCIAL AID, IN ACCORDANCE WITH SECTION 2212 OF THE HEALTH CARE AND EDUCATION RECONCILIATION ACT OF 2010 (PUB.L. 111-152, 124 STAT. 1029).
MODIFICATION DESCRIPTION: THE PURPOSE OF THIS MODIFICATION IS TO PROVIDE FUNDING FOR TITLE IV AID SERVICING THROUGH APPROXIMATELY MAY 31,2015.</t>
  </si>
  <si>
    <t>IGF::CT::IGF
BASE AWARD: SERVICING OF TITLE IV STUDENT FINANCIAL AID, IN ACCORDANCE WITH SECTION 2212 OF THE HEALTH CARE AND EDUCATION RECONCILIATION ACT OF 2010 (PUB.L. 111-152, 124 STAT. 1029).
MODIFICATION DESCRIPTION: THE PURPOSE OF THIS MODIFICATION IS TO INCORPORATE CHANGE REQUEST (CR) 2887 INTO THE CONTRACT.</t>
  </si>
  <si>
    <t>IGF::CT::IGF CRITICAL FUNCTION 
BASE AWARD: SERVICING OF TITLE IV STUDENT FINANCIAL AID, IN ACCORDANCE WITH SECTION 2212 OF THE HEALTH CARE AND EDUCATION RECONCILIATION ACT OF 2010 (PUB.L. 111-152, 124 STAT. 1029).
MODIFICATION DESCRIPTION: THE PURPOSE OF THIS MODIFICATION IS TO PROVIDE FUNDING FOR TITLE IV AID SERVICING THROUGH APPROXIMATELY JULY 31,2015.</t>
  </si>
  <si>
    <t>IGF::CT::IGF CRITICAL FUNCTION 
BASE AWARD: SERVICING OF TITLE IV STUDENT FINANCIAL AID, IN ACCORDANCE WITH SECTION 2212 OF THE HEALTH CARE AND EDUCATION RECONCILIATION ACT OF 2010 (PUB.L. 111-152, 124 STAT. 1029).
MODIFICAITON DESCRIPTION: THE PURPOSE OF THIS MODIFICATION IS TO PROVIDE ADDITIONAL FUNDING FOR TITLE IV AID SERVICING.</t>
  </si>
  <si>
    <t>IGF::CT::IGF / CRITICAL FUNCTION
IDIQ: SERVICING OF TITLE IV STUDENT FINANCIAL AID.
TASK ORDER 0007: TO ORDER LOAN CONSOLIDATION SERVICES, IN ACCORDANCE WITH THE TERMS AND CONDITIONS OF THE BASE CONTRACT.</t>
  </si>
  <si>
    <t>IGF::CT::IGF CRITICAL FUNCTION
BASE AWARD: SERVICING OF TITLE IV STUDENT FINANCIAL AID.
MODIFICATION DESCRIPTION:  THE PURPOSE OF THIS MODIFICATION IS TO PROVIDE FUNDING FOR CHANGE REQUESTS (CR) 2726, 2732, 2733 AND 2838.</t>
  </si>
  <si>
    <t>IGF::CT::IGF CRITICAL FUNCTION
BASE AWARD: SERVICING OF TITLE IV STUDENT FINANCIAL AID.
MODIFICATION DESCRIPTION:  THE PURPOSE OF THIS MODIFICATION IS TO PROVIDE FUNDING FOR CHANGE REQUESTS (CRS) 2724 AND 2725.</t>
  </si>
  <si>
    <t>IGF::CT::IGF CRITICAL FUNCTION
BASE AWARD: SERVICING OF TITLE IV STUDENT FINANCIAL AID.
MODIFICATION DESCRIPTION: THE PURPOSE OF THIS MODIFICATION IS TO PROVIDE ADDTIONAL FUNDING FOR TITLE IV AID SERVICING.</t>
  </si>
  <si>
    <t>IGF::CT::IGF CRITICAL FUNCTION 
BASE AWARD: SERVICING OF TITLE IV STUDENT FINANCIAL AID.
MODIFICATION DESCRIPTION:  THE PURPOSE OF THIS MODIFICATION IS TO PROVIDE ADDITIONAL FUNDING FOR TITLE IV AID SERVICING.</t>
  </si>
  <si>
    <t>IGF::CT::IGF CRITICAL FUNCTION 
BASE AWARD:
MODIFICATION DESCRIPTION:  THE PURPOSE OF THIS MODIFICATION IS TO PROVIDE ADDITIONAL FUNDING FOR TITLE IV AID SERVICING.</t>
  </si>
  <si>
    <t>IGF::CT::IGF / CRITICAL FUNCTION 
IDIQ: SERVICING OF TITLE IV STUDENT FINANCIAL AID.
TASK ORDER: SERVICING OF TITLE IV STUDENT FINANCIAL AID, FROM 9/1/2015 THROUGH 8/31/2016.
PROVIDES FUNDING FOR TITLE IV AID SERVICING THROUGH APPROXIMATELY 12/31/2015.
PROVIDES FUNDING FOR THE DELINQUENCY REDUCTION COMPENSATION PROGRAM, IN A NOT-TO-EXCEED AMOUNT OF $500,000 PER QUARTER AND $2,000,000 ANNUALLY.</t>
  </si>
  <si>
    <t>IGF::CT::IGF / CRITICAL FUNCTION 
BASE AWARD: SERVICING OF TITLE IV STUDENT FINANCIAL AID.
MODIFICATION DESCRIPTION: THE PURPOSE OF THIS MODIFICATION IS TO PROVIDE FUNDING FOR LOAN CONSOLIDATION SERVICES.</t>
  </si>
  <si>
    <t>IGF::CT::IGF CRITICAL FUNCTION 
BASE AWARD: 
SERVICING OF TITLE IV STUDENT FINANCIAL AID.
MODIFICATION: 
TO PROVIDE ADDITIONAL FUNDING FOR TITLE IV AID SERVICING.</t>
  </si>
  <si>
    <t>IGF::CT::IGF/CRITICAL FUNCTION
AWARD: 
SERVICING OF TITLE IV STUDENT FINANCIAL AID IN ACCORDANCE WITH SECTION 2212 OF THE HEALTH CARE AND EDUCATION RECONCILIATION ACT OF 2010 (PUB.L.111-152 STAT.1029)
MODIFICATION:
THE PURPOSE OF THIS MODIFICATION IS TO: 
1. PROVIDE ADDITIONAL FUNDING FOR TITLE IV AID SERVICING IN THE AMOUNT OF $237,000.00, THROUGH APPROXIMATELY JANUARY 31, 2015. 
2. PROVIDE FUNDING FOR CHANGE REQUEST (CR) 2731.
INCREASING THE TOTAL CONTRACT VALUE BY $243,889.58 FROM $631,000.00 TO $874,889.58. 
ALL OTHER TERMS AND CONDITIONS REMAIN UNCHANGED.</t>
  </si>
  <si>
    <t>IGF::CT::IGF CRITICAL FUNCTION 
BASE AWARD: SERVICING OF TITLE IV STUDENT FINANCIAL AID, IN ACCORDANCE WITH SECTION 2212 OF THE HEALTH CARE AND EDUCATION RECONCILIATION ACT OF 2010 (PUB.L. 111-152, 124 STAT. 1029).
MODIFICATION DESCRIPTION:  THE PURPOSE OF THIS MODIFICATION IS TO PROVIDE FUNDING FOR SERVICING AND CR2725, 2726, AND 2659.</t>
  </si>
  <si>
    <t>IGF::CT::IGF/CRITICAL FUNCTION
AWARD: 
SERVICING OF TITLE IV STUDENT FINANCIAL AID IN ACCORDANCE WITH SECTION 2212 OF THE HEALTH CARE AND EDUCATION RECONCILIATION ACT OF 2010 (PUB.L.111-152 STAT.1029)
MODIFICATION:
THE PURPOSE OF THIS MODIFICATION IS TO PROVIDE ADDITIONAL FUNDING FOR TITLE IV AID SERVICING THROUGH APPROXIMATELY MARCH 31, 2015, AND PROVIDE FUNDING FOR CHANGE REQUESTS (CRS) 2839, 2732, AND 2881.</t>
  </si>
  <si>
    <t>IGF::CT::IGF/CRITICAL FUNCTION
AWARD: 
SERVICING OF TITLE IV STUDENT FINANCIAL AID IN ACCORDANCE WITH SECTION 2212 OF THE HEALTH CARE AND EDUCATION RECONCILIATION ACT OF 2010 (PUB.L.111-152 STAT.1029)
MODIFICATION:
THE PURPOSE OF THIS MODIFICATION IS TO PROVIDE FUNDING FOR CR 2760.</t>
  </si>
  <si>
    <t>IGF::CT::IGF CRITICAL FUNCTION
BASE AWARD: SERVICING OF TITLE IV STUDENT FINANCIAL AID, IN ACCORDANCE WITH SECTION 2212 OF THE HEALTH CARE AND EDUCATION RECONCILIATION ACT OF 2010 (PUB.L. 111-152, 124 STAT. 1029).
MODIFICATION DESCRIPTION: THE PURPOSE OF THIS MODIFICATION IS TO PROVIDE ADDITIONAL FUNDING FOR TITLE IV AID SERVCING AND FUNDING FOR CHANGE REQUESTS (CR) 2724 AND 2997.</t>
  </si>
  <si>
    <t>IGF::CT::IGF CRITICAL FUNCTION
BASE AWARD:  SERVICING OF TITLE IV STUDENT FINANCIAL AID, IN ACCORDANCE WITH SECTION 2212 OF THE HEALTH CARE AND EDUCATION RECONCILIATION ACT OF 2010 (PUB.L. 111-152, 124 STAT. 1029).
MODIFICATION DESCRIPTION:  THE PURPOSE OF THIS MODIFICATION IS TO PROVIDE FUNDING FOR CHANGE REQUESTS.</t>
  </si>
  <si>
    <t>IGF::CT::IGF //CRITICAL FUNCTION 
BASE AWARD:  SERVICING OF TITLE IV STUDENT FINANCIAL AID, IN ACCORDANCE WITH SECTION 2212 OF THE HEALTH CARE AND EDUCATION RECONCILIATION ACT OF 2010 (PUB.L. 111-152, 124 STAT. 1029).
TASK ORDER: 0004 TO PROVIDE TITLE IV LOAN SERVICING THROUGH 9/30/2016.</t>
  </si>
  <si>
    <t>IGF::CT::IGF / CRITICAL FUNCTION 
BASE AWARD: SERVICING OF TITLE IV AID
MODIFICATION DESCRIPTION:  THE PURPOSE OF THIS MODIFICATION IS TO PROVIDE ADDITIONAL FUNDING FOR TITLE IV AID SERVICING, THROUGH APPROXIMATELY DECEMBER 31, 2015.</t>
  </si>
  <si>
    <t>"OTHER FUNCTION" SUPPORT SERVICES FOR THE OFFICE OF COMMUNICATION AND OUTREACH'S BLUE RIBBON SCHOOLS PROGRAM.  THE PURPOSE OF THIS MODIFICATION IS TO EXERCISE OPTION PERIOD IV OF THE CONTRACT.</t>
  </si>
  <si>
    <t>THE PURPOSE OF THIS CONTRACT IS TO (1) GUIDE PROMISE NEIGHBORHOODS GRANTEES IN COLLECTING CONSISTENT AND COMPREHENSIVE DATA ABOUT NEIGHBORHOOD CHARACTERISTICS, PROMISE NEIGHBORHOODS AND, IF POSSIBLE, ALTERNATIVE PROGRAM SERVICES, AND PROGRAM OUTCOMES, (2) MERGE THIS DATA INTO A MASTER DATA BASE, AND (3) CREATE RESTRICTED-USE DATA FILES WITH INDIVIDUAL-LEVEL AND PROGRAM-LEVEL INDICATOR AND IMPLEMENTATION DATA FOR APPROVED FUTURE RESEARCH.  THE DATA FILES SHOULD INCLUDE ACCURATE, COMPLETE DATA THAT COULD BE USED IN A RIGOROUS EVALUATION OF THE PROMISE NEIGHBORHOODS GRANT PROGRAM. IN ORDER TO ACCOMPLISH THE PURPOSES OF THE CONTRACT, THE CONTRACTOR SHALL DEVELOP COMMON DEFINITIONS AND COLLECTION STRATEGIES FOR THE DATA, PROVIDE TECHNICAL ASSISTANCE TO GRANTEES ON BUILDING A DATABASE FOR THE DATA, AND PROVIDE TECHNICAL ASSISTANCE TO GRANTEES ON COLLECTING AND ENTERING DATA INTO THE DATABASE.</t>
  </si>
  <si>
    <t>ENHANCING INDIAN EDUCATION SERVICES CONTRACT FOR LOGISTICAL SERVICES.</t>
  </si>
  <si>
    <t>"OTHER FUNCTIONS" IGF::OT::IGF THIS CONTRACT IS FOR THE DEPARTMENT'S AUTOMATED RECONCILIATION SOFTWARE.  THE PURPOSE OF THIS MODIFICATION IS TO EXERCISE OPTION PERIOD III.</t>
  </si>
  <si>
    <t>IGF::CL::IGF "CLOSELY ASSOCIATED WITH INHERENTLY GOVERNMENTAL FUNCTIONS" THIS REQUIREMENT IS FOR SUPPORT SERVICES FOR THE CHIEF PRIVACY OFFICE IN THE OFFICE OF MANAGEMENT. SUPPORT SERVICES INCLUDE SERVICES FOR FOIA REQUESTS AND RECORDS MANAGEMENT.</t>
  </si>
  <si>
    <t>EDOOM15O5007</t>
  </si>
  <si>
    <t>THE PURPOSE OF THIS PROCUREMENT IS TO PROVIDE LOGISTICAL SERVICES FOR THE ENHANCING OF INDIAN EDUCTATION SERVICES CONTRACT</t>
  </si>
  <si>
    <t>"OTHER FUNCTION" IGF::OT::IGF - THE PURPOSE OF THIS TASK ORDER IS TO PROCURE FINANCIAL MANAGEMENT PROCESS AND INTERNAL CONTROLS ENHANCEMENTS FOR THE OFFICE OF THE CHIEF FINANCIAL OFFICER'S FINANCIAL MANAGEMENT ACTIVITIES.</t>
  </si>
  <si>
    <t>"OTHER FUNCTION" IGF::OT::IGF. THE PURPOSE OF THIS CONTRACT IS TO OBTAIN TRAINING AND COACHING SUPPORT FOR THE U.S. DEPARTMENT OF EDUCATION FOR MANAGERS, SUPERVISORS AND OR TEAM LEADERS TO PROVIDE WORKFORCE DEVELOPMENT.  THE PRIMARY FOCUS OF THE COACHING IS TO WORK WITH FIRST LINE SUPERVISORS AND MANAGEMENT TEAMS ON DEVELOPMENT GOALS THAT WILL ASSIST THEM IN BECOMING MORE EFFECTIVE SUPERVISORS AND MANAGERS AND TO BE MEMBERS OF HIGH-PERFORMING MANAGEMENT TEAMS.</t>
  </si>
  <si>
    <t>IGF::OT::IGF "OTHER FUNCTIONS" THIS CONTRACT PROVIDES TECHNICAL SUPPORT TO DEVELOP A NEW NATIONAL EDUCATION TECHNOLOGY PLAN.</t>
  </si>
  <si>
    <t>"IGF::OT::IGF" OTHER FUNCTIONS - THIS ACQUISITION IS TO ENHANCE THE FRONTIER APPLICATION. THE FRONTIER APPLICATION  A MISSION CRITICAL INVESTMENT THAT SUPPORTS THE FOLLOWING THREE FINANCIAL MANAGEMENT SEGMENT GOALS: (1) (SUSTAIN AND/OR MODERNIZE FINANCIAL MANAGEMENT SEGMENT INTEGRATED HARDWARE, SOFTWARE, AND SYSTEM SUPPORT), (2) (ENSURE THAT IT INVESTMENTS SUPPORT EFFECTIVE AND EFFICIENT FINANCIAL MANAGEMENT BUSINESS PROCESSES), AND (3) (BUILD ANALYTIC CAPACITY TO SUPPORT DATA-DRIVEN DECISION MAKING AND ENHANCE FINANCIAL REPORTING AND COMPLIANCE ACTIVITIES).</t>
  </si>
  <si>
    <t>EDCFO15C0039</t>
  </si>
  <si>
    <t>"OTHER FUNCTION" IGF::OT::IGF - THE PURPOSE OF THIS TASK ORDER IS TO PROCURE FINANCIAL MANAGEMENT PROCESS IMPROVEMENTS FOR THE U.S. DEPARTMENT OF EDUCATION OFFICE OF THE CHIEF FINANCIAL OFFICER.</t>
  </si>
  <si>
    <t>IGF::CT::IGF / CRITICAL FUNCTION
IDIQ: SERVICING OF TITLE IV STUDENT FINANCIAL AID.
TASK ORDER 0017: TO ORDER PCA THIRD PARTY CALL MONITORING SERVICES, IN ACCORDANCE WITH THE TERMS AND CONDITIONS OF THE BASE CONTRACT.</t>
  </si>
  <si>
    <t>IGF::OT::IGF "OTHER FUNCTION" THE PURPOSE OF THIS BPA IS TO PROVIDE LOGISTICAL, INVENTORY SUPPORT AND MAINTENANCE, AND SITE SELECTION SERVICES. 
THE PURPOSE OF THIS TASK ORDER IS TO PROVIDE SITE SELECTION SERVICES FOR THE 2016 FSA ANNUAL TRAINING CONFERENCE.</t>
  </si>
  <si>
    <t>"OTHER FUNCTION"  IGF::OT::IGF  THE CONTRACTOR WILL PROVIDE PRE-, POST- AND ONSITE LOGISTICAL SUPPORT FOR EVENTS CONDUCTED AS PART OF THE WHITE HOUSE INITIATIVE ON AMERICAN INDIAN AND ALASKA
NATIVE EDUCATION (WHIAIANE) LISTENING SESSIONS AT WHICH SCHOOLS AND COMMUNITIES WILL IDENTIFY WAYS TO IMPROVE SCHOOL CLIMATE, DISCUSS RECENT RESEARCH, AND HIGHLIGHT WAYS COMMUNITIES ARE
PROACTIVELY SUPPORTING NATIVE AMERICAN STUDENTS.</t>
  </si>
  <si>
    <t>IGF::OT::IGF / OTHER FUNCTION
DOCUMENT STORAGE AND RETRIEVAL SERVICES</t>
  </si>
  <si>
    <t>IRON MOUNTAIN INFORMATION MANAGEMENT, LLC</t>
  </si>
  <si>
    <t>EDFSA15O0047</t>
  </si>
  <si>
    <t>GS25F0066M</t>
  </si>
  <si>
    <t>621417633</t>
  </si>
  <si>
    <t>ELECTRONIC RECORDS MANAGEMENT (ERM)
(ADDING FUNDING FOR OPTION TO EXTEND SERVICES.)</t>
  </si>
  <si>
    <t>TASK ORDER:
HOSTING&amp;OPERATIONAL MAINTENANCE SERVICES FOR ELECTRONIC RECORD MANAGEMENT (ERM) SYSTEM.
MODIFICATION:
TO EXERCISE AND PROVIDE FUNDING FOR THE OPTIONAL TASK: TRANSITION OF ERM DOCUMENTS TO INTEGRATED PARTNER MANAGEMENT (IPM).</t>
  </si>
  <si>
    <t>TO PROVIDE FUNDING FOR AN EXTENSION OF ERM TASK ORDER 0002 (ED-AG-07-0002/0002).</t>
  </si>
  <si>
    <t>"OTHER FUNCTIONS"  IGF::OT::IGF  GRAPHIC DESIGN AND INFOGRAPHIC SUPPORT.</t>
  </si>
  <si>
    <t>GUIRAGOSSIAN, NATHALIE</t>
  </si>
  <si>
    <t>EDOOS15P0018</t>
  </si>
  <si>
    <t>079494570</t>
  </si>
  <si>
    <t>"OTHER FUNCTION" IGF::OT::IGF THIS CONTRACT PROVIDES ALL PERSONNEL, MATERIALS, SUPERVISION, EQUIPMENT AND OTHER ITEMS AND SERVICES NECESSARY TO EFFECTIVELY PERFORM THE COPY CENTER SERVICES. THIS MODIFICATION EXERCISES OPTION YEAR 2, WHICH EXTENDS THE PERIOD OF PERFORMANCE THROUGH JUNE 30, 2016.</t>
  </si>
  <si>
    <t>IGF::OT::IGF THE DEPARTMENT REQUIRES EXPERT CONSULTATION AND TECHNICAL ASSISTANCE FOR DEVELOPMENT OF VIDEOS FOR THE IES YOUTUBE CHANNEL.  THE SERVICES CONTEMPLATED UNDER THE BPA ARE DIVIDED INTO FIVE (5) TASKS.  INDIVIDUAL TASK ORDERS MAY INCLUDE ALL OR A SUBSET OF THE FIVE (5) TASKS.  THE CONTRACTOR HAS EXPERTISE AND SKILLS IN EACH OF THE AREAS.  EACH TASK IS RELATED TO THE COMPLETION OF THE VIDEOS ORDERED BY IES, IN ORDER TO DISSEMINATE INFORMATION AND MAKE THE INFORMATION DISPLAYED ON THE WEBSITE REDESIGN EASIER TO COMPREHEND.  THE DEPARTMENT INTENDS TO ISSUE UP TO TWO (2) TASK ORDERS TOTALING TWELVE (12) VIDEOS, IN THE BASE PERIOD AND EACH OPTION PERIOD.  "OTHER FUNCTIONS" IGF::OT::IGF</t>
  </si>
  <si>
    <t>EDIES15A0021</t>
  </si>
  <si>
    <t>IGF::OT::IGF OTHER FUNCTION -- THIS MODIFICATION IS ISSUED TO ACQUIRE RTC EQUIPMENT AND INSTALLATION SERVICES IN ACCORDANCE TO SECTION 2: SCOPE OF SERVICES - COMPONENT 1 (C1): PURCHASE, DELIVERY, DESIGN, AND INSTALLATION OF NEW EQUIPMENT.</t>
  </si>
  <si>
    <t>"OTHER FUNCTION"	IGF::OT::IGF
THE PURPOSE OF THIS MODIFICATION IS TO EXERCISE OPTION PERIOD 1 FOR AUDIO VISUAL SOLUTION REQUIREMENT SERVICES UNDER AUTHORITY FAR CLAUSE 52.217-8, OPTION TO EXTEND SERVICES. THE PERIOD OF PERFORMANCE FOR THIS OPTION IS 09/25/2015-09/24/2016. 
2. FUNDING OBLIGATIONS FOR THE TASKS UNDER THIS OPTION PERIOD SHALL BE EXECUTED ACCORDING TO THE PAYMENT SCHEDULE IN THE BASE AWARD AND FUNDED UNDER PROCUREMENT REQUEST EDOFSA-15-001078.
3. THE VALUE OF THE CONTRACT HAS INCREASED BY $114,058.92 FROM $347,254.89 TO $461,313.81.</t>
  </si>
  <si>
    <t>"OTHER FUNCTIONS"  IGF::OT::IGF  A/V SERVICES FOR 2015 NATIONAL BLUE RIBBON SCHOOLS EVENTS.</t>
  </si>
  <si>
    <t>EDOOS15P0048</t>
  </si>
  <si>
    <t>"OTHER FUNCTIONS"  IGF::OT::IGF  CONFERENCE SUPPORT FOR 2015 NATIONAL BLUE RIBBON SCHOOLS AWARDS CEREMONY.</t>
  </si>
  <si>
    <t>U006</t>
  </si>
  <si>
    <t>EDUCATION/TRAINING- VOCATIONAL/TECHNICAL</t>
  </si>
  <si>
    <t>"CLOSELY ASSOCIATED" IGF::CL::IGF THE PURPOSE OF THIS CONTRACT IS TO PROVIDE CYBER SECURITY TRAINING PROGRAM SERVICES FOR THE U.S. DEPARTMENT OF EDUCATION'S EMPLOYEES AND CONTRACTORS THAT HAVE ACCESS TO THE DEPARTMENT'S NETWORK AND/OR INFORMATION TECHNOLOGY RESOURCES.</t>
  </si>
  <si>
    <t>K2SHARE, LLC</t>
  </si>
  <si>
    <t>EDCIO15O5015</t>
  </si>
  <si>
    <t>GS02F0061V</t>
  </si>
  <si>
    <t>"OTHER FUNCTIONS" IGF::OT::IGF CIMPUTER-BASED GRANTS TRAINING MODULES AND MAINTENANCE. RMS REQUIRES SUPPORT TO REVISE THE EXISTING ONLINE GRANTS MANAGEMENT TRAINING MODULES IN SUPPORT OF THE NEW OFFICE OF MANAGEMENT AND BUDGET (OMB) GUIDANCE FOR FEDERAL AWARD PROGRAMS, OMB UNIFORM GUIDANCE.</t>
  </si>
  <si>
    <t>REGIONAL EDUCATIONAL LABORATORY APPALACHIA - THE PURPOSE OF THIS CONTRACT IS TO OBTAIN TECHNICAL SERVICES TO SUPPORT THE REGIONAL EDUCATIONAL LABORATORY APPALACHIA WITH TECHNICAL ASSISTANCE, PERFORM RESEARCH AND OTHER EDUCATIONAL ACTIVITIES.</t>
  </si>
  <si>
    <t>THE PURPOSE OF THIS ACQUISITION IS TO OBTAIN TECHNICAL ASSISTANCE, RESEARCH, AND OTHER EDUCATIONAL SERVICES TO SUPPORT REGIONAL EDUCATIONAL LABORATORY APPALACHIA.</t>
  </si>
  <si>
    <t>REGIONAL EDUCATIONAL LABORATORY SOUTHWEST - THE PURPOSE OF THIS CONTRACT IS TO OBTAIN TECHNICAL SERVICES TO SUPPORT THE REGIONAL EDUCATIONAL LABORATORY SOUTHWEST WITH TECHNICAL ASSISTANCE, PERFORM RESEARCH AND OTHER EDUCATIONAL ACTIVITIES.</t>
  </si>
  <si>
    <t>THE PURPOSE OF THIS ACQUISITION IS TO OBTAIN TECHNICAL ASSISTANCE, RESEARCH, AND OTHER EDUCATIONAL SERVICES TO SUPPORT REGIONAL EDUCATIONAL LABORATORY SOUTHWEST.</t>
  </si>
  <si>
    <t>REGIONAL EDUCATIONAL LABORATORY CENTRAL - THE PURPOSE OF THIS CONTRACT IS TO OBTAIN TECHNICAL SERVICES TO SUPPORT THE REGIONAL EDUCATIONAL LABORATORY CENTRAL WITH TECHNICAL ASSISTANCE, PERFORM RESEARCH AND OTHER EDUCATIONAL ACTIVITIES.</t>
  </si>
  <si>
    <t>THE PURPOSE OF THIS ACQUISITION IS TO OBTAIN TECHNICAL ASSISTANCE, RESEARCH, AND OTHER EDUCATIONAL SERVICES TO SUPPORT REGIONAL EDUCATIONAL LABORATORY CENTRAL.</t>
  </si>
  <si>
    <t>REGIONAL EDUCATIONAL LABORATORY PACIFIC - THE PURPOSE OF THIS CONTRACT IS TO OBTAIN TECHNICAL SERVICES TO SUPPORT THE REGIONAL EDUCATIONAL LABORATORY PACIFIC WITH TECHNICAL ASSISTANCE, PERFORM RESEARCH AND OTHER EDUCATIONAL ACTIVITIES.</t>
  </si>
  <si>
    <t>THE PURPOSE OF THIS ACQUISITION IS TO OBTAIN TECHNICAL ASSISTANCE, RESEARCH, AND OTHER EDUCATIONAL SERVICES TO SUPPORT REGIONAL EDUCATIONAL LABORATORY PACIFIC.</t>
  </si>
  <si>
    <t>REGIONAL EDUCATIONAL LABORATORY MID-ATLANTIC - THE PURPOSE OF THIS CONTRACT IS TO OBTAIN TECHNICAL SERVICES TO SUPPORT THE REGIONAL EDUCATIONAL LABORATORY MID-ATLANTIC WITH TECHNICAL ASSISTANCE, PERFORM RESEARCH AND OTHER EDUCATIONAL ACTIVITIES.</t>
  </si>
  <si>
    <t>THE PURPOSE OF THIS ACQUISITION IS TO OBTAIN TECHNICAL ASSISTANCE, RESEARCH, AND OTHER EDUCATIONAL SERVICES TO SUPPORT REGIONAL EDUCATIONAL LABORATORY MID-ATLANTIC.</t>
  </si>
  <si>
    <t>REGIONAL EDUCATIONAL LABORATORY NORTHWEST - THE PURPOSE OF THIS CONTRACT IS TO OBTAIN TECHNICAL SERVICES TO SUPPORT THE REGIONAL EDUCATIONAL LABORATORY NORTHWEST WITH TECHNICAL ASSISTANCE, PERFORM RESEARCH AND OTHER EDUCATIONAL ACTIVITIES.</t>
  </si>
  <si>
    <t>THE PURPOSE OF THIS ACQUISITION IS TO OBTAIN TECHNICAL ASSISTANCE, RESEARCH, AND OTHER EDUCATIONAL SERVICES TO SUPPORT REGIONAL EDUCATIONAL LABORATORY NORTHWEST.</t>
  </si>
  <si>
    <t>REGIONAL EDUCATIONAL LABORATORY WEST - THE PURPOSE OF THIS CONTRACT IS TO OBTAIN TECHNICAL SERVICES TO SUPPORT THE REGIONAL EDUCATIONAL LABORATORY WEST WITH TECHNICAL ASSISTANCE, PERFORM RESEARCH AND OTHER EDUCATIONAL ACTIVITIES.</t>
  </si>
  <si>
    <t>THE PURPOSE OF THIS ACQUISITION IS TO OBTAIN TECHNICAL ASSISTANCE, RESEARCH, AND OTHER EDUCATIONAL SERVICES TO SUPPORT REGOINAL EDUCATOINAL LABORATORY - WEST.</t>
  </si>
  <si>
    <t>OTHER FUNCTION IGF::OT::IGF
NATIONAL CLEARINGHOUSE FOR ENGLISH LANGUAGE ACQUISITION AND LANGUAGE INSTRUCTION EDUCATIONAL PROGRAMS</t>
  </si>
  <si>
    <t>REGIONAL EDUCATIONSL LABORATORY SOUTHEAST - THE PURPOSE OF THIS CONTRACT IS TO OBTAIN TECHNICAL SERVICES TO SUPPORT THE REGIONAL EDUCATIONAL LABORATORY SOUTHEAST WITH TECHNICAL ASSISTANCE, PERFORM RESEARCH AND OTHER EDUCATIONAL ACTIVITIES.</t>
  </si>
  <si>
    <t>THE PURPOSE OF THIS ACQUISITION IS TO OBTAIN TECHNICAL ASSISTANCE, RESEARCH, AND OTHER EDUCATIONAL SERVICES TO SUPPORT REGIONAL EDUCATIONAL LABORATORY SOUTHEAST.</t>
  </si>
  <si>
    <t>REGIONAL EDUCATIONAL LABORATORY NORTHEAST AND ISLANDS - THE PURPOSE OF THIS CONTRACT IS TO OBTAIN TECHNICAL SERVICES TO SUPPORT THE REGIONAL EDUCATIONAL LABORATORY NORTHEAST AND ISLANDS WITH TECHNICAL ASSISTANCE, PERFORM RESEARCH AND OTHER EDUCATIONAL ACTIVITIES.</t>
  </si>
  <si>
    <t>THE PURPOSE OF THIS ACQUISITION IS TO OBTAIN TECHNICAL ASSISTANCE, RESEARCH, AND OTHER EDUCATIONAL SERVICES TO SUPPORT REGIONAL EDUCATIONAL LABORATORY NORTHEAST AND ISLANDS.</t>
  </si>
  <si>
    <t>REGIONAL EDUCATIONAL LABORATORY MIDWEST - THE PURPOSE OF THIS CONTRACT IS TO OBTAIN TECHNICAL SERVICES TO SUPPORT THE REGIONAL EDUCATIONAL LABORATORY MIDWEST WITH TECHNICAL ASSISTANCE, PERFORM RESEARCH AND OTHER EDUCATIONAL ACTIVITIES.</t>
  </si>
  <si>
    <t>"OTHER FUNCTIONS" IGF::OT::IGF.  THE PURPOSE OF THIS MODIFICATION IS TO EXERCISE OPTION YEAR 1 OF THE U.S. DEPARTMENT OF EDUCATION'S EDUCATIONAL PROJECTIONS CONTRACT.</t>
  </si>
  <si>
    <t>IGF::CT::IGF THIS MODIFICATION IMPLEMENTS CONTRACT CLAUSES UNINTENTIONALLY EXCLUDED FROM THE ORIGINAL AWARD AND EXERCISES OPTION PERIOD ONE. THIS CONTRACT IS FOR LEADERSHIP TRAINING SERVICES.</t>
  </si>
  <si>
    <t>THE PURPOSE OF THIS ACQUISITION IS TO OBTAIN TECHNICAL ASSISTANCE, RESEARCH, AND OTHER EDUCATIONAL SERVICES TO SUPPORT REGIONAL EDUCATIONAL LABORATORY MIDWEST.</t>
  </si>
  <si>
    <t>FRANKLIN COVEY CLIENT SALES INC</t>
  </si>
  <si>
    <t>012290503</t>
  </si>
  <si>
    <t>IGF::OT::IGF "OTHER FUNCTION"  DIVERSITY AGENT TRAINING PROGRAM</t>
  </si>
  <si>
    <t>EDOOM15O0039</t>
  </si>
  <si>
    <t>GS02F0095T</t>
  </si>
  <si>
    <t>"OTHER FUNCTION 	IGF::OT::IGF
THE PURPOSE OF THIS AWARD IS FOR THE CONTRACTOR TO PROVIDE ORACLE FINANCIAL APPLICATIONS OVERVIEW (COURSE ID# D87503) COURSE AND PROVIDE TRAINING ON THE MODIFIED COURSE TO THE DEPARTMENT OF  EDUCATION  FEDERAL STUDENT AID S (FSA) FINANCIAL MANAGEMENT SYSTEMS GROUP</t>
  </si>
  <si>
    <t>ASPECT SOFTWARE, INC.</t>
  </si>
  <si>
    <t>EDFSA15P0033</t>
  </si>
  <si>
    <t>057802209</t>
  </si>
  <si>
    <t>IGF::OT::IGF "OTHER FUNCTION" THE PURPOSE OF THIS CONTRACT IS TO MODIFY/UPDATE THE FSA WELCOME EGUIDE WEB BASED TRAINING PLATFORM.</t>
  </si>
  <si>
    <t>EDFSA15O0084</t>
  </si>
  <si>
    <t>"CRITICAL FUNCTION" IGF::CT::IGF  PROVIDING EQUITABLE TITLE I SERVICES TO ELIGIBLE CHILDREN ATTENDING PRIVATE SCHOOLS IN  BYPASSED LOCAL EDUCATIONAL AGENCIES IN MISSOURI</t>
  </si>
  <si>
    <t>"CRITICAL FUNCTION" IGF::CT::IGF  PROVIDING EQUITABLE TITLE I SERVICES TO ELIGIBLE CHILDREN ATTENDING PRIVATE SCHOOLS IN 14 BYPASSED LOCAL EDUCATIONAL AGENCIES IN VIRGINIA</t>
  </si>
  <si>
    <t>"OTHER FUNCTION"	IGF::OT::IGF
THE PURPOSE OF THE IDIQ IS FOR THE CONTRACTOR TO PROVIDE COACHING AND FACILLITATION OF PRE-AWARD  REQUIREMENBTS WITH THE FSA BUSINESS UNITS.
THE PURPOSE OF THIS TASK ORDER IS FOR THE CONTRACTOR TO PROVIDE UP TO TEN (10) TWENTY-FOUR (24) HOUR COACHING AND FACILLITATION SESSION WITH FEDERAL STUDENT AID'S (FSA) AQUISITION TEAM WITH PRE-AWARD REQUIREMETS DEVELOPMENT.
COACHING/FACILLITATION WORKSHOP SESSIONS WILL BE ON A MUTUALLY AGREED UPON TIME TO BE DETERMINED.</t>
  </si>
  <si>
    <t>MIRACORP, INC.</t>
  </si>
  <si>
    <t>EDFSA15D0008</t>
  </si>
  <si>
    <t>069354038</t>
  </si>
  <si>
    <t>"OTHER FUNCTION"	IGF::OT::IGF
THE PURPOSE OF THE IDIQ IS FOR THE CONTRACTOR TO PROVIDE FACILLITATION AND COACHING TO THE ACQUISITION TEAM FOR PRE-AWARD REQUIREMENTS DEVELOPMENT.
THE PURPOSE OF THIS MODIFICATION IS TO FUND LINE ITEM 0002 FOR THE PURPOSE OF THE CONTRACTOR TO PROVIDE FSA ACQUISITION TEAM UP TO TEN (10), TEWNTY-FOUR (24) HOUR SESSIONS OF ITS COACHING AND FACILITATION WORKSHOP TO DEVELOP PRE-AWARD REQUIREMENTS. 
2. THIS FUNDING WAS DE-OBLIGATED FROM LINE ITEM 0001 IN MODIFICATION 0001.</t>
  </si>
  <si>
    <t>"OTHER FUNCTIONS"  IGF::OT::IGF  SUBSCRIPTION TO WEST LEGALEDCENTER.</t>
  </si>
  <si>
    <t>"OTHER FUNCTION" IGF::OT::IGF THIS MODIFICATION EXERCISES OPTION PERIOD 2 TO ALLOW FOR CONTINUED SHUTTLE SERVICES TO TRANSPORT PASSENGERS CONDUCTING BUSINESS BETWEEN THE DEPARTMENT'S HEADQUARTERS BUILDING AND OTHER DEPARTMENT LOCATIONS WITHIN WASHINGTON, D.C.</t>
  </si>
  <si>
    <t>"OTHER FUNCTIONS"  IGF::OT::IGF  BUS TRANSPORTATION SERVICES TO INCLUDE EXECUTIVE MOTOR COACH, WRAPPED IN ED-APPROVED DESIGN, WITH DRIVER(S)FOR 2015 SECRETARY OF EDUCATION BUS TOUR.</t>
  </si>
  <si>
    <t>EDOOS15O0010</t>
  </si>
  <si>
    <t>GS33F002CA</t>
  </si>
  <si>
    <t>THIS MODIFICATION EXERCISES OPTION PERIOD 4 OF THE INDUSTRIAL SUPPORT SERVICES CONTRACT, WHICH PROVIDES TRANSPORTATINO SERVICES FOR THE DEPARTMENT OF EDUCATION OFFICE OF MANAGEMENT.</t>
  </si>
  <si>
    <t>"OTHER FUNCTIONS"  IGF::OT::IGF  2015 NATIONAL HISTORICALLY BLACK COLLEGES AND UNIVERSITIES WEEK CONFERENCE. MEETING SPACE, SLEEPING ROOM BLOCK, AND RELATED CONFERENCE SUPPORT SERVICES FOR SEPTEMBER 20 - 22, 2015.</t>
  </si>
  <si>
    <t>EDOOS15P0020</t>
  </si>
  <si>
    <t>"OTHER FUNCTIONS"  IGF::OT::IGF  AUDIO/VISUAL, INTERNET AND POWER SERVICES FOR 2015 HBCU CONFERENCE.</t>
  </si>
  <si>
    <t>"OTHER FUNCTION" IGF::OT::IGF THE CONTRACTOR PROVIDES MOVING, FURNITURE INSTALLATION, AND WAREHOUSING SERVICES FOR THE U.S. DEPARTMENT OF EDUCATION, OFFICE OF MANAGEMENT.</t>
  </si>
  <si>
    <t>ELOCEN GROUP LLC, THE</t>
  </si>
  <si>
    <t>EDOOM15C0006</t>
  </si>
  <si>
    <t>805656829</t>
  </si>
  <si>
    <t>"OTHER FUNCTION" IGF::OT::IGF COLOR COPIER LEASE AND MAINTENANCE AGREEMENT FOR 12 MONTHS.</t>
  </si>
  <si>
    <t>EDOOM15O0006</t>
  </si>
  <si>
    <t>IGF::OT::IGF  THE PURPOSE OF THIS TASK ORDER IS TO PROVIDE MEETING&amp;LODGING SPACE FOR THE 2013 FSA TRAINING CONFERENCE WITH OPTION FOR THE 2015 FSA TRAINING CONFERENCE.
THE PURPOSE OF THIS MODIFICATION IS TO EXERCISE OPTION ITEM 0002 TO PROVIDE MEETING&amp;LODGING SPACE FOR THE 2015 FSA TRAINING CONFERENCE.</t>
  </si>
  <si>
    <t>IGF::OT::IGF "OTHER FUNCTION" THE PURPOSE OF THIS TASK ORDER IS TO PROVIDE LOGISTICS SERVICES AND SUPPORT FOR THE 2015 FSA TRAINING CONFERENCE.</t>
  </si>
  <si>
    <t>"OTHER FUNCTIONS"  IGF::OT::IGF  SLEEPING ROOMS, MEETING SPACE AND RELATED SERVICES AS DESCRIBED IN THE GROUP SALES AGREEMENT FOR THE UNITED STATES DEPARTMENT OF EDUCATION - TEACHER LEADERSHIP ROUNDTABLE ON FEBRUARY 6-8, 2015.</t>
  </si>
  <si>
    <t>EDOOS15P0017</t>
  </si>
  <si>
    <t>011958352</t>
  </si>
  <si>
    <t>"OTHER FUNCTIONS"  IGF::OT::IGF.  HOTEL SLEEPING ROOMS, MEETING SPACE, A/V, AND RELATED CONFERENCE SERVICES FOR TEACHER LEADERSHIP ROUNDTABLE, JANUARY 9-11, 2015.</t>
  </si>
  <si>
    <t>EDOOS15P0016</t>
  </si>
  <si>
    <t>845907880</t>
  </si>
  <si>
    <t>"OTHER FUNCTIONS"  IGF::OT::IGF  MEETING SPACE, SLEEPING ROOMS AND RELATED CONFERENCE SERVICES FOR TEACHER LEADERSHIP ROUNDTABLE DECEMBER 5-8, 2014.</t>
  </si>
  <si>
    <t>SEELBACH LOUISVILLE, LLC</t>
  </si>
  <si>
    <t>EDOOS15P0008</t>
  </si>
  <si>
    <t>828853668</t>
  </si>
  <si>
    <t>SEATAC</t>
  </si>
  <si>
    <t>"OTHER FUNCTIONS"  IGF::OT::IGF  HOTEL AND CONFERENCE SERVICES FOR WASHINGTON STATE TEACHER LEADERSHIP ROUNDTABLE.</t>
  </si>
  <si>
    <t>EDOOS15P0041</t>
  </si>
  <si>
    <t>076723878</t>
  </si>
  <si>
    <t>"OTHER FUNCTIONS"  IGF::OT::IGF  SLEEPING ROOMS, MEETING SPACE AND RELATED SERVICES FOR THE UNITED STATES DEPARTMENT OF EDUCATION - TEACHER LEADERSHIP ROUNDTABLE ON JANUARY 22-23, 2015.</t>
  </si>
  <si>
    <t>EDOOS15P0035</t>
  </si>
  <si>
    <t>020290169</t>
  </si>
  <si>
    <t>"OTHER FUNCTION" IGF::OT::IGF - THE PURPOSE OF THIS ORDER IS TO FULFILL THE UNITES STATES DEPARTMENT OF EDUCATON'S (DEPARTMENT'S) OFFICE OF MANAGEMENT'S REQUIREMENT FOR PARKING FOR EMPLOYEES LOCATED IN KANSAS CITY , MISSOURI.</t>
  </si>
  <si>
    <t>EDOOM15P5007</t>
  </si>
  <si>
    <t>PARKING SERVICES AT K STREET</t>
  </si>
  <si>
    <t>"OTHER FUNCTION" IGF::OT::IGF THE PURPOSE OF THIS CONTRACT IS TO PROVIDE PARKING SPACES IN A GARAGE FOR KANSAS CITY, MO DEPARTMENT OF EDUCATION EMPLOYEES.</t>
  </si>
  <si>
    <t>THIS MODIFICATION EXERCISES OPTION PERIOD IV OF ED-OOM-11-C-0052, WHICH PROVIDES PARKING SERVICES REQUIRED BY THE DEPARTMENT OF EDUCATION OFFICE OF MANAGEMENT.</t>
  </si>
  <si>
    <t>FY15 PSC code selection</t>
  </si>
  <si>
    <t>IGF::OT::IGF STATE EDUCATION AGENCY PROVIDES SERVICES PERTAINING TO THE SUPPORT IN GAINING ACCURATE DATA TO SCHOOLS IN THE STATE, AS WELL AS ASSISTING IN SECURING THE HIGHEST POSSIBLE PARTICIPATION RATES FOR MANDATED ASSESSMENTS. THIS ACTION EXERCISES THE OPTION WHICH EXTENDS THE PERIOD OF PERFORMANCE AND INCREASES THE FUNDING UNDER THE CONTRACT.</t>
  </si>
  <si>
    <t>IGF::OT::IGF  STATE EDUCATION AGENCY PROVIDES SERVICES PERTAINING TO THE SUPPORT IN GAINING ACCURATE DATA TO SCHOOLS IN THE STATE, AS WELL AS ASSISTING IN SECURING THE HIGHEST POSSIBLE PARTICIPATION RATES FOR MANDATED ASSESSMENTS. THIS ACTION EXERCISES THE OPTION WHICH EXTENDS THE PERIOD OF PERFORMANCE AND INCREASES THE FUNDING UNDER THE CONTRACT.</t>
  </si>
  <si>
    <t>"OTHER FUNCTIONS" IGF::OT::IGF THE EDUCATION STATISTICS SUPPORT INSTITUTE NETWORK (ESSIN) CONTRACT PROVIDES A RANGE OF ASSISTANCE AND EXPERT ADVICE TO SUPPORT THE NATIONAL CENTER FOR EDUCATION STATISTICS (NCES) WITHIN THE INSTITUTE OF EDUCATION SCIENCES (IES)NATIONAL AND INTERNATIONAL DATA COLLECTIONS AND ASSESSMENTS, ANALYSES, METHODOLOGICAL RESEARCH, STATISTICAL PRODUCT PREPARATION, AND TRAINING PROGRAMS. TASK ORDER 18- SUPPORT FOR NCES HOUSEHOLD STUDIES AND CAREER/TECHNICAL EDUCATION STATISTICS. THIS PROJECT PROVIDES SUPPORT FOR (1) THE NCES NATIONAL HOUSEHOLD EDUCATION SURVEY (NHES) PROGRAM, (2) NCES STUDIES CONDUCTED BY THE U.S. CENSUS BUREAU, AND (3) THE NCES CAREER AND TECHNICAL EDUCATION (CTE) STATISTICS PROGRAM.</t>
  </si>
  <si>
    <t>IGF::OT::IGF  STATE EDUCATION AGENCY TO PROVIDE SERVICES PERTAINING TO THE SUPPORT IN GAINING ACCURATE DATA TO SCHOOLS IN THE STATE AS WELL AS ASSISTING IN SECURING THE HIGHEST POSSIBLE PARTICIPATION RATES FOR MANDATED ASSESSMENTS. OPTION EXTENDING THE PERIOD OF PERFORMANCE BY 12 MONTHS AND ADDING ANNUAL FUNDING TO THE CONTRACT.</t>
  </si>
  <si>
    <t>MICHELE.THOMPSON@ED.GOV</t>
  </si>
  <si>
    <t>THE EDUCATION STATISTICS SUPPORT INSTITUTE NETWORK (ESSIN) CONTRACT PROVIDES A RANGE OF ASSISTANCE AND EXPERT ADVICE TO SUPPORT THE NATIONAL CENTER FOR EDUCATION STATISTICS (NCES) WITHIN THE INSTITUTE OF EDUCATION SCIENCES (IES)NATIONAL AND INTERNATIONAL DATA COLLECTIONS AND ASSESSMENTS, ANALYSES, METHODOLOGICAL RESEARCH, STATISTICAL PRODUCT PREPARATION, AND TRAINING PROGRAMS.  NCES IS SPECIFICALLY SEEKING EXPERT HELP TO CONDUCT AN INDEPENDENT EVALUATION OF THE DATA QUALITY AND USABILITY OF THE U.S. DEPARTMENT OF EDUCATION S CIVIL RIGHTS DATA COLLECTION (CRDC), WITH AN EMPHASIS ON THE 2009-10 DATA COLLECTION.  THIS TASK ORDER PROVIDES SERVICES TO LEARN MORE ABOUT THE QUALITY OF THE DATA, INCLUDING THE VALIDITY AND RELIABILITY OF THE MEASURES, POTENTIAL SOURCES OF MEASUREMENT ERROR, AND THE LEVEL AND IMPACT OF NONRESPONSE AT THE UNIT AND ITEM LEVELS.</t>
  </si>
  <si>
    <t>IGF::OT::IGF  STATE EDUCATION AGENCY PROVIDES SERVICES PERTAINING TO THE SUPPORT IN GAINING ACCURATE DATA TO SCHOOLS IN THE STATE, AS WELL AS ASSISTING IN SECURING THE HIGHEST POSSIBLE PARTICIPATION RATES FOR MANDATED ASSESSMENTS. OPTION EXTENDING THE PERIOD OF PERFORMANCE BY 12 MONTHS AND ADDING ANNUAL FUNDING TO THE CONTRACT.</t>
  </si>
  <si>
    <t>IGF::OT::IGF  STATE EDUCATION AGENCY TO PROVIDE SERVICES PERTAINING TO THE SUPPORT IN GAINING ACCURATE DATA TO SCHOOLS IN THE STATE AS WELL AS ASSISTING IN SECURING THE HIGHEST POSSIBLE PARTICIPATION RATES FOR MANDATED ASSESSMENTS. THIS ACTION EXERCISES THE OPTION WHICH EXTENDS THE PERIOD OF PERFORMANCE AND INCREASES THE FUNDING UNDER THE CONTRACT.</t>
  </si>
  <si>
    <t>IGF::OT::IGF STATE EDUCATION AGENCY TO PROVIDE SERVICES PERTAINING TO THE SUPPORT IN GAINING ACCURATE DATA TO SCHOOLS IN THE STATE AS WELL AS ASSISTING IN SECURING THE HIGHEST POSSIBLE PARTICIPATION RATES FOR MANDATED ASSESSMENTS.  THIS ACTION EXERCISES THE OPTION WHICH EXTENDS THE PERIOD OF PERFORMANCE AND INCREASES THE FUNDING UNDER THE CONTRACT.</t>
  </si>
  <si>
    <t>IGF::OT::IGF STATE EDUCATION AGENCY PROVIDES SERVICES PERTAINING TO THE SUPPORT IN GAINING ACCURATE DATA TO SCHOOLS IN THE STATE, AS WELL AS ASSISTING IN SECURING THE HIGHEST POSSIBLE PARTICIPATION RATES FOR MANDATED ASSESSMENTS. OPTION EXTENDING THE PERIOD OF PERFORMANCE BY 12 MONTHS AND ADDING ANNUAL FUNDING TO THE CONTRACT.</t>
  </si>
  <si>
    <t>IGF::OT::IGF  STATE EDUCATION AGENCY TO PROVIDE SERVICES PERTAINING TO THE SUPPORT IN GAINING ACCURATE DATA TO SCHOOLS IN THE STATE AS WELL AS ASSISTING IN SECURING THE HIGHEST POSSIBLE PARTICIPATION RATES FOR MANDATED ASSESSMENTS. THIS ACTION EXERCISES THE OPTION TO EXTEND THE PERIOD OF PERFORMANCE AND INCREASE THE FUNDING UNDER THE CONTRACT</t>
  </si>
  <si>
    <t>IGF::OT::IGF STATE EDUCATION AGENCY PROVIDES SERVICES PERTAINING TO THE SUPPORT IN GAINING ACCURATE DATA TO SCHOOLS IN THE STATE, AS WELL AS ASSISTING IN SECURING THE HIGHEST POSSIBLE PARTICIPATION RATES FOR MANDATED ASSESSMENTS. THIS ACTION EXERCISES THE OPION WHICH EXTENDS THE PERIOD OF PERFORMANCE, AND INCREASES THE FUNDING UNDER THE CONTRACT.</t>
  </si>
  <si>
    <t>IGF::OT::IGF STATE EDUCATION AGENCY PROVIDES SERVICES PERTAINING TO THE SUPPORT IN GAINING ACCURATE DATA TO SCHOOLS IN THE STATE, AS WELL AS ASSISTING IN SECURING THE HIGHEST POSSIBLE PARTICIPATION RATES FOR MANDATED ASSESSMENTS. THIS ACTION EXERCISES THE OPTION TO EXTEND THE PERIOD OF PERFORMANCE AND INCREASE THE FUNDING UNDER THE CONTRACT</t>
  </si>
  <si>
    <t>IGF::OT::IGF STATE EDUCATION AGENCY PROVIDES SERVICES PERTAINING TO THE SUPPORT IN GAINING ACCURATE DATA TO SCHOOLS IN THE STATE, AS WELL AS ASSISTING IN SECURING THE HIGHEST POSSIBLE PARTICIPATION RATES FOR MANDATED ASSESSMENTS. THE ACTION EXERCISES THE OPTION FOR THE COTRACT WHICH EXTENDS THE PERIOD OF PERFORMNCE FOR 12 MONTHS AND PROVIDES ADDITIONAL FUNDING.</t>
  </si>
  <si>
    <t>IGF::OT::IGF  STATE EDUCATION AGENCY PROVIDES SERVICES PERTAINING TO THE SUPPORT IN GAINING ACCURATE DATA TO SCHOOLS IN THE STATE, AS WELL AS ASSISTING IN SECURING THE HIGHEST POSSIBLE PARTICIPATION RATES FOR MANDATED ASSESSMENTS.  THIS OPTION EXTENDS THE PERIOD OF PERFORMANCE FOR 12 MONTHS; AND ADDS FUNDING FOR 12 MONTHS TO THE BASIC PARTICIPATION/STATE COORDINATOR CONTRACT WITH THE 50 STATES&amp;PUERTO RICO</t>
  </si>
  <si>
    <t>IGF::OT::IGF STATE EDUCATION AGENCY PROVIDES SERVICES PERTAINING TO THE SUPPORT IN GAINING ACCURATE DATA TO SCHOOLS IN THE STATE, AS WELL AS ASSISTING IN SECURING THE HIGHEST POSSIBLE PARTICIPATION RATES FOR MANDATED ASSESSMENTS. THIS ACTION EXERCISES THE OPTION TO EXTEND THE PERIOD OF PERFORMANCE AND INCREASE THE FUNDING UNDER THE CONTRACT.</t>
  </si>
  <si>
    <t>IGF::OT::IGF STATE EDUCATION AGENCY PROVIDES SERVICES PERTAINING TO THE SUPPORT IN GAINING ACCURATE DATA TO SCHOOLS IN THE STATE, AS WELL AS ASSISTING IN SECURING THE HIGHEST POSSIBLE PARTICIPATION RATES FOR MANDATED ASSESSMENTS. THIS ACTION EXERCISES THE OPTION TO EXTEND THE PERIOD OF PERFORMANCE AND INCREASE FUNDING UNDER THE CONTRACT.</t>
  </si>
  <si>
    <t>IGF::OT::IGF  STATE EDUCATION AGENCY TO PROVIDE SERVICES PERTAINING TO THE SUPPORT IN GAINING ACCURATE DATA TO SCHOOLS IN THE STATE AS WELL AS ASSISTING IN SECURING THE HIGHEST POSSIBLE PARTICIPATION RATES FOR MANDATED ASSESSMENTS. THIS ACTION EXERCISES THE OPTION TO EXTEND THE PERIOD OF PERFORMANCE AND INCREASE FUNDING UNDER THE CONTRACT.</t>
  </si>
  <si>
    <t>THE EDUCATION STATISTICS SUPPORT INSTITUTE NETWORK (ESSIN) CONTRACT PROVIDES A RANGE OF ASSISTANCE AND EXPERT ADVICE TO SUPPORT THE NATIONAL CENTER FOR EDUCATION STATISTICS (NCES) WITHIN THE INSTITUTE OF EDUCATION SCIENCES (IES)NATIONAL AND INTERNATIONAL DATA COLLECTIONS AND ASSESSMENTS, ANALYSES, METHODOLOGICAL RESEARCH, STATISTICAL PRODUCT PREPARATION, AND TRAINING PROGRAMS. TASK ORDER 2- STATISTICAL STANDARDS PROGRAM (SSP) SUPPORT. THIS TASK ORDER SUPPORTS SSP IN ITS WORK DEVELOPING, MAINTAINING, AND MONITORING STATISTICAL, METHODOLOGICAL, AND QUALITY STANDARDS AND PROVIDING NCES STAFF STATISTICAL SUPPORT. WHILE THE PRIMARY PROJECT ACTIVITY IS SUPPORT FOR NCES INTERNAL TECHNICAL REVIEWS, ACTIVITIES ALSO INCLUDE QUALITY CONTROL (METHODOLOGY HANDBOOK), MONITORING THE USE OF NCES DATA, AND STATISTICAL RESEARCH PROJECTS, FOCUSED ON THE NAEP STUDY.  OPTION PERIOD III.</t>
  </si>
  <si>
    <t>"OTHER FUNCTION" IGF::OT::IGF THE EDUCATION STATISTICS SUPPORT INSTITUTE NETWORK (ESSIN) CONTRACT PROVIDES A RANGE OF ASSISTANCE AND EXPERT ADVICE TO SUPPORT THE NATIONAL CENTER FOR EDUCATION STATISTICS (NCES) WITHIN THE INSTITUTE OF EDUCATION SCIENCES (IES)NATIONAL AND INTERNATIONAL DATA COLLECTIONS AND ASSESSMENTS, ANALYSES, METHODOLOGICAL RESEARCH, STATISTICAL PRODUCT PREPARATION, AND TRAINING PROGRAMS. TASK ORDER 21 CCD (COMMON CORE OF DATA) WEBSITE SUPPORT OPTION PERIOD 2. THE PURPOSE OF THIS CONTRACT IS TO PROVIDE CONTRACTOR SUPPORT FOR:  (1) THE CCD WEBSITES; (2) MAINTAINING THE CCD LEGACY DATABASE; (3) UPLOADING DATA FROM THE EDFACTS DATABASE (THE EDUCATION DATA COLLECTION SYSTEM); (4) MAINTENANCE AND UPDATING OF CCD DATA TOOLS; AND (5) THE CONTINUED SUPPORT OF THE CCD-DMS, INCLUDING THE SUITE OF EDITING AND DISSEMINATION TOOLS.</t>
  </si>
  <si>
    <t>THE EDUCATION STATISTICS SUPPORT INSTITUTE NETWORK (ESSIN) CONTRACT PROVIDES A RANGE OF ASSISTANCE AND EXPERT ADVICE TO SUPPORT THE NATIONAL CENTER FOR EDUCATION STATISTICS (NCES) WITHIN THE INSTITUTE OF EDUCATION SCIENCES (IES)NATIONAL AND INTERNATIONAL DATA COLLECTIONS AND ASSESSMENTS, ANALYSES, METHODOLOGICAL RESEARCH, STATISTICAL PRODUCT PREPARATION, AND TRAINING PROGRAMS. TASK ORDER 13- WEBSITE SUPPORT AND IMPROVEMENT. THE NCES TECHNOLOGY SUPPORT TEAM PROVIDES SUPPORT, ADMINISTRATION, AND IMPROVEMENTS FOR NCES AND ITS PRINCIPAL OFFICE DISSEMINATION AND SURVEY COLLECTION WEBSITES; ENSURES THAT THE WEBSITES NCES HOSTS COMPLY WITH NCES STANDARDS, AGENCY AND FEDERAL REGULATIONS, AND INDUSTRY BEST PRACTICES; TAKES THE LEAD IN DEVELOPING AND MAINTAINING THE TECHNICAL STANDARDS THAT ENSURE THE QUALITY OF PRODUCTS DISSEMINATED ON THE WEBSITES; CONSULTS AND ADVISES ON TECHNICAL ISSUES AND STANDARDS IMPLEMENTATION RELATED TO THE WEBSITES; IMPROVES WEBSITE ARCHITECTURE TO PROVIDE HIGHER QUALITY SERVICES; AND DEVELOPS NEW SYSTEMS TO IMPROVE WORKFLOW AND PROVIDE BETTER SERVICE TO THE PUBLIC AND OTHER FEDERAL AGENCIES. THE PURPOSE OF THIS CONTRACT IS TO PROVIDE CONTRACTOR SUPPORT TO THE NCES TECHNOLOGY SUPPORT TEAM IN ITS EFFORT TO DEVELOP, UPDATE, AND IMPROVE NCES WEBSITES.</t>
  </si>
  <si>
    <t>IGF::OT::IGF  "OTHER FUNCTIONS" THE CONTRACTOR SHALL PROVIDE ALL QUALIFIED LABOR, SUPERVISION, MATERIALS, TRANSPORTATION, AND OPERATIONS NECESSARY TO PROVIDE INFORMATION TECHNOLOGY SERVICES TO THE OFFICE OF INSPECTOR GENERAL INFORMATION TECHNOLOGY OPERATIONS. THE DEPARTMENT IS USING AN EXISTING INDEFINITE DELIVERY INDEFINITE QUANTITY (IDIQ) CONTRACT WITH THE UNITED STATES POSTAL SERVICE (USPS).  ELDER RESEARCH INCORPORATED (ERI) WAS GIVEN THE AUTHORIZATION FROM USPS TO ALLOW THE DEPARTMENT TO ISSUE A TASK ORDER AGAINST IDIQ CONTRACT WITH ERI, UTILIZING THE RATES/DISCOUNTS AUTHORIZED UNDER THEIR IDIQ CONTRACT USPS.</t>
  </si>
  <si>
    <t>MATTHEW.MANNING@ED.GOV</t>
  </si>
  <si>
    <t>"OTHER FUNCTION" IGF::OT::IGF  THE PURPOSE OF THIS ACQUISITION IS TO OBTAIN SHAREPOINT TECHNICAL ASSISTAANCE AND TRAINING SERVICES FOR THE U.S. DEPARTMENT OF EDUCATION OFFICE OF  ELEMENTARY AND SECONDARY EDUCATION.</t>
  </si>
  <si>
    <t>IGF::OT::IGF "OTHER FUNCTION" SOFTWARE PATCHES INSTALLMENT, TESTING, AND MAINTENANCE FOR FRONTIER SOFTWARE.</t>
  </si>
  <si>
    <t>"OTHER FUNCTION" IGF::OT::IGF - THE PURPOSE OF THIS PROCUREMENT IS TO PROCURE BUSINESS ROUNDTABLE SUPPORT SERVICES FOR THE OFFICE OF SPECIAL EDUCATION AND REHABILITATIVE SERVICES</t>
  </si>
  <si>
    <t>"IGF::CT::IGF" CRITICAL FUNCTIONS - THIS AWARD IS TO MAINTAIN THE OFFICE OF INSPECTOR GENERAL .NET INFRASTRUCTURE, ASSIST WITH INFORMATION TECHNOLOGY SYSTEM AND APPLICATION UPGRADES AND IMPROVEMENTS,AND PERFORM WEB DESIGN AND DEVELOPMENT ACTIVITIES.</t>
  </si>
  <si>
    <t>IGF::CT::IGF //CRITICAL FUNCTION 
BASE AWARD:  SERVICING OF TITLE IV STUDENT FINANCIAL AID, IN ACCORDANCE WITH SECTION 2212 OF THE HEALTH CARE AND EDUCATION RECONCILIATION ACT OF 2010 (PUB.L. 111-152, 124 STAT. 1029).
TASK ORDER 0005: TO PROVIDE FUNDING FOR PIV-I IMPLEMENTATION, IN ACCORDANCE WITH THE TERMS AND CONDITIONS OF THE BASE CONTRACT.</t>
  </si>
  <si>
    <t>IGF::CT::IGF / CRITICAL FUNCTION 
BASE AWARD: SERVICING OF TITLE IV STUDENT FINANCIAL AID, IN ACCORDANCE WITH SECTION 2212 OF THE HEALTH CARE AND EDUCATION RECONCILIATION ACT OF 2010 (PUB.L. 111-152, 124 STAT. 1029).
MODIFICATION DESCRIPTION:  THE PURPOSE OF THIS MODIFICATION IS TO PROVIDE FUNDING FOR PIV-I IMPLEMENTATION IN ACCORDANCE WITH THE IDIQ CONTRACT.</t>
  </si>
  <si>
    <t>IGF::CT::IGF / CRITICAL FUNCTION 
IDIQ: SERVICING OF TITLE IV STUDENT FINANCIAL AID.
TASK ORDER: IMPLEMENTATION OF PIV-I THROUGH DECEMBER 31, 2015.</t>
  </si>
  <si>
    <t>IGF::CT::IGF / CRITICAL FUNCTION 
IDIQ: SERVICING OF TITLE IV STUDENT FINANCIAL AID, IN ACCORDANCE WITH SECTION 2212 OF THE HEALTH CARE AND EDUCATION RECONCILIATION ACT OF 2010 (PUB.L. 111-152, 124 STAT. 1029).
TASK ORDER: PIV-I IMPLEMENTATION, IN ACCORDANCE WITH THE TERMS AND CONDITIONS OF THE IDIQ.</t>
  </si>
  <si>
    <t>IGF::CT::IGF / CRITICAL FUNCTION 
BASE AWARD: SERVICING OF TITLE IV STUDENT FINANCIAL AID, IN ACCORDANCE WITH SECTION 2212 OF THE HEALTH CARE AND EDUCATION RECONCILIATION ACT OF 2010 (PUB.L. 111-152, 124 STAT. 1029).
MODIFICATION DESCRIPTION:  THE PURPOSE OF THIS MODIFICATION IS TO PROVIDE FUNDING FOR PIV-I IMPLEMENTATION IN ACCORDANCE WITH THE TERMS OF THE IDIQ CONTRACT.</t>
  </si>
  <si>
    <t>IGF::CT::IGF / CRITICAL FUNCTION 
IDIQ: SERVICING OF TITLE IV STUDENT FINANCIAL AID.
TASK ORDER 0020: PROVIDE FUNDING FOR PIV-I IMPLEMENTATION, IN ACCORDANCE WITH THE TERMS AND CONDITIONS OF THE BASE CONTRACT.</t>
  </si>
  <si>
    <t>IGF::CT::IGF / CRITICAL FUNCTION
IDIQ: SERVICING OF TITLE IV STUDENT FINANCIAL AID.
TASK ORDER 0018: TO PROVIDE FUNDING FOR PIV-I IMPLEMENTATION, IN ACCORDANCE WITH THE TERMS AND CONDITIONS OF THE BASE CONTRACT.</t>
  </si>
  <si>
    <t>IGF::OT::IGF "OTHER FUNCTIONS" DISTANCE LEARNING DATASET TRAINING (DLDT) TASK ORDER 0004 TO PROVIDE TRAINING TO FAMILIARIZE ADVANCED GRADUATE STUDENTS AND FACULTY MEMBERS FROM COLLEGES AND UNIVERSITIES NATIONWIDE AND RESEARCHERS, EDUCATION PRACTITIONERS, AND POLICY ANALYSTS FROM FEDERAL, STATE, AND LOCAL EDUCATION AND HUMAN SERVICES AGENCIES AND PROFESSIONAL ASSOCIATIONS WITH NATION CENTER FOR EDUCATION STATISTICS (NCES) DATABASES, AND DEMONSTRATE APPROPRIATE METHODS OF ACCESS AND STATISTICAL ANALYSIS USING THE COMPLEX DATA.</t>
  </si>
  <si>
    <t>"Special Interest Function"</t>
  </si>
  <si>
    <t>FSA</t>
  </si>
  <si>
    <t>NAGB</t>
  </si>
  <si>
    <t>POC</t>
  </si>
  <si>
    <t>FY15</t>
  </si>
  <si>
    <t>Education FY2015</t>
  </si>
  <si>
    <t>(All)</t>
  </si>
  <si>
    <t>"Special Interest Function/Top 10"</t>
  </si>
  <si>
    <t>(Multiple Items)</t>
  </si>
  <si>
    <t>Competed %</t>
  </si>
  <si>
    <t>Q1 %</t>
  </si>
  <si>
    <t>SB%</t>
  </si>
  <si>
    <t>SDB%</t>
  </si>
  <si>
    <t>Not SDB%</t>
  </si>
  <si>
    <t>8A%</t>
  </si>
  <si>
    <t>Not 8A%</t>
  </si>
  <si>
    <t>SDVSOB%</t>
  </si>
  <si>
    <t>Not SDVSOB%</t>
  </si>
  <si>
    <t>VSOB%</t>
  </si>
  <si>
    <t>Not VSOB%</t>
  </si>
  <si>
    <t>HUBZONE%</t>
  </si>
  <si>
    <t>Not HUBZONE%</t>
  </si>
  <si>
    <t>WOSB%</t>
  </si>
  <si>
    <t>Not WOSB%</t>
  </si>
  <si>
    <t>Largest Percentage of Obligations</t>
  </si>
  <si>
    <t xml:space="preserve"> </t>
  </si>
  <si>
    <t xml:space="preserve"> PETTICOAT, LLC</t>
  </si>
  <si>
    <t>PETTICOAT, LLC</t>
  </si>
  <si>
    <t xml:space="preserve">CIM Urban Relt Properties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</si>
</sst>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quot;$&quot;#,##0"/>
    <numFmt numFmtId="165" formatCode="&quot;$&quot;#,##0.00"/>
    <numFmt numFmtId="166" formatCode="mm/dd/yyyy"/>
    <numFmt numFmtId="167" formatCode="0.0%"/>
  </numFmts>
  <fonts count="31"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b/>
      <sz val="9"/>
      <color theme="1"/>
      <name val="Arial"/>
      <family val="2"/>
    </font>
    <font>
      <sz val="9"/>
      <color theme="1"/>
      <name val="Arial"/>
      <family val="2"/>
    </font>
    <font>
      <b/>
      <sz val="10"/>
      <color theme="1"/>
      <name val="Arial"/>
      <family val="2"/>
    </font>
    <font>
      <b/>
      <i/>
      <sz val="14"/>
      <color theme="0"/>
      <name val="Arial"/>
      <family val="2"/>
    </font>
    <font>
      <sz val="11"/>
      <color theme="1"/>
      <name val="Arial"/>
      <family val="2"/>
    </font>
    <font>
      <b/>
      <sz val="16"/>
      <color theme="1"/>
      <name val="Arial"/>
      <family val="2"/>
    </font>
    <font>
      <sz val="10"/>
      <name val="Arial"/>
      <family val="2"/>
    </font>
    <font>
      <sz val="10"/>
      <name val="Arial"/>
      <family val="2"/>
    </font>
    <font>
      <sz val="8"/>
      <color theme="1"/>
      <name val="Arial"/>
      <family val="2"/>
    </font>
    <font>
      <b/>
      <sz val="8"/>
      <name val="Arial"/>
      <family val="2"/>
    </font>
    <font>
      <sz val="8"/>
      <name val="Arial"/>
      <family val="2"/>
    </font>
    <font>
      <b/>
      <sz val="8"/>
      <color theme="1"/>
      <name val="Arial"/>
      <family val="2"/>
    </font>
    <font>
      <sz val="9"/>
      <color indexed="81"/>
      <name val="Tahoma"/>
      <family val="2"/>
    </font>
    <font>
      <b/>
      <sz val="9"/>
      <color indexed="81"/>
      <name val="Tahoma"/>
      <family val="2"/>
    </font>
    <font>
      <sz val="8"/>
      <color rgb="FFFF0000"/>
      <name val="Arial"/>
      <family val="2"/>
    </font>
    <font>
      <sz val="11"/>
      <color theme="1"/>
      <name val="Times New Roman"/>
      <family val="1"/>
    </font>
    <font>
      <sz val="10"/>
      <name val="Arial"/>
      <family val="2"/>
    </font>
    <font>
      <sz val="10"/>
      <color theme="1"/>
      <name val="Calibri"/>
      <family val="2"/>
      <scheme val="minor"/>
    </font>
    <font>
      <sz val="10"/>
      <color rgb="FFFF0000"/>
      <name val="Calibri"/>
      <family val="2"/>
      <scheme val="minor"/>
    </font>
    <font>
      <sz val="10"/>
      <color theme="1"/>
      <name val="Calibri"/>
      <family val="2"/>
      <scheme val="minor"/>
    </font>
    <font>
      <sz val="10"/>
      <color rgb="FFFF0000"/>
      <name val="Arial"/>
      <family val="2"/>
    </font>
    <font>
      <b/>
      <sz val="14"/>
      <color theme="1"/>
      <name val="Arial"/>
      <family val="2"/>
    </font>
    <font>
      <sz val="14"/>
      <color theme="1"/>
      <name val="Arial"/>
      <family val="2"/>
    </font>
    <font>
      <b/>
      <sz val="28"/>
      <color theme="1"/>
      <name val="Arial"/>
      <family val="2"/>
    </font>
    <font>
      <sz val="28"/>
      <color theme="1"/>
      <name val="Arial"/>
      <family val="2"/>
    </font>
    <font>
      <b/>
      <sz val="14"/>
      <name val="Arial"/>
      <family val="2"/>
    </font>
    <font>
      <b/>
      <sz val="14"/>
      <color theme="0"/>
      <name val="Arial"/>
      <family val="2"/>
    </font>
  </fonts>
  <fills count="15">
    <fill>
      <patternFill patternType="none"/>
    </fill>
    <fill>
      <patternFill patternType="gray125"/>
    </fill>
    <fill>
      <patternFill patternType="solid">
        <fgColor theme="1"/>
        <bgColor indexed="64"/>
      </patternFill>
    </fill>
    <fill>
      <patternFill patternType="solid">
        <fgColor theme="2"/>
        <bgColor indexed="64"/>
      </patternFill>
    </fill>
    <fill>
      <patternFill patternType="solid">
        <fgColor theme="0" tint="-0.499984740745262"/>
        <bgColor indexed="64"/>
      </patternFill>
    </fill>
    <fill>
      <patternFill patternType="solid">
        <fgColor rgb="FFFFFF00"/>
        <bgColor indexed="64"/>
      </patternFill>
    </fill>
    <fill>
      <patternFill patternType="solid">
        <fgColor indexed="44"/>
      </patternFill>
    </fill>
    <fill>
      <patternFill patternType="solid">
        <fgColor theme="4" tint="0.79998168889431442"/>
        <bgColor theme="4" tint="0.79998168889431442"/>
      </patternFill>
    </fill>
    <fill>
      <patternFill patternType="solid">
        <fgColor theme="0" tint="-0.14999847407452621"/>
        <bgColor theme="0" tint="-0.14999847407452621"/>
      </patternFill>
    </fill>
    <fill>
      <patternFill patternType="solid">
        <fgColor theme="2" tint="-0.249977111117893"/>
        <bgColor indexed="64"/>
      </patternFill>
    </fill>
    <fill>
      <patternFill patternType="solid">
        <fgColor rgb="FF00B0F0"/>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92D050"/>
        <bgColor indexed="64"/>
      </patternFill>
    </fill>
  </fills>
  <borders count="21">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top/>
      <bottom style="thin">
        <color theme="4" tint="0.39997558519241921"/>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9">
    <xf numFmtId="0" fontId="0" fillId="0" borderId="0"/>
    <xf numFmtId="0" fontId="3" fillId="0" borderId="0"/>
    <xf numFmtId="0" fontId="10" fillId="0" borderId="0"/>
    <xf numFmtId="44" fontId="3" fillId="0" borderId="0" applyFont="0" applyFill="0" applyBorder="0" applyAlignment="0" applyProtection="0"/>
    <xf numFmtId="9" fontId="3" fillId="0" borderId="0" applyFont="0" applyFill="0" applyBorder="0" applyAlignment="0" applyProtection="0"/>
    <xf numFmtId="44" fontId="10" fillId="0" borderId="0" applyFont="0" applyFill="0" applyBorder="0" applyAlignment="0" applyProtection="0"/>
    <xf numFmtId="0" fontId="11" fillId="0" borderId="0"/>
    <xf numFmtId="9" fontId="3" fillId="0" borderId="0" applyFont="0" applyFill="0" applyBorder="0" applyAlignment="0" applyProtection="0"/>
    <xf numFmtId="44" fontId="3" fillId="0" borderId="0" applyFont="0" applyFill="0" applyBorder="0" applyAlignment="0" applyProtection="0"/>
  </cellStyleXfs>
  <cellXfs count="178">
    <xf numFmtId="0" fontId="0" fillId="0" borderId="0" xfId="0"/>
    <xf numFmtId="0" fontId="3" fillId="0" borderId="0" xfId="1" applyAlignment="1">
      <alignment wrapText="1"/>
    </xf>
    <xf numFmtId="0" fontId="3" fillId="0" borderId="0" xfId="1"/>
    <xf numFmtId="0" fontId="3" fillId="0" borderId="0" xfId="1" applyFill="1"/>
    <xf numFmtId="0" fontId="3" fillId="0" borderId="0" xfId="1" applyFont="1" applyAlignment="1">
      <alignment wrapText="1"/>
    </xf>
    <xf numFmtId="0" fontId="14" fillId="0" borderId="0" xfId="6" applyFont="1" applyAlignment="1">
      <alignment wrapText="1"/>
    </xf>
    <xf numFmtId="0" fontId="14" fillId="0" borderId="0" xfId="6" applyFont="1"/>
    <xf numFmtId="0" fontId="12" fillId="0" borderId="0" xfId="0" applyFont="1"/>
    <xf numFmtId="0" fontId="13" fillId="6" borderId="0" xfId="6" applyFont="1" applyFill="1" applyAlignment="1">
      <alignment horizontal="center" wrapText="1"/>
    </xf>
    <xf numFmtId="0" fontId="12" fillId="8" borderId="0" xfId="0" applyFont="1" applyFill="1" applyAlignment="1">
      <alignment wrapText="1"/>
    </xf>
    <xf numFmtId="0" fontId="13" fillId="5" borderId="0" xfId="6" applyFont="1" applyFill="1" applyAlignment="1">
      <alignment horizontal="center" wrapText="1"/>
    </xf>
    <xf numFmtId="0" fontId="12" fillId="0" borderId="0" xfId="0" pivotButton="1" applyFont="1"/>
    <xf numFmtId="165" fontId="12" fillId="0" borderId="0" xfId="0" applyNumberFormat="1" applyFont="1"/>
    <xf numFmtId="0" fontId="18" fillId="0" borderId="0" xfId="0" applyFont="1"/>
    <xf numFmtId="0" fontId="12" fillId="0" borderId="0" xfId="0" applyFont="1" applyAlignment="1">
      <alignment horizontal="left"/>
    </xf>
    <xf numFmtId="0" fontId="12" fillId="5" borderId="0" xfId="0" applyFont="1" applyFill="1"/>
    <xf numFmtId="165" fontId="12" fillId="5" borderId="0" xfId="0" applyNumberFormat="1" applyFont="1" applyFill="1"/>
    <xf numFmtId="0" fontId="12" fillId="0" borderId="0" xfId="0" applyFont="1" applyAlignment="1">
      <alignment horizontal="center"/>
    </xf>
    <xf numFmtId="0" fontId="15" fillId="7" borderId="8" xfId="0" applyFont="1" applyFill="1" applyBorder="1" applyAlignment="1">
      <alignment horizontal="center"/>
    </xf>
    <xf numFmtId="167" fontId="12" fillId="0" borderId="0" xfId="7" applyNumberFormat="1" applyFont="1" applyAlignment="1">
      <alignment horizontal="center"/>
    </xf>
    <xf numFmtId="167" fontId="15" fillId="0" borderId="0" xfId="7" applyNumberFormat="1" applyFont="1" applyAlignment="1">
      <alignment horizontal="center"/>
    </xf>
    <xf numFmtId="0" fontId="19" fillId="0" borderId="2" xfId="0" applyFont="1" applyFill="1" applyBorder="1" applyAlignment="1">
      <alignment horizontal="center" vertical="center" wrapText="1"/>
    </xf>
    <xf numFmtId="10" fontId="12" fillId="0" borderId="0" xfId="7" applyNumberFormat="1" applyFont="1" applyAlignment="1">
      <alignment horizontal="center" wrapText="1"/>
    </xf>
    <xf numFmtId="10" fontId="15" fillId="7" borderId="8" xfId="7" applyNumberFormat="1" applyFont="1" applyFill="1" applyBorder="1" applyAlignment="1">
      <alignment horizontal="center" vertical="center" wrapText="1"/>
    </xf>
    <xf numFmtId="10" fontId="12" fillId="0" borderId="0" xfId="7" applyNumberFormat="1" applyFont="1" applyAlignment="1">
      <alignment horizontal="center" vertical="center" wrapText="1"/>
    </xf>
    <xf numFmtId="10" fontId="15" fillId="0" borderId="0" xfId="7" applyNumberFormat="1" applyFont="1" applyAlignment="1">
      <alignment horizontal="center" vertical="center" wrapText="1"/>
    </xf>
    <xf numFmtId="0" fontId="5" fillId="0" borderId="0" xfId="1" applyFont="1" applyFill="1" applyAlignment="1"/>
    <xf numFmtId="0" fontId="20" fillId="0" borderId="0" xfId="0" applyFont="1" applyAlignment="1">
      <alignment horizontal="left"/>
    </xf>
    <xf numFmtId="0" fontId="20" fillId="0" borderId="0" xfId="0" applyFont="1" applyAlignment="1">
      <alignment horizontal="center"/>
    </xf>
    <xf numFmtId="3" fontId="20" fillId="0" borderId="0" xfId="0" applyNumberFormat="1" applyFont="1" applyAlignment="1">
      <alignment horizontal="right"/>
    </xf>
    <xf numFmtId="0" fontId="0" fillId="0" borderId="0" xfId="1" applyFont="1" applyAlignment="1">
      <alignment wrapText="1"/>
    </xf>
    <xf numFmtId="14" fontId="13" fillId="5" borderId="0" xfId="6" applyNumberFormat="1" applyFont="1" applyFill="1" applyAlignment="1">
      <alignment horizontal="center" wrapText="1"/>
    </xf>
    <xf numFmtId="14" fontId="14" fillId="0" borderId="0" xfId="6" applyNumberFormat="1" applyFont="1"/>
    <xf numFmtId="44" fontId="13" fillId="5" borderId="0" xfId="8" applyFont="1" applyFill="1" applyAlignment="1">
      <alignment horizontal="center" wrapText="1"/>
    </xf>
    <xf numFmtId="44" fontId="14" fillId="0" borderId="0" xfId="8" applyFont="1"/>
    <xf numFmtId="14" fontId="13" fillId="6" borderId="0" xfId="6" applyNumberFormat="1" applyFont="1" applyFill="1" applyAlignment="1">
      <alignment horizontal="center" wrapText="1"/>
    </xf>
    <xf numFmtId="44" fontId="13" fillId="6" borderId="0" xfId="8" applyFont="1" applyFill="1" applyAlignment="1">
      <alignment horizontal="center" wrapText="1"/>
    </xf>
    <xf numFmtId="0" fontId="19" fillId="0" borderId="0" xfId="1" applyFont="1" applyFill="1" applyBorder="1"/>
    <xf numFmtId="0" fontId="0" fillId="0" borderId="2" xfId="0" applyBorder="1"/>
    <xf numFmtId="0" fontId="19" fillId="0" borderId="0" xfId="0" applyFont="1" applyBorder="1"/>
    <xf numFmtId="10" fontId="15" fillId="7" borderId="0" xfId="7" applyNumberFormat="1" applyFont="1" applyFill="1" applyBorder="1" applyAlignment="1">
      <alignment horizontal="center" vertical="center" wrapText="1"/>
    </xf>
    <xf numFmtId="165" fontId="18" fillId="0" borderId="0" xfId="0" applyNumberFormat="1" applyFont="1"/>
    <xf numFmtId="44" fontId="6" fillId="0" borderId="2" xfId="5" applyFont="1" applyFill="1" applyBorder="1" applyAlignment="1">
      <alignment horizontal="center" vertical="center" wrapText="1"/>
    </xf>
    <xf numFmtId="0" fontId="6" fillId="0" borderId="2" xfId="1" applyFont="1" applyFill="1" applyBorder="1" applyAlignment="1">
      <alignment horizontal="center" vertical="center" wrapText="1"/>
    </xf>
    <xf numFmtId="9" fontId="6" fillId="0" borderId="2" xfId="4" applyFont="1" applyFill="1" applyBorder="1" applyAlignment="1">
      <alignment horizontal="center" vertical="center" wrapText="1"/>
    </xf>
    <xf numFmtId="0" fontId="5" fillId="0" borderId="2" xfId="1" applyFont="1" applyFill="1" applyBorder="1" applyAlignment="1"/>
    <xf numFmtId="0" fontId="5" fillId="0" borderId="2" xfId="1" applyFont="1" applyFill="1" applyBorder="1" applyAlignment="1">
      <alignment wrapText="1"/>
    </xf>
    <xf numFmtId="0" fontId="5" fillId="9" borderId="2" xfId="1" applyFont="1" applyFill="1" applyBorder="1" applyAlignment="1"/>
    <xf numFmtId="0" fontId="5" fillId="9" borderId="2" xfId="1" applyFont="1" applyFill="1" applyBorder="1" applyAlignment="1">
      <alignment wrapText="1"/>
    </xf>
    <xf numFmtId="0" fontId="3" fillId="0" borderId="0" xfId="1" applyFont="1" applyAlignment="1">
      <alignment horizontal="left" wrapText="1"/>
    </xf>
    <xf numFmtId="0" fontId="10" fillId="0" borderId="0" xfId="1" applyFont="1" applyAlignment="1">
      <alignment horizontal="left" wrapText="1"/>
    </xf>
    <xf numFmtId="44" fontId="6" fillId="0" borderId="0" xfId="8" applyFont="1" applyAlignment="1">
      <alignment horizontal="left" wrapText="1"/>
    </xf>
    <xf numFmtId="0" fontId="6" fillId="0" borderId="0" xfId="1" applyFont="1" applyAlignment="1">
      <alignment horizontal="left" wrapText="1"/>
    </xf>
    <xf numFmtId="0" fontId="10" fillId="0" borderId="2" xfId="0" applyFont="1" applyBorder="1" applyAlignment="1">
      <alignment horizontal="left" vertical="top" wrapText="1"/>
    </xf>
    <xf numFmtId="166" fontId="10" fillId="0" borderId="2" xfId="0" applyNumberFormat="1" applyFont="1" applyBorder="1" applyAlignment="1">
      <alignment horizontal="left" vertical="top" wrapText="1"/>
    </xf>
    <xf numFmtId="44" fontId="10" fillId="0" borderId="2" xfId="8" applyFont="1" applyBorder="1" applyAlignment="1">
      <alignment horizontal="left" vertical="top" wrapText="1"/>
    </xf>
    <xf numFmtId="10" fontId="12" fillId="0" borderId="0" xfId="7" applyNumberFormat="1" applyFont="1" applyAlignment="1">
      <alignment horizontal="center"/>
    </xf>
    <xf numFmtId="10" fontId="6" fillId="0" borderId="2" xfId="4" applyNumberFormat="1" applyFont="1" applyFill="1" applyBorder="1" applyAlignment="1">
      <alignment horizontal="center" vertical="center" wrapText="1"/>
    </xf>
    <xf numFmtId="0" fontId="4" fillId="4" borderId="16" xfId="1" applyFont="1" applyFill="1" applyBorder="1"/>
    <xf numFmtId="0" fontId="8" fillId="0" borderId="0" xfId="1" applyFont="1" applyAlignment="1">
      <alignment vertical="top" wrapText="1"/>
    </xf>
    <xf numFmtId="166" fontId="20" fillId="0" borderId="0" xfId="0" applyNumberFormat="1" applyFont="1" applyAlignment="1">
      <alignment horizontal="center"/>
    </xf>
    <xf numFmtId="166" fontId="20" fillId="0" borderId="0" xfId="0" applyNumberFormat="1" applyFont="1" applyAlignment="1">
      <alignment horizontal="left"/>
    </xf>
    <xf numFmtId="165" fontId="20" fillId="0" borderId="0" xfId="0" applyNumberFormat="1" applyFont="1" applyAlignment="1">
      <alignment horizontal="right"/>
    </xf>
    <xf numFmtId="0" fontId="3" fillId="0" borderId="2" xfId="1" applyFont="1" applyBorder="1" applyAlignment="1">
      <alignment horizontal="left" wrapText="1"/>
    </xf>
    <xf numFmtId="0" fontId="10" fillId="0" borderId="2" xfId="1" applyFont="1" applyBorder="1" applyAlignment="1">
      <alignment horizontal="left" wrapText="1"/>
    </xf>
    <xf numFmtId="0" fontId="0" fillId="5" borderId="0" xfId="0" applyFill="1"/>
    <xf numFmtId="0" fontId="20" fillId="5" borderId="0" xfId="0" applyFont="1" applyFill="1" applyAlignment="1">
      <alignment horizontal="left"/>
    </xf>
    <xf numFmtId="166" fontId="20" fillId="5" borderId="0" xfId="0" applyNumberFormat="1" applyFont="1" applyFill="1" applyAlignment="1">
      <alignment horizontal="center"/>
    </xf>
    <xf numFmtId="165" fontId="20" fillId="5" borderId="0" xfId="0" applyNumberFormat="1" applyFont="1" applyFill="1" applyAlignment="1">
      <alignment horizontal="right"/>
    </xf>
    <xf numFmtId="166" fontId="20" fillId="5" borderId="0" xfId="0" applyNumberFormat="1" applyFont="1" applyFill="1" applyAlignment="1">
      <alignment horizontal="left"/>
    </xf>
    <xf numFmtId="0" fontId="20" fillId="5" borderId="0" xfId="0" applyFont="1" applyFill="1" applyAlignment="1">
      <alignment horizontal="center"/>
    </xf>
    <xf numFmtId="3" fontId="20" fillId="5" borderId="0" xfId="0" applyNumberFormat="1" applyFont="1" applyFill="1" applyAlignment="1">
      <alignment horizontal="right"/>
    </xf>
    <xf numFmtId="0" fontId="14" fillId="5" borderId="0" xfId="6" applyFont="1" applyFill="1"/>
    <xf numFmtId="10" fontId="15" fillId="12" borderId="0" xfId="7" applyNumberFormat="1" applyFont="1" applyFill="1" applyAlignment="1">
      <alignment horizontal="center"/>
    </xf>
    <xf numFmtId="0" fontId="21" fillId="0" borderId="0" xfId="0" applyFont="1"/>
    <xf numFmtId="9" fontId="21" fillId="0" borderId="0" xfId="7" applyFont="1"/>
    <xf numFmtId="0" fontId="21" fillId="0" borderId="0" xfId="0" pivotButton="1" applyFont="1"/>
    <xf numFmtId="0" fontId="21" fillId="5" borderId="0" xfId="0" applyFont="1" applyFill="1"/>
    <xf numFmtId="165" fontId="21" fillId="0" borderId="0" xfId="0" applyNumberFormat="1" applyFont="1"/>
    <xf numFmtId="0" fontId="2" fillId="0" borderId="0" xfId="0" pivotButton="1" applyFont="1"/>
    <xf numFmtId="0" fontId="2" fillId="0" borderId="0" xfId="0" applyFont="1"/>
    <xf numFmtId="0" fontId="2" fillId="5" borderId="0" xfId="0" applyFont="1" applyFill="1"/>
    <xf numFmtId="165" fontId="2" fillId="0" borderId="0" xfId="0" applyNumberFormat="1" applyFont="1"/>
    <xf numFmtId="167" fontId="2" fillId="0" borderId="0" xfId="7" applyNumberFormat="1" applyFont="1"/>
    <xf numFmtId="9" fontId="2" fillId="0" borderId="0" xfId="7" applyFont="1"/>
    <xf numFmtId="0" fontId="2" fillId="0" borderId="0" xfId="0" applyFont="1" applyFill="1"/>
    <xf numFmtId="165" fontId="2" fillId="0" borderId="0" xfId="0" applyNumberFormat="1" applyFont="1" applyFill="1"/>
    <xf numFmtId="0" fontId="5" fillId="0" borderId="0" xfId="1" applyFont="1" applyFill="1"/>
    <xf numFmtId="10" fontId="15" fillId="13" borderId="0" xfId="7" applyNumberFormat="1" applyFont="1" applyFill="1" applyAlignment="1">
      <alignment horizontal="center"/>
    </xf>
    <xf numFmtId="0" fontId="12" fillId="14" borderId="0" xfId="0" applyFont="1" applyFill="1" applyAlignment="1">
      <alignment horizontal="left"/>
    </xf>
    <xf numFmtId="165" fontId="12" fillId="14" borderId="0" xfId="0" applyNumberFormat="1" applyFont="1" applyFill="1"/>
    <xf numFmtId="10" fontId="12" fillId="14" borderId="0" xfId="7" applyNumberFormat="1" applyFont="1" applyFill="1" applyAlignment="1">
      <alignment horizontal="center"/>
    </xf>
    <xf numFmtId="0" fontId="12" fillId="14" borderId="0" xfId="0" applyFont="1" applyFill="1"/>
    <xf numFmtId="167" fontId="12" fillId="14" borderId="0" xfId="7" applyNumberFormat="1" applyFont="1" applyFill="1" applyAlignment="1">
      <alignment horizontal="center"/>
    </xf>
    <xf numFmtId="10" fontId="12" fillId="14" borderId="0" xfId="7" applyNumberFormat="1" applyFont="1" applyFill="1" applyAlignment="1">
      <alignment horizontal="center" vertical="center" wrapText="1"/>
    </xf>
    <xf numFmtId="0" fontId="22" fillId="0" borderId="0" xfId="0" applyFont="1"/>
    <xf numFmtId="0" fontId="21" fillId="11" borderId="0" xfId="0" applyFont="1" applyFill="1"/>
    <xf numFmtId="0" fontId="21" fillId="0" borderId="0" xfId="0" applyFont="1" applyAlignment="1">
      <alignment horizontal="left"/>
    </xf>
    <xf numFmtId="165" fontId="21" fillId="5" borderId="0" xfId="0" applyNumberFormat="1" applyFont="1" applyFill="1"/>
    <xf numFmtId="0" fontId="21" fillId="14" borderId="0" xfId="0" applyFont="1" applyFill="1" applyAlignment="1">
      <alignment horizontal="left"/>
    </xf>
    <xf numFmtId="165" fontId="21" fillId="14" borderId="0" xfId="0" applyNumberFormat="1" applyFont="1" applyFill="1"/>
    <xf numFmtId="9" fontId="21" fillId="14" borderId="0" xfId="7" applyFont="1" applyFill="1"/>
    <xf numFmtId="0" fontId="23" fillId="0" borderId="0" xfId="0" pivotButton="1" applyFont="1"/>
    <xf numFmtId="0" fontId="23" fillId="0" borderId="0" xfId="0" applyFont="1"/>
    <xf numFmtId="0" fontId="23" fillId="5" borderId="0" xfId="0" applyFont="1" applyFill="1"/>
    <xf numFmtId="0" fontId="23" fillId="0" borderId="0" xfId="0" applyFont="1" applyAlignment="1">
      <alignment horizontal="left"/>
    </xf>
    <xf numFmtId="165" fontId="23" fillId="5" borderId="0" xfId="0" applyNumberFormat="1" applyFont="1" applyFill="1"/>
    <xf numFmtId="165" fontId="23" fillId="0" borderId="0" xfId="0" applyNumberFormat="1" applyFont="1"/>
    <xf numFmtId="165" fontId="23" fillId="14" borderId="0" xfId="0" applyNumberFormat="1" applyFont="1" applyFill="1"/>
    <xf numFmtId="0" fontId="23" fillId="14" borderId="0" xfId="0" applyFont="1" applyFill="1" applyAlignment="1">
      <alignment horizontal="left"/>
    </xf>
    <xf numFmtId="0" fontId="5" fillId="4" borderId="18" xfId="1" applyFont="1" applyFill="1" applyBorder="1" applyAlignment="1">
      <alignment vertical="top"/>
    </xf>
    <xf numFmtId="0" fontId="5" fillId="0" borderId="2" xfId="1" applyFont="1" applyFill="1" applyBorder="1" applyAlignment="1">
      <alignment vertical="top" wrapText="1"/>
    </xf>
    <xf numFmtId="0" fontId="5" fillId="9" borderId="4" xfId="1" applyFont="1" applyFill="1" applyBorder="1" applyAlignment="1">
      <alignment vertical="top" wrapText="1"/>
    </xf>
    <xf numFmtId="0" fontId="5" fillId="9" borderId="16" xfId="1" applyFont="1" applyFill="1" applyBorder="1" applyAlignment="1">
      <alignment vertical="top" wrapText="1"/>
    </xf>
    <xf numFmtId="0" fontId="5" fillId="9" borderId="4" xfId="1" applyFont="1" applyFill="1" applyBorder="1" applyAlignment="1">
      <alignment vertical="top"/>
    </xf>
    <xf numFmtId="0" fontId="3" fillId="0" borderId="0" xfId="1" applyAlignment="1">
      <alignment vertical="top"/>
    </xf>
    <xf numFmtId="9" fontId="6" fillId="0" borderId="2" xfId="4" applyFont="1" applyFill="1" applyBorder="1" applyAlignment="1">
      <alignment horizontal="center" vertical="center"/>
    </xf>
    <xf numFmtId="0" fontId="3" fillId="0" borderId="0" xfId="1" applyFill="1" applyAlignment="1">
      <alignment horizontal="center" vertical="center"/>
    </xf>
    <xf numFmtId="44" fontId="5" fillId="0" borderId="10" xfId="5" applyFont="1" applyFill="1" applyBorder="1" applyAlignment="1">
      <alignment horizontal="center" vertical="center"/>
    </xf>
    <xf numFmtId="167" fontId="5" fillId="0" borderId="10" xfId="4" applyNumberFormat="1" applyFont="1" applyFill="1" applyBorder="1" applyAlignment="1">
      <alignment horizontal="center" vertical="center"/>
    </xf>
    <xf numFmtId="10" fontId="5" fillId="0" borderId="10" xfId="4" applyNumberFormat="1" applyFont="1" applyFill="1" applyBorder="1" applyAlignment="1">
      <alignment horizontal="center" vertical="center"/>
    </xf>
    <xf numFmtId="167" fontId="5" fillId="0" borderId="10" xfId="7" applyNumberFormat="1" applyFont="1" applyFill="1" applyBorder="1" applyAlignment="1">
      <alignment horizontal="center" vertical="center"/>
    </xf>
    <xf numFmtId="44" fontId="5" fillId="0" borderId="2" xfId="5" applyFont="1" applyFill="1" applyBorder="1" applyAlignment="1">
      <alignment horizontal="center" vertical="center"/>
    </xf>
    <xf numFmtId="44" fontId="3" fillId="0" borderId="0" xfId="5" applyFont="1" applyFill="1" applyAlignment="1">
      <alignment horizontal="center" vertical="center"/>
    </xf>
    <xf numFmtId="0" fontId="3" fillId="0" borderId="0" xfId="1" applyFont="1" applyFill="1" applyAlignment="1">
      <alignment horizontal="center" vertical="center"/>
    </xf>
    <xf numFmtId="10" fontId="3" fillId="0" borderId="0" xfId="1" applyNumberFormat="1" applyFill="1" applyAlignment="1">
      <alignment horizontal="center" vertical="center"/>
    </xf>
    <xf numFmtId="0" fontId="3" fillId="0" borderId="0" xfId="1" applyFont="1" applyAlignment="1">
      <alignment vertical="top" wrapText="1"/>
    </xf>
    <xf numFmtId="44" fontId="3" fillId="0" borderId="2" xfId="8" applyFont="1" applyBorder="1" applyAlignment="1">
      <alignment horizontal="left" wrapText="1"/>
    </xf>
    <xf numFmtId="0" fontId="3" fillId="0" borderId="2" xfId="0" applyFont="1" applyBorder="1" applyAlignment="1">
      <alignment horizontal="left" vertical="top" wrapText="1"/>
    </xf>
    <xf numFmtId="14" fontId="3" fillId="0" borderId="2" xfId="0" applyNumberFormat="1" applyFont="1" applyBorder="1" applyAlignment="1">
      <alignment horizontal="left" vertical="top" wrapText="1"/>
    </xf>
    <xf numFmtId="44" fontId="3" fillId="0" borderId="2" xfId="8" applyFont="1" applyBorder="1" applyAlignment="1">
      <alignment horizontal="left" vertical="top" wrapText="1"/>
    </xf>
    <xf numFmtId="0" fontId="24" fillId="10" borderId="2" xfId="0" applyFont="1" applyFill="1" applyBorder="1" applyAlignment="1">
      <alignment horizontal="left" vertical="top" wrapText="1"/>
    </xf>
    <xf numFmtId="0" fontId="28" fillId="0" borderId="0" xfId="1" applyFont="1" applyAlignment="1">
      <alignment horizontal="left" wrapText="1"/>
    </xf>
    <xf numFmtId="0" fontId="28" fillId="0" borderId="0" xfId="1" applyFont="1" applyAlignment="1">
      <alignment wrapText="1"/>
    </xf>
    <xf numFmtId="0" fontId="26" fillId="0" borderId="0" xfId="1" applyFont="1" applyAlignment="1">
      <alignment horizontal="center" textRotation="45" wrapText="1"/>
    </xf>
    <xf numFmtId="0" fontId="25" fillId="3" borderId="6" xfId="1" applyFont="1" applyFill="1" applyBorder="1" applyAlignment="1">
      <alignment horizontal="center" vertical="center" textRotation="45" wrapText="1"/>
    </xf>
    <xf numFmtId="0" fontId="25" fillId="3" borderId="11" xfId="1" applyFont="1" applyFill="1" applyBorder="1" applyAlignment="1">
      <alignment horizontal="center" vertical="center" textRotation="45" wrapText="1"/>
    </xf>
    <xf numFmtId="0" fontId="25" fillId="3" borderId="9" xfId="1" applyFont="1" applyFill="1" applyBorder="1" applyAlignment="1">
      <alignment horizontal="center" vertical="center" textRotation="45" wrapText="1"/>
    </xf>
    <xf numFmtId="44" fontId="25" fillId="3" borderId="7" xfId="8" applyFont="1" applyFill="1" applyBorder="1" applyAlignment="1">
      <alignment horizontal="center" vertical="center" textRotation="45" wrapText="1"/>
    </xf>
    <xf numFmtId="0" fontId="25" fillId="3" borderId="1" xfId="1" applyFont="1" applyFill="1" applyBorder="1" applyAlignment="1">
      <alignment horizontal="center" vertical="center" textRotation="45" wrapText="1"/>
    </xf>
    <xf numFmtId="0" fontId="29" fillId="3" borderId="9" xfId="1" applyFont="1" applyFill="1" applyBorder="1" applyAlignment="1">
      <alignment horizontal="center" vertical="center" textRotation="45" wrapText="1"/>
    </xf>
    <xf numFmtId="0" fontId="25" fillId="3" borderId="12" xfId="1" applyFont="1" applyFill="1" applyBorder="1" applyAlignment="1">
      <alignment horizontal="center" vertical="center" textRotation="45" wrapText="1"/>
    </xf>
    <xf numFmtId="44" fontId="1" fillId="0" borderId="0" xfId="8" applyFont="1"/>
    <xf numFmtId="44" fontId="2" fillId="0" borderId="0" xfId="8" applyFont="1"/>
    <xf numFmtId="0" fontId="1" fillId="0" borderId="0" xfId="0" applyFont="1" applyFill="1"/>
    <xf numFmtId="44" fontId="5" fillId="9" borderId="2" xfId="5" applyFont="1" applyFill="1" applyBorder="1" applyAlignment="1">
      <alignment horizontal="center" vertical="center"/>
    </xf>
    <xf numFmtId="167" fontId="5" fillId="9" borderId="2" xfId="5" applyNumberFormat="1" applyFont="1" applyFill="1" applyBorder="1" applyAlignment="1">
      <alignment horizontal="center" vertical="center"/>
    </xf>
    <xf numFmtId="10" fontId="5" fillId="9" borderId="2" xfId="5" applyNumberFormat="1" applyFont="1" applyFill="1" applyBorder="1" applyAlignment="1">
      <alignment horizontal="center" vertical="center"/>
    </xf>
    <xf numFmtId="167" fontId="5" fillId="9" borderId="2" xfId="4" applyNumberFormat="1" applyFont="1" applyFill="1" applyBorder="1" applyAlignment="1">
      <alignment horizontal="center" vertical="center"/>
    </xf>
    <xf numFmtId="10" fontId="5" fillId="9" borderId="2" xfId="4" applyNumberFormat="1" applyFont="1" applyFill="1" applyBorder="1" applyAlignment="1">
      <alignment horizontal="center" vertical="center"/>
    </xf>
    <xf numFmtId="167" fontId="5" fillId="9" borderId="2" xfId="7" applyNumberFormat="1" applyFont="1" applyFill="1" applyBorder="1" applyAlignment="1">
      <alignment horizontal="center" vertical="center"/>
    </xf>
    <xf numFmtId="0" fontId="5" fillId="9" borderId="14" xfId="1" applyFont="1" applyFill="1" applyBorder="1" applyAlignment="1">
      <alignment vertical="top" wrapText="1"/>
    </xf>
    <xf numFmtId="0" fontId="3" fillId="0" borderId="0" xfId="1" applyFont="1" applyFill="1"/>
    <xf numFmtId="0" fontId="3" fillId="0" borderId="0" xfId="1" applyFont="1" applyFill="1" applyAlignment="1">
      <alignment vertical="top"/>
    </xf>
    <xf numFmtId="0" fontId="3" fillId="0" borderId="0" xfId="1" applyFill="1" applyAlignment="1">
      <alignment vertical="top"/>
    </xf>
    <xf numFmtId="0" fontId="0" fillId="0" borderId="0" xfId="1" applyFont="1" applyFill="1" applyAlignment="1">
      <alignment horizontal="center" vertical="center"/>
    </xf>
    <xf numFmtId="0" fontId="0" fillId="0" borderId="2" xfId="1" applyFont="1" applyBorder="1" applyAlignment="1">
      <alignment horizontal="left" wrapText="1"/>
    </xf>
    <xf numFmtId="0" fontId="27" fillId="0" borderId="5" xfId="1" applyFont="1" applyBorder="1" applyAlignment="1">
      <alignment horizontal="left" wrapText="1"/>
    </xf>
    <xf numFmtId="0" fontId="27" fillId="0" borderId="0" xfId="1" applyFont="1" applyBorder="1" applyAlignment="1">
      <alignment horizontal="left" wrapText="1"/>
    </xf>
    <xf numFmtId="0" fontId="9" fillId="0" borderId="0" xfId="1" applyFont="1" applyBorder="1" applyAlignment="1">
      <alignment horizontal="left"/>
    </xf>
    <xf numFmtId="0" fontId="7" fillId="4" borderId="14" xfId="1" applyFont="1" applyFill="1" applyBorder="1" applyAlignment="1">
      <alignment horizontal="left"/>
    </xf>
    <xf numFmtId="0" fontId="7" fillId="4" borderId="15" xfId="1" applyFont="1" applyFill="1" applyBorder="1" applyAlignment="1">
      <alignment horizontal="left"/>
    </xf>
    <xf numFmtId="0" fontId="6" fillId="0" borderId="3" xfId="1" applyFont="1" applyFill="1" applyBorder="1" applyAlignment="1">
      <alignment horizontal="center" vertical="center"/>
    </xf>
    <xf numFmtId="0" fontId="6" fillId="0" borderId="2" xfId="1" applyFont="1" applyFill="1" applyBorder="1" applyAlignment="1">
      <alignment horizontal="center" vertical="center"/>
    </xf>
    <xf numFmtId="9" fontId="6" fillId="0" borderId="2" xfId="4" applyFont="1" applyFill="1" applyBorder="1" applyAlignment="1">
      <alignment horizontal="center" vertical="center"/>
    </xf>
    <xf numFmtId="0" fontId="30" fillId="2" borderId="14" xfId="1" applyFont="1" applyFill="1" applyBorder="1" applyAlignment="1">
      <alignment horizontal="left" vertical="top"/>
    </xf>
    <xf numFmtId="0" fontId="30" fillId="2" borderId="13" xfId="1" applyFont="1" applyFill="1" applyBorder="1" applyAlignment="1">
      <alignment horizontal="left" vertical="top"/>
    </xf>
    <xf numFmtId="0" fontId="30" fillId="2" borderId="15" xfId="1" applyFont="1" applyFill="1" applyBorder="1" applyAlignment="1">
      <alignment horizontal="left" vertical="top"/>
    </xf>
    <xf numFmtId="0" fontId="30" fillId="2" borderId="16" xfId="1" applyFont="1" applyFill="1" applyBorder="1" applyAlignment="1">
      <alignment horizontal="left" vertical="top"/>
    </xf>
    <xf numFmtId="0" fontId="30" fillId="2" borderId="17" xfId="1" applyFont="1" applyFill="1" applyBorder="1" applyAlignment="1">
      <alignment horizontal="left" vertical="top"/>
    </xf>
    <xf numFmtId="0" fontId="30" fillId="2" borderId="18" xfId="1" applyFont="1" applyFill="1" applyBorder="1" applyAlignment="1">
      <alignment horizontal="left" vertical="top"/>
    </xf>
    <xf numFmtId="164" fontId="30" fillId="2" borderId="14" xfId="1" applyNumberFormat="1" applyFont="1" applyFill="1" applyBorder="1" applyAlignment="1">
      <alignment horizontal="left" vertical="top"/>
    </xf>
    <xf numFmtId="164" fontId="30" fillId="2" borderId="13" xfId="1" applyNumberFormat="1" applyFont="1" applyFill="1" applyBorder="1" applyAlignment="1">
      <alignment horizontal="left" vertical="top"/>
    </xf>
    <xf numFmtId="164" fontId="30" fillId="2" borderId="15" xfId="1" applyNumberFormat="1" applyFont="1" applyFill="1" applyBorder="1" applyAlignment="1">
      <alignment horizontal="left" vertical="top"/>
    </xf>
    <xf numFmtId="164" fontId="30" fillId="2" borderId="19" xfId="1" applyNumberFormat="1" applyFont="1" applyFill="1" applyBorder="1" applyAlignment="1">
      <alignment horizontal="left" vertical="top"/>
    </xf>
    <xf numFmtId="164" fontId="30" fillId="2" borderId="0" xfId="1" applyNumberFormat="1" applyFont="1" applyFill="1" applyBorder="1" applyAlignment="1">
      <alignment horizontal="left" vertical="top"/>
    </xf>
    <xf numFmtId="164" fontId="30" fillId="2" borderId="20" xfId="1" applyNumberFormat="1" applyFont="1" applyFill="1" applyBorder="1" applyAlignment="1">
      <alignment horizontal="left" vertical="top"/>
    </xf>
    <xf numFmtId="0" fontId="4" fillId="0" borderId="10" xfId="1" applyFont="1" applyBorder="1" applyAlignment="1">
      <alignment horizontal="center" vertical="center" wrapText="1"/>
    </xf>
  </cellXfs>
  <cellStyles count="9">
    <cellStyle name="Currency" xfId="8" builtinId="4"/>
    <cellStyle name="Currency 2" xfId="3"/>
    <cellStyle name="Currency 3" xfId="5"/>
    <cellStyle name="Normal" xfId="0" builtinId="0"/>
    <cellStyle name="Normal 2" xfId="2"/>
    <cellStyle name="Normal 3" xfId="1"/>
    <cellStyle name="Normal 4" xfId="6"/>
    <cellStyle name="Percent" xfId="7" builtinId="5"/>
    <cellStyle name="Percent 2" xfId="4"/>
  </cellStyles>
  <dxfs count="20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006100"/>
      </font>
      <fill>
        <patternFill>
          <bgColor rgb="FFC6EFCE"/>
        </patternFill>
      </fill>
    </dxf>
    <dxf>
      <font>
        <sz val="10"/>
      </font>
    </dxf>
    <dxf>
      <font>
        <name val="Calibri"/>
        <scheme val="minor"/>
      </font>
    </dxf>
    <dxf>
      <fill>
        <patternFill patternType="solid">
          <bgColor rgb="FFFFFF00"/>
        </patternFill>
      </fill>
    </dxf>
    <dxf>
      <fill>
        <patternFill patternType="solid">
          <bgColor rgb="FFFFFF00"/>
        </patternFill>
      </fill>
    </dxf>
    <dxf>
      <font>
        <sz val="8"/>
      </font>
    </dxf>
    <dxf>
      <fill>
        <patternFill>
          <bgColor rgb="FF92D050"/>
        </patternFill>
      </fill>
    </dxf>
    <dxf>
      <fill>
        <patternFill>
          <bgColor rgb="FF92D050"/>
        </patternFill>
      </fill>
    </dxf>
    <dxf>
      <fill>
        <patternFill>
          <bgColor rgb="FF92D050"/>
        </patternFill>
      </fill>
    </dxf>
    <dxf>
      <fill>
        <patternFill>
          <bgColor rgb="FF92D050"/>
        </patternFill>
      </fill>
    </dxf>
    <dxf>
      <font>
        <sz val="10"/>
      </font>
    </dxf>
    <dxf>
      <font>
        <name val="Calibri"/>
        <scheme val="minor"/>
      </font>
    </dxf>
    <dxf>
      <fill>
        <patternFill patternType="solid">
          <bgColor rgb="FFFFFF00"/>
        </patternFill>
      </fill>
    </dxf>
    <dxf>
      <fill>
        <patternFill patternType="solid">
          <bgColor rgb="FFFFFF00"/>
        </patternFill>
      </fill>
    </dxf>
    <dxf>
      <font>
        <sz val="8"/>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92D050"/>
        </patternFill>
      </fill>
    </dxf>
    <dxf>
      <fill>
        <patternFill>
          <bgColor rgb="FF92D050"/>
        </patternFill>
      </fill>
    </dxf>
    <dxf>
      <fill>
        <patternFill>
          <bgColor rgb="FF92D050"/>
        </patternFill>
      </fill>
    </dxf>
    <dxf>
      <font>
        <sz val="10"/>
      </font>
    </dxf>
    <dxf>
      <font>
        <name val="Calibri"/>
        <scheme val="minor"/>
      </font>
    </dxf>
    <dxf>
      <fill>
        <patternFill patternType="solid">
          <bgColor rgb="FFFFFF00"/>
        </patternFill>
      </fill>
    </dxf>
    <dxf>
      <fill>
        <patternFill patternType="solid">
          <bgColor rgb="FFFFFF00"/>
        </patternFill>
      </fill>
    </dxf>
    <dxf>
      <font>
        <sz val="8"/>
      </font>
    </dxf>
    <dxf>
      <font>
        <sz val="10"/>
      </font>
    </dxf>
    <dxf>
      <font>
        <name val="Calibri"/>
        <scheme val="minor"/>
      </font>
    </dxf>
    <dxf>
      <fill>
        <patternFill patternType="solid">
          <bgColor rgb="FFFFFF00"/>
        </patternFill>
      </fill>
    </dxf>
    <dxf>
      <fill>
        <patternFill patternType="solid">
          <bgColor rgb="FFFFFF00"/>
        </patternFill>
      </fill>
    </dxf>
    <dxf>
      <font>
        <sz val="8"/>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z val="10"/>
      </font>
    </dxf>
    <dxf>
      <font>
        <name val="Calibri"/>
        <scheme val="minor"/>
      </font>
    </dxf>
    <dxf>
      <fill>
        <patternFill patternType="solid">
          <bgColor rgb="FFFFFF00"/>
        </patternFill>
      </fill>
    </dxf>
    <dxf>
      <fill>
        <patternFill patternType="solid">
          <bgColor rgb="FFFFFF00"/>
        </patternFill>
      </fill>
    </dxf>
    <dxf>
      <font>
        <sz val="8"/>
      </font>
    </dxf>
    <dxf>
      <fill>
        <patternFill>
          <bgColor rgb="FF92D050"/>
        </patternFill>
      </fill>
    </dxf>
    <dxf>
      <fill>
        <patternFill>
          <bgColor rgb="FF92D050"/>
        </patternFill>
      </fill>
    </dxf>
    <dxf>
      <fill>
        <patternFill>
          <bgColor rgb="FF92D050"/>
        </patternFill>
      </fill>
    </dxf>
    <dxf>
      <fill>
        <patternFill>
          <bgColor rgb="FF92D050"/>
        </patternFill>
      </fill>
    </dxf>
    <dxf>
      <font>
        <sz val="10"/>
      </font>
    </dxf>
    <dxf>
      <font>
        <name val="Calibri"/>
        <scheme val="minor"/>
      </font>
    </dxf>
    <dxf>
      <fill>
        <patternFill patternType="solid">
          <bgColor rgb="FFFFFF00"/>
        </patternFill>
      </fill>
    </dxf>
    <dxf>
      <fill>
        <patternFill patternType="solid">
          <bgColor rgb="FFFFFF00"/>
        </patternFill>
      </fill>
    </dxf>
    <dxf>
      <font>
        <sz val="8"/>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92D050"/>
        </patternFill>
      </fill>
    </dxf>
    <dxf>
      <fill>
        <patternFill>
          <bgColor rgb="FF92D050"/>
        </patternFill>
      </fill>
    </dxf>
    <dxf>
      <fill>
        <patternFill>
          <bgColor rgb="FF92D050"/>
        </patternFill>
      </fill>
    </dxf>
    <dxf>
      <font>
        <sz val="10"/>
      </font>
    </dxf>
    <dxf>
      <font>
        <name val="Calibri"/>
        <scheme val="minor"/>
      </font>
    </dxf>
    <dxf>
      <fill>
        <patternFill patternType="solid">
          <bgColor rgb="FFFFFF00"/>
        </patternFill>
      </fill>
    </dxf>
    <dxf>
      <fill>
        <patternFill patternType="solid">
          <bgColor rgb="FFFFFF00"/>
        </patternFill>
      </fill>
    </dxf>
    <dxf>
      <font>
        <sz val="8"/>
      </font>
    </dxf>
    <dxf>
      <font>
        <sz val="10"/>
      </font>
    </dxf>
    <dxf>
      <font>
        <name val="Calibri"/>
        <scheme val="minor"/>
      </font>
    </dxf>
    <dxf>
      <fill>
        <patternFill patternType="solid">
          <bgColor rgb="FFFFFF00"/>
        </patternFill>
      </fill>
    </dxf>
    <dxf>
      <fill>
        <patternFill patternType="solid">
          <bgColor rgb="FFFFFF00"/>
        </patternFill>
      </fill>
    </dxf>
    <dxf>
      <font>
        <sz val="8"/>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92D050"/>
        </patternFill>
      </fill>
    </dxf>
    <dxf>
      <fill>
        <patternFill>
          <bgColor rgb="FF92D050"/>
        </patternFill>
      </fill>
    </dxf>
    <dxf>
      <fill>
        <patternFill>
          <bgColor rgb="FF92D050"/>
        </patternFill>
      </fill>
    </dxf>
    <dxf>
      <font>
        <sz val="10"/>
      </font>
    </dxf>
    <dxf>
      <font>
        <name val="Calibri"/>
        <scheme val="minor"/>
      </font>
    </dxf>
    <dxf>
      <fill>
        <patternFill patternType="solid">
          <bgColor rgb="FFFFFF00"/>
        </patternFill>
      </fill>
    </dxf>
    <dxf>
      <fill>
        <patternFill patternType="solid">
          <bgColor rgb="FFFFFF00"/>
        </patternFill>
      </fill>
    </dxf>
    <dxf>
      <font>
        <sz val="8"/>
      </font>
    </dxf>
    <dxf>
      <font>
        <sz val="10"/>
      </font>
    </dxf>
    <dxf>
      <font>
        <name val="Calibri"/>
        <scheme val="minor"/>
      </font>
    </dxf>
    <dxf>
      <fill>
        <patternFill patternType="solid">
          <bgColor rgb="FFFFFF00"/>
        </patternFill>
      </fill>
    </dxf>
    <dxf>
      <fill>
        <patternFill patternType="solid">
          <bgColor rgb="FFFFFF00"/>
        </patternFill>
      </fill>
    </dxf>
    <dxf>
      <font>
        <sz val="8"/>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z val="10"/>
      </font>
    </dxf>
    <dxf>
      <font>
        <name val="Calibri"/>
        <scheme val="minor"/>
      </font>
    </dxf>
    <dxf>
      <fill>
        <patternFill patternType="solid">
          <bgColor rgb="FFFFFF00"/>
        </patternFill>
      </fill>
    </dxf>
    <dxf>
      <fill>
        <patternFill patternType="solid">
          <bgColor rgb="FFFFFF00"/>
        </patternFill>
      </fill>
    </dxf>
    <dxf>
      <font>
        <sz val="8"/>
      </font>
    </dxf>
    <dxf>
      <fill>
        <patternFill>
          <bgColor rgb="FF92D050"/>
        </patternFill>
      </fill>
    </dxf>
    <dxf>
      <fill>
        <patternFill>
          <bgColor rgb="FF92D050"/>
        </patternFill>
      </fill>
    </dxf>
    <dxf>
      <fill>
        <patternFill>
          <bgColor rgb="FF92D050"/>
        </patternFill>
      </fill>
    </dxf>
    <dxf>
      <fill>
        <patternFill>
          <bgColor rgb="FF92D050"/>
        </patternFill>
      </fill>
    </dxf>
    <dxf>
      <font>
        <sz val="10"/>
      </font>
    </dxf>
    <dxf>
      <font>
        <name val="Calibri"/>
        <scheme val="minor"/>
      </font>
    </dxf>
    <dxf>
      <fill>
        <patternFill patternType="solid">
          <bgColor rgb="FFFFFF00"/>
        </patternFill>
      </fill>
    </dxf>
    <dxf>
      <fill>
        <patternFill patternType="solid">
          <bgColor rgb="FFFFFF00"/>
        </patternFill>
      </fill>
    </dxf>
    <dxf>
      <font>
        <sz val="8"/>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92D050"/>
        </patternFill>
      </fill>
    </dxf>
    <dxf>
      <fill>
        <patternFill>
          <bgColor rgb="FF92D050"/>
        </patternFill>
      </fill>
    </dxf>
    <dxf>
      <fill>
        <patternFill>
          <bgColor rgb="FF92D050"/>
        </patternFill>
      </fill>
    </dxf>
    <dxf>
      <font>
        <sz val="10"/>
      </font>
    </dxf>
    <dxf>
      <font>
        <name val="Calibri"/>
        <scheme val="minor"/>
      </font>
    </dxf>
    <dxf>
      <fill>
        <patternFill patternType="solid">
          <bgColor rgb="FFFFFF00"/>
        </patternFill>
      </fill>
    </dxf>
    <dxf>
      <fill>
        <patternFill patternType="solid">
          <bgColor rgb="FFFFFF00"/>
        </patternFill>
      </fill>
    </dxf>
    <dxf>
      <font>
        <sz val="8"/>
      </font>
    </dxf>
    <dxf>
      <font>
        <sz val="10"/>
      </font>
    </dxf>
    <dxf>
      <font>
        <name val="Calibri"/>
        <scheme val="minor"/>
      </font>
    </dxf>
    <dxf>
      <fill>
        <patternFill patternType="solid">
          <bgColor rgb="FFFFFF00"/>
        </patternFill>
      </fill>
    </dxf>
    <dxf>
      <fill>
        <patternFill patternType="solid">
          <bgColor rgb="FFFFFF00"/>
        </patternFill>
      </fill>
    </dxf>
    <dxf>
      <font>
        <sz val="8"/>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ont>
        <sz val="8"/>
      </font>
    </dxf>
    <dxf>
      <font>
        <sz val="8"/>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solid">
          <bgColor rgb="FFFFFF00"/>
        </patternFill>
      </fill>
    </dxf>
    <dxf>
      <fill>
        <patternFill patternType="solid">
          <bgColor rgb="FFFFFF00"/>
        </patternFill>
      </fill>
    </dxf>
    <dxf>
      <font>
        <sz val="8"/>
      </font>
    </dxf>
    <dxf>
      <fill>
        <patternFill patternType="solid">
          <bgColor rgb="FFFFFF00"/>
        </patternFill>
      </fill>
    </dxf>
    <dxf>
      <fill>
        <patternFill patternType="solid">
          <bgColor rgb="FFFFFF00"/>
        </patternFill>
      </fill>
    </dxf>
    <dxf>
      <font>
        <sz val="8"/>
      </font>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ont>
        <sz val="8"/>
      </font>
    </dxf>
    <dxf>
      <font>
        <sz val="8"/>
      </font>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ill>
        <patternFill patternType="none">
          <bgColor auto="1"/>
        </patternFill>
      </fill>
    </dxf>
    <dxf>
      <fill>
        <patternFill patternType="solid">
          <bgColor rgb="FFFFFF00"/>
        </patternFill>
      </fill>
    </dxf>
    <dxf>
      <font>
        <sz val="11"/>
      </font>
    </dxf>
    <dxf>
      <font>
        <name val="Calibri"/>
        <scheme val="minor"/>
      </font>
    </dxf>
    <dxf>
      <fill>
        <patternFill patternType="none">
          <bgColor auto="1"/>
        </patternFill>
      </fill>
    </dxf>
    <dxf>
      <fill>
        <patternFill patternType="none">
          <bgColor auto="1"/>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ont>
        <sz val="8"/>
      </font>
    </dxf>
    <dxf>
      <fill>
        <patternFill>
          <bgColor auto="1"/>
        </patternFill>
      </fill>
    </dxf>
    <dxf>
      <fill>
        <patternFill patternType="none">
          <bgColor auto="1"/>
        </patternFill>
      </fill>
    </dxf>
    <dxf>
      <font>
        <sz val="11"/>
      </font>
    </dxf>
    <dxf>
      <font>
        <name val="Calibri"/>
        <scheme val="minor"/>
      </font>
    </dxf>
    <dxf>
      <fill>
        <patternFill patternType="none">
          <bgColor auto="1"/>
        </patternFill>
      </fill>
    </dxf>
    <dxf>
      <fill>
        <patternFill patternType="none">
          <bgColor auto="1"/>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solid">
          <bgColor rgb="FFFFFF00"/>
        </patternFill>
      </fill>
    </dxf>
    <dxf>
      <font>
        <sz val="8"/>
      </font>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DDFC2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https://community.max.gov/download/attachments/546669323/Department%20of%20Education%20FY2015%20Service%20Contract%20Inventory%20Appendicies%20B%20and%20C.xlsx?api=v2"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enee Cumbo" refreshedDate="42374.367150925929" createdVersion="3" refreshedVersion="4" minRefreshableVersion="3" recordCount="1187">
  <cacheSource type="worksheet">
    <worksheetSource ref="A1:BB1048576" sheet="Source Data11.24.15" r:id="rId2"/>
  </cacheSource>
  <cacheFields count="54">
    <cacheField name="CAM GROUP/ FSA / NAGB / POC" numFmtId="0">
      <sharedItems containsBlank="1"/>
    </cacheField>
    <cacheField name="FY15 PSC code selection" numFmtId="0">
      <sharedItems containsBlank="1" count="4">
        <s v="&quot;Special Interest Function&quot;"/>
        <e v="#N/A"/>
        <s v="&quot;Special Interest Function/Top 10&quot;"/>
        <m/>
      </sharedItems>
    </cacheField>
    <cacheField name="Contract Type Analysis code" numFmtId="0">
      <sharedItems containsBlank="1" count="5">
        <s v="FP"/>
        <s v="Cost"/>
        <s v="T&amp;M/LH"/>
        <s v="Other"/>
        <m/>
      </sharedItems>
    </cacheField>
    <cacheField name="Competition Analysis code" numFmtId="0">
      <sharedItems containsBlank="1" count="6">
        <s v="Competed"/>
        <s v="Not Competed"/>
        <s v="Not Available for Competition"/>
        <m/>
        <s v="" u="1"/>
        <s v="blank" u="1"/>
      </sharedItems>
    </cacheField>
    <cacheField name="Time Analysis code" numFmtId="0">
      <sharedItems containsBlank="1" count="5">
        <s v="Q1"/>
        <s v="Q2"/>
        <s v="Q4"/>
        <s v="Q3"/>
        <m/>
      </sharedItems>
    </cacheField>
    <cacheField name="Small Business code" numFmtId="0">
      <sharedItems containsBlank="1" count="4">
        <s v="SMALL BUSINESS"/>
        <s v="OTHER THAN SMALL BUSINESS"/>
        <m/>
        <s v="OTSB" u="1"/>
      </sharedItems>
    </cacheField>
    <cacheField name="8a code" numFmtId="0">
      <sharedItems containsBlank="1" count="3">
        <s v="8A"/>
        <s v="NO"/>
        <m/>
      </sharedItems>
    </cacheField>
    <cacheField name="HUBZone" numFmtId="0">
      <sharedItems containsBlank="1" count="3">
        <s v="NO"/>
        <s v="HubZone"/>
        <m/>
      </sharedItems>
    </cacheField>
    <cacheField name="SDB code" numFmtId="0">
      <sharedItems containsBlank="1" count="3">
        <s v="SDB"/>
        <s v="NO"/>
        <m/>
      </sharedItems>
    </cacheField>
    <cacheField name="WOSB" numFmtId="0">
      <sharedItems containsBlank="1" count="3">
        <s v="WOSB"/>
        <s v="NO"/>
        <m/>
      </sharedItems>
    </cacheField>
    <cacheField name="VOSB" numFmtId="0">
      <sharedItems containsBlank="1" count="3">
        <s v="NO"/>
        <s v="VOSB"/>
        <m/>
      </sharedItems>
    </cacheField>
    <cacheField name="SDVOSB" numFmtId="0">
      <sharedItems containsBlank="1" count="3">
        <s v="NO"/>
        <s v="SDVOSB"/>
        <m/>
      </sharedItems>
    </cacheField>
    <cacheField name="Product or Service Code" numFmtId="0">
      <sharedItems containsBlank="1" count="183">
        <s v="AF11"/>
        <s v="AF12"/>
        <s v="AF16"/>
        <s v="B506"/>
        <s v="B507"/>
        <s v="B513"/>
        <s v="B542"/>
        <s v="B599"/>
        <s v="C211"/>
        <s v="D301"/>
        <s v="D302"/>
        <s v="D304"/>
        <s v="D305"/>
        <s v="D306"/>
        <s v="D307"/>
        <s v="D308"/>
        <s v="D309"/>
        <s v="D310"/>
        <s v="D313"/>
        <s v="D314"/>
        <s v="D316"/>
        <s v="D317"/>
        <s v="D318"/>
        <s v="D319"/>
        <s v="D321"/>
        <s v="D325"/>
        <s v="D399"/>
        <s v="H176"/>
        <s v="H999"/>
        <s v="J075"/>
        <s v="M1LZ"/>
        <s v="R405"/>
        <s v="R406"/>
        <s v="R407"/>
        <s v="R408"/>
        <s v="R410"/>
        <s v="R415"/>
        <s v="R419"/>
        <s v="R422"/>
        <s v="R426"/>
        <s v="R430"/>
        <s v="R431"/>
        <s v="R499"/>
        <s v="R604"/>
        <s v="R608"/>
        <s v="R611"/>
        <s v="R612"/>
        <s v="R614"/>
        <s v="R699"/>
        <s v="R702"/>
        <s v="R703"/>
        <s v="R704"/>
        <s v="R705"/>
        <s v="R706"/>
        <s v="R707"/>
        <s v="R710"/>
        <s v="R799"/>
        <s v="S215"/>
        <s v="S216"/>
        <s v="T001"/>
        <s v="T011"/>
        <s v="T016"/>
        <s v="U006"/>
        <s v="U008"/>
        <s v="U009"/>
        <s v="U012"/>
        <s v="U099"/>
        <s v="V212"/>
        <s v="V222"/>
        <s v="V231"/>
        <s v="V301"/>
        <s v="W074"/>
        <s v="X1AB"/>
        <s v="X1LZ"/>
        <s v="X224"/>
        <m/>
        <s v="" u="1"/>
        <s v="5980" u="1"/>
        <s v="L070" u="1"/>
        <s v="N058" u="1"/>
        <s v="R615" u="1"/>
        <s v="7030" u="1"/>
        <s v="N099" u="1"/>
        <s v="B553" u="1"/>
        <s v="AD26" u="1"/>
        <s v="B522" u="1"/>
        <s v="R414" u="1"/>
        <s v="7050" u="1"/>
        <s v="7610" u="1"/>
        <s v="8455" u="1"/>
        <s v="V241" u="1"/>
        <s v="V999" u="1"/>
        <s v="AB97" u="1"/>
        <s v="S112" u="1"/>
        <s v="U005" u="1"/>
        <s v="7630" u="1"/>
        <s v="7450" u="1"/>
        <s v="J070" u="1"/>
        <s v="R413" u="1"/>
        <s v="W075" u="1"/>
        <s v="R603" u="1"/>
        <s v="C219" u="1"/>
        <s v="E1EB" u="1"/>
        <s v="7650" u="1"/>
        <s v="R708" u="1"/>
        <s v="7195" u="1"/>
        <s v="S111" u="1"/>
        <s v="T010" u="1"/>
        <s v="U004" u="1"/>
        <s v="W023" u="1"/>
        <s v="6910" u="1"/>
        <s v="X112" u="1"/>
        <s v="AF14" u="1"/>
        <s v="R412" u="1"/>
        <s v="7490" u="1"/>
        <s v="R602" u="1"/>
        <s v="6930" u="1"/>
        <s v="J058" u="1"/>
        <s v="S205" u="1"/>
        <s v="6760" u="1"/>
        <s v="J099" u="1"/>
        <s v="R401" u="1"/>
        <s v="H270" u="1"/>
        <s v="J078" u="1"/>
        <s v="R421" u="1"/>
        <s v="3610" u="1"/>
        <s v="L035" u="1"/>
        <s v="V302" u="1"/>
        <s v="AD22" u="1"/>
        <s v="J036" u="1"/>
        <s v="M1AB" u="1"/>
        <s v="7110" u="1"/>
        <s v="7025" u="1"/>
        <s v="S203" u="1"/>
        <s v="U001" u="1"/>
        <s v="7035" u="1"/>
        <s v="N063" u="1"/>
        <s v="8345" u="1"/>
        <s v="AD21" u="1"/>
        <s v="R409" u="1"/>
        <s v="7045" u="1"/>
        <s v="7320" u="1"/>
        <s v="W071" u="1"/>
        <s v="7510" u="1"/>
        <s v="R609" u="1"/>
        <s v="7520" u="1"/>
        <s v="T006" u="1"/>
        <s v="7435" u="1"/>
        <s v="B547" u="1"/>
        <s v="E1BG" u="1"/>
        <s v="Y1AA" u="1"/>
        <s v="W070" u="1"/>
        <s v="R418" u="1"/>
        <s v="S222" u="1"/>
        <s v="B505" u="1"/>
        <s v="AJ72" u="1"/>
        <s v="S201" u="1"/>
        <s v="V129" u="1"/>
        <s v="C118" u="1"/>
        <s v="J074" u="1"/>
        <s v="7022" u="1"/>
        <s v="W099" u="1"/>
        <s v="AE13" u="1"/>
        <s v="B555" u="1"/>
        <s v="H170" u="1"/>
        <s v="7042" u="1"/>
        <s v="D322" u="1"/>
        <s v="N070" u="1"/>
        <s v="AJ91" u="1"/>
        <s v="R606" u="1"/>
        <s v="7021" u="1"/>
        <s v="R701" u="1"/>
        <s v="N059" u="1"/>
        <s v="M224" u="1"/>
        <s v="7010" u="1"/>
        <s v="AF17" u="1"/>
        <s v="9905" u="1"/>
        <s v="AZ11" u="1"/>
        <s v="M1PA" u="1"/>
        <s v="R605" u="1"/>
        <s v="7020" u="1"/>
        <s v="R425" u="1"/>
        <s v="R497" u="1"/>
      </sharedItems>
    </cacheField>
    <cacheField name="Product or Service Description" numFmtId="0">
      <sharedItems containsBlank="1"/>
    </cacheField>
    <cacheField name="Contracting Agency ID" numFmtId="0">
      <sharedItems containsBlank="1"/>
    </cacheField>
    <cacheField name="Contracting Office ID" numFmtId="0">
      <sharedItems containsBlank="1"/>
    </cacheField>
    <cacheField name="Funding Agency ID" numFmtId="0">
      <sharedItems containsBlank="1"/>
    </cacheField>
    <cacheField name="Principal Place of Performance City Name" numFmtId="0">
      <sharedItems containsBlank="1"/>
    </cacheField>
    <cacheField name="Principal Place of Performance State Code" numFmtId="0">
      <sharedItems containsBlank="1"/>
    </cacheField>
    <cacheField name="Principal Place of Performance Country Code" numFmtId="0">
      <sharedItems containsBlank="1"/>
    </cacheField>
    <cacheField name="Signed Date" numFmtId="0">
      <sharedItems containsNonDate="0" containsDate="1" containsString="0" containsBlank="1" minDate="2014-10-03T00:00:00" maxDate="2015-10-01T00:00:00"/>
    </cacheField>
    <cacheField name="Extent Competed" numFmtId="0">
      <sharedItems containsBlank="1"/>
    </cacheField>
    <cacheField name="Fair Opportunity/Limited Sources" numFmtId="0">
      <sharedItems containsBlank="1"/>
    </cacheField>
    <cacheField name="Type of Contract" numFmtId="0">
      <sharedItems containsBlank="1"/>
    </cacheField>
    <cacheField name="Description of Requirement" numFmtId="0">
      <sharedItems containsBlank="1" longText="1"/>
    </cacheField>
    <cacheField name="Vendor Name" numFmtId="0">
      <sharedItems containsBlank="1"/>
    </cacheField>
    <cacheField name="Dollars Obligated" numFmtId="0">
      <sharedItems containsString="0" containsBlank="1" containsNumber="1" minValue="25000" maxValue="61406104"/>
    </cacheField>
    <cacheField name="PIID" numFmtId="0">
      <sharedItems containsBlank="1"/>
    </cacheField>
    <cacheField name="Modification Number" numFmtId="0">
      <sharedItems containsBlank="1"/>
    </cacheField>
    <cacheField name="Referenced  IDV PIID" numFmtId="0">
      <sharedItems containsBlank="1"/>
    </cacheField>
    <cacheField name="DUNS Number" numFmtId="0">
      <sharedItems containsBlank="1"/>
    </cacheField>
    <cacheField name="Funding Office ID" numFmtId="0">
      <sharedItems containsBlank="1"/>
    </cacheField>
    <cacheField name="Other Than Full and Open Competition" numFmtId="0">
      <sharedItems containsBlank="1"/>
    </cacheField>
    <cacheField name="Last Modified By" numFmtId="0">
      <sharedItems containsBlank="1"/>
    </cacheField>
    <cacheField name="Last Modified Date" numFmtId="0">
      <sharedItems containsNonDate="0" containsDate="1" containsString="0" containsBlank="1" minDate="2014-10-14T00:00:00" maxDate="2015-11-19T00:00:00"/>
    </cacheField>
    <cacheField name="Prepared By" numFmtId="0">
      <sharedItems containsBlank="1"/>
    </cacheField>
    <cacheField name="Prepared Date" numFmtId="0">
      <sharedItems containsNonDate="0" containsDate="1" containsString="0" containsBlank="1" minDate="2014-06-04T00:00:00" maxDate="2015-11-14T00:00:00"/>
    </cacheField>
    <cacheField name="Multiple or Single Award IDV" numFmtId="0">
      <sharedItems containsBlank="1"/>
    </cacheField>
    <cacheField name="Reason For Modification Code" numFmtId="0">
      <sharedItems containsBlank="1"/>
    </cacheField>
    <cacheField name="Reason For Modification Description" numFmtId="0">
      <sharedItems containsBlank="1"/>
    </cacheField>
    <cacheField name="Service Contract Act Code" numFmtId="0">
      <sharedItems containsBlank="1"/>
    </cacheField>
    <cacheField name="Service Contract Act  Description" numFmtId="0">
      <sharedItems containsBlank="1"/>
    </cacheField>
    <cacheField name="Referenced IDV Agency ID" numFmtId="0">
      <sharedItems containsBlank="1"/>
    </cacheField>
    <cacheField name="Contracting Department ID" numFmtId="0">
      <sharedItems containsBlank="1"/>
    </cacheField>
    <cacheField name="Contracting Officers Business Size Selection" numFmtId="0">
      <sharedItems containsBlank="1"/>
    </cacheField>
    <cacheField name="Is Vendor - SBA Certified 8(a) Program Participant" numFmtId="0">
      <sharedItems containsBlank="1"/>
    </cacheField>
    <cacheField name="Is Vendor - SBA Certified Hub Zone firm" numFmtId="0">
      <sharedItems containsBlank="1"/>
    </cacheField>
    <cacheField name="Is Vendor - SBA Certified Small Disadvantaged Business" numFmtId="0">
      <sharedItems containsBlank="1" count="3">
        <s v="YES"/>
        <s v="NO"/>
        <m/>
      </sharedItems>
    </cacheField>
    <cacheField name="Is Vendor - Woman Owned Business" numFmtId="0">
      <sharedItems containsBlank="1"/>
    </cacheField>
    <cacheField name="Is Vendor - Veteran Owned Business" numFmtId="0">
      <sharedItems containsBlank="1"/>
    </cacheField>
    <cacheField name="Is Vendor - Service Disabled Veteran Owned Business" numFmtId="0">
      <sharedItems containsBlank="1"/>
    </cacheField>
    <cacheField name="Current Contract Value" numFmtId="0">
      <sharedItems containsBlank="1" containsMixedTypes="1" containsNumber="1" minValue="-66524" maxValue="61406104"/>
    </cacheField>
    <cacheField name="Ultimate Contract Value" numFmtId="0">
      <sharedItems containsString="0" containsBlank="1" containsNumber="1" minValue="-1538345" maxValue="966802220"/>
    </cacheField>
    <cacheField name="Actions" numFmtId="0">
      <sharedItems containsString="0" containsBlank="1"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87">
  <r>
    <s v="CAM"/>
    <x v="0"/>
    <x v="0"/>
    <x v="0"/>
    <x v="0"/>
    <x v="0"/>
    <x v="0"/>
    <x v="0"/>
    <x v="0"/>
    <x v="0"/>
    <x v="0"/>
    <x v="0"/>
    <x v="0"/>
    <s v="R&amp;D- EDUCATION: EDUCATIONAL (BASIC RESEARCH)"/>
    <s v="9100"/>
    <s v="CONTRACTS AND ACQUISITIONS MANAGEMENT"/>
    <s v="9100"/>
    <s v="ROCKVILLE"/>
    <s v="MD"/>
    <s v="31"/>
    <d v="2014-12-19T00:00:00"/>
    <s v="FULL AND OPEN COMPETITION AFTER EXCLUSION OF SOURCES"/>
    <s v="COMPETITIVE SET ASIDE"/>
    <s v="FIRM FIXED PRICE"/>
    <s v="THE EDUCATION STATISTICS SUPPORT INSTITUTE NETWORK (ESSIN) CONTRACT PROVIDES A RANGE OF ASSISTANCE AND EXPERT ADVICE TO SUPPORT THE NATIONAL CENTER FOR EDUCATION STATISTICS (NCES) WITHIN THE INSTITUTE OF EDUCATION SCIENCES (IES)NATIONAL AND INTERNATIONAL DATA COLLECTIONS AND ASSESSMENTS, ANALYSES, METHODOLOGICAL RESEARCH, STATISTICAL PRODUCT PREPARATION, AND TRAINING PROGRAMS. TASK ORDER 2- STATISTICAL STANDARDS PROGRAM (SSP) SUPPORT. THIS TASK ORDER SUPPORTS SSP IN ITS WORK DEVELOPING, MAINTAINING, AND MONITORING STATISTICAL, METHODOLOGICAL, AND QUALITY STANDARDS AND PROVIDING NCES STAFF STATISTICAL SUPPORT. WHILE THE PRIMARY PROJECT ACTIVITY IS SUPPORT FOR NCES INTERNAL TECHNICAL REVIEWS, ACTIVITIES ALSO INCLUDE QUALITY CONTROL (METHODOLOGY HANDBOOK), MONITORING THE USE OF NCES DATA, AND STATISTICAL RESEARCH PROJECTS, FOCUSED ON THE NAEP STUDY.  OPTION PERIOD III."/>
    <s v="AVAR CONSULTING, INC."/>
    <n v="424960.86"/>
    <s v="0002"/>
    <s v="6"/>
    <s v="EDIES12D0011"/>
    <s v="784513835"/>
    <s v="ER"/>
    <s v=""/>
    <s v="DEILA.JOHNSON@ED.GOV"/>
    <d v="2015-11-18T00:00:00"/>
    <s v="ELIZABETH.PRICE@ED.GOV"/>
    <d v="2014-12-15T00:00:00"/>
    <s v="N/A"/>
    <s v="G"/>
    <s v="EXERCISE AN OPTION"/>
    <s v="N"/>
    <s v="NO"/>
    <s v="9100"/>
    <s v="9100"/>
    <s v="SMALL BUSINESS"/>
    <s v="YES"/>
    <s v="NO"/>
    <x v="0"/>
    <s v="YES"/>
    <s v="NO"/>
    <s v="NO"/>
    <n v="424960.86"/>
    <n v="424960.86"/>
    <n v="1"/>
  </r>
  <r>
    <s v="CAM"/>
    <x v="0"/>
    <x v="0"/>
    <x v="0"/>
    <x v="0"/>
    <x v="0"/>
    <x v="0"/>
    <x v="0"/>
    <x v="0"/>
    <x v="0"/>
    <x v="0"/>
    <x v="0"/>
    <x v="0"/>
    <s v="R&amp;D- EDUCATION: EDUCATIONAL (BASIC RESEARCH)"/>
    <s v="9100"/>
    <s v="CONTRACTS AND ACQUISITIONS MANAGEMENT"/>
    <s v="9100"/>
    <s v="ROCKVILLE"/>
    <s v="MD"/>
    <s v="31"/>
    <d v="2014-12-19T00:00:00"/>
    <s v="FULL AND OPEN COMPETITION AFTER EXCLUSION OF SOURCES"/>
    <s v="COMPETITIVE SET ASIDE"/>
    <s v="FIRM FIXED PRICE"/>
    <s v="OPTION YEAR 3 OF EDUCATION STATISTICS SERVICES INSTITUTE NETWORK TASK ORDE 1- STATISTICAL STANDARDS PROGRAM (SSP) SUPPORT. THIS PROJECT SUPPORTS SSP IN ITS WORK DEVELOPING, MAINTAINING, AND MONITORING STATISTICAL, METHODOLOGICAL, AND QUALITY STANDARDS AND PROVIDING NCES STAFF STATISTICAL SUPPORT. WHILE THE PRIMARY PROJECT ACTIVITY IS SUPPORT FOR NCES INTERNAL TECHNICAL REVIEWS, ACTIVITIES ALSO INCLUDE QUALITY CONTROL (METHODOLOGY HANDBOOK), MONITORING THE USE OF NCES DATA, AND STATISTICAL RESEARCH PROJECTS."/>
    <s v="AVAR CONSULTING, INC."/>
    <n v="1220477.77"/>
    <s v="0001"/>
    <s v="6"/>
    <s v="EDIES12D0011"/>
    <s v="784513835"/>
    <s v="ER"/>
    <s v=""/>
    <s v="DEILA.JOHNSON@ED.GOV"/>
    <d v="2015-02-05T00:00:00"/>
    <s v="ELIZABETH.PRICE@ED.GOV"/>
    <d v="2014-12-15T00:00:00"/>
    <s v="N/A"/>
    <s v="G"/>
    <s v="EXERCISE AN OPTION"/>
    <s v="N"/>
    <s v="NO"/>
    <s v="9100"/>
    <s v="9100"/>
    <s v="SMALL BUSINESS"/>
    <s v="YES"/>
    <s v="NO"/>
    <x v="0"/>
    <s v="YES"/>
    <s v="NO"/>
    <s v="NO"/>
    <n v="1220477.77"/>
    <n v="1220477.77"/>
    <n v="1"/>
  </r>
  <r>
    <s v="CAM"/>
    <x v="0"/>
    <x v="0"/>
    <x v="0"/>
    <x v="0"/>
    <x v="0"/>
    <x v="0"/>
    <x v="0"/>
    <x v="0"/>
    <x v="0"/>
    <x v="0"/>
    <x v="0"/>
    <x v="0"/>
    <s v="R&amp;D- EDUCATION: EDUCATIONAL (BASIC RESEARCH)"/>
    <s v="9100"/>
    <s v="CONTRACTS AND ACQUISITIONS MANAGEMENT"/>
    <s v="9100"/>
    <s v="SILVER SPRING"/>
    <s v="MD"/>
    <s v="31"/>
    <d v="2014-12-19T00:00:00"/>
    <s v="FULL AND OPEN COMPETITION AFTER EXCLUSION OF SOURCES"/>
    <s v="COMPETITIVE SET ASIDE"/>
    <s v="FIXED PRICE LEVEL OF EFFORT"/>
    <s v="&quot;OTHER FUNCTION&quot; IGF::OT::IGF EDUCATION STATISTICS SERVICES INSTITUTE NETWORK (ESSIN) TASK ORDER 26- CRIME AND SAFETY SURVEYS SUPPORT. III._x0009_THIS TASK SUPPORTS WORK RELATED TO THE CRIME AND SAFETY SURVEYS.  THE SPECIFIC WORK INCLUDES: SUPPORT GETTING A SSOCS DATASET INTO POWERSTATS; COMPLETION OF THE 2013 VICTIMIZATION REPORT; PRODUCTION OF TABLES TO INCLUDE IN THE SCS TABLE LIBRARY; PRODUCTION OF THREE DATAPOINT REPORTS; PRODUCTION OF A TECHNICAL REPORT ANALYSIS PLAN; AND, PRODUCTION OF A SUBSTANTIVE REPORT ANALYSIS PLAN.  IT ALSO INCLUDES TWO OPTIONS: SUPPORT PUTTING ADDITIONAL SSOCS DATASETS INTO POWERSTATS AND PRODUCTION OF TABLES FROM EARLIER SCS COLLECTIONS TO INCLUDE IN THE SCS TABLE LIBRARY."/>
    <s v="SYNERGY ENTERPRISES, INC."/>
    <n v="128895"/>
    <s v="0004"/>
    <s v="6"/>
    <s v="EDIES12D0010"/>
    <s v="131331261"/>
    <s v="ER"/>
    <s v=""/>
    <s v="DEILA.JOHNSON@ED.GOV"/>
    <d v="2015-02-05T00:00:00"/>
    <s v="ELIZABETH.PRICE@ED.GOV"/>
    <d v="2014-12-17T00:00:00"/>
    <s v="N/A"/>
    <s v="G"/>
    <s v="EXERCISE AN OPTION"/>
    <s v="N"/>
    <s v="NO"/>
    <s v="9100"/>
    <s v="9100"/>
    <s v="SMALL BUSINESS"/>
    <s v="YES"/>
    <s v="NO"/>
    <x v="0"/>
    <s v="YES"/>
    <s v="NO"/>
    <s v="NO"/>
    <n v="128895"/>
    <n v="128895"/>
    <n v="1"/>
  </r>
  <r>
    <s v="CAM"/>
    <x v="0"/>
    <x v="0"/>
    <x v="0"/>
    <x v="1"/>
    <x v="0"/>
    <x v="0"/>
    <x v="0"/>
    <x v="0"/>
    <x v="0"/>
    <x v="0"/>
    <x v="0"/>
    <x v="0"/>
    <s v="R&amp;D- EDUCATION: EDUCATIONAL (BASIC RESEARCH)"/>
    <s v="9100"/>
    <s v="CONTRACTS AND ACQUISITIONS MANAGEMENT"/>
    <s v="9100"/>
    <s v="SILVER SPRING"/>
    <s v="MD"/>
    <s v="31"/>
    <d v="2015-01-06T00:00:00"/>
    <s v="FULL AND OPEN COMPETITION AFTER EXCLUSION OF SOURCES"/>
    <s v="COMPETITIVE SET ASIDE"/>
    <s v="FIRM FIXED PRICE"/>
    <s v="EDUCATION STATISTICS SERVICES INSTITUTE NETWORK (ESSIN) TASK ORDER 8- ANNUAL REPORTS PROGRAM SUPPORT, PRODUCTION. THE PROJECT SUPPORTS THE ACTIVITIES OF THE ANNUAL REPORTS AND INFORMATION STAFF BY DESKTOPPING HIGH-QUALITY, TIMELY, AND RELIABLE STATISTICAL REPORTS AND PRODUCING OTHER WEB-BASED STATISTICAL PRODUCTS. THE RAPID PRODUCTION CYCLE FOR ARIS REQUIRES THAT DESKTOPPING MUST FREQUENTLY BE CONDUCTED WHILE THE REPORTS ARE IN DRAFT STAGES, WHICH ADDS TO THE COMPLEXITY OF THE DOCUMENT PREPARATION PROCESS. IN ORDER TO MEET CLIENT NEEDS FOR STATISTICAL PRODUCTS IN VARIOUS FORMATS, SUCH AS VIDEOS, WEB-BASED GRAPHICS, THE CONTRACTOR SHALL HAVE THE FLEXIBILITY TO PROVIDE SPECIALIZED ASSISTANCE ON AN AD-HOC BASIS. THESE DOCUMENTS AND OTHER PRODUCTS MUST BE PRODUCED IN A FORMAT COMPLIANT WITH NCES STANDARDS. DESKTOPPING AND WEB PRODUCT SUPPORT FOR ARIS IS ORGANIZED AROUND 4 MAJOR PUBLICATION AND CONTENT AREAS: CONDITION OF EDUCATION; DIGEST OF EDUCATION STATISTICS; INDICATORS OF SCHOOL CRIME AND SAFETY; AND SPECIAL STUDIES."/>
    <s v="SYNERGY ENTERPRISES, INC."/>
    <n v="550865"/>
    <s v="0002"/>
    <s v="11"/>
    <s v="EDIES12D0010"/>
    <s v="131331261"/>
    <s v="ER"/>
    <s v=""/>
    <s v="DEILA.JOHNSON@ED.GOV"/>
    <d v="2015-02-05T00:00:00"/>
    <s v="ELIZABETH.PRICE@ED.GOV"/>
    <d v="2014-12-17T00:00:00"/>
    <s v="N/A"/>
    <s v="G"/>
    <s v="EXERCISE AN OPTION"/>
    <s v="N"/>
    <s v="NO"/>
    <s v="9100"/>
    <s v="9100"/>
    <s v="SMALL BUSINESS"/>
    <s v="YES"/>
    <s v="NO"/>
    <x v="0"/>
    <s v="YES"/>
    <s v="NO"/>
    <s v="NO"/>
    <n v="550865"/>
    <n v="550865"/>
    <n v="1"/>
  </r>
  <r>
    <s v="CAM"/>
    <x v="0"/>
    <x v="0"/>
    <x v="0"/>
    <x v="2"/>
    <x v="0"/>
    <x v="0"/>
    <x v="0"/>
    <x v="0"/>
    <x v="0"/>
    <x v="0"/>
    <x v="0"/>
    <x v="0"/>
    <s v="R&amp;D- EDUCATION: EDUCATIONAL (BASIC RESEARCH)"/>
    <s v="9100"/>
    <s v="CONTRACTS AND ACQUISITIONS MANAGEMENT"/>
    <s v="9100"/>
    <s v="ROCKVILLE"/>
    <s v="MD"/>
    <s v="31"/>
    <d v="2015-09-17T00:00:00"/>
    <s v="FULL AND OPEN COMPETITION AFTER EXCLUSION OF SOURCES"/>
    <s v="COMPETITIVE SET ASIDE"/>
    <s v="FIRM FIXED PRICE"/>
    <s v="THIS TASK ORDER PROVIDES TECHNICAL AND STATISTICAL SUPPORT TO THE STATISTICAL STANDARDS PROGRAM (SSP)."/>
    <s v="AVAR CONSULTING, INC."/>
    <n v="99949.14"/>
    <s v="0002"/>
    <s v="7"/>
    <s v="EDIES12D0011"/>
    <s v="784513835"/>
    <s v="ER"/>
    <s v=""/>
    <s v="DEILA.JOHNSON@ED.GOV"/>
    <d v="2015-09-17T00:00:00"/>
    <s v="STEPHEN.MADSEN@ED.GOV"/>
    <d v="2015-09-03T00:00:00"/>
    <s v="N/A"/>
    <s v="B"/>
    <s v="SUPPLEMENTAL AGREEMENT FOR WORK WITHIN SCOPE"/>
    <s v="N"/>
    <s v="NO"/>
    <s v="9100"/>
    <s v="9100"/>
    <s v="SMALL BUSINESS"/>
    <s v="YES"/>
    <s v="NO"/>
    <x v="0"/>
    <s v="YES"/>
    <s v="NO"/>
    <s v="NO"/>
    <n v="99949.14"/>
    <n v="99949.14"/>
    <n v="1"/>
  </r>
  <r>
    <s v="CAM"/>
    <x v="0"/>
    <x v="0"/>
    <x v="0"/>
    <x v="2"/>
    <x v="0"/>
    <x v="0"/>
    <x v="0"/>
    <x v="0"/>
    <x v="0"/>
    <x v="0"/>
    <x v="0"/>
    <x v="0"/>
    <s v="R&amp;D- EDUCATION: EDUCATIONAL (BASIC RESEARCH)"/>
    <s v="9100"/>
    <s v="CONTRACTS AND ACQUISITIONS MANAGEMENT"/>
    <s v="9100"/>
    <s v="SILVER SPRING"/>
    <s v="MD"/>
    <s v="31"/>
    <d v="2015-09-21T00:00:00"/>
    <s v="FULL AND OPEN COMPETITION AFTER EXCLUSION OF SOURCES"/>
    <s v="COMPETITIVE SET ASIDE"/>
    <s v="FIRM FIXED PRICE"/>
    <s v="EDUCATION STATISTICS SERVICES INSTITUTE NETWORK (ESSIN) TASK ORDER 8 ANNUAL REPORTS PROGRAM SUPPORT FOR THE NATIONAL CENTER OF EDUCATION STATISTICS, INSTITUTE OF EDUCATION SCIENCES WITHIN THE U.S. DEPARTMENT OF EDUCATION. THIS MODIFICATION IS A SUPPLEMENTAL AGREEMENT TO REDUCE SOME QUANTITIES OF EXISTING SUPPORT AND ADD NEW SUPPORT FOR NEW TOPICS."/>
    <s v="SYNERGY ENTERPRISES, INC."/>
    <n v="93405"/>
    <s v="0002"/>
    <s v="12"/>
    <s v="EDIES12D0010"/>
    <s v="131331261"/>
    <s v="ER"/>
    <s v=""/>
    <s v="DEILA.JOHNSON@ED.GOV"/>
    <d v="2015-09-21T00:00:00"/>
    <s v="THOMAS.SMITH@ED.GOV"/>
    <d v="2015-09-14T00:00:00"/>
    <s v="N/A"/>
    <s v="B"/>
    <s v="SUPPLEMENTAL AGREEMENT FOR WORK WITHIN SCOPE"/>
    <s v="N"/>
    <s v="NO"/>
    <s v="9100"/>
    <s v="9100"/>
    <s v="SMALL BUSINESS"/>
    <s v="YES"/>
    <s v="NO"/>
    <x v="0"/>
    <s v="YES"/>
    <s v="NO"/>
    <s v="NO"/>
    <n v="93405"/>
    <n v="93405"/>
    <n v="1"/>
  </r>
  <r>
    <s v="CAM"/>
    <x v="0"/>
    <x v="0"/>
    <x v="0"/>
    <x v="3"/>
    <x v="0"/>
    <x v="1"/>
    <x v="0"/>
    <x v="1"/>
    <x v="0"/>
    <x v="0"/>
    <x v="0"/>
    <x v="0"/>
    <s v="R&amp;D- EDUCATION: EDUCATIONAL (BASIC RESEARCH)"/>
    <s v="9100"/>
    <s v="CONTRACTS AND ACQUISITIONS MANAGEMENT"/>
    <s v="9100"/>
    <s v="NORMANDY PARK"/>
    <s v="WA"/>
    <s v="33"/>
    <d v="2015-04-15T00:00:00"/>
    <s v="FULL AND OPEN COMPETITION AFTER EXCLUSION OF SOURCES"/>
    <s v=""/>
    <s v="FIRM FIXED PRICE"/>
    <s v="&quot;OTHER FUNCTION&quot; IGF::OT::IGF AWARD OF THE U.S. DEPARTMENT OF EDUCATION'S 2015 SMALL BUSINESS INNOVATIVE RESEARCH PHASE I PROGRAM."/>
    <s v="PLAY WORKS STUDIO"/>
    <n v="150000"/>
    <s v="EDIES15C0010"/>
    <s v="0"/>
    <s v=""/>
    <s v="078830282"/>
    <s v="ER"/>
    <s v=""/>
    <s v="THOMAS.SMITH@ED.GOV"/>
    <d v="2015-04-17T00:00:00"/>
    <s v="BARAKAT.SHAKIR@ED.GOV"/>
    <d v="2015-04-03T00:00:00"/>
    <s v="N/A"/>
    <s v=""/>
    <s v=""/>
    <s v="N"/>
    <s v="NO"/>
    <s v=""/>
    <s v="9100"/>
    <s v="SMALL BUSINESS"/>
    <s v="NO"/>
    <s v="NO"/>
    <x v="1"/>
    <s v="YES"/>
    <s v="NO"/>
    <s v="NO"/>
    <n v="150000"/>
    <n v="150000"/>
    <n v="1"/>
  </r>
  <r>
    <s v="CAM"/>
    <x v="0"/>
    <x v="0"/>
    <x v="0"/>
    <x v="3"/>
    <x v="0"/>
    <x v="1"/>
    <x v="0"/>
    <x v="1"/>
    <x v="0"/>
    <x v="0"/>
    <x v="0"/>
    <x v="0"/>
    <s v="R&amp;D- EDUCATION: EDUCATIONAL (BASIC RESEARCH)"/>
    <s v="9100"/>
    <s v="CONTRACTS AND ACQUISITIONS MANAGEMENT"/>
    <s v="9100"/>
    <s v="STATEN ISLAND"/>
    <s v="NY"/>
    <s v="85"/>
    <d v="2015-04-16T00:00:00"/>
    <s v="FULL AND OPEN COMPETITION AFTER EXCLUSION OF SOURCES"/>
    <s v=""/>
    <s v="FIRM FIXED PRICE"/>
    <s v="&quot;OTHER FUNCTION&quot; IGF::OT::IGF AWARD OF THE U.S. DEPARTMENT OF EDUCATION'S 2015 SMALL BUSINESS INNOVATIVE RESEARCH PHASE I PROGRAM."/>
    <s v="TEACHLEY, LLC"/>
    <n v="150000"/>
    <s v="EDIES15C0020"/>
    <s v="0"/>
    <s v=""/>
    <s v="078363101"/>
    <s v="ER"/>
    <s v=""/>
    <s v="THOMAS.SMITH@ED.GOV"/>
    <d v="2015-04-17T00:00:00"/>
    <s v="BARAKAT.SHAKIR@ED.GOV"/>
    <d v="2015-04-07T00:00:00"/>
    <s v="N/A"/>
    <s v=""/>
    <s v=""/>
    <s v="N"/>
    <s v="NO"/>
    <s v=""/>
    <s v="9100"/>
    <s v="SMALL BUSINESS"/>
    <s v="NO"/>
    <s v="NO"/>
    <x v="1"/>
    <s v="YES"/>
    <s v="NO"/>
    <s v="NO"/>
    <n v="150000"/>
    <n v="150000"/>
    <n v="1"/>
  </r>
  <r>
    <s v="CAM"/>
    <x v="0"/>
    <x v="0"/>
    <x v="0"/>
    <x v="3"/>
    <x v="0"/>
    <x v="1"/>
    <x v="0"/>
    <x v="1"/>
    <x v="0"/>
    <x v="0"/>
    <x v="0"/>
    <x v="0"/>
    <s v="R&amp;D- EDUCATION: EDUCATIONAL (BASIC RESEARCH)"/>
    <s v="9100"/>
    <s v="CONTRACTS AND ACQUISITIONS MANAGEMENT"/>
    <s v="9100"/>
    <s v="DURHAM"/>
    <s v="NC"/>
    <s v="63"/>
    <d v="2015-04-17T00:00:00"/>
    <s v="FULL AND OPEN COMPETITION AFTER EXCLUSION OF SOURCES"/>
    <s v=""/>
    <s v="FIRM FIXED PRICE"/>
    <s v="&quot;OTHER FUNCTION&quot; IGF::OT::IGF AWARD OF THE U.S. DEPARTMENT OF EDUCATION'S 2015 SMALL BUSINESS INNOVATIVE RESEARCH PHASE I PROGRAM."/>
    <s v="3-C INSTITUTE FOR SOCIAL DEVELOPMENT, INC."/>
    <n v="149992"/>
    <s v="EDIES15C0013"/>
    <s v="0"/>
    <s v=""/>
    <s v="046981549"/>
    <s v="ER"/>
    <s v=""/>
    <s v="THOMAS.SMITH@ED.GOV"/>
    <d v="2015-04-17T00:00:00"/>
    <s v="BARAKAT.SHAKIR@ED.GOV"/>
    <d v="2015-04-06T00:00:00"/>
    <s v="N/A"/>
    <s v=""/>
    <s v=""/>
    <s v="N"/>
    <s v="NO"/>
    <s v=""/>
    <s v="9100"/>
    <s v="SMALL BUSINESS"/>
    <s v="NO"/>
    <s v="NO"/>
    <x v="1"/>
    <s v="YES"/>
    <s v="NO"/>
    <s v="NO"/>
    <n v="149992"/>
    <n v="149992"/>
    <n v="1"/>
  </r>
  <r>
    <s v="CAM"/>
    <x v="0"/>
    <x v="0"/>
    <x v="0"/>
    <x v="3"/>
    <x v="0"/>
    <x v="1"/>
    <x v="0"/>
    <x v="1"/>
    <x v="0"/>
    <x v="0"/>
    <x v="0"/>
    <x v="0"/>
    <s v="R&amp;D- EDUCATION: EDUCATIONAL (BASIC RESEARCH)"/>
    <s v="9100"/>
    <s v="CONTRACTS AND ACQUISITIONS MANAGEMENT"/>
    <s v="9100"/>
    <s v="DURHAM"/>
    <s v="NC"/>
    <s v="63"/>
    <d v="2015-04-17T00:00:00"/>
    <s v="FULL AND OPEN COMPETITION AFTER EXCLUSION OF SOURCES"/>
    <s v=""/>
    <s v="FIRM FIXED PRICE"/>
    <s v="&quot;OTHER FUNCTION&quot; IGF::OT::IGF AWARD OF THE U.S. DEPARTMENT OF EDUCATION'S 2015 SMALL BUSINESS INNOVATIVE RESEARCH PHASE I PROGRAM."/>
    <s v="3-C INSTITUTE FOR SOCIAL DEVELOPMENT, INC."/>
    <n v="149997"/>
    <s v="EDIES15C0009"/>
    <s v="0"/>
    <s v=""/>
    <s v="046981549"/>
    <s v="ER"/>
    <s v=""/>
    <s v="THOMAS.SMITH@ED.GOV"/>
    <d v="2015-04-17T00:00:00"/>
    <s v="BARAKAT.SHAKIR@ED.GOV"/>
    <d v="2015-03-23T00:00:00"/>
    <s v="N/A"/>
    <s v=""/>
    <s v=""/>
    <s v="N"/>
    <s v="NO"/>
    <s v=""/>
    <s v="9100"/>
    <s v="SMALL BUSINESS"/>
    <s v="NO"/>
    <s v="NO"/>
    <x v="1"/>
    <s v="YES"/>
    <s v="NO"/>
    <s v="NO"/>
    <n v="149997"/>
    <n v="149997"/>
    <n v="1"/>
  </r>
  <r>
    <s v="CAM"/>
    <x v="0"/>
    <x v="0"/>
    <x v="0"/>
    <x v="3"/>
    <x v="0"/>
    <x v="1"/>
    <x v="0"/>
    <x v="1"/>
    <x v="0"/>
    <x v="0"/>
    <x v="0"/>
    <x v="0"/>
    <s v="R&amp;D- EDUCATION: EDUCATIONAL (BASIC RESEARCH)"/>
    <s v="9100"/>
    <s v="CONTRACTS AND ACQUISITIONS MANAGEMENT"/>
    <s v="9100"/>
    <s v="IOWA CITY"/>
    <s v="IA"/>
    <s v="103"/>
    <d v="2015-05-04T00:00:00"/>
    <s v="FULL AND OPEN COMPETITION AFTER EXCLUSION OF SOURCES"/>
    <s v=""/>
    <s v="FIRM FIXED PRICE"/>
    <s v="&quot;OTHER FUNCTIONS&quot; IGF::OT::IGF THIS CONTRACT AWARD IS FOR THE 2015 SMALL BUSINESS INNOVATIVE RESEARCH PHASE II PROGRAM."/>
    <s v="FOUNDATIONS IN LEARNING, INC"/>
    <n v="899999"/>
    <s v="EDIES15C0023"/>
    <s v="0"/>
    <s v=""/>
    <s v="962585241"/>
    <s v="ER"/>
    <s v=""/>
    <s v="THOMAS.SMITH@ED.GOV"/>
    <d v="2015-05-04T00:00:00"/>
    <s v="JEFFREY.BROWNE@ED.GOV"/>
    <d v="2015-04-29T00:00:00"/>
    <s v="N/A"/>
    <s v=""/>
    <s v=""/>
    <s v="X"/>
    <s v="NOT APPLICABLE"/>
    <s v=""/>
    <s v="9100"/>
    <s v="SMALL BUSINESS"/>
    <s v="NO"/>
    <s v="NO"/>
    <x v="1"/>
    <s v="YES"/>
    <s v="NO"/>
    <s v="NO"/>
    <n v="899999"/>
    <n v="899999"/>
    <n v="1"/>
  </r>
  <r>
    <s v="CAM"/>
    <x v="0"/>
    <x v="0"/>
    <x v="0"/>
    <x v="0"/>
    <x v="0"/>
    <x v="1"/>
    <x v="0"/>
    <x v="0"/>
    <x v="1"/>
    <x v="0"/>
    <x v="0"/>
    <x v="0"/>
    <s v="R&amp;D- EDUCATION: EDUCATIONAL (BASIC RESEARCH)"/>
    <s v="9100"/>
    <s v="CONTRACTS AND ACQUISITIONS MANAGEMENT"/>
    <s v="9100"/>
    <s v="WASHINGTON"/>
    <s v="DC"/>
    <s v="1"/>
    <d v="2014-12-19T00:00:00"/>
    <s v="FULL AND OPEN COMPETITION AFTER EXCLUSION OF SOURCES"/>
    <s v="COMPETITIVE SET ASIDE"/>
    <s v="FIXED PRICE LEVEL OF EFFORT"/>
    <s v="OPTION YEAR 3- EDUCATION STATISTICS SERVICES INSTITUTE NETOWRK (ESSIN) TASK ORDER 10- INTERNATIONAL ACTIVITIES BRANCH OUTREACH. THIS PROJECT SUPPORTS THE ACTIVITIES OF THE INTERNATIONAL ACTIVITIES BRANCH (IAB).  WORK FALLS UNDER TWO GENERAL CATEGORIES: (1) GENERAL MANAGEMENT: COMMUNICATION WITH NCES IAB STAFF AND PLANNING AND MONITORING WORK, AND (2) OUTREACH: CONSTRUCT DEFINITION AND SPECIFICATIONS FOR TASK CHARACTERISTICS."/>
    <s v="NUCOREVISION, INC."/>
    <n v="376634.17"/>
    <s v="0001"/>
    <s v="6"/>
    <s v="EDIES12D0006"/>
    <s v="090742586"/>
    <s v="ER"/>
    <s v=""/>
    <s v="DEILA.JOHNSON@ED.GOV"/>
    <d v="2015-02-05T00:00:00"/>
    <s v="ELIZABETH.PRICE@ED.GOV"/>
    <d v="2014-12-18T00:00:00"/>
    <s v="N/A"/>
    <s v="G"/>
    <s v="EXERCISE AN OPTION"/>
    <s v="N"/>
    <s v="NO"/>
    <s v="9100"/>
    <s v="9100"/>
    <s v="SMALL BUSINESS"/>
    <s v="NO"/>
    <s v="NO"/>
    <x v="0"/>
    <s v="NO"/>
    <s v="NO"/>
    <s v="NO"/>
    <n v="376634.17"/>
    <n v="376634.17"/>
    <n v="1"/>
  </r>
  <r>
    <s v="CAM"/>
    <x v="0"/>
    <x v="0"/>
    <x v="0"/>
    <x v="0"/>
    <x v="0"/>
    <x v="0"/>
    <x v="0"/>
    <x v="0"/>
    <x v="1"/>
    <x v="0"/>
    <x v="0"/>
    <x v="0"/>
    <s v="R&amp;D- EDUCATION: EDUCATIONAL (BASIC RESEARCH)"/>
    <s v="9100"/>
    <s v="CONTRACTS AND ACQUISITIONS MANAGEMENT"/>
    <s v="9100"/>
    <s v="WASHINGTON"/>
    <s v="DC"/>
    <s v="1"/>
    <d v="2014-12-19T00:00:00"/>
    <s v="FULL AND OPEN COMPETITION AFTER EXCLUSION OF SOURCES"/>
    <s v="COMPETITIVE SET ASIDE"/>
    <s v="FIRM FIXED PRICE"/>
    <s v="&quot;OTHER FUNCTION&quot; IGF::OT::IGF  EDUCATION STATISTICS SERVICES INSTITUTE NETWORK (ESSIN) TASK ORDER 24- SLDS AND CONFERENCE WEBSITE SUPPORT. THE NATIONAL CENTER FOR EDUCATION STATISTICS (NCES) FULFILLS A CONGRESSIONAL MANDATE TO COLLECT, COLLATE, ANALYZE, AND REPORT COMPLETE STATISTICS ON THE CONDITION OF AMERICAN EDUCATION; CONDUCT AND PUBLISH REPORTS; AND REVIEW AND REPORT ON EDUCATION ACTIVITIES INTERNATIONALLY.  TO SUPPORT THESE MANDATES, NCES CREATE A WEBSITE (HTTPS://NCES.ED.GOV) IN 1996 TO COLLECT DATA AND DISSEMINATE PUBLICATIONS AND DATA PRODUCTS.  THIS WEB PRESENCE CONTINUES TO GROW AS NEEDS ARISE AND NEW FEDERAL MANDATES REQUIRED ADDITIONAL SERVICES TO BE PROVIDED BY NCES.  IN ADDITION THE WEB, THERE ARE WEB SITE EDITING AND PRODUCTION NEEDS THAT ARE SPECIFIC TO THE STATEWIDE LONGITUDINAL DATA SYSTEMS GRANT PROGRAM.  THIS TASK MEETS THESE SLDS WEBSITE NEEDS.  IN ADDITION, THE TASK ADDRESSES THE WEB SITE NEEDS OF THE ANNUAL NCES CONFERENCES."/>
    <s v="SANAMETRIX, INC."/>
    <n v="95486"/>
    <s v="0003"/>
    <s v="4"/>
    <s v="EDIES12D0009"/>
    <s v="122841567"/>
    <s v="ER"/>
    <s v=""/>
    <s v="DEILA.JOHNSON@ED.GOV"/>
    <d v="2015-02-05T00:00:00"/>
    <s v="ELIZABETH.PRICE@ED.GOV"/>
    <d v="2014-12-17T00:00:00"/>
    <s v="N/A"/>
    <s v="G"/>
    <s v="EXERCISE AN OPTION"/>
    <s v="N"/>
    <s v="NO"/>
    <s v="9100"/>
    <s v="9100"/>
    <s v="SMALL BUSINESS"/>
    <s v="YES"/>
    <s v="NO"/>
    <x v="0"/>
    <s v="NO"/>
    <s v="NO"/>
    <s v="NO"/>
    <n v="95486"/>
    <n v="95486"/>
    <n v="1"/>
  </r>
  <r>
    <s v="CAM"/>
    <x v="0"/>
    <x v="0"/>
    <x v="0"/>
    <x v="0"/>
    <x v="0"/>
    <x v="0"/>
    <x v="0"/>
    <x v="0"/>
    <x v="1"/>
    <x v="0"/>
    <x v="0"/>
    <x v="0"/>
    <s v="R&amp;D- EDUCATION: EDUCATIONAL (BASIC RESEARCH)"/>
    <s v="9100"/>
    <s v="CONTRACTS AND ACQUISITIONS MANAGEMENT"/>
    <s v="9100"/>
    <s v="WASHINGTON"/>
    <s v="DC"/>
    <s v="1"/>
    <d v="2014-12-19T00:00:00"/>
    <s v="FULL AND OPEN COMPETITION AFTER EXCLUSION OF SOURCES"/>
    <s v="COMPETITIVE SET ASIDE"/>
    <s v="FIRM FIXED PRICE"/>
    <s v="&quot;OTHER FUNCTION&quot; IGF::OT::IGF THE EDUCATION STATISTICS SUPPORT INSTITUTE NETWORK (ESSIN) CONTRACT PROVIDES A RANGE OF ASSISTANCE AND EXPERT ADVICE TO SUPPORT THE NATIONAL CENTER FOR EDUCATION STATISTICS (NCES) WITHIN THE INSTITUTE OF EDUCATION SCIENCES (IES)NATIONAL AND INTERNATIONAL DATA COLLECTIONS AND ASSESSMENTS, ANALYSES, METHODOLOGICAL RESEARCH, STATISTICAL PRODUCT PREPARATION, AND TRAINING PROGRAMS. TASK ORDER 21 CCD (COMMON CORE OF DATA) WEBSITE SUPPORT OPTION PERIOD 2. THE PURPOSE OF THIS CONTRACT IS TO PROVIDE CONTRACTOR SUPPORT FOR:  (1) THE CCD WEBSITES; (2) MAINTAINING THE CCD LEGACY DATABASE; (3) UPLOADING DATA FROM THE EDFACTS DATABASE (THE EDUCATION DATA COLLECTION SYSTEM); (4) MAINTENANCE AND UPDATING OF CCD DATA TOOLS; AND (5) THE CONTINUED SUPPORT OF THE CCD-DMS, INCLUDING THE SUITE OF EDITING AND DISSEMINATION TOOLS."/>
    <s v="SANAMETRIX, INC."/>
    <n v="749272"/>
    <s v="0002"/>
    <s v="6"/>
    <s v="EDIES12D0009"/>
    <s v="122841567"/>
    <s v="ER"/>
    <s v=""/>
    <s v="DEILA.JOHNSON@ED.GOV"/>
    <d v="2015-11-18T00:00:00"/>
    <s v="ELIZABETH.PRICE@ED.GOV"/>
    <d v="2014-12-16T00:00:00"/>
    <s v="N/A"/>
    <s v="G"/>
    <s v="EXERCISE AN OPTION"/>
    <s v="N"/>
    <s v="NO"/>
    <s v="9100"/>
    <s v="9100"/>
    <s v="SMALL BUSINESS"/>
    <s v="YES"/>
    <s v="NO"/>
    <x v="0"/>
    <s v="NO"/>
    <s v="NO"/>
    <s v="NO"/>
    <n v="749272"/>
    <n v="749272"/>
    <n v="1"/>
  </r>
  <r>
    <s v="CAM"/>
    <x v="0"/>
    <x v="0"/>
    <x v="0"/>
    <x v="0"/>
    <x v="0"/>
    <x v="0"/>
    <x v="0"/>
    <x v="0"/>
    <x v="1"/>
    <x v="0"/>
    <x v="0"/>
    <x v="0"/>
    <s v="R&amp;D- EDUCATION: EDUCATIONAL (BASIC RESEARCH)"/>
    <s v="9100"/>
    <s v="CONTRACTS AND ACQUISITIONS MANAGEMENT"/>
    <s v="9100"/>
    <s v="COLLEGE PARK"/>
    <s v="MD"/>
    <s v="33"/>
    <d v="2014-12-19T00:00:00"/>
    <s v="FULL AND OPEN COMPETITION AFTER EXCLUSION OF SOURCES"/>
    <s v="COMPETITIVE SET ASIDE"/>
    <s v="FIRM FIXED PRICE"/>
    <s v="EDUCATION STATISTICS SERVICES INSTITUTE NETWORK (ESSIN) TASK ORDER 15- ASSESSMENT DIVISION SUPPORT. THE ASSESSMENT DIVISION (AD) OF THE NATIONAL ASSESSMENT OF EDUCATIONAL PROGRESS (NAEP) HAS CONTRACTED OPTIMAL SOLUTIONS GROUP, LLC (OPTIMAL) TO CONDUCT TASK 15: NAEP TECHNICAL SUPPORT FOR SECONDARY ANALYSIS AND COORDINATION FOR THE EDUCATION STATISTICS SUPPORT INSTITUTE NETWORK (ESSIN) CONTRACT. OPTIMAL IS EXECUTING THE FOLLOWING SIX TASKS: (1) AN INITIAL MEETING, (2) TECHNICAL INFORMATION SUPPORT FOR THE AD, (3) TECHNICAL COORDINATION SUPPORT, (4) PROJECT COORDINATION SUPPORT, (5) COORDINATION OF SUPPORT AMONG SUBTASKS, (6) INTEGRATION OF REPORTING AND OPERATING SUPPORT."/>
    <s v="OPTIMAL SOLUTIONS GROUP, L.L.C."/>
    <n v="1172442.1399999999"/>
    <s v="0001"/>
    <s v="7"/>
    <s v="EDIES12D0007"/>
    <s v="124021077"/>
    <s v="ER"/>
    <s v=""/>
    <s v="DEILA.JOHNSON@ED.GOV"/>
    <d v="2015-02-05T00:00:00"/>
    <s v="ELIZABETH.PRICE@ED.GOV"/>
    <d v="2014-12-17T00:00:00"/>
    <s v="N/A"/>
    <s v="G"/>
    <s v="EXERCISE AN OPTION"/>
    <s v="N"/>
    <s v="NO"/>
    <s v="9100"/>
    <s v="9100"/>
    <s v="SMALL BUSINESS"/>
    <s v="YES"/>
    <s v="NO"/>
    <x v="0"/>
    <s v="NO"/>
    <s v="NO"/>
    <s v="NO"/>
    <n v="1172442.1399999999"/>
    <n v="1172442.1399999999"/>
    <n v="1"/>
  </r>
  <r>
    <s v="CAM"/>
    <x v="0"/>
    <x v="0"/>
    <x v="0"/>
    <x v="0"/>
    <x v="0"/>
    <x v="0"/>
    <x v="0"/>
    <x v="0"/>
    <x v="1"/>
    <x v="0"/>
    <x v="0"/>
    <x v="0"/>
    <s v="R&amp;D- EDUCATION: EDUCATIONAL (BASIC RESEARCH)"/>
    <s v="9100"/>
    <s v="CONTRACTS AND ACQUISITIONS MANAGEMENT"/>
    <s v="9100"/>
    <s v="WASHINGTON"/>
    <s v="DC"/>
    <s v="1"/>
    <d v="2014-12-19T00:00:00"/>
    <s v="FULL AND OPEN COMPETITION AFTER EXCLUSION OF SOURCES"/>
    <s v="COMPETITIVE SET ASIDE"/>
    <s v="FIXED PRICE LEVEL OF EFFORT"/>
    <s v="THE EDUCATION STATISTICS SUPPORT INSTITUTE NETWORK (ESSIN) CONTRACT PROVIDES A RANGE OF ASSISTANCE AND EXPERT ADVICE TO SUPPORT THE NATIONAL CENTER FOR EDUCATION STATISTICS (NCES) WITHIN THE INSTITUTE OF EDUCATION SCIENCES (IES)NATIONAL AND INTERNATIONAL DATA COLLECTIONS AND ASSESSMENTS, ANALYSES, METHODOLOGICAL RESEARCH, STATISTICAL PRODUCT PREPARATION, AND TRAINING PROGRAMS. TASK ORDER 13- WEBSITE SUPPORT AND IMPROVEMENT. THE NCES TECHNOLOGY SUPPORT TEAM PROVIDES SUPPORT, ADMINISTRATION, AND IMPROVEMENTS FOR NCES AND ITS PRINCIPAL OFFICE DISSEMINATION AND SURVEY COLLECTION WEBSITES; ENSURES THAT THE WEBSITES NCES HOSTS COMPLY WITH NCES STANDARDS, AGENCY AND FEDERAL REGULATIONS, AND INDUSTRY BEST PRACTICES; TAKES THE LEAD IN DEVELOPING AND MAINTAINING THE TECHNICAL STANDARDS THAT ENSURE THE QUALITY OF PRODUCTS DISSEMINATED ON THE WEBSITES; CONSULTS AND ADVISES ON TECHNICAL ISSUES AND STANDARDS IMPLEMENTATION RELATED TO THE WEBSITES; IMPROVES WEBSITE ARCHITECTURE TO PROVIDE HIGHER QUALITY SERVICES; AND DEVELOPS NEW SYSTEMS TO IMPROVE WORKFLOW AND PROVIDE BETTER SERVICE TO THE PUBLIC AND OTHER FEDERAL AGENCIES. THE PURPOSE OF THIS CONTRACT IS TO PROVIDE CONTRACTOR SUPPORT TO THE NCES TECHNOLOGY SUPPORT TEAM IN ITS EFFORT TO DEVELOP, UPDATE, AND IMPROVE NCES WEBSITES."/>
    <s v="SANAMETRIX, INC."/>
    <n v="1051606"/>
    <s v="0001"/>
    <s v="6"/>
    <s v="EDIES12D0009"/>
    <s v="122841567"/>
    <s v="ER"/>
    <s v=""/>
    <s v="DEILA.JOHNSON@ED.GOV"/>
    <d v="2015-11-18T00:00:00"/>
    <s v="ELIZABETH.PRICE@ED.GOV"/>
    <d v="2014-12-17T00:00:00"/>
    <s v="N/A"/>
    <s v="G"/>
    <s v="EXERCISE AN OPTION"/>
    <s v="N"/>
    <s v="NO"/>
    <s v="9100"/>
    <s v="9100"/>
    <s v="SMALL BUSINESS"/>
    <s v="YES"/>
    <s v="NO"/>
    <x v="0"/>
    <s v="NO"/>
    <s v="NO"/>
    <s v="NO"/>
    <n v="1051606"/>
    <n v="1051606"/>
    <n v="1"/>
  </r>
  <r>
    <s v="CAM"/>
    <x v="0"/>
    <x v="0"/>
    <x v="0"/>
    <x v="2"/>
    <x v="0"/>
    <x v="0"/>
    <x v="0"/>
    <x v="0"/>
    <x v="1"/>
    <x v="0"/>
    <x v="0"/>
    <x v="0"/>
    <s v="R&amp;D- EDUCATION: EDUCATIONAL (BASIC RESEARCH)"/>
    <s v="9100"/>
    <s v="CONTRACTS AND ACQUISITIONS MANAGEMENT"/>
    <s v="9100"/>
    <s v="WASHINGTON"/>
    <s v="DC"/>
    <s v="1"/>
    <d v="2015-09-14T00:00:00"/>
    <s v="FULL AND OPEN COMPETITION AFTER EXCLUSION OF SOURCES"/>
    <s v="FAIR OPPORTUNITY GIVEN"/>
    <s v="FIRM FIXED PRICE"/>
    <s v="&quot;OTHER FUNCTION&quot; IGF::OT::IGF  CIVIL RIGHTS DATA COLLECTION SUPPORT, UNDER THE EDUCATION STATISTICS SERVICES INSTITUTE NETWORK, FOR THE NATIONAL CENTER FOR EDUCATION STATISTICS WITHIN THE INSTITUTE FOR EDUCATION SCIENCES, DEPARTMENT OF EDUCATION. THIS MODIFICATION ADDS SUPPLEMENTAL RESOURCES TO REACH DESIRED RESPONSE RATES."/>
    <s v="SANAMETRIX, INC."/>
    <n v="270768"/>
    <s v="0007"/>
    <s v="1"/>
    <s v="EDIES12D0009"/>
    <s v="122841567"/>
    <s v="ER"/>
    <s v=""/>
    <s v="DEILA.JOHNSON@ED.GOV"/>
    <d v="2015-09-14T00:00:00"/>
    <s v="THOMAS.SMITH@ED.GOV"/>
    <d v="2015-08-19T00:00:00"/>
    <s v="N/A"/>
    <s v="D"/>
    <s v="CHANGE ORDER"/>
    <s v="N"/>
    <s v="NO"/>
    <s v="9100"/>
    <s v="9100"/>
    <s v="SMALL BUSINESS"/>
    <s v="YES"/>
    <s v="NO"/>
    <x v="0"/>
    <s v="NO"/>
    <s v="NO"/>
    <s v="NO"/>
    <n v="270768"/>
    <n v="270768"/>
    <n v="1"/>
  </r>
  <r>
    <s v="CAM"/>
    <x v="0"/>
    <x v="1"/>
    <x v="0"/>
    <x v="0"/>
    <x v="1"/>
    <x v="1"/>
    <x v="0"/>
    <x v="1"/>
    <x v="1"/>
    <x v="0"/>
    <x v="0"/>
    <x v="0"/>
    <s v="R&amp;D- EDUCATION: EDUCATIONAL (BASIC RESEARCH)"/>
    <s v="9100"/>
    <s v="CONTRACTS AND ACQUISITIONS MANAGEMENT"/>
    <s v="9100"/>
    <s v="WASHINGTON"/>
    <s v="DC"/>
    <s v="1"/>
    <d v="2014-12-17T00:00:00"/>
    <s v="FULL AND OPEN COMPETITION"/>
    <s v=""/>
    <s v="COST PLUS FIXED FEE"/>
    <s v="&quot;OTHER FUNCTION&quot; IGF::OT::IGF THE EXERCISING OF OPTION PERIOD 1 FOR THE EVALUATION OF INVESTING IN INNOVATION FISCAL YEAR 2013 COHORT."/>
    <s v="ABT ASSOCIATES INC."/>
    <n v="506531"/>
    <s v="EDIES14C0007"/>
    <s v="1"/>
    <s v=""/>
    <s v="043397520"/>
    <s v="ER"/>
    <s v=""/>
    <s v="HELEN.CHANG@ED.GOV"/>
    <d v="2015-10-09T00:00:00"/>
    <s v="BARAKAT.SHAKIR@ED.GOV"/>
    <d v="2014-11-18T00:00:00"/>
    <s v="N/A"/>
    <s v="G"/>
    <s v="EXERCISE AN OPTION"/>
    <s v="N"/>
    <s v="NO"/>
    <s v=""/>
    <s v="9100"/>
    <s v="OTHER THAN SMALL BUSINESS"/>
    <s v="NO"/>
    <s v="NO"/>
    <x v="1"/>
    <s v="NO"/>
    <s v="NO"/>
    <s v="NO"/>
    <n v="506531"/>
    <n v="0"/>
    <n v="1"/>
  </r>
  <r>
    <s v="CAM"/>
    <x v="0"/>
    <x v="0"/>
    <x v="0"/>
    <x v="0"/>
    <x v="1"/>
    <x v="1"/>
    <x v="0"/>
    <x v="1"/>
    <x v="1"/>
    <x v="0"/>
    <x v="0"/>
    <x v="0"/>
    <s v="R&amp;D- EDUCATION: EDUCATIONAL (BASIC RESEARCH)"/>
    <s v="9100"/>
    <s v="CONTRACTS AND ACQUISITIONS MANAGEMENT"/>
    <s v="9100"/>
    <s v="DURHAM"/>
    <s v="NC"/>
    <s v="63"/>
    <d v="2014-12-19T00:00:00"/>
    <s v="FULL AND OPEN COMPETITION"/>
    <s v="FAIR OPPORTUNITY GIVEN"/>
    <s v="FIRM FIXED PRICE"/>
    <s v="&quot;OTHER FUNCTION&quot; IGF::OT::IGF  THIS TASK SUPPORTS TECHNICAL AND STATISTICAL WORK IN FORMING MULTIDISCIPLINARY WORKING GROUPS OF NATIONALLY RECOGNIZED EXPERTS TO CONDUCT BEST-PRACTICE REVIEWS OF NCES  DATA COLLECTION EFFORTS AND STRUCTURES AND PROVIDE EXPERT INPUT ON CURRENT PRACTICES AS SPECIFIC AREAS FOR REVIEW ARE IDENTIFIED.  THIS TASK ALSO SUPPORTS EXPERT TECHNICAL AND STATISTICAL INPUT FROM WORKING GROUPS OF RECOGNIZED EXPERTS ON NEW AND EMERGING STATISTICAL AND METHODOLOGICAL TOPICS."/>
    <s v="NATIONAL INSTITUTE OF STATISTICAL SCIENCES"/>
    <n v="547620"/>
    <s v="0001"/>
    <s v="5"/>
    <s v="EDIES12D0003"/>
    <s v="794970616"/>
    <s v="ER"/>
    <s v=""/>
    <s v="FPDSADMIN"/>
    <d v="2015-07-11T00:00:00"/>
    <s v="JOSEPH.GIBBS@ED.GOV"/>
    <d v="2014-12-18T00:00:00"/>
    <s v="N/A"/>
    <s v="G"/>
    <s v="EXERCISE AN OPTION"/>
    <s v="N"/>
    <s v="NO"/>
    <s v="9100"/>
    <s v="9100"/>
    <s v="OTHER THAN SMALL BUSINESS"/>
    <s v="NO"/>
    <s v="NO"/>
    <x v="1"/>
    <s v="NO"/>
    <s v="NO"/>
    <s v="NO"/>
    <n v="547620"/>
    <n v="547620"/>
    <n v="1"/>
  </r>
  <r>
    <s v="CAM"/>
    <x v="0"/>
    <x v="1"/>
    <x v="0"/>
    <x v="0"/>
    <x v="1"/>
    <x v="1"/>
    <x v="0"/>
    <x v="1"/>
    <x v="1"/>
    <x v="0"/>
    <x v="0"/>
    <x v="0"/>
    <s v="R&amp;D- EDUCATION: EDUCATIONAL (BASIC RESEARCH)"/>
    <s v="9100"/>
    <s v="CONTRACTS AND ACQUISITIONS MANAGEMENT"/>
    <s v="9100"/>
    <s v="WASHINGTON"/>
    <s v="DC"/>
    <s v="1"/>
    <d v="2014-12-22T00:00:00"/>
    <s v="FULL AND OPEN COMPETITION"/>
    <s v="FAIR OPPORTUNITY GIVEN"/>
    <s v="COST PLUS FIXED FEE"/>
    <s v="THE EDUCATION STATISTICS SUPPORT INSTITUTE NETWORK (ESSIN) TASK ORDER 7.  OPTION PERIOD 3.  THE PROJECT SUPPORTS THE ACTIVITIES OF THE ANNUAL REPORTS AND INFORMATION STAFF BY PROVIDING SUPPORT FOR THE DEVELOPMENT, PRODUCTION, AND DISSEMINATION OF HIGH-QUALITY, TIMELY, AND RELIABLE STATISTICAL REPORTS AND WEB PRODUCTS ON EDUCATIONAL TOPICS, WITH RELEVANCE TO THE NEEDS OF POLICY MAKERS, RESEARCHERS, AND THE GENERAL PUBLIC. SUPPORT FOR ARIS ENTAILS A WIDE ARRAY OF ACTIVITIES. IT CAN INCLUDE, BUT IS NOT LIMITED TO, PREPARING ANALYSIS PLANS; DRAFTING TABULAR, TECHNICAL, SHORT-FORMAT, AND INDICATOR REPORTS; REVISING MANUSCRIPTS IN RESPONSE TO EDITORIAL AND TECHNICAL COMMENTS; PREPARING DOCUMENTS FOR RELEASE IN A VARIETY OF ELECTRONIC FORMATS; INDEXING NCES MATERIALS; PREPARING DOCUMENTS IN RESPONSE TO EXTERNAL REQUESTS; PREPARING CONFERENCE PAPERS AND PRESENTATIONS; AND PREPARING RESPONSES TO PUBLIC INFORMATION REQUESTS. THE RAPID PRODUCTION CYCLE FOR ARIS REQUIRES THAT DRAFTS BE SUBMITTED IN A FORMAT COMPLIANT WITH NCES STANDARDS. SUPPORT FOR ARIS IS ORGANIZED AROUND 4 MAJOR ACTIVITY AREAS: CONDITION OF EDUCATION; DIGEST OF EDUCATION STATISTICS; INDICATORS OF SCHOOL CRIME AND SAFETY; AND SPECIAL STUDIES."/>
    <s v="AMERICAN INSTITUTES FOR RESEARCH IN THE BEHAVIORAL SCIENCES"/>
    <n v="2749645"/>
    <s v="0001"/>
    <s v="8"/>
    <s v="EDIES12D0002"/>
    <s v="041733197"/>
    <s v="ER"/>
    <s v=""/>
    <s v="IDV_CORRECT"/>
    <d v="2015-02-09T00:00:00"/>
    <s v="JOSEPH.GIBBS@ED.GOV"/>
    <d v="2014-12-19T00:00:00"/>
    <s v="N/A"/>
    <s v="G"/>
    <s v="EXERCISE AN OPTION"/>
    <s v="N"/>
    <s v="NO"/>
    <s v="9100"/>
    <s v="9100"/>
    <s v="OTHER THAN SMALL BUSINESS"/>
    <s v="NO"/>
    <s v="NO"/>
    <x v="1"/>
    <s v="NO"/>
    <s v="NO"/>
    <s v="NO"/>
    <n v="2749645"/>
    <n v="2749645"/>
    <n v="1"/>
  </r>
  <r>
    <s v="CAM"/>
    <x v="0"/>
    <x v="0"/>
    <x v="0"/>
    <x v="0"/>
    <x v="1"/>
    <x v="1"/>
    <x v="0"/>
    <x v="1"/>
    <x v="1"/>
    <x v="0"/>
    <x v="0"/>
    <x v="0"/>
    <s v="R&amp;D- EDUCATION: EDUCATIONAL (BASIC RESEARCH)"/>
    <s v="9100"/>
    <s v="CONTRACTS AND ACQUISITIONS MANAGEMENT"/>
    <s v="9100"/>
    <s v="CHICAGO"/>
    <s v="IL"/>
    <s v="31"/>
    <d v="2014-12-22T00:00:00"/>
    <s v="FULL AND OPEN COMPETITION"/>
    <s v="FAIR OPPORTUNITY GIVEN"/>
    <s v="FIRM FIXED PRICE"/>
    <s v="THE EDUCATION STATISTICS SUPPORT INSTITUTE NETWORK (ESSIN) CONTRACT PROVIDES A RANGE OF ASSISTANCE AND EXPERT ADVICE TO SUPPORT THE NATIONAL CENTER FOR EDUCATION STATISTICS (NCES) WITHIN THE INSTITUTE OF EDUCATION SCIENCES (IES)NATIONAL AND INTERNATIONAL DATA COLLECTIONS AND ASSESSMENTS, ANALYSES, METHODOLOGICAL RESEARCH, STATISTICAL PRODUCT PREPARATION, AND TRAINING PROGRAMS.  NCES IS SPECIFICALLY SEEKING EXPERT HELP TO CONDUCT AN INDEPENDENT EVALUATION OF THE DATA QUALITY AND USABILITY OF THE U.S. DEPARTMENT OF EDUCATION S CIVIL RIGHTS DATA COLLECTION (CRDC), WITH AN EMPHASIS ON THE 2009-10 DATA COLLECTION.  THIS TASK ORDER PROVIDES SERVICES TO LEARN MORE ABOUT THE QUALITY OF THE DATA, INCLUDING THE VALIDITY AND RELIABILITY OF THE MEASURES, POTENTIAL SOURCES OF MEASUREMENT ERROR, AND THE LEVEL AND IMPACT OF NONRESPONSE AT THE UNIT AND ITEM LEVELS."/>
    <s v="NATIONAL OPINION RESEARCH CENTER"/>
    <n v="108904"/>
    <s v="0001"/>
    <s v="7"/>
    <s v="EDIES12D0004"/>
    <s v="069512291"/>
    <s v="ER"/>
    <s v=""/>
    <s v="DEILA.JOHNSON@ED.GOV"/>
    <d v="2015-11-18T00:00:00"/>
    <s v="JOSEPH.GIBBS@ED.GOV"/>
    <d v="2014-12-19T00:00:00"/>
    <s v="N/A"/>
    <s v="G"/>
    <s v="EXERCISE AN OPTION"/>
    <s v="N"/>
    <s v="NO"/>
    <s v="9100"/>
    <s v="9100"/>
    <s v="OTHER THAN SMALL BUSINESS"/>
    <s v="NO"/>
    <s v="NO"/>
    <x v="1"/>
    <s v="NO"/>
    <s v="NO"/>
    <s v="NO"/>
    <n v="108904"/>
    <n v="108904"/>
    <n v="1"/>
  </r>
  <r>
    <s v="CAM"/>
    <x v="0"/>
    <x v="0"/>
    <x v="0"/>
    <x v="0"/>
    <x v="1"/>
    <x v="1"/>
    <x v="0"/>
    <x v="1"/>
    <x v="1"/>
    <x v="0"/>
    <x v="0"/>
    <x v="0"/>
    <s v="R&amp;D- EDUCATION: EDUCATIONAL (BASIC RESEARCH)"/>
    <s v="9100"/>
    <s v="CONTRACTS AND ACQUISITIONS MANAGEMENT"/>
    <s v="9100"/>
    <s v="WASHINGTON"/>
    <s v="DC"/>
    <s v="1"/>
    <d v="2014-12-22T00:00:00"/>
    <s v="FULL AND OPEN COMPETITION"/>
    <s v="FAIR OPPORTUNITY GIVEN"/>
    <s v="FIRM FIXED PRICE"/>
    <s v="&quot;OTHER FUNCTION&quot; IGF::OT::IGF  THE NATIONAL CENTER FOR EDUCATION STATISTICS (NCES) IS CHARGED WITH THE ACQUISITION, ANALYSIS, INTERPRETATION, DISSEMINATION, AND REPORTING OF STATISTICAL DATA REFLECTING THE CONDITION AND PROGRESS OF EDUCATION AT ALL LEVELS IN THE UNITED STATES AND ON EDUCATIONAL ACTIVITIES AND STUDENT ACHIEVEMENT COMPARED WITH FOREIGN NATIONS. ITS POSTSECONDARY, ADULT, AND CAREER EDUCATION (PACE) DOMAIN FOCUSES ON EDUCATION AND TRAINING BEYOND HIGH SCHOOL, AND THROUGH A SERIES OF RESEARCH PROGRAMS COLLECTS DATA FROM INSTITUTIONS, STUDENTS, OUT-OF-SCHOOL YOUTH AND ADULTS, AND ADMINISTRATIVE RECORD SYSTEMS.  DATA RELEASED BY NCES ARE USED EXTENSIVELY IN FEDERAL POLICY ANALYSES AND SUPPORT SIGNIFICANT RESEARCH EFFORTS IN GOVERNMENT, ACADEME, AND BY POLICY AND ADVOCACY GROUPS.  AS A PART OF ITS MANDATE, NCES MUST STUDY AND DEVELOP SOLUTIONS TO NEW PROBLEMS AND ISSUES THAT ARISE IN THE COLLECTION AND ANALYSIS OF EDUCATION DATA."/>
    <s v="AMERICAN INSTITUTES FOR RESEARCH IN THE BEHAVIORAL SCIENCES"/>
    <n v="629571"/>
    <s v="0009"/>
    <s v="8"/>
    <s v="EDIES12D0002"/>
    <s v="041733197"/>
    <s v="ER"/>
    <s v=""/>
    <s v="IDV_CORRECT"/>
    <d v="2015-02-09T00:00:00"/>
    <s v="JOSEPH.GIBBS@ED.GOV"/>
    <d v="2014-12-19T00:00:00"/>
    <s v="N/A"/>
    <s v="G"/>
    <s v="EXERCISE AN OPTION"/>
    <s v="N"/>
    <s v="NO"/>
    <s v="9100"/>
    <s v="9100"/>
    <s v="OTHER THAN SMALL BUSINESS"/>
    <s v="NO"/>
    <s v="NO"/>
    <x v="1"/>
    <s v="NO"/>
    <s v="NO"/>
    <s v="NO"/>
    <n v="629571"/>
    <n v="629571"/>
    <n v="1"/>
  </r>
  <r>
    <s v="CAM"/>
    <x v="0"/>
    <x v="0"/>
    <x v="0"/>
    <x v="0"/>
    <x v="1"/>
    <x v="1"/>
    <x v="0"/>
    <x v="1"/>
    <x v="1"/>
    <x v="0"/>
    <x v="0"/>
    <x v="0"/>
    <s v="R&amp;D- EDUCATION: EDUCATIONAL (BASIC RESEARCH)"/>
    <s v="9100"/>
    <s v="CONTRACTS AND ACQUISITIONS MANAGEMENT"/>
    <s v="9100"/>
    <s v="WASHINGTON"/>
    <s v="DC"/>
    <s v="1"/>
    <d v="2014-12-22T00:00:00"/>
    <s v="FULL AND OPEN COMPETITION"/>
    <s v="FAIR OPPORTUNITY GIVEN"/>
    <s v="FIRM FIXED PRICE"/>
    <s v="&quot;OTHER FUNCTION&quot; IGF::OT::IGF THIS CONTRACT SHALL PROVIDE SUPPORT TO THE CCD STAFF TO ENSURE DATA QUALITY, IMPROVE STATISTICAL METHODOLOGY, AND INCREASE PRODUCTION EFFICIENCY OF DATA FILES AND REPORTS. THE TASKS INCLUDE PROVIDING SUPPORT IN SEVERAL MAIN AREAS: 1) MEETINGS, 2) DATA REVIEWS, 3) PRIOR YEARS  FILES AND REPORTS CORRECTIONS, 4) DATA REQUESTS, 5) WORKSHOPS AND CONFERENCES SUPPORT, 6) RESEARCH PROJECTS, AND 7) WEB REVIEWS."/>
    <s v="AMERICAN INSTITUTES FOR RESEARCH IN THE BEHAVIORAL SCIENCES"/>
    <n v="1050995"/>
    <s v="0008"/>
    <s v="9"/>
    <s v="EDIES12D0002"/>
    <s v="041733197"/>
    <s v="ER"/>
    <s v=""/>
    <s v="FPDSADMIN"/>
    <d v="2015-07-11T00:00:00"/>
    <s v="JOSEPH.GIBBS@ED.GOV"/>
    <d v="2014-12-19T00:00:00"/>
    <s v="N/A"/>
    <s v="G"/>
    <s v="EXERCISE AN OPTION"/>
    <s v="N"/>
    <s v="NO"/>
    <s v="9100"/>
    <s v="9100"/>
    <s v="OTHER THAN SMALL BUSINESS"/>
    <s v="NO"/>
    <s v="NO"/>
    <x v="1"/>
    <s v="NO"/>
    <s v="NO"/>
    <s v="NO"/>
    <n v="1050995"/>
    <n v="1050995"/>
    <n v="1"/>
  </r>
  <r>
    <s v="CAM"/>
    <x v="0"/>
    <x v="0"/>
    <x v="0"/>
    <x v="0"/>
    <x v="1"/>
    <x v="1"/>
    <x v="0"/>
    <x v="1"/>
    <x v="1"/>
    <x v="0"/>
    <x v="0"/>
    <x v="0"/>
    <s v="R&amp;D- EDUCATION: EDUCATIONAL (BASIC RESEARCH)"/>
    <s v="9100"/>
    <s v="CONTRACTS AND ACQUISITIONS MANAGEMENT"/>
    <s v="9100"/>
    <s v="WASHINGTON"/>
    <s v="DC"/>
    <s v="1"/>
    <d v="2014-12-22T00:00:00"/>
    <s v="FULL AND OPEN COMPETITION"/>
    <s v="FAIR OPPORTUNITY GIVEN"/>
    <s v="FIRM FIXED PRICE"/>
    <s v="&quot;OTHER FUNCTION&quot; IGF::OT::IGF THIS PROJECT PROVIDES SUPPORT FOR THE EARLY CHILDHOOD AND HOUSEHOLD STUDIES PROGRAM (ECHS) WITHIN THE EARLY CHILDHOOD, INTERNATIONAL, AND CROSSCUTTING STUDIES DIVISION (ECICSD).  AMONG OTHER RESPONSIBILITIES, THE PROGRAM IS RESPONSIBLE FOR THE DESIGN AND OPERATION OF THREE NATIONAL COHORT STUDIES?THE EARLY CHILDHOOD LONGITUDINAL STUDY, BIRTH COHORT (ECLS-B), THE EARLY CHILDHOOD LONGITUDINAL STUDY, KINDERGARTEN CLASS OF 1998-99 (ECLS-K), AND THE EARLY CHILDHOOD LONGITUDINAL STUDY, KINDERGARTEN CLASS OF 2010-11 (ECLS-K:2011). WORK IS ALSO COORDINATED THROUGH THE PROGRAM FOR A LONGITUDINAL STUDY OF CHILDREN IN MIDDLE GRADES (6-8) REFERRED TO AS THE MIDDLE GRADE LONGITUDINAL STUDY OF 2017 (MGLS:2017).  OVERALL, THE TASK WILL SUPPORT WORK ON ALL ASPECTS OF ECLS AND ON STUDY DEVELOPMENT ACTIVITIES FOR MGLS:2017."/>
    <s v="AMERICAN INSTITUTES FOR RESEARCH IN THE BEHAVIORAL SCIENCES"/>
    <n v="1285020"/>
    <s v="0007"/>
    <s v="8"/>
    <s v="EDIES12D0002"/>
    <s v="041733197"/>
    <s v="ER"/>
    <s v=""/>
    <s v="IDV_CORRECT"/>
    <d v="2015-02-09T00:00:00"/>
    <s v="JOSEPH.GIBBS@ED.GOV"/>
    <d v="2014-12-19T00:00:00"/>
    <s v="N/A"/>
    <s v="G"/>
    <s v="EXERCISE AN OPTION"/>
    <s v="N"/>
    <s v="NO"/>
    <s v="9100"/>
    <s v="9100"/>
    <s v="OTHER THAN SMALL BUSINESS"/>
    <s v="NO"/>
    <s v="NO"/>
    <x v="1"/>
    <s v="NO"/>
    <s v="NO"/>
    <s v="NO"/>
    <n v="1285020"/>
    <n v="1285020"/>
    <n v="1"/>
  </r>
  <r>
    <s v="CAM"/>
    <x v="0"/>
    <x v="0"/>
    <x v="0"/>
    <x v="0"/>
    <x v="1"/>
    <x v="1"/>
    <x v="0"/>
    <x v="1"/>
    <x v="1"/>
    <x v="0"/>
    <x v="0"/>
    <x v="0"/>
    <s v="R&amp;D- EDUCATION: EDUCATIONAL (BASIC RESEARCH)"/>
    <s v="9100"/>
    <s v="CONTRACTS AND ACQUISITIONS MANAGEMENT"/>
    <s v="9100"/>
    <s v="WASHINGTON"/>
    <s v="DC"/>
    <s v="1"/>
    <d v="2014-12-22T00:00:00"/>
    <s v="FULL AND OPEN COMPETITION"/>
    <s v="FAIR OPPORTUNITY GIVEN"/>
    <s v="FIRM FIXED PRICE"/>
    <s v="&quot;OTHER FUNCTION&quot; IGF::OT::IGF THIS PROJECT PROVIDES SUPPORT FOR THE NATIONAL HOUSEHOLD EDUCATION SURVEY (NHES) AND THE NATIONAL CENTER FOR EDUCATION STATISTICES (NCES WITHIN THE INSTITUTE FOR EDUCATION SCIENCES (IES) STUDIES CONDUCTED BY THE U.S. CENSUS BUREAU.  THE NHES IS A PROGRAM WITHIN THE CROSS-SECTIONAL SURVEY BRANCH (CSSB) OF THE SAMPLE SURVEYS DIVISION. THE CSSB ALSO COORDINATES SEVERAL NCES JOINT PROJECTS WITH THE CENSUS BUREAU THAT CENTER AROUND THE CURRENT POPULATION SURVEY (CPS), THE DECENNIAL CENSUS, AND THE AMERICAN COMMUNITY SURVEY (ACS).  CENSUS WORK RELATES TO GENERAL MEASURES OF EDUCATIONAL ATTAINMENT AND SCHOOL ENROLLMENT.  OVERALL, THIS TASK WILL SUPPORT WORK WITHIN THE CSSB THAT INVOLVE CENSUS BUREAU ACTIVITIES AND COLLABORATIONS WITH THE LONGITUDINAL SURVEY BRANCH (LSB). THE CONTRACTOR SHOULD HAVE FAMILIARITY WITH THE CENSUS BUREAU S ORGANIZATION AND KEY OPERATIONAL AREAS."/>
    <s v="AMERICAN INSTITUTES FOR RESEARCH IN THE BEHAVIORAL SCIENCES"/>
    <n v="2619094"/>
    <s v="0006"/>
    <s v="8"/>
    <s v="EDIES12D0002"/>
    <s v="041733197"/>
    <s v="ER"/>
    <s v=""/>
    <s v="FPDSADMIN"/>
    <d v="2015-07-11T00:00:00"/>
    <s v="JOSEPH.GIBBS@ED.GOV"/>
    <d v="2014-12-17T00:00:00"/>
    <s v="N/A"/>
    <s v="G"/>
    <s v="EXERCISE AN OPTION"/>
    <s v="N"/>
    <s v="NO"/>
    <s v="9100"/>
    <s v="9100"/>
    <s v="OTHER THAN SMALL BUSINESS"/>
    <s v="NO"/>
    <s v="NO"/>
    <x v="1"/>
    <s v="NO"/>
    <s v="NO"/>
    <s v="NO"/>
    <n v="2619094"/>
    <n v="2619094"/>
    <n v="1"/>
  </r>
  <r>
    <s v="CAM"/>
    <x v="0"/>
    <x v="0"/>
    <x v="0"/>
    <x v="0"/>
    <x v="1"/>
    <x v="1"/>
    <x v="0"/>
    <x v="1"/>
    <x v="1"/>
    <x v="0"/>
    <x v="0"/>
    <x v="0"/>
    <s v="R&amp;D- EDUCATION: EDUCATIONAL (BASIC RESEARCH)"/>
    <s v="9100"/>
    <s v="CONTRACTS AND ACQUISITIONS MANAGEMENT"/>
    <s v="9100"/>
    <s v="WASHINGTON"/>
    <s v="DC"/>
    <s v="1"/>
    <d v="2014-12-22T00:00:00"/>
    <s v="FULL AND OPEN COMPETITION"/>
    <s v="FAIR OPPORTUNITY GIVEN"/>
    <s v="FIXED PRICE LEVEL OF EFFORT"/>
    <s v="THE EDUCATION STATISTICS SUPPORT INSTITUTE NETWORK (ESSIN)  CONTRACT PROVIDES A RANGE OF ASSISTANCE AND EXPERT ADVICE TO SUPPORT THE NATIONAL CENTER FOR EDUCATION STATISTICS (NCES) NATIONAL AND INTERNATIONAL DATA COLLECTIONS AND ASSESSMENTS, ANALYSES, METHODOLOGICAL RESEARCH, STATISTICAL PRODUCT PREPARATION, AND TRAINING PROGRAMS. AS PART OF THE EARLY CHILDHOOD, INTERNATIONAL, AND CROSSCUTTING STUDIES DIVISION (ECICSD) AT THE NATIONAL CENTER FOR EDUCATION STATISTICS (NCES), THE DATA DEVELOPMENT PROGRAM (DDP) COLLECTS SURVEY DATA AND PRODUCES REPORTS ON TOPICS RELEVANT TO EDUCATION POLICY USING A VARIETY OF DATA GATHERED BY NCES, THE BUREAU OF THE CENSUS, AND OTHER FEDERAL AND NON-FEDERAL EDUCATION DATA SOURCES.  THE DDP DOES THIS BY COLLECTING NATIONALLY-REPRESENTATIVE SURVEY DATA ON ISSUES OF TOPICAL INTEREST TO POLICYMAKERS AND PROVIDING INFORMATION ON A QUICK TURNAROUND BASIS; BY COLLECTING STATISTICAL INDICATOR DATA ON STATE-LEVEL EDUCATION REFORM EFFORTS FROM AGENCIES AND SOURCES OUTSIDE OF NCES; BY ANALYZING DATA AND REPORTING ON ISSUES OF TOPICAL IMPORTANCE IN THE FORM OF NCES STATISTICS IN BRIEF/ISSUE BRIEFS; AND BY RESPONDING TO REQUESTS FROM INSIDE AND OUTSIDE OF THE AGENCY FOR INFORMATION RELATED TO NCES DATA, DATA QUALITY, METHODOLOGICAL APPROACHES, OR OTHER INQUIRIES FOCUSED ON NCES S MISSION AND ITS DATA."/>
    <s v="AMERICAN INSTITUTES FOR RESEARCH IN THE BEHAVIORAL SCIENCES"/>
    <n v="1266820"/>
    <s v="0003"/>
    <s v="5"/>
    <s v="EDIES12D0002"/>
    <s v="041733197"/>
    <s v="ER"/>
    <s v=""/>
    <s v="FPDSADMIN"/>
    <d v="2015-07-11T00:00:00"/>
    <s v="JOSEPH.GIBBS@ED.GOV"/>
    <d v="2014-12-19T00:00:00"/>
    <s v="N/A"/>
    <s v="G"/>
    <s v="EXERCISE AN OPTION"/>
    <s v="N"/>
    <s v="NO"/>
    <s v="9100"/>
    <s v="9100"/>
    <s v="OTHER THAN SMALL BUSINESS"/>
    <s v="NO"/>
    <s v="NO"/>
    <x v="1"/>
    <s v="NO"/>
    <s v="NO"/>
    <s v="NO"/>
    <n v="1266820"/>
    <n v="1266820"/>
    <n v="1"/>
  </r>
  <r>
    <s v="CAM"/>
    <x v="0"/>
    <x v="1"/>
    <x v="0"/>
    <x v="0"/>
    <x v="1"/>
    <x v="1"/>
    <x v="0"/>
    <x v="1"/>
    <x v="1"/>
    <x v="0"/>
    <x v="0"/>
    <x v="0"/>
    <s v="R&amp;D- EDUCATION: EDUCATIONAL (BASIC RESEARCH)"/>
    <s v="9100"/>
    <s v="CONTRACTS AND ACQUISITIONS MANAGEMENT"/>
    <s v="9100"/>
    <s v="CAMBRIDGE"/>
    <s v="MA"/>
    <s v="17"/>
    <d v="2014-12-23T00:00:00"/>
    <s v="FULL AND OPEN COMPETITION"/>
    <s v=""/>
    <s v="COST PLUS AWARD FEE"/>
    <s v="&quot;OTHER FUNCTION&quot; IGF::OT::IGF EVALUATION OF INNVESTING IN INNOVATION FISCAL YEAR 2014-2016 COHORTS"/>
    <s v="ABT ASSOCIATES INC."/>
    <n v="840954"/>
    <s v="EDIES15C0002"/>
    <s v="0"/>
    <s v=""/>
    <s v="043397520"/>
    <s v="ER"/>
    <s v=""/>
    <s v="LASHAWN.PETTAWAY@ED.GOV"/>
    <d v="2015-10-14T00:00:00"/>
    <s v="LASHAWN.PETTAWAY@ED.GOV"/>
    <d v="2014-12-23T00:00:00"/>
    <s v="N/A"/>
    <s v=""/>
    <s v=""/>
    <s v="N"/>
    <s v="NO"/>
    <s v=""/>
    <s v="9100"/>
    <s v="OTHER THAN SMALL BUSINESS"/>
    <s v="NO"/>
    <s v="NO"/>
    <x v="1"/>
    <s v="NO"/>
    <s v="NO"/>
    <s v="NO"/>
    <n v="840954"/>
    <n v="11745227"/>
    <n v="1"/>
  </r>
  <r>
    <s v="CAM"/>
    <x v="0"/>
    <x v="0"/>
    <x v="0"/>
    <x v="0"/>
    <x v="1"/>
    <x v="1"/>
    <x v="0"/>
    <x v="1"/>
    <x v="1"/>
    <x v="0"/>
    <x v="0"/>
    <x v="0"/>
    <s v="R&amp;D- EDUCATION: EDUCATIONAL (BASIC RESEARCH)"/>
    <s v="9100"/>
    <s v="CONTRACTS AND ACQUISITIONS MANAGEMENT"/>
    <s v="9100"/>
    <s v="WASHINGTON"/>
    <s v="DC"/>
    <s v="1"/>
    <d v="2014-12-23T00:00:00"/>
    <s v="FULL AND OPEN COMPETITION"/>
    <s v="FAIR OPPORTUNITY GIVEN"/>
    <s v="FIRM FIXED PRICE"/>
    <s v="&quot;OTHER FUNCTION&quot; IGF::OT::IGF THE NATIONAL CENTER FOR EDUCATION STATISTICS (NCES) IS CHARGED WITH THE ACQUISITION, ANALYSIS, INTERPRETATION, DISSEMINATION, AND REPORTING OF STATISTICAL DATA REFLECTING THE CONDITION AND PROGRESS OF EDUCATION AT ALL LEVELS IN THE UNITED STATES AND ON EDUCATIONAL ACTIVITIES AND STUDENT ACHIEVEMENT COMPARED WITH FOREIGN NATIONS. THE INTERNATIONAL ACTIVITIES PROGRAM (IAP COORDINATES U.S. PARTICIPATION IN THE PROGRAM FOR THE INTERNATIONAL ASSESSMENT OF ADULT COMPETENCIES (PIAAC), AN INTERNATIONAL ADULT LITERACY ASSESSMENT, AND CONDUCTS STUDIES WITHIN THE UNITED STATES BASED ON PIAAC.  THESE EFFORTS, AS A WHOLE, CONTRIBUTE TO THE NCES GOALS OF COLLECTING AND REPORTING DATA ON EDUCATION IN THE UNITED STATES AND OTHER NATIONS, AND PROVIDING VALUABLE COMPARATIVE INFORMATION ABOUT U.S. EDUCATIONAL PERFORMANCE IN AN INTERNATIONAL CONTEXT."/>
    <s v="AMERICAN INSTITUTES FOR RESEARCH IN THE BEHAVIORAL SCIENCES"/>
    <n v="987220"/>
    <s v="0005"/>
    <s v="6"/>
    <s v="EDIES12D0002"/>
    <s v="041733197"/>
    <s v="ER"/>
    <s v=""/>
    <s v="IDV_CORRECT"/>
    <d v="2015-02-09T00:00:00"/>
    <s v="JOSEPH.GIBBS@ED.GOV"/>
    <d v="2014-12-23T00:00:00"/>
    <s v="N/A"/>
    <s v="G"/>
    <s v="EXERCISE AN OPTION"/>
    <s v="N"/>
    <s v="NO"/>
    <s v="9100"/>
    <s v="9100"/>
    <s v="OTHER THAN SMALL BUSINESS"/>
    <s v="NO"/>
    <s v="NO"/>
    <x v="1"/>
    <s v="NO"/>
    <s v="NO"/>
    <s v="NO"/>
    <n v="987220"/>
    <n v="987220"/>
    <n v="1"/>
  </r>
  <r>
    <s v="CAM"/>
    <x v="0"/>
    <x v="0"/>
    <x v="0"/>
    <x v="0"/>
    <x v="1"/>
    <x v="1"/>
    <x v="0"/>
    <x v="1"/>
    <x v="1"/>
    <x v="0"/>
    <x v="0"/>
    <x v="0"/>
    <s v="R&amp;D- EDUCATION: EDUCATIONAL (BASIC RESEARCH)"/>
    <s v="9100"/>
    <s v="CONTRACTS AND ACQUISITIONS MANAGEMENT"/>
    <s v="9100"/>
    <s v="WASHINGTON"/>
    <s v="DC"/>
    <s v="1"/>
    <d v="2014-12-23T00:00:00"/>
    <s v="FULL AND OPEN COMPETITION"/>
    <s v="FAIR OPPORTUNITY GIVEN"/>
    <s v="FIRM FIXED PRICE"/>
    <s v="THE NATIONAL ASSESSMENT OF EDUCATIONAL PROGRESS (NAEP) IS REQUIRED TO PROVIDE, IN A TIMELY MANNER, A FAIR AND ACCURATE MEASUREMENT OF EDUCATIONAL ACHIEVEMENT IN READING, MATHEMATICS, AND OTHER CONTENT AREAS INCLUDING WRITING, SCIENCE, HISTORY, GEOGRAPHY, CIVICS, ECONOMICS, FOREIGN LANGUAGES AND THE ARTS. THE ASSESSMENTS ARE REPRESENTATIVE OF THE NATION, REGIONS, AND WHERE APPROPRIATE, STATES AT GRADES 4, 8, AND 12. NAEP SHALL ALSO REPORT ON NATIONAL LONG TERM TREND ASSESSMENTS IN READING AND MATHEMATICS FOR STUDENTS AT AGES 9, 13, AND 17. NAEP IS ADMINISTERED BY THE ASSESSMENT DIVISION (AD) WITHIN THE NATIONAL CENTER OF EDUCATION STATISTICS (NCES)."/>
    <s v="AMERICAN INSTITUTES FOR RESEARCH IN THE BEHAVIORAL SCIENCES"/>
    <n v="4644036"/>
    <s v="0004"/>
    <s v="7"/>
    <s v="EDIES12D0002"/>
    <s v="041733197"/>
    <s v="ER"/>
    <s v=""/>
    <s v="IDV_CORRECT"/>
    <d v="2015-02-09T00:00:00"/>
    <s v="JOSEPH.GIBBS@ED.GOV"/>
    <d v="2014-12-22T00:00:00"/>
    <s v="N/A"/>
    <s v="G"/>
    <s v="EXERCISE AN OPTION"/>
    <s v="N"/>
    <s v="NO"/>
    <s v="9100"/>
    <s v="9100"/>
    <s v="OTHER THAN SMALL BUSINESS"/>
    <s v="NO"/>
    <s v="NO"/>
    <x v="1"/>
    <s v="NO"/>
    <s v="NO"/>
    <s v="NO"/>
    <n v="4644036"/>
    <n v="4644036"/>
    <n v="1"/>
  </r>
  <r>
    <s v="CAM"/>
    <x v="0"/>
    <x v="0"/>
    <x v="0"/>
    <x v="0"/>
    <x v="1"/>
    <x v="1"/>
    <x v="0"/>
    <x v="1"/>
    <x v="1"/>
    <x v="0"/>
    <x v="0"/>
    <x v="0"/>
    <s v="R&amp;D- EDUCATION: EDUCATIONAL (BASIC RESEARCH)"/>
    <s v="9100"/>
    <s v="CONTRACTS AND ACQUISITIONS MANAGEMENT"/>
    <s v="9100"/>
    <s v="ROCKVILLE"/>
    <s v="MD"/>
    <s v="31"/>
    <d v="2014-12-23T00:00:00"/>
    <s v="FULL AND OPEN COMPETITION"/>
    <s v="FAIR OPPORTUNITY GIVEN"/>
    <s v="FIXED PRICE LEVEL OF EFFORT"/>
    <s v="EDUCATION STATISTICAL SERVICES INSTITUTE (ESSIN) TASK ORDER 5.   OPTION PERIOD THREE.  THIS CONTRACT PROVIDES SUPPORT TO THE US DEPARTMENT OF EDUCATION (ED)/NATIONAL CENTER FOR EDUCATION STATISTICS (NCES), THE SAMPLE SURVEYS DIVISION OVERSEES PLANNING, DESIGN, OPERATIONS, STATISTICAL ANALYSIS, REPORTING, AND DISSEMINATION FOR ELEMENTARY AND SECONDARY SCHOOL, PRINCIPAL, AND TEACHER SURVEYS AT THE NATIONAL LEVEL. SPECIFICALLY, SUPPORT IS REQUIRED IN THREE AREAS:  1) SUPPORT WITH SURVEY QUALITY CONTROL PROCESSES RELATED TO THE NATIONAL TEACHER AND PRINCIPAL SURVEY, THE TEACHER FOLLOW-UP SURVEY, AND THE PRINCIPAL FOLLOW-UP SURVEY; 2) SUPPORT WITH DATA PRODUCTS AND RELEASE REPORTS RELATED TO NTPS, TFS, AND PFS; 3) SUPPORT WITH ED/NCES S OVERALL AGENDA RELATED TO SCHOOL, TEACHER, AND PRINCIPAL DATA."/>
    <s v="WESTAT, INC."/>
    <n v="576895"/>
    <s v="0001"/>
    <s v="11"/>
    <s v="EDIES12D0005"/>
    <s v="049508120"/>
    <s v="ER"/>
    <s v=""/>
    <s v="FPDSADMIN"/>
    <d v="2015-07-11T00:00:00"/>
    <s v="JOSEPH.GIBBS@ED.GOV"/>
    <d v="2014-12-18T00:00:00"/>
    <s v="N/A"/>
    <s v="G"/>
    <s v="EXERCISE AN OPTION"/>
    <s v="N"/>
    <s v="NO"/>
    <s v="9100"/>
    <s v="9100"/>
    <s v="OTHER THAN SMALL BUSINESS"/>
    <s v="NO"/>
    <s v="NO"/>
    <x v="1"/>
    <s v="NO"/>
    <s v="NO"/>
    <s v="NO"/>
    <n v="576895"/>
    <n v="576895"/>
    <n v="1"/>
  </r>
  <r>
    <s v="CAM"/>
    <x v="0"/>
    <x v="0"/>
    <x v="0"/>
    <x v="0"/>
    <x v="1"/>
    <x v="1"/>
    <x v="0"/>
    <x v="1"/>
    <x v="1"/>
    <x v="0"/>
    <x v="0"/>
    <x v="0"/>
    <s v="R&amp;D- EDUCATION: EDUCATIONAL (BASIC RESEARCH)"/>
    <s v="9100"/>
    <s v="CONTRACTS AND ACQUISITIONS MANAGEMENT"/>
    <s v="9100"/>
    <s v="WASHINGTON"/>
    <s v="DC"/>
    <s v="1"/>
    <d v="2014-12-23T00:00:00"/>
    <s v="FULL AND OPEN COMPETITION"/>
    <s v="FAIR OPPORTUNITY GIVEN"/>
    <s v="FIXED PRICE LEVEL OF EFFORT"/>
    <s v="THE INTERNATIONAL ACTIVITIES PROGRAM (IAP) WITHIN THE EARLY CHILDHOOD, INTERNATIONAL, AND CROSSCUTTING STUDIES DIVISION (ECICSD) CONDUCTS A NUMBER OF INTERNATIONAL PROJECTS, INCLUDING INTERNATIONAL SURVEYS AND ASSESSMENTS.  THESE INCLUDE, BUT ARE NOT LIMITED TO, THE TRENDS IN INTERNATIONAL MATHEMATICS AND SCIENCE STUDY (TIMSS), THE PROGRAM FOR INTERNATIONAL STUDENT ASSESSMENT (PISA), AND THE PROGRESS IN INTERNATIONAL READING LITERACY STUDY (PIRLS), THE TEACHING AND LEARNING INTERNATIONAL STUDY (TALIS) AND VARIOUS DEVELOPMENTAL PROJECTS THROUGH THE ASIA-PACIFIC ECONOMIC COOPERATION (APEC), THE ORGANIZATION FOR ECONOMIC COOPERATION AND DEVELOPMENT (OECD), THE UNITED NATIONS EDUCATION AND SCIENTIFIC AND CULTURAL ORGANIZATION (UNESCO), AND THE INTERNATIONAL ASSOCIATION FOR THE EVALUATION OF EDUCATIONAL ACHIEVEMENT (IEA). ALL OF THE PROJECTS CONTRIBUTE TO THE NCES GOALS OF COLLECTING AND REPORTING DATA ON EDUCATION IN THE UNITED STATES AND OTHER NATIONS, AND PROVIDING VALUABLE COMPARATIVE INFORMATION ABOUT U.S. EDUCATIONAL PERFORMANCE IN AN INTERNATIONAL CONTEXT."/>
    <s v="AMERICAN INSTITUTES FOR RESEARCH IN THE BEHAVIORAL SCIENCES"/>
    <n v="2091106"/>
    <s v="0002"/>
    <s v="7"/>
    <s v="EDIES12D0002"/>
    <s v="041733197"/>
    <s v="ER"/>
    <s v=""/>
    <s v="IDV_CORRECT"/>
    <d v="2015-02-09T00:00:00"/>
    <s v="JOSEPH.GIBBS@ED.GOV"/>
    <d v="2014-12-22T00:00:00"/>
    <s v="N/A"/>
    <s v="G"/>
    <s v="EXERCISE AN OPTION"/>
    <s v="N"/>
    <s v="NO"/>
    <s v="9100"/>
    <s v="9100"/>
    <s v="OTHER THAN SMALL BUSINESS"/>
    <s v="NO"/>
    <s v="NO"/>
    <x v="1"/>
    <s v="NO"/>
    <s v="NO"/>
    <s v="NO"/>
    <n v="2091106"/>
    <n v="2091106"/>
    <n v="1"/>
  </r>
  <r>
    <s v="CAM"/>
    <x v="0"/>
    <x v="1"/>
    <x v="0"/>
    <x v="1"/>
    <x v="1"/>
    <x v="1"/>
    <x v="0"/>
    <x v="1"/>
    <x v="1"/>
    <x v="0"/>
    <x v="0"/>
    <x v="0"/>
    <s v="R&amp;D- EDUCATION: EDUCATIONAL (BASIC RESEARCH)"/>
    <s v="9100"/>
    <s v="CONTRACTS AND ACQUISITIONS MANAGEMENT"/>
    <s v="9100"/>
    <s v="DURHAM"/>
    <s v="NC"/>
    <s v="63"/>
    <d v="2015-03-12T00:00:00"/>
    <s v="FULL AND OPEN COMPETITION"/>
    <s v=""/>
    <s v="COST PLUS FIXED FEE"/>
    <s v="&quot;OTHER FUNCTION&quot; IGF::OT::IGF THIS MODIFICAITON INCREMENTALLY FUNDS THE PROGRESS IN INTERNATIONAL READING LITERACY STUDY CONTRACT."/>
    <s v="RESEARCH TRIANGLE INSTITUTE"/>
    <n v="1954471"/>
    <s v="EDIES14C0057"/>
    <s v="2"/>
    <s v=""/>
    <s v="004868105"/>
    <s v="ER"/>
    <s v=""/>
    <s v="SYLVIA.REID@ED.GOV"/>
    <d v="2015-03-12T00:00:00"/>
    <s v="JEFFREY.BROWNE@ED.GOV"/>
    <d v="2015-02-27T00:00:00"/>
    <s v="N/A"/>
    <s v="C"/>
    <s v="FUNDING ONLY ACTION"/>
    <s v="N"/>
    <s v="NO"/>
    <s v=""/>
    <s v="9100"/>
    <s v="OTHER THAN SMALL BUSINESS"/>
    <s v="NO"/>
    <s v="NO"/>
    <x v="1"/>
    <s v="NO"/>
    <s v="NO"/>
    <s v="NO"/>
    <n v="1954471"/>
    <n v="0"/>
    <n v="1"/>
  </r>
  <r>
    <s v="CAM"/>
    <x v="0"/>
    <x v="1"/>
    <x v="0"/>
    <x v="1"/>
    <x v="1"/>
    <x v="1"/>
    <x v="0"/>
    <x v="1"/>
    <x v="1"/>
    <x v="0"/>
    <x v="0"/>
    <x v="0"/>
    <s v="R&amp;D- EDUCATION: EDUCATIONAL (BASIC RESEARCH)"/>
    <s v="9100"/>
    <s v="CONTRACTS AND ACQUISITIONS MANAGEMENT"/>
    <s v="9100"/>
    <s v="WASHINGTON"/>
    <s v="DC"/>
    <s v="1"/>
    <d v="2015-03-25T00:00:00"/>
    <s v="FULL AND OPEN COMPETITION"/>
    <s v=""/>
    <s v="COST PLUS AWARD FEE"/>
    <s v="&quot;CRITICAL FUNCTION&quot; IGF::CT::IGF DESIGN THE NATIONAL ASSESSMENT OF EDUCATIONAL PROGRESS (NAEP) SPECIFICATIONS FOR PROVIDING VALID AND USEFUL TESTING RESULTS; ANALYZE DATA TO PRODUCE STATISTICS IN ALL ASSESSED AREAS; AND REPORT TIMELY ASSESSMENT RESULTS FOR THE NATIONAL CENTER FOR EDUCATION STATISTICS (NCES) INSTITUTE OF EDUCATION SCIENCES (IES) WITHIN THE DEPARTMENT OF EDUCATION.  MODIFICATION FOR INCREMENTAL FUNDING."/>
    <s v="EDUCATIONAL TESTING SERVICE"/>
    <n v="15100000"/>
    <s v="EDIES13C0017"/>
    <s v="9"/>
    <s v=""/>
    <s v="002508463"/>
    <s v="ER"/>
    <s v=""/>
    <s v="EDUCATIONDEPARTMENT"/>
    <d v="2015-03-25T00:00:00"/>
    <s v="JOSEPH.GIBBS@ED.GOV"/>
    <d v="2014-09-08T00:00:00"/>
    <s v="N/A"/>
    <s v="C"/>
    <s v="FUNDING ONLY ACTION"/>
    <s v="N"/>
    <s v="NO"/>
    <s v=""/>
    <s v="9100"/>
    <s v="OTHER THAN SMALL BUSINESS"/>
    <s v="NO"/>
    <s v="NO"/>
    <x v="1"/>
    <s v="NO"/>
    <s v="NO"/>
    <s v="NO"/>
    <n v="0"/>
    <n v="0"/>
    <n v="1"/>
  </r>
  <r>
    <s v="CAM"/>
    <x v="0"/>
    <x v="0"/>
    <x v="0"/>
    <x v="3"/>
    <x v="1"/>
    <x v="1"/>
    <x v="0"/>
    <x v="1"/>
    <x v="1"/>
    <x v="0"/>
    <x v="0"/>
    <x v="0"/>
    <s v="R&amp;D- EDUCATION: EDUCATIONAL (BASIC RESEARCH)"/>
    <s v="9100"/>
    <s v="CONTRACTS AND ACQUISITIONS MANAGEMENT"/>
    <s v="9100"/>
    <s v="CHICAGO"/>
    <s v="IL"/>
    <s v="31"/>
    <d v="2015-04-21T00:00:00"/>
    <s v="FULL AND OPEN COMPETITION"/>
    <s v="FAIR OPPORTUNITY GIVEN"/>
    <s v="FIRM FIXED PRICE"/>
    <s v="&quot;OTHER FUNCTIONS&quot; IDF::OT::IGF TASK ORDER 16- THE NATIONAL CENTER FOR EDUCATION STATISTICS (NCES) IS CHARGED WITH THE ACQUISITION, ANALYSIS, INTERPRETATION, DISSEMINATION, AND REPORTING OF STATISTICAL DATA REFLECTING THE CONDITION AND PROGRESS OF EDUCATION AT ALL LEVELS IN THE UNITED STATES AND ON EDUCATIONAL ACTIVITIES AND STUDENT ACHIEVEMENT COMPARED WITH FOREIGN NATIONS. NCES SERVES AS THE PRINCIPAL FEDERAL SOURCE OF EDUCATION STATISTICS OBTAINED FROM EDUCATIONAL INSTITUTIONS, INDIVIDUALS, PRACTITIONERS, STATE AND LOCAL AGENCIES, AND OTHER FEDERAL AGENCIES (HTTP://NCES.ED.GOV/ABOUT/). CERTAIN STATISTICAL DATA OBTAINED BY THE CENTER ARE USED FOR THE PURPOSE OF ALLOCATING FORMULA-GRANT FEDERAL ASSISTANCE FUNDS TO STATE AND LOCAL EDUCATION AND LIBRARY AGENCIES. OTHER STATISTICAL DATA RELEASED BY THE CENTER IS EXTENSIVELY USED IN POLICY ANALYSES AND SUPPORT A NUMBER OF SIGNIFICANT RESEARCH EFFORTS.  AS A PART OF ITS MANDATE, NCES MUST STUDY AND DEVELOP SOLUTIONS TO NEW PROBLEMS AND ISSUES THAT ARISE IN THE COLLECTION AND ANALYSIS OF EDUCATION DATA."/>
    <s v="NATIONAL OPINION RESEARCH CENTER"/>
    <n v="78590"/>
    <s v="0001"/>
    <s v="8"/>
    <s v="EDIES12D0004"/>
    <s v="069512291"/>
    <s v="ER"/>
    <s v=""/>
    <s v="DEILA.JOHNSON@ED.GOV"/>
    <d v="2015-04-21T00:00:00"/>
    <s v="ELIZABETH.PRICE@ED.GOV"/>
    <d v="2015-04-14T00:00:00"/>
    <s v="N/A"/>
    <s v="G"/>
    <s v="EXERCISE AN OPTION"/>
    <s v="N"/>
    <s v="NO"/>
    <s v="9100"/>
    <s v="9100"/>
    <s v="OTHER THAN SMALL BUSINESS"/>
    <s v="NO"/>
    <s v="NO"/>
    <x v="1"/>
    <s v="NO"/>
    <s v="NO"/>
    <s v="NO"/>
    <n v="78590"/>
    <n v="78590"/>
    <n v="1"/>
  </r>
  <r>
    <s v="CAM"/>
    <x v="0"/>
    <x v="0"/>
    <x v="0"/>
    <x v="3"/>
    <x v="1"/>
    <x v="1"/>
    <x v="0"/>
    <x v="1"/>
    <x v="1"/>
    <x v="0"/>
    <x v="0"/>
    <x v="0"/>
    <s v="R&amp;D- EDUCATION: EDUCATIONAL (BASIC RESEARCH)"/>
    <s v="9100"/>
    <s v="CONTRACTS AND ACQUISITIONS MANAGEMENT"/>
    <s v="9100"/>
    <s v="DURHAM"/>
    <s v="NC"/>
    <s v="63"/>
    <d v="2015-04-28T00:00:00"/>
    <s v="FULL AND OPEN COMPETITION"/>
    <s v="FAIR OPPORTUNITY GIVEN"/>
    <s v="FIRM FIXED PRICE"/>
    <s v="''IGF::OT::IGF'' THE EDUCATION STATISTICS SUPPORT INSTITUTE NETWORK (ESSIN)  CONTRACT PROVIDES A RANGE OF ASSISTANCE AND EXPERT ADVICE TO SUPPORT THE NATIONAL CENTER FOR EDUCATION STATISTICS (NCES) NATIONAL AND INTERNATIONAL DATA COLLECTIONS AND ASSESSMENTS, ANALYSES, METHODOLOGICAL RESEARCH, STATISTICAL PRODUCT PREPARATION, AND TRAINING PROGRAMS.  ESSIN TASK ORDER 23 - WAGE SURVEY INDEX.  OPTION PERIOD III"/>
    <s v="NATIONAL INSTITUTE OF STATISTICAL SCIENCES"/>
    <n v="123580"/>
    <s v="0002"/>
    <s v="6"/>
    <s v="EDIES12D0003"/>
    <s v="794970616"/>
    <s v="ER"/>
    <s v=""/>
    <s v="DEILA.JOHNSON@ED.GOV"/>
    <d v="2015-11-18T00:00:00"/>
    <s v="DEILA.JOHNSON@ED.GOV"/>
    <d v="2015-04-29T00:00:00"/>
    <s v="N/A"/>
    <s v="G"/>
    <s v="EXERCISE AN OPTION"/>
    <s v="N"/>
    <s v="NO"/>
    <s v="9100"/>
    <s v="9100"/>
    <s v="OTHER THAN SMALL BUSINESS"/>
    <s v="NO"/>
    <s v="NO"/>
    <x v="1"/>
    <s v="NO"/>
    <s v="NO"/>
    <s v="NO"/>
    <n v="123580"/>
    <n v="123580"/>
    <n v="1"/>
  </r>
  <r>
    <s v="CAM"/>
    <x v="0"/>
    <x v="0"/>
    <x v="0"/>
    <x v="3"/>
    <x v="1"/>
    <x v="1"/>
    <x v="0"/>
    <x v="1"/>
    <x v="1"/>
    <x v="0"/>
    <x v="0"/>
    <x v="0"/>
    <s v="R&amp;D- EDUCATION: EDUCATIONAL (BASIC RESEARCH)"/>
    <s v="9100"/>
    <s v="CONTRACTS AND ACQUISITIONS MANAGEMENT"/>
    <s v="9100"/>
    <s v="WASHINGTON"/>
    <s v="DC"/>
    <s v="1"/>
    <d v="2015-05-18T00:00:00"/>
    <s v="FULL AND OPEN COMPETITION"/>
    <s v="FAIR OPPORTUNITY GIVEN"/>
    <s v="FIRM FIXED PRICE"/>
    <s v="&quot;OTHER FUNCTIONS&quot; IGF::OT::IGF EDUCATION STATISTICS SUPPORT INSTITUTE NETWORK (ESSIN) TASK ORDER 20 TITLED &quot;SUPPORT COMMON CORE OF DATA&quot;. THIS PROJECT PROVIDES SUPPORT TO THE ADMINISTRATIVE DATA DIVISION S ELEMENTARY AND SECONDARY BRANCH (ADD/EL-SEC) STAFF TO ENSURE DATA QUALITY, IMPROVE STATISTICAL METHODOLOGY, AND INCREASE PRODUCTION EFFICIENCY OF DATA FILES AND REPORTS. THE TASKS INCLUDE PROVIDING SUPPORT IN SEVERAL MAIN AREAS: 1) MEETINGS, 2) DATA REVIEWS, 3) PRIOR YEARS  FILES AND REPORTS CORRECTIONS, 4) DATA REQUESTS, 5) RESEARCH PROJECTS, 6) WEB REVIEWS, 7) TEACHER COMPENSATION SURVEY SUPPORT, AND 8) DROPOUT, COMPLETER, AND GRADUATION RATE SUPPORT."/>
    <s v="AMERICAN INSTITUTES FOR RESEARCH IN THE BEHAVIORAL SCIENCES"/>
    <n v="76942"/>
    <s v="0008"/>
    <s v="10"/>
    <s v="EDIES12D0002"/>
    <s v="041733197"/>
    <s v="ER"/>
    <s v=""/>
    <s v="FPDSADMIN"/>
    <d v="2015-07-11T00:00:00"/>
    <s v="ELIZABETH.PRICE@ED.GOV"/>
    <d v="2015-05-05T00:00:00"/>
    <s v="N/A"/>
    <s v="G"/>
    <s v="EXERCISE AN OPTION"/>
    <s v="N"/>
    <s v="NO"/>
    <s v="9100"/>
    <s v="9100"/>
    <s v="OTHER THAN SMALL BUSINESS"/>
    <s v="NO"/>
    <s v="NO"/>
    <x v="1"/>
    <s v="NO"/>
    <s v="NO"/>
    <s v="NO"/>
    <n v="76942"/>
    <n v="76942"/>
    <n v="1"/>
  </r>
  <r>
    <s v="CAM"/>
    <x v="0"/>
    <x v="0"/>
    <x v="0"/>
    <x v="3"/>
    <x v="1"/>
    <x v="1"/>
    <x v="0"/>
    <x v="1"/>
    <x v="1"/>
    <x v="0"/>
    <x v="0"/>
    <x v="0"/>
    <s v="R&amp;D- EDUCATION: EDUCATIONAL (BASIC RESEARCH)"/>
    <s v="9100"/>
    <s v="CONTRACTS AND ACQUISITIONS MANAGEMENT"/>
    <s v="9100"/>
    <s v="WASHINGTON"/>
    <s v="DC"/>
    <s v="1"/>
    <d v="2015-05-18T00:00:00"/>
    <s v="FULL AND OPEN COMPETITION"/>
    <s v="FAIR OPPORTUNITY GIVEN"/>
    <s v="FIRM FIXED PRICE"/>
    <s v="EDUCATION STATISTICS SERVICES INSTITUTE NETWORK (ESSIN) TASK ORDER 14- ASSESSMENT DIVISION SUPPORT FOR TASKS TO PROVIDE ANALYTIC, RESEARCH AND DEVELOPMENT."/>
    <s v="AMERICAN INSTITUTES FOR RESEARCH IN THE BEHAVIORAL SCIENCES"/>
    <n v="2440070"/>
    <s v="0004"/>
    <s v="8"/>
    <s v="EDIES12D0002"/>
    <s v="041733197"/>
    <s v="ER"/>
    <s v=""/>
    <s v="DEILA.JOHNSON@ED.GOV"/>
    <d v="2015-05-18T00:00:00"/>
    <s v="ELIZABETH.PRICE@ED.GOV"/>
    <d v="2015-04-20T00:00:00"/>
    <s v="N/A"/>
    <s v="G"/>
    <s v="EXERCISE AN OPTION"/>
    <s v="N"/>
    <s v="NO"/>
    <s v="9100"/>
    <s v="9100"/>
    <s v="OTHER THAN SMALL BUSINESS"/>
    <s v="NO"/>
    <s v="NO"/>
    <x v="1"/>
    <s v="NO"/>
    <s v="NO"/>
    <s v="NO"/>
    <n v="2440070"/>
    <n v="2440070"/>
    <n v="1"/>
  </r>
  <r>
    <s v="CAM"/>
    <x v="0"/>
    <x v="1"/>
    <x v="0"/>
    <x v="3"/>
    <x v="1"/>
    <x v="1"/>
    <x v="0"/>
    <x v="1"/>
    <x v="1"/>
    <x v="0"/>
    <x v="0"/>
    <x v="0"/>
    <s v="R&amp;D- EDUCATION: EDUCATIONAL (BASIC RESEARCH)"/>
    <s v="9100"/>
    <s v="CONTRACTS AND ACQUISITIONS MANAGEMENT"/>
    <s v="9100"/>
    <s v="WASHINGTON"/>
    <s v="DC"/>
    <s v="1"/>
    <d v="2015-05-28T00:00:00"/>
    <s v="FULL AND OPEN COMPETITION"/>
    <s v=""/>
    <s v="COST PLUS FIXED FEE"/>
    <s v="&quot;OTHER FUNCTIONS&quot; IGF::OT::IGF IMPACT EVALUATION OF SUPPORT FOR PRINCIPALS OPTION PERIOD I."/>
    <s v="MATHEMATICA POLICY RESEARCH, INC."/>
    <n v="4168970"/>
    <s v="EDIES14C0028"/>
    <s v="1"/>
    <s v=""/>
    <s v="154308522"/>
    <s v="ER"/>
    <s v=""/>
    <s v="VERONICA.PRICE@ED.GOV"/>
    <d v="2015-05-28T00:00:00"/>
    <s v="GIBRAN.MILLS@ED.GOV"/>
    <d v="2015-05-27T00:00:00"/>
    <s v="N/A"/>
    <s v="G"/>
    <s v="EXERCISE AN OPTION"/>
    <s v="Y"/>
    <s v="YES"/>
    <s v=""/>
    <s v="9100"/>
    <s v="OTHER THAN SMALL BUSINESS"/>
    <s v="NO"/>
    <s v="NO"/>
    <x v="1"/>
    <s v="NO"/>
    <s v="NO"/>
    <s v="NO"/>
    <n v="4168970"/>
    <n v="0"/>
    <n v="1"/>
  </r>
  <r>
    <s v="CAM"/>
    <x v="0"/>
    <x v="0"/>
    <x v="0"/>
    <x v="3"/>
    <x v="1"/>
    <x v="1"/>
    <x v="0"/>
    <x v="1"/>
    <x v="1"/>
    <x v="0"/>
    <x v="0"/>
    <x v="0"/>
    <s v="R&amp;D- EDUCATION: EDUCATIONAL (BASIC RESEARCH)"/>
    <s v="9100"/>
    <s v="CONTRACTS AND ACQUISITIONS MANAGEMENT"/>
    <s v="9100"/>
    <s v="WASHINGTON"/>
    <s v="DC"/>
    <s v="1"/>
    <d v="2015-06-02T00:00:00"/>
    <s v="FULL AND OPEN COMPETITION"/>
    <s v="FAIR OPPORTUNITY GIVEN"/>
    <s v="FIRM FIXED PRICE"/>
    <s v="&quot;OTHER FUNCTIONS&quot; IGF::OT::IGF THE EDUCATION STATISTICS SUPPORT INSTITUTE NETWORK (ESSIN) CONTRACT PROVIDES A RANGE OF ASSISTANCE AND EXPERT ADVICE TO SUPPORT THE NATIONAL CENTER FOR EDUCATION STATISTICS (NCES) WITHIN THE INSTITUTE OF EDUCATION SCIENCES (IES)NATIONAL AND INTERNATIONAL DATA COLLECTIONS AND ASSESSMENTS, ANALYSES, METHODOLOGICAL RESEARCH, STATISTICAL PRODUCT PREPARATION, AND TRAINING PROGRAMS. TASK ORDER 18- SUPPORT FOR NCES HOUSEHOLD STUDIES AND CAREER/TECHNICAL EDUCATION STATISTICS. THIS PROJECT PROVIDES SUPPORT FOR (1) THE NCES NATIONAL HOUSEHOLD EDUCATION SURVEY (NHES) PROGRAM, (2) NCES STUDIES CONDUCTED BY THE U.S. CENSUS BUREAU, AND (3) THE NCES CAREER AND TECHNICAL EDUCATION (CTE) STATISTICS PROGRAM."/>
    <s v="AMERICAN INSTITUTES FOR RESEARCH IN THE BEHAVIORAL SCIENCES"/>
    <n v="95381"/>
    <s v="0006"/>
    <s v="9"/>
    <s v="EDIES12D0002"/>
    <s v="041733197"/>
    <s v="ER"/>
    <s v=""/>
    <s v="DEILA.JOHNSON@ED.GOV"/>
    <d v="2015-11-18T00:00:00"/>
    <s v="ELIZABETH.PRICE@ED.GOV"/>
    <d v="2015-05-04T00:00:00"/>
    <s v="N/A"/>
    <s v="B"/>
    <s v="SUPPLEMENTAL AGREEMENT FOR WORK WITHIN SCOPE"/>
    <s v="N"/>
    <s v="NO"/>
    <s v="9100"/>
    <s v="9100"/>
    <s v="OTHER THAN SMALL BUSINESS"/>
    <s v="NO"/>
    <s v="NO"/>
    <x v="1"/>
    <s v="NO"/>
    <s v="NO"/>
    <s v="NO"/>
    <n v="95381"/>
    <n v="95381"/>
    <n v="1"/>
  </r>
  <r>
    <s v="CAM"/>
    <x v="0"/>
    <x v="0"/>
    <x v="1"/>
    <x v="3"/>
    <x v="1"/>
    <x v="1"/>
    <x v="0"/>
    <x v="1"/>
    <x v="1"/>
    <x v="0"/>
    <x v="0"/>
    <x v="0"/>
    <s v="R&amp;D- EDUCATION: EDUCATIONAL (BASIC RESEARCH)"/>
    <s v="9100"/>
    <s v="CONTRACTS AND ACQUISITIONS MANAGEMENT"/>
    <s v="9100"/>
    <s v="JUNEAU"/>
    <s v="AK"/>
    <s v="110"/>
    <d v="2015-06-10T00:00:00"/>
    <s v="NOT COMPETED"/>
    <s v=""/>
    <s v="FIRM FIXED PRICE"/>
    <s v="IGF::OT::IGF  STATE EDUCATION AGENCY PROVIDES SERVICES PERTAINING TO THE SUPPORT IN GAINING ACCURATE DATA TO SCHOOLS IN THE STATE, AS WELL AS ASSISTING IN SECURING THE HIGHEST POSSIBLE PARTICIPATION RATES FOR MANDATED ASSESSMENTS.  THIS OPTION EXTENDS THE PERIOD OF PERFORMANCE FOR 12 MONTHS; AND ADDS FUNDING FOR 12 MONTHS TO THE BASIC PARTICIPATION/STATE COORDINATOR CONTRACT WITH THE 50 STATES&amp;PUERTO RICO"/>
    <s v="STATE OF ALASKA DEPARTMENT OF EDUCATION AND EARLY DEVELOPMENT"/>
    <n v="182259"/>
    <s v="EDIES14C0062"/>
    <s v="1"/>
    <s v=""/>
    <s v="809386824"/>
    <s v="ER"/>
    <s v="ONLY ONE SOURCE - OTHER "/>
    <s v="LENOX.COLES@ED.GOV"/>
    <d v="2015-11-18T00:00:00"/>
    <s v="LENOX.COLES@ED.GOV"/>
    <d v="2015-06-08T00:00:00"/>
    <s v="N/A"/>
    <s v="G"/>
    <s v="EXERCISE AN OPTION"/>
    <s v="N"/>
    <s v="NO"/>
    <s v=""/>
    <s v="9100"/>
    <s v="OTHER THAN SMALL BUSINESS"/>
    <s v="NO"/>
    <s v="NO"/>
    <x v="1"/>
    <s v="NO"/>
    <s v="NO"/>
    <s v="NO"/>
    <n v="182259"/>
    <n v="0"/>
    <n v="1"/>
  </r>
  <r>
    <s v="CAM"/>
    <x v="0"/>
    <x v="0"/>
    <x v="1"/>
    <x v="3"/>
    <x v="1"/>
    <x v="1"/>
    <x v="0"/>
    <x v="1"/>
    <x v="1"/>
    <x v="0"/>
    <x v="0"/>
    <x v="0"/>
    <s v="R&amp;D- EDUCATION: EDUCATIONAL (BASIC RESEARCH)"/>
    <s v="9100"/>
    <s v="CONTRACTS AND ACQUISITIONS MANAGEMENT"/>
    <s v="9100"/>
    <s v="PHOENIX"/>
    <s v="AZ"/>
    <s v="13"/>
    <d v="2015-06-12T00:00:00"/>
    <s v="NOT COMPETED"/>
    <s v=""/>
    <s v="FIRM FIXED PRICE"/>
    <s v="IGF::OT::IGF STATE EDUCATION AGENCY PROVIDES SERVICES PERTAINING TO THE SUPPORT IN GAINING ACCURATE DATA TO SCHOOLS IN THE STATE, AS WELL AS ASSISTING IN SECURING THE HIGHEST POSSIBLE PARTICIPATION RATES FOR MANDATED ASSESSMENTS. THE ACTION EXERCISES THE OPTION FOR THE COTRACT WHICH EXTENDS THE PERIOD OF PERFORMNCE FOR 12 MONTHS AND PROVIDES ADDITIONAL FUNDING."/>
    <s v="EDUCATION, ARIZONA DEPT OF"/>
    <n v="169130"/>
    <s v="EDIES14C0063"/>
    <s v="1"/>
    <s v=""/>
    <s v="804746097"/>
    <s v="ER"/>
    <s v="ONLY ONE SOURCE - OTHER "/>
    <s v="LENOX.COLES@ED.GOV"/>
    <d v="2015-11-18T00:00:00"/>
    <s v="LENOX.COLES@ED.GOV"/>
    <d v="2015-06-11T00:00:00"/>
    <s v="N/A"/>
    <s v="G"/>
    <s v="EXERCISE AN OPTION"/>
    <s v="Y"/>
    <s v="YES"/>
    <s v=""/>
    <s v="9100"/>
    <s v="OTHER THAN SMALL BUSINESS"/>
    <s v="NO"/>
    <s v="NO"/>
    <x v="1"/>
    <s v="NO"/>
    <s v="NO"/>
    <s v="NO"/>
    <n v="169130"/>
    <n v="0"/>
    <n v="1"/>
  </r>
  <r>
    <s v="CAM"/>
    <x v="0"/>
    <x v="1"/>
    <x v="0"/>
    <x v="3"/>
    <x v="1"/>
    <x v="1"/>
    <x v="0"/>
    <x v="1"/>
    <x v="1"/>
    <x v="0"/>
    <x v="0"/>
    <x v="0"/>
    <s v="R&amp;D- EDUCATION: EDUCATIONAL (BASIC RESEARCH)"/>
    <s v="9100"/>
    <s v="CONTRACTS AND ACQUISITIONS MANAGEMENT"/>
    <s v="9100"/>
    <s v="DURHAM"/>
    <s v="NC"/>
    <s v="63"/>
    <d v="2015-06-17T00:00:00"/>
    <s v="FULL AND OPEN COMPETITION"/>
    <s v=""/>
    <s v="COST PLUS FIXED FEE"/>
    <s v="&quot;OTHER FUNCTIONS&quot; IGF::OT::IGF THIS MODIFICATION IS A CHANGE ORDER TO ADD THE ELECTRONIC ADMINISTRATION OF THE PROGRESS IN INTERNATIONAL READING LITERACY STUDY PROGRAM."/>
    <s v="RESEARCH TRIANGLE INSTITUTE"/>
    <n v="225846"/>
    <s v="EDIES14C0057"/>
    <s v="3"/>
    <s v=""/>
    <s v="004868105"/>
    <s v="ER"/>
    <s v=""/>
    <s v="SYLVIA.REID@ED.GOV"/>
    <d v="2015-06-18T00:00:00"/>
    <s v="JEFFREY.BROWNE@ED.GOV"/>
    <d v="2015-05-20T00:00:00"/>
    <s v="N/A"/>
    <s v="B"/>
    <s v="SUPPLEMENTAL AGREEMENT FOR WORK WITHIN SCOPE"/>
    <s v="N"/>
    <s v="NO"/>
    <s v=""/>
    <s v="9100"/>
    <s v="OTHER THAN SMALL BUSINESS"/>
    <s v="NO"/>
    <s v="NO"/>
    <x v="1"/>
    <s v="NO"/>
    <s v="NO"/>
    <s v="NO"/>
    <n v="225846"/>
    <n v="992933"/>
    <n v="1"/>
  </r>
  <r>
    <s v="CAM"/>
    <x v="0"/>
    <x v="0"/>
    <x v="1"/>
    <x v="3"/>
    <x v="1"/>
    <x v="1"/>
    <x v="0"/>
    <x v="1"/>
    <x v="1"/>
    <x v="0"/>
    <x v="0"/>
    <x v="0"/>
    <s v="R&amp;D- EDUCATION: EDUCATIONAL (BASIC RESEARCH)"/>
    <s v="9100"/>
    <s v="CONTRACTS AND ACQUISITIONS MANAGEMENT"/>
    <s v="9100"/>
    <s v="RALEIGH"/>
    <s v="NC"/>
    <s v="183"/>
    <d v="2015-06-17T00:00:00"/>
    <s v="NOT COMPETED"/>
    <s v=""/>
    <s v="FIRM FIXED PRICE"/>
    <s v="IGF::OT::IGF  STATE EDUCATION AGENCY TO PROVIDE SERVICES PERTAINING TO THE SUPPORT IN GAINING ACCURATE DATA TO SCHOOLS IN THE STATE AS WELL AS ASSISTING IN SECURING THE HIGHEST POSSIBLE PARTICIPATION RATES FOR MANDATED ASSESSMENTS. THIS ACTION EXERCISES THE OPTION TO EXTEND THE PERIOD OF PERFORMANCE AND INCREASE THE FUNDING UNDER THE CONTRACT"/>
    <s v="PUBLIC INSTRUCTION, NORTH CAROLINA DEPARTMENT OF"/>
    <n v="135543"/>
    <s v="EDIES14C0093"/>
    <s v="1"/>
    <s v=""/>
    <s v="067195610"/>
    <s v="ER"/>
    <s v="ONLY ONE SOURCE - OTHER "/>
    <s v="MICHELE.THOMPSON@ED.GOV"/>
    <d v="2015-11-18T00:00:00"/>
    <s v="LENOX.COLES@ED.GOV"/>
    <d v="2015-06-17T00:00:00"/>
    <s v="N/A"/>
    <s v="G"/>
    <s v="EXERCISE AN OPTION"/>
    <s v="Y"/>
    <s v="YES"/>
    <s v=""/>
    <s v="9100"/>
    <s v="OTHER THAN SMALL BUSINESS"/>
    <s v="NO"/>
    <s v="NO"/>
    <x v="1"/>
    <s v="NO"/>
    <s v="NO"/>
    <s v="NO"/>
    <n v="135543"/>
    <n v="0"/>
    <n v="1"/>
  </r>
  <r>
    <s v="CAM"/>
    <x v="0"/>
    <x v="0"/>
    <x v="1"/>
    <x v="3"/>
    <x v="1"/>
    <x v="1"/>
    <x v="0"/>
    <x v="1"/>
    <x v="1"/>
    <x v="0"/>
    <x v="0"/>
    <x v="0"/>
    <s v="R&amp;D- EDUCATION: EDUCATIONAL (BASIC RESEARCH)"/>
    <s v="9100"/>
    <s v="CONTRACTS AND ACQUISITIONS MANAGEMENT"/>
    <s v="9100"/>
    <s v="ATLANTA"/>
    <s v="GA"/>
    <s v="121"/>
    <d v="2015-06-17T00:00:00"/>
    <s v="NOT COMPETED"/>
    <s v=""/>
    <s v="FIRM FIXED PRICE"/>
    <s v="IGF::OT::IGF STATE EDUCATION AGENCY PROVIDES SERVICES PERTAINING TO THE SUPPORT IN GAINING ACCURATE DATA TO SCHOOLS IN THE STATE, AS WELL AS ASSISTING IN SECURING THE HIGHEST POSSIBLE PARTICIPATION RATES FOR MANDATED ASSESSMENTS. THIS ACTION EXERCISES THE OPTION TO EXTEND THE PERIOD OF PERFORMANCE AND INCREASE THE FUNDING UNDER THE CONTRACT"/>
    <s v="EDUCATION, GEORGIA DEPARTMENT OF"/>
    <n v="157485"/>
    <s v="EDIES14C0071"/>
    <s v="1"/>
    <s v=""/>
    <s v="806743159"/>
    <s v="ER"/>
    <s v="ONLY ONE SOURCE - OTHER "/>
    <s v="LENOX.COLES@ED.GOV"/>
    <d v="2015-11-18T00:00:00"/>
    <s v="LENOX.COLES@ED.GOV"/>
    <d v="2015-06-17T00:00:00"/>
    <s v="N/A"/>
    <s v="G"/>
    <s v="EXERCISE AN OPTION"/>
    <s v="Y"/>
    <s v="YES"/>
    <s v=""/>
    <s v="9100"/>
    <s v="OTHER THAN SMALL BUSINESS"/>
    <s v="NO"/>
    <s v="NO"/>
    <x v="1"/>
    <s v="NO"/>
    <s v="NO"/>
    <s v="NO"/>
    <n v="157485"/>
    <n v="0"/>
    <n v="1"/>
  </r>
  <r>
    <s v="CAM"/>
    <x v="0"/>
    <x v="0"/>
    <x v="1"/>
    <x v="3"/>
    <x v="1"/>
    <x v="1"/>
    <x v="0"/>
    <x v="1"/>
    <x v="1"/>
    <x v="0"/>
    <x v="0"/>
    <x v="0"/>
    <s v="R&amp;D- EDUCATION: EDUCATIONAL (BASIC RESEARCH)"/>
    <s v="9100"/>
    <s v="CONTRACTS AND ACQUISITIONS MANAGEMENT"/>
    <s v="9100"/>
    <s v="SACRAMENTO"/>
    <s v="CA"/>
    <s v="67"/>
    <d v="2015-06-17T00:00:00"/>
    <s v="NOT COMPETED"/>
    <s v=""/>
    <s v="FIRM FIXED PRICE"/>
    <s v="IGF::OT::IGF STATE EDUCATION AGENCY PROVIDES SERVICES PERTAINING TO THE SUPPORT IN GAINING ACCURATE DATA TO SCHOOLS IN THE STATE, AS WELL AS ASSISTING IN SECURING THE HIGHEST POSSIBLE PARTICIPATION RATES FOR MANDATED ASSESSMENTS. THIS ACTION EXERCISES THE OPTION TO EXTEND THE PERIOD OF PERFORMANCE AND INCREASE THE FUNDING UNDER THE CONTRACT."/>
    <s v="EDUCATION, CALIFORNIA DEPARTMENT OF"/>
    <n v="197732"/>
    <s v="EDIES14C0065"/>
    <s v="1"/>
    <s v=""/>
    <s v="807480843"/>
    <s v="ER"/>
    <s v="ONLY ONE SOURCE - OTHER "/>
    <s v="LENOX.COLES@ED.GOV"/>
    <d v="2015-11-18T00:00:00"/>
    <s v="LENOX.COLES@ED.GOV"/>
    <d v="2015-06-17T00:00:00"/>
    <s v="N/A"/>
    <s v="G"/>
    <s v="EXERCISE AN OPTION"/>
    <s v="Y"/>
    <s v="YES"/>
    <s v=""/>
    <s v="9100"/>
    <s v="OTHER THAN SMALL BUSINESS"/>
    <s v="NO"/>
    <s v="NO"/>
    <x v="1"/>
    <s v="NO"/>
    <s v="NO"/>
    <s v="NO"/>
    <n v="197732"/>
    <n v="0"/>
    <n v="1"/>
  </r>
  <r>
    <s v="CAM"/>
    <x v="0"/>
    <x v="0"/>
    <x v="1"/>
    <x v="3"/>
    <x v="1"/>
    <x v="1"/>
    <x v="0"/>
    <x v="1"/>
    <x v="1"/>
    <x v="0"/>
    <x v="0"/>
    <x v="0"/>
    <s v="R&amp;D- EDUCATION: EDUCATIONAL (BASIC RESEARCH)"/>
    <s v="9100"/>
    <s v="CONTRACTS AND ACQUISITIONS MANAGEMENT"/>
    <s v="9100"/>
    <s v="WASHINGTON"/>
    <s v="DC"/>
    <s v="1"/>
    <d v="2015-06-17T00:00:00"/>
    <s v="NOT COMPETED"/>
    <s v=""/>
    <s v="FIRM FIXED PRICE"/>
    <s v="IGF::OT::IGF STATE EDUCATION AGENCY PROVIDES SERVICES PERTAINING TO THE SUPPORT IN GAINING ACCURATE DATA TO SCHOOLS IN THE STATE, AS WELL AS ASSISTING IN SECURING THE HIGHEST POSSIBLE PARTICIPATION RATES FOR MANDATED ASSESSMENTS. THIS ACTION EXERCISES THE OPTION TO EXTEND THE PERIOD OF PERFORMANCE AND INCREASE THE FUNDING UNDER THE CONTRACT"/>
    <s v="EDUCATION, CONNECTICUT DEPARTMENT OF"/>
    <n v="256437"/>
    <s v="EDIES14C0067"/>
    <s v="1"/>
    <s v=""/>
    <s v="807851118"/>
    <s v="ER"/>
    <s v="ONLY ONE SOURCE - OTHER "/>
    <s v="LENOX.COLES@ED.GOV"/>
    <d v="2015-11-18T00:00:00"/>
    <s v="LENOX.COLES@ED.GOV"/>
    <d v="2015-06-17T00:00:00"/>
    <s v="N/A"/>
    <s v="G"/>
    <s v="EXERCISE AN OPTION"/>
    <s v="Y"/>
    <s v="YES"/>
    <s v=""/>
    <s v="9100"/>
    <s v="OTHER THAN SMALL BUSINESS"/>
    <s v="NO"/>
    <s v="NO"/>
    <x v="1"/>
    <s v="NO"/>
    <s v="NO"/>
    <s v="NO"/>
    <n v="256437"/>
    <n v="0"/>
    <n v="1"/>
  </r>
  <r>
    <s v="CAM"/>
    <x v="0"/>
    <x v="0"/>
    <x v="0"/>
    <x v="3"/>
    <x v="1"/>
    <x v="1"/>
    <x v="0"/>
    <x v="1"/>
    <x v="1"/>
    <x v="0"/>
    <x v="0"/>
    <x v="0"/>
    <s v="R&amp;D- EDUCATION: EDUCATIONAL (BASIC RESEARCH)"/>
    <s v="9100"/>
    <s v="CONTRACTS AND ACQUISITIONS MANAGEMENT"/>
    <s v="9100"/>
    <s v="WASHINGTON"/>
    <s v="DC"/>
    <s v="1"/>
    <d v="2015-06-18T00:00:00"/>
    <s v="FULL AND OPEN COMPETITION"/>
    <s v="FAIR OPPORTUNITY GIVEN"/>
    <s v="FIRM FIXED PRICE"/>
    <s v="&quot;OTHER FUNCTIONS&quot; IGF::OT::IGF  EDUCATION STATISTICS SUPPORT INSTITUTE NETWORK  (ESSIN) TASK ORDER 19. THIS PROJECT PROVIDES THE LONGITUDINAL STUDIES BRANCH (LSB) WITHIN THE SAMPLE SURVEY DIVISION OF NCES WITH SUPPORT ACROSS THE FULL RANGE OF DESIGN AND REPORTING ACTIVITIES ASSOCIATED WITH MAJOR DATA COLLECTION PROJECTS AND STATISTICAL STUDIES.  AMONG OTHER RESPONSIBILITIES, THE PROGRAM IS RESPONSIBLE FOR THE DESIGN AND OPERATION OF THREE NATIONAL COHORT STUDIES THE EARLY CHILDHOOD LONGITUDINAL STUDY, BIRTH COHORT (ECLS-B), THE EARLY CHILDHOOD LONGITUDINAL STUDY, KINDERGARTEN CLASS OF 1998-99 (ECLS-K), AND THE EARLY CHILDHOOD LONGITUDINAL STUDY, KINDERGARTEN CLASS OF 2010-11 (ECLS-K:2011).  WORK IS ALSO COORDINATED THROUGH THE BRANCH FOR LONGITUDINAL STUDY OF CHILDREN IN MIDDLE GRADES (6-8) REFERRED TO AS THE MIDDLE GRADE LONGITUDINAL STUDY OF 2017 (MGLS: 2017) AND A LONGITUDINAL STUDY OF HIGH SCHOOL STUDENTS, REFERRED TO AS THE HIGH SCHOOL LONGITUDINAL STUDY OF 2009 (HSLS:09). THIS MODIFICATION TO ISSUE A WITH-IN SCOPE CHANGE AS A RESULT OF CHANGES IN THE MAIN DATA COLLECTION CONTRACT FOR MIDDLE GRADES LONGITUDINAL STUDY."/>
    <s v="AMERICAN INSTITUTES FOR RESEARCH IN THE BEHAVIORAL SCIENCES"/>
    <n v="98944"/>
    <s v="0007"/>
    <s v="9"/>
    <s v="EDIES12D0002"/>
    <s v="041733197"/>
    <s v="ER"/>
    <s v=""/>
    <s v="FPDSADMIN"/>
    <d v="2015-07-11T00:00:00"/>
    <s v="ELIZABETH.PRICE@ED.GOV"/>
    <d v="2015-06-03T00:00:00"/>
    <s v="N/A"/>
    <s v="B"/>
    <s v="SUPPLEMENTAL AGREEMENT FOR WORK WITHIN SCOPE"/>
    <s v="N"/>
    <s v="NO"/>
    <s v="9100"/>
    <s v="9100"/>
    <s v="OTHER THAN SMALL BUSINESS"/>
    <s v="NO"/>
    <s v="NO"/>
    <x v="1"/>
    <s v="NO"/>
    <s v="NO"/>
    <s v="NO"/>
    <n v="98944"/>
    <n v="98944"/>
    <n v="1"/>
  </r>
  <r>
    <s v="CAM"/>
    <x v="0"/>
    <x v="0"/>
    <x v="0"/>
    <x v="3"/>
    <x v="1"/>
    <x v="1"/>
    <x v="0"/>
    <x v="1"/>
    <x v="1"/>
    <x v="0"/>
    <x v="0"/>
    <x v="0"/>
    <s v="R&amp;D- EDUCATION: EDUCATIONAL (BASIC RESEARCH)"/>
    <s v="9100"/>
    <s v="CONTRACTS AND ACQUISITIONS MANAGEMENT"/>
    <s v="9100"/>
    <s v="WASHINGTON"/>
    <s v="DC"/>
    <s v="1"/>
    <d v="2015-06-18T00:00:00"/>
    <s v="FULL AND OPEN COMPETITION"/>
    <s v="FAIR OPPORTUNITY GIVEN"/>
    <s v="FIXED PRICE LEVEL OF EFFORT"/>
    <s v="&quot;EDUCATION STATISTICS SUPPORT INSTITUTE NETWORK&quot; (ESSIN) TASK 9- INTERNATIONAL ACTIVITIES PROGRAM- THIS PROJECT SUPPORTS THE INTERNATIONAL ACTIVITIES BRANCH (IAB) IN THREE GENERAL CATEGORIES, (1) GENERAL MANAGEMENT, (2) DATA DEVELOPMENT, AND (3) ANALYSIS AND REPORTING. THIS MODIFICATION ADDS WORK TO SUPPORT ADDITIONAL DATA DEVELOPMENT FOR THE TEACHING AND LEARNING INTERNATIONAL STUDY, EARLY CHILDHOOD, AND CROSS-CUTTING WORK. THIS MODIFICATION ALSO EXERCISES OPTIONAL TASK 3G1 AND OPTIONAL TASK 4."/>
    <s v="AMERICAN INSTITUTES FOR RESEARCH IN THE BEHAVIORAL SCIENCES"/>
    <n v="554298"/>
    <s v="0002"/>
    <s v="8"/>
    <s v="EDIES12D0002"/>
    <s v="041733197"/>
    <s v="ER"/>
    <s v=""/>
    <s v="SYLVIA.REID@ED.GOV"/>
    <d v="2015-06-18T00:00:00"/>
    <s v="ELIZABETH.PRICE@ED.GOV"/>
    <d v="2015-05-26T00:00:00"/>
    <s v="N/A"/>
    <s v="B"/>
    <s v="SUPPLEMENTAL AGREEMENT FOR WORK WITHIN SCOPE"/>
    <s v="N"/>
    <s v="NO"/>
    <s v="9100"/>
    <s v="9100"/>
    <s v="OTHER THAN SMALL BUSINESS"/>
    <s v="NO"/>
    <s v="NO"/>
    <x v="1"/>
    <s v="NO"/>
    <s v="NO"/>
    <s v="NO"/>
    <n v="554298"/>
    <n v="842271"/>
    <n v="1"/>
  </r>
  <r>
    <s v="CAM"/>
    <x v="0"/>
    <x v="0"/>
    <x v="1"/>
    <x v="3"/>
    <x v="1"/>
    <x v="1"/>
    <x v="0"/>
    <x v="1"/>
    <x v="1"/>
    <x v="0"/>
    <x v="0"/>
    <x v="0"/>
    <s v="R&amp;D- EDUCATION: EDUCATIONAL (BASIC RESEARCH)"/>
    <s v="9100"/>
    <s v="CONTRACTS AND ACQUISITIONS MANAGEMENT"/>
    <s v="9100"/>
    <s v="COLUMBIA"/>
    <s v="SC"/>
    <s v="79"/>
    <d v="2015-06-22T00:00:00"/>
    <s v="NOT COMPETED"/>
    <s v=""/>
    <s v="FIRM FIXED PRICE"/>
    <s v="IGF::OT::IGF  STATE EDUCATION AGENCY TO PROVIDE SERVICES PERTAINING TO THE SUPPORT IN GAINING ACCURATE DATA TO SCHOOLS IN THE STATE AS WELL AS ASSISTING IN SECURING THE HIGHEST POSSIBLE PARTICIPATION RATES FOR MANDATED ASSESSMENTS. OPTION EXTENDING THE PERIOD OF PERFORMANCE BY 12 MONTHS AND ADDING ANNUAL FUNDING TO THE CONTRACT."/>
    <s v="EDUCATION, SOUTH CAROLINA DEPARTMENT OF"/>
    <n v="100612"/>
    <s v="EDIES14C0101"/>
    <s v="1"/>
    <s v=""/>
    <s v="069313609"/>
    <s v="ER"/>
    <s v="ONLY ONE SOURCE - OTHER "/>
    <s v="MICHELE.THOMPSON@ED.GOV"/>
    <d v="2015-11-18T00:00:00"/>
    <s v="DAVID.FRIDIE@ED.GOV"/>
    <d v="2015-06-22T00:00:00"/>
    <s v="N/A"/>
    <s v="G"/>
    <s v="EXERCISE AN OPTION"/>
    <s v="Y"/>
    <s v="YES"/>
    <s v=""/>
    <s v="9100"/>
    <s v="OTHER THAN SMALL BUSINESS"/>
    <s v="NO"/>
    <s v="NO"/>
    <x v="1"/>
    <s v="NO"/>
    <s v="NO"/>
    <s v="NO"/>
    <n v="100612"/>
    <n v="0"/>
    <n v="1"/>
  </r>
  <r>
    <s v="CAM"/>
    <x v="0"/>
    <x v="0"/>
    <x v="1"/>
    <x v="3"/>
    <x v="1"/>
    <x v="1"/>
    <x v="0"/>
    <x v="1"/>
    <x v="1"/>
    <x v="0"/>
    <x v="0"/>
    <x v="0"/>
    <s v="R&amp;D- EDUCATION: EDUCATIONAL (BASIC RESEARCH)"/>
    <s v="9100"/>
    <s v="CONTRACTS AND ACQUISITIONS MANAGEMENT"/>
    <s v="9100"/>
    <s v="BOISE"/>
    <s v="ID"/>
    <s v="1"/>
    <d v="2015-06-22T00:00:00"/>
    <s v="NOT COMPETED"/>
    <s v=""/>
    <s v="FIRM FIXED PRICE"/>
    <s v="IGF::OT::IGF STATE EDUCATION AGENCY PROVIDES SERVICES PERTAINING TO THE SUPPORT IN GAINING ACCURATE DATA TO SCHOOLS IN THE STATE, AS WELL AS ASSISTING IN SECURING THE HIGHEST POSSIBLE PARTICIPATION RATES FOR MANDATED ASSESSMENTS. THIS ACTION EXERCISES THE OPION WHICH EXTENDS THE PERIOD OF PERFORMANCE, AND INCREASES THE FUNDING UNDER THE CONTRACT."/>
    <s v="IDAHO STATE BOARD OF EDUCATION"/>
    <n v="138338"/>
    <s v="EDIES14C0073"/>
    <s v="1"/>
    <s v=""/>
    <s v="825201189"/>
    <s v="ER"/>
    <s v="ONLY ONE SOURCE - OTHER "/>
    <s v="LENOX.COLES@ED.GOV"/>
    <d v="2015-11-18T00:00:00"/>
    <s v="LENOX.COLES@ED.GOV"/>
    <d v="2015-06-19T00:00:00"/>
    <s v="N/A"/>
    <s v="G"/>
    <s v="EXERCISE AN OPTION"/>
    <s v="Y"/>
    <s v="YES"/>
    <s v=""/>
    <s v="9100"/>
    <s v="OTHER THAN SMALL BUSINESS"/>
    <s v="NO"/>
    <s v="NO"/>
    <x v="1"/>
    <s v="NO"/>
    <s v="NO"/>
    <s v="NO"/>
    <n v="138338"/>
    <n v="0"/>
    <n v="1"/>
  </r>
  <r>
    <s v="CAM"/>
    <x v="0"/>
    <x v="0"/>
    <x v="1"/>
    <x v="3"/>
    <x v="1"/>
    <x v="1"/>
    <x v="0"/>
    <x v="1"/>
    <x v="1"/>
    <x v="0"/>
    <x v="0"/>
    <x v="0"/>
    <s v="R&amp;D- EDUCATION: EDUCATIONAL (BASIC RESEARCH)"/>
    <s v="9100"/>
    <s v="CONTRACTS AND ACQUISITIONS MANAGEMENT"/>
    <s v="9100"/>
    <s v="DES MOINES"/>
    <s v="IA"/>
    <s v="153"/>
    <d v="2015-06-22T00:00:00"/>
    <s v="NOT COMPETED"/>
    <s v=""/>
    <s v="FIRM FIXED PRICE"/>
    <s v="IGF::OT::IGF STATE EDUCATION AGENCY PROVIDES SERVICES PERTAINING TO THE SUPPORT IN GAINING ACCURATE DATA TO SCHOOLS IN THE STATE, AS WELL AS ASSISTING IN SECURING THE HIGHEST POSSIBLE PARTICIPATION RATES FOR MANDATED ASSESSMENTS. THIS ACTION EXERCISES THE OPTION TO EXTEND THE PERIOD OF PERFORMANCE AND INCREASE FUNDING UNDER THE CONTRACT."/>
    <s v="EDUCATION, IOWA DEPARTMENT OF"/>
    <n v="201659"/>
    <s v="EDIES14C0076"/>
    <s v="1"/>
    <s v=""/>
    <s v="808346555"/>
    <s v="ER"/>
    <s v="ONLY ONE SOURCE - OTHER "/>
    <s v="LENOX.COLES@ED.GOV"/>
    <d v="2015-11-18T00:00:00"/>
    <s v="LENOX.COLES@ED.GOV"/>
    <d v="2015-06-22T00:00:00"/>
    <s v="N/A"/>
    <s v="G"/>
    <s v="EXERCISE AN OPTION"/>
    <s v="Y"/>
    <s v="YES"/>
    <s v=""/>
    <s v="9100"/>
    <s v="OTHER THAN SMALL BUSINESS"/>
    <s v="NO"/>
    <s v="NO"/>
    <x v="1"/>
    <s v="NO"/>
    <s v="NO"/>
    <s v="NO"/>
    <n v="201659"/>
    <n v="0"/>
    <n v="1"/>
  </r>
  <r>
    <s v="CAM"/>
    <x v="0"/>
    <x v="0"/>
    <x v="1"/>
    <x v="3"/>
    <x v="1"/>
    <x v="1"/>
    <x v="0"/>
    <x v="1"/>
    <x v="1"/>
    <x v="0"/>
    <x v="0"/>
    <x v="0"/>
    <s v="R&amp;D- EDUCATION: EDUCATIONAL (BASIC RESEARCH)"/>
    <s v="9100"/>
    <s v="CONTRACTS AND ACQUISITIONS MANAGEMENT"/>
    <s v="9100"/>
    <s v="CONCORD"/>
    <s v="NH"/>
    <s v="13"/>
    <d v="2015-06-22T00:00:00"/>
    <s v="NOT COMPETED"/>
    <s v=""/>
    <s v="FIRM FIXED PRICE"/>
    <s v="IGF::OT::IGF  STATE EDUCATION AGENCY TO PROVIDE SERVICES PERTAINING TO THE SUPPORT IN GAINING ACCURATE DATA TO SCHOOLS IN THE STATE AS WELL AS ASSISTING IN SECURING THE HIGHEST POSSIBLE PARTICIPATION RATES FOR MANDATED ASSESSMENTS. THIS ACTION EXERCISES THE OPTION TO EXTEND THE PERIOD OF PERFORMANCE AND INCREASE FUNDING UNDER THE CONTRACT."/>
    <s v="EDUCATION, NEW HAMPSHIRE DEPARTMENT OF"/>
    <n v="213643"/>
    <s v="EDIES14C0089"/>
    <s v="1"/>
    <s v=""/>
    <s v="808590277"/>
    <s v="ER"/>
    <s v="ONLY ONE SOURCE - OTHER "/>
    <s v="MICHELE.THOMPSON@ED.GOV"/>
    <d v="2015-11-18T00:00:00"/>
    <s v="LENOX.COLES@ED.GOV"/>
    <d v="2015-06-22T00:00:00"/>
    <s v="N/A"/>
    <s v="G"/>
    <s v="EXERCISE AN OPTION"/>
    <s v="Y"/>
    <s v="YES"/>
    <s v=""/>
    <s v="9100"/>
    <s v="OTHER THAN SMALL BUSINESS"/>
    <s v="NO"/>
    <s v="NO"/>
    <x v="1"/>
    <s v="NO"/>
    <s v="NO"/>
    <s v="NO"/>
    <n v="213643"/>
    <n v="0"/>
    <n v="1"/>
  </r>
  <r>
    <s v="CAM"/>
    <x v="0"/>
    <x v="0"/>
    <x v="1"/>
    <x v="3"/>
    <x v="1"/>
    <x v="1"/>
    <x v="0"/>
    <x v="1"/>
    <x v="1"/>
    <x v="0"/>
    <x v="0"/>
    <x v="0"/>
    <s v="R&amp;D- EDUCATION: EDUCATIONAL (BASIC RESEARCH)"/>
    <s v="9100"/>
    <s v="CONTRACTS AND ACQUISITIONS MANAGEMENT"/>
    <s v="9100"/>
    <s v="WASHINGTON"/>
    <s v="DC"/>
    <s v="1"/>
    <d v="2015-06-23T00:00:00"/>
    <s v="NOT COMPETED"/>
    <s v=""/>
    <s v="FIRM FIXED PRICE"/>
    <s v="IGF::OT::IGF STATE EDUCATION AGENCY TO PROVIDE SERVICES PERTAINING TO THE SUPPORT IN GAINING ACCURATE DATA TO SCHOOLS IN THE STATE AS WELL AS ASSISTING IN SECURING THE HIGHEST POSSIBLE PARTICIPATION RATES FOR MANDATED ASSESSMENTS.  THIS ACTION EXERCISES THE OPTION WHICH EXTENDS THE PERIOD OF PERFORMANCE AND INCREASES THE FUNDING UNDER THE CONTRACT."/>
    <s v="PUBLIC INSTRUCTION, NORTH DAKOTA DEPARTMENT OF"/>
    <n v="116634"/>
    <s v="EDIES14C0094"/>
    <s v="1"/>
    <s v=""/>
    <s v="803755057"/>
    <s v="ER"/>
    <s v="ONLY ONE SOURCE - OTHER "/>
    <s v="MICHELE.THOMPSON@ED.GOV"/>
    <d v="2015-11-18T00:00:00"/>
    <s v="LENOX.COLES@ED.GOV"/>
    <d v="2015-06-23T00:00:00"/>
    <s v="N/A"/>
    <s v="G"/>
    <s v="EXERCISE AN OPTION"/>
    <s v="Y"/>
    <s v="YES"/>
    <s v=""/>
    <s v="9100"/>
    <s v="OTHER THAN SMALL BUSINESS"/>
    <s v="NO"/>
    <s v="NO"/>
    <x v="1"/>
    <s v="NO"/>
    <s v="NO"/>
    <s v="NO"/>
    <n v="116634"/>
    <n v="0"/>
    <n v="1"/>
  </r>
  <r>
    <s v="CAM"/>
    <x v="0"/>
    <x v="0"/>
    <x v="1"/>
    <x v="3"/>
    <x v="1"/>
    <x v="1"/>
    <x v="0"/>
    <x v="1"/>
    <x v="1"/>
    <x v="0"/>
    <x v="0"/>
    <x v="0"/>
    <s v="R&amp;D- EDUCATION: EDUCATIONAL (BASIC RESEARCH)"/>
    <s v="9100"/>
    <s v="CONTRACTS AND ACQUISITIONS MANAGEMENT"/>
    <s v="9100"/>
    <s v="TRENTON"/>
    <s v="NJ"/>
    <s v="21"/>
    <d v="2015-06-23T00:00:00"/>
    <s v="NOT COMPETED"/>
    <s v=""/>
    <s v="FIRM FIXED PRICE"/>
    <s v="IGF::OT::IGF  STATE EDUCATION AGENCY TO PROVIDE SERVICES PERTAINING TO THE SUPPORT IN GAINING ACCURATE DATA TO SCHOOLS IN THE STATE AS WELL AS ASSISTING IN SECURING THE HIGHEST POSSIBLE PARTICIPATION RATES FOR MANDATED ASSESSMENTS. THIS ACTION EXERCISES THE OPTION WHICH EXTENDS THE PERIOD OF PERFORMANCE AND INCREASES THE FUNDING UNDER THE CONTRACT."/>
    <s v="EDUCATION, NEW JERSEY DEPARTMENT OF"/>
    <n v="165716"/>
    <s v="EDIES14C0090"/>
    <s v="1"/>
    <s v=""/>
    <s v="806417911"/>
    <s v="ER"/>
    <s v="ONLY ONE SOURCE - OTHER "/>
    <s v="MICHELE.THOMPSON@ED.GOV"/>
    <d v="2015-11-18T00:00:00"/>
    <s v="LENOX.COLES@ED.GOV"/>
    <d v="2015-06-23T00:00:00"/>
    <s v="N/A"/>
    <s v="G"/>
    <s v="EXERCISE AN OPTION"/>
    <s v="Y"/>
    <s v="YES"/>
    <s v=""/>
    <s v="9100"/>
    <s v="OTHER THAN SMALL BUSINESS"/>
    <s v="NO"/>
    <s v="NO"/>
    <x v="1"/>
    <s v="NO"/>
    <s v="NO"/>
    <s v="NO"/>
    <n v="165716"/>
    <n v="0"/>
    <n v="1"/>
  </r>
  <r>
    <s v="CAM"/>
    <x v="0"/>
    <x v="0"/>
    <x v="1"/>
    <x v="3"/>
    <x v="1"/>
    <x v="1"/>
    <x v="0"/>
    <x v="1"/>
    <x v="1"/>
    <x v="0"/>
    <x v="0"/>
    <x v="0"/>
    <s v="R&amp;D- EDUCATION: EDUCATIONAL (BASIC RESEARCH)"/>
    <s v="9100"/>
    <s v="CONTRACTS AND ACQUISITIONS MANAGEMENT"/>
    <s v="9100"/>
    <s v="LITTLE ROCK"/>
    <s v="AR"/>
    <s v="119"/>
    <d v="2015-06-24T00:00:00"/>
    <s v="NOT COMPETED"/>
    <s v=""/>
    <s v="FIRM FIXED PRICE"/>
    <s v="IGF::OT::IGF STATE EDUCATION AGENCY PROVIDES SERVICES PERTAINING TO THE SUPPORT IN GAINING ACCURATE DATA TO SCHOOLS IN THE STATE, AS WELL AS ASSISTING IN SECURING THE HIGHEST POSSIBLE PARTICIPATION RATES FOR MANDATED ASSESSMENTS. THIS ACTION EXERCISES THE OPTION WHICH EXTENDS THE PERIOD OF PERFORMANCE AND INCREASES THE FUNDING UNDER THE CONTRACT."/>
    <s v="EDUCATION, ARKANSAS DEPARTMENT OF"/>
    <n v="133008"/>
    <s v="EDIES14C0064"/>
    <s v="1"/>
    <s v=""/>
    <s v="781558564"/>
    <s v="ER"/>
    <s v="ONLY ONE SOURCE - OTHER "/>
    <s v="LENOX.COLES@ED.GOV"/>
    <d v="2015-11-18T00:00:00"/>
    <s v="LENOX.COLES@ED.GOV"/>
    <d v="2015-06-24T00:00:00"/>
    <s v="N/A"/>
    <s v="G"/>
    <s v="EXERCISE AN OPTION"/>
    <s v="Y"/>
    <s v="YES"/>
    <s v=""/>
    <s v="9100"/>
    <s v="OTHER THAN SMALL BUSINESS"/>
    <s v="NO"/>
    <s v="NO"/>
    <x v="1"/>
    <s v="NO"/>
    <s v="NO"/>
    <s v="NO"/>
    <n v="133008"/>
    <n v="0"/>
    <n v="1"/>
  </r>
  <r>
    <s v="CAM"/>
    <x v="0"/>
    <x v="0"/>
    <x v="1"/>
    <x v="3"/>
    <x v="1"/>
    <x v="1"/>
    <x v="0"/>
    <x v="1"/>
    <x v="1"/>
    <x v="0"/>
    <x v="0"/>
    <x v="0"/>
    <s v="R&amp;D- EDUCATION: EDUCATIONAL (BASIC RESEARCH)"/>
    <s v="9100"/>
    <s v="CONTRACTS AND ACQUISITIONS MANAGEMENT"/>
    <s v="9100"/>
    <s v="WASHINGTON"/>
    <s v="DC"/>
    <s v="1"/>
    <d v="2015-06-24T00:00:00"/>
    <s v="NOT COMPETED"/>
    <s v=""/>
    <s v="FIRM FIXED PRICE"/>
    <s v="IGF::OT::IGF  STATE EDUCATION AGENCY TO PROVIDE SERVICES PERTAINING TO THE SUPPORT IN GAINING ACCURATE DATA TO SCHOOLS IN THE STATE AS WELL AS ASSISTING IN SECURING THE HIGHEST POSSIBLE PARTICIPATION RATES FOR MANDATED ASSESSMENTS. OPTION EXTENDING THE PERIOD OF PERFORMANCE BY 12 MONTHS AND ADDING ANNUAL FUNDING TO THE CONTRACT."/>
    <s v="ADMINISTRATION, RHODE ISLAND DEPARTMENT OF"/>
    <n v="133024"/>
    <s v="EDIES14C0100"/>
    <s v="1"/>
    <s v=""/>
    <s v="957925464"/>
    <s v="ER"/>
    <s v="ONLY ONE SOURCE - OTHER "/>
    <s v="MICHELE.THOMPSON@ED.GOV"/>
    <d v="2015-11-18T00:00:00"/>
    <s v="DAVID.FRIDIE@ED.GOV"/>
    <d v="2015-06-22T00:00:00"/>
    <s v="N/A"/>
    <s v="G"/>
    <s v="EXERCISE AN OPTION"/>
    <s v="Y"/>
    <s v="YES"/>
    <s v=""/>
    <s v="9100"/>
    <s v="OTHER THAN SMALL BUSINESS"/>
    <s v="NO"/>
    <s v="NO"/>
    <x v="1"/>
    <s v="NO"/>
    <s v="NO"/>
    <s v="NO"/>
    <n v="133024"/>
    <n v="0"/>
    <n v="1"/>
  </r>
  <r>
    <s v="CAM"/>
    <x v="0"/>
    <x v="0"/>
    <x v="1"/>
    <x v="3"/>
    <x v="1"/>
    <x v="1"/>
    <x v="0"/>
    <x v="1"/>
    <x v="1"/>
    <x v="0"/>
    <x v="0"/>
    <x v="0"/>
    <s v="R&amp;D- EDUCATION: EDUCATIONAL (BASIC RESEARCH)"/>
    <s v="9100"/>
    <s v="CONTRACTS AND ACQUISITIONS MANAGEMENT"/>
    <s v="9100"/>
    <s v="TOPEKA"/>
    <s v="KS"/>
    <s v="177"/>
    <d v="2015-06-24T00:00:00"/>
    <s v="NOT COMPETED"/>
    <s v=""/>
    <s v="FIRM FIXED PRICE"/>
    <s v="IGF::OT::IGF STATE EDUCATION AGENCY PROVIDES SERVICES PERTAINING TO THE SUPPORT IN GAINING ACCURATE DATA TO SCHOOLS IN THE STATE, AS WELL AS ASSISTING IN SECURING THE HIGHEST POSSIBLE PARTICIPATION RATES FOR MANDATED ASSESSMENTS. OPTION EXTENDING THE PERIOD OF PERFORMANCE BY 12 MONTHS AND ADDING ANNUAL FUNDING TO THE CONTRACT."/>
    <s v="EDUCATION, KANSAS DEPT OF"/>
    <n v="137032"/>
    <s v="EDIES14C0077"/>
    <s v="2"/>
    <s v=""/>
    <s v="879897098"/>
    <s v="ER"/>
    <s v="ONLY ONE SOURCE - OTHER "/>
    <s v="LENOX.COLES@ED.GOV"/>
    <d v="2015-11-18T00:00:00"/>
    <s v="CRYSTALSTANLEY@ED.GOV"/>
    <d v="2015-06-22T00:00:00"/>
    <s v="N/A"/>
    <s v="G"/>
    <s v="EXERCISE AN OPTION"/>
    <s v="Y"/>
    <s v="YES"/>
    <s v=""/>
    <s v="9100"/>
    <s v="OTHER THAN SMALL BUSINESS"/>
    <s v="NO"/>
    <s v="NO"/>
    <x v="1"/>
    <s v="NO"/>
    <s v="NO"/>
    <s v="NO"/>
    <n v="137032"/>
    <n v="0"/>
    <n v="1"/>
  </r>
  <r>
    <s v="CAM"/>
    <x v="0"/>
    <x v="0"/>
    <x v="1"/>
    <x v="3"/>
    <x v="1"/>
    <x v="1"/>
    <x v="0"/>
    <x v="1"/>
    <x v="1"/>
    <x v="0"/>
    <x v="0"/>
    <x v="0"/>
    <s v="R&amp;D- EDUCATION: EDUCATIONAL (BASIC RESEARCH)"/>
    <s v="9100"/>
    <s v="CONTRACTS AND ACQUISITIONS MANAGEMENT"/>
    <s v="9100"/>
    <s v="WASHINGTON"/>
    <s v="DC"/>
    <s v="1"/>
    <d v="2015-06-24T00:00:00"/>
    <s v="NOT COMPETED"/>
    <s v=""/>
    <s v="FIRM FIXED PRICE"/>
    <s v="IGF::OT::IGF  STATE EDUCATION AGENCY TO PROVIDE SERVICES PERTAINING TO THE SUPPORT IN GAINING ACCURATE DATA TO SCHOOLS IN THE STATE AS WELL AS ASSISTING IN SECURING THE HIGHEST POSSIBLE PARTICIPATION RATES FOR MANDATED ASSESSMENTS. THIS ACTION EXERCISES THE OPTION WHICH EXTENDS THE PERIOD OF PERFORMANCE AND INCREASES THE FUNDING UNDER THE CONTRACT."/>
    <s v="DEPARTMENT OF EDUCATION OHIO"/>
    <n v="156996"/>
    <s v="EDIES14C0095"/>
    <s v="1"/>
    <s v=""/>
    <s v="809174378"/>
    <s v="ER"/>
    <s v="ONLY ONE SOURCE - OTHER "/>
    <s v="MICHELE.THOMPSON@ED.GOV"/>
    <d v="2015-11-18T00:00:00"/>
    <s v="LENOX.COLES@ED.GOV"/>
    <d v="2015-06-24T00:00:00"/>
    <s v="N/A"/>
    <s v="G"/>
    <s v="EXERCISE AN OPTION"/>
    <s v="Y"/>
    <s v="YES"/>
    <s v=""/>
    <s v="9100"/>
    <s v="OTHER THAN SMALL BUSINESS"/>
    <s v="NO"/>
    <s v="NO"/>
    <x v="1"/>
    <s v="NO"/>
    <s v="NO"/>
    <s v="NO"/>
    <n v="156996"/>
    <n v="0"/>
    <n v="1"/>
  </r>
  <r>
    <s v="CAM"/>
    <x v="0"/>
    <x v="0"/>
    <x v="1"/>
    <x v="3"/>
    <x v="1"/>
    <x v="1"/>
    <x v="0"/>
    <x v="1"/>
    <x v="1"/>
    <x v="0"/>
    <x v="0"/>
    <x v="0"/>
    <s v="R&amp;D- EDUCATION: EDUCATIONAL (BASIC RESEARCH)"/>
    <s v="9100"/>
    <s v="CONTRACTS AND ACQUISITIONS MANAGEMENT"/>
    <s v="9100"/>
    <s v="HARRISBURG"/>
    <s v="PA"/>
    <s v="43"/>
    <d v="2015-06-25T00:00:00"/>
    <s v="NOT COMPETED"/>
    <s v=""/>
    <s v="FIRM FIXED PRICE"/>
    <s v="IGF::OT::IGF STATE EDUCATION AGENCY TO PROVIDE SERVICES PERTAINING TO THE SUPPORT IN GAINING ACCURATE DATA TO SCHOOLS IN THE STATE AS WELL AS ASSISTING IN SECURING THE HIGHEST POSSIBLE PARTICIPATION RATES FOR MANDATED ASSESSMENTS.  THIS ACTION EXERCISES THE OPTION WHICH EXTENDS THE PERIOD OF PERFORMANCE AND INCREASES THE FUNDING UNDER THE CONTRACT."/>
    <s v="EDUCATION, PENNSYLVANIA DEPT OF"/>
    <n v="132251"/>
    <s v="EDIES14C0098"/>
    <s v="1"/>
    <s v=""/>
    <s v="007782381"/>
    <s v="ER"/>
    <s v="ONLY ONE SOURCE - OTHER "/>
    <s v="MICHELE.THOMPSON@ED.GOV"/>
    <d v="2015-11-18T00:00:00"/>
    <s v="LENOX.COLES@ED.GOV"/>
    <d v="2015-06-25T00:00:00"/>
    <s v="N/A"/>
    <s v="G"/>
    <s v="EXERCISE AN OPTION"/>
    <s v="N"/>
    <s v="NO"/>
    <s v=""/>
    <s v="9100"/>
    <s v="OTHER THAN SMALL BUSINESS"/>
    <s v="NO"/>
    <s v="NO"/>
    <x v="1"/>
    <s v="NO"/>
    <s v="NO"/>
    <s v="NO"/>
    <n v="132251"/>
    <n v="0"/>
    <n v="1"/>
  </r>
  <r>
    <s v="CAM"/>
    <x v="0"/>
    <x v="0"/>
    <x v="1"/>
    <x v="3"/>
    <x v="1"/>
    <x v="1"/>
    <x v="0"/>
    <x v="1"/>
    <x v="1"/>
    <x v="0"/>
    <x v="0"/>
    <x v="0"/>
    <s v="R&amp;D- EDUCATION: EDUCATIONAL (BASIC RESEARCH)"/>
    <s v="9100"/>
    <s v="CONTRACTS AND ACQUISITIONS MANAGEMENT"/>
    <s v="9100"/>
    <s v="AUGUSTA"/>
    <s v="ME"/>
    <s v="11"/>
    <d v="2015-06-25T00:00:00"/>
    <s v="NOT COMPETED"/>
    <s v=""/>
    <s v="FIRM FIXED PRICE"/>
    <s v="IGF::OT::IGF  STATE EDUCATION AGENCY PROVIDES SERVICES PERTAINING TO THE SUPPORT IN GAINING ACCURATE DATA TO SCHOOLS IN THE STATE, AS WELL AS ASSISTING IN SECURING THE HIGHEST POSSIBLE PARTICIPATION RATES FOR MANDATED ASSESSMENTS. OPTION EXTENDING THE PERIOD OF PERFORMANCE BY 12 MONTHS AND ADDING ANNUAL FUNDING TO THE CONTRACT."/>
    <s v="EDUCATION, MAINE DEPARTMENT OF"/>
    <n v="132748"/>
    <s v="EDIES14C0079"/>
    <s v="1"/>
    <s v=""/>
    <s v="809045545"/>
    <s v="ER"/>
    <s v="ONLY ONE SOURCE - OTHER "/>
    <s v="LENOX.COLES@ED.GOV"/>
    <d v="2015-11-18T00:00:00"/>
    <s v="CRYSTALSTANLEY@ED.GOV"/>
    <d v="2015-06-22T00:00:00"/>
    <s v="N/A"/>
    <s v="G"/>
    <s v="EXERCISE AN OPTION"/>
    <s v="N"/>
    <s v="NO"/>
    <s v=""/>
    <s v="9100"/>
    <s v="OTHER THAN SMALL BUSINESS"/>
    <s v="NO"/>
    <s v="NO"/>
    <x v="1"/>
    <s v="NO"/>
    <s v="NO"/>
    <s v="NO"/>
    <n v="132748"/>
    <n v="0"/>
    <n v="1"/>
  </r>
  <r>
    <s v="CAM"/>
    <x v="0"/>
    <x v="0"/>
    <x v="1"/>
    <x v="3"/>
    <x v="1"/>
    <x v="1"/>
    <x v="0"/>
    <x v="1"/>
    <x v="1"/>
    <x v="0"/>
    <x v="0"/>
    <x v="0"/>
    <s v="R&amp;D- EDUCATION: EDUCATIONAL (BASIC RESEARCH)"/>
    <s v="9100"/>
    <s v="CONTRACTS AND ACQUISITIONS MANAGEMENT"/>
    <s v="9100"/>
    <s v="BALTIMORE"/>
    <s v="MD"/>
    <s v="510"/>
    <d v="2015-06-25T00:00:00"/>
    <s v="NOT COMPETED"/>
    <s v=""/>
    <s v="FIRM FIXED PRICE"/>
    <s v="IGF::OT::IGF STATE EDUCATION AGENCY PROVIDES SERVICES PERTAINING TO THE SUPPORT IN GAINING ACCURATE DATA TO SCHOOLS IN THE STATE, AS WELL AS ASSISTING IN SECURING THE HIGHEST POSSIBLE PARTICIPATION RATES FOR MANDATED ASSESSMENTS. OPTION EXTENDING THE PERIOD OF PERFORMANCE BY 12 MONTHS AND ADDING ANNUAL FUNDING TO THE CONTRACT."/>
    <s v="EDUCATION, MARYLAND DEPARTMENT OF"/>
    <n v="135303"/>
    <s v="EDIES14C0080"/>
    <s v="1"/>
    <s v=""/>
    <s v="183071471"/>
    <s v="ER"/>
    <s v="ONLY ONE SOURCE - OTHER "/>
    <s v="LENOX.COLES@ED.GOV"/>
    <d v="2015-11-18T00:00:00"/>
    <s v="CRYSTALSTANLEY@ED.GOV"/>
    <d v="2015-06-22T00:00:00"/>
    <s v="N/A"/>
    <s v="G"/>
    <s v="EXERCISE AN OPTION"/>
    <s v="N"/>
    <s v="NO"/>
    <s v=""/>
    <s v="9100"/>
    <s v="OTHER THAN SMALL BUSINESS"/>
    <s v="NO"/>
    <s v="NO"/>
    <x v="1"/>
    <s v="NO"/>
    <s v="NO"/>
    <s v="NO"/>
    <n v="135303"/>
    <n v="0"/>
    <n v="1"/>
  </r>
  <r>
    <s v="CAM"/>
    <x v="0"/>
    <x v="0"/>
    <x v="1"/>
    <x v="3"/>
    <x v="1"/>
    <x v="1"/>
    <x v="0"/>
    <x v="1"/>
    <x v="1"/>
    <x v="0"/>
    <x v="0"/>
    <x v="0"/>
    <s v="R&amp;D- EDUCATION: EDUCATIONAL (BASIC RESEARCH)"/>
    <s v="9100"/>
    <s v="CONTRACTS AND ACQUISITIONS MANAGEMENT"/>
    <s v="9100"/>
    <s v="WASHINGTON"/>
    <s v="DC"/>
    <s v="1"/>
    <d v="2015-06-25T00:00:00"/>
    <s v="NOT COMPETED"/>
    <s v=""/>
    <s v="FIRM FIXED PRICE"/>
    <s v="IGF::OT::IGF  STATE EDUCATION AGENCY TO PROVIDE SERVICES PERTAINING TO THE SUPPORT IN GAINING ACCURATE DATA TO SCHOOLS IN THE STATE AS WELL AS ASSISTING IN SECURING THE HIGHEST POSSIBLE PARTICIPATION RATES FOR MANDATED ASSESSMENTS. THIS ACTION EXERCISES THE OPTION WHICH EXTENDS THE PERIOD OF PERFORMANCE AND INCREASES THE FUNDING UNDER THE CONTRACT."/>
    <s v="NEW MEXICO PUBLIC EDUCATION DEPARTMENT"/>
    <n v="145437"/>
    <s v="EDIES14C0091"/>
    <s v="1"/>
    <s v=""/>
    <s v="808561690"/>
    <s v="ER"/>
    <s v="ONLY ONE SOURCE - OTHER "/>
    <s v="MICHELE.THOMPSON@ED.GOV"/>
    <d v="2015-11-18T00:00:00"/>
    <s v="LENOX.COLES@ED.GOV"/>
    <d v="2015-06-25T00:00:00"/>
    <s v="N/A"/>
    <s v="G"/>
    <s v="EXERCISE AN OPTION"/>
    <s v="Y"/>
    <s v="YES"/>
    <s v=""/>
    <s v="9100"/>
    <s v="OTHER THAN SMALL BUSINESS"/>
    <s v="NO"/>
    <s v="NO"/>
    <x v="1"/>
    <s v="NO"/>
    <s v="NO"/>
    <s v="NO"/>
    <n v="145437"/>
    <n v="0"/>
    <n v="1"/>
  </r>
  <r>
    <s v="CAM"/>
    <x v="0"/>
    <x v="0"/>
    <x v="1"/>
    <x v="3"/>
    <x v="1"/>
    <x v="1"/>
    <x v="0"/>
    <x v="1"/>
    <x v="1"/>
    <x v="0"/>
    <x v="0"/>
    <x v="0"/>
    <s v="R&amp;D- EDUCATION: EDUCATIONAL (BASIC RESEARCH)"/>
    <s v="9100"/>
    <s v="CONTRACTS AND ACQUISITIONS MANAGEMENT"/>
    <s v="9100"/>
    <s v="WASHINGTON"/>
    <s v="DC"/>
    <s v="1"/>
    <d v="2015-06-25T00:00:00"/>
    <s v="NOT COMPETED"/>
    <s v=""/>
    <s v="FIRM FIXED PRICE"/>
    <s v="IGF::OT::IGF  STATE EDUCATION AGENCY TO PROVIDE SERVICES PERTAINING TO THE SUPPORT IN GAINING ACCURATE DATA TO SCHOOLS IN THE STATE AS WELL AS ASSISTING IN SECURING THE HIGHEST POSSIBLE PARTICIPATION RATES FOR MANDATED ASSESSMENTS. THIS ACTION EXERCISES THE OPTION WHICH EXTENDS THE PERIOD OF PERFORMANCE AND INCREASES THE FUNDING UNDER THE CONTRACT."/>
    <s v="OREGON DEPARTMENT OF EDUCATION"/>
    <n v="148537"/>
    <s v="EDIES14C0097"/>
    <s v="1"/>
    <s v=""/>
    <s v="809790264"/>
    <s v="ER"/>
    <s v="ONLY ONE SOURCE - OTHER "/>
    <s v="MICHELE.THOMPSON@ED.GOV"/>
    <d v="2015-11-18T00:00:00"/>
    <s v="LENOX.COLES@ED.GOV"/>
    <d v="2015-06-25T00:00:00"/>
    <s v="N/A"/>
    <s v="G"/>
    <s v="EXERCISE AN OPTION"/>
    <s v="Y"/>
    <s v="YES"/>
    <s v=""/>
    <s v="9100"/>
    <s v="OTHER THAN SMALL BUSINESS"/>
    <s v="NO"/>
    <s v="NO"/>
    <x v="1"/>
    <s v="NO"/>
    <s v="NO"/>
    <s v="NO"/>
    <n v="148537"/>
    <n v="0"/>
    <n v="1"/>
  </r>
  <r>
    <s v="CAM"/>
    <x v="0"/>
    <x v="0"/>
    <x v="1"/>
    <x v="3"/>
    <x v="1"/>
    <x v="1"/>
    <x v="0"/>
    <x v="1"/>
    <x v="1"/>
    <x v="0"/>
    <x v="0"/>
    <x v="0"/>
    <s v="R&amp;D- EDUCATION: EDUCATIONAL (BASIC RESEARCH)"/>
    <s v="9100"/>
    <s v="CONTRACTS AND ACQUISITIONS MANAGEMENT"/>
    <s v="9100"/>
    <s v="FRANKFORT"/>
    <s v="KY"/>
    <s v="73"/>
    <d v="2015-06-25T00:00:00"/>
    <s v="NOT COMPETED"/>
    <s v=""/>
    <s v="FIRM FIXED PRICE"/>
    <s v="IGF::OT::IGF  STATE EDUCATION AGENCY PROVIDES SERVICES PERTAINING TO THE SUPPORT IN GAINING ACCURATE DATA TO SCHOOLS IN THE STATE, AS WELL AS ASSISTING IN SECURING THE HIGHEST POSSIBLE PARTICIPATION RATES FOR MANDATED ASSESSMENTS. OPTION EXTENDING THE PERIOD OF PERFORMANCE BY 12 MONTHS AND ADDING ANNUAL FUNDING TO THE CONTRACT."/>
    <s v="KENTUCKY DEPARTMENT OF EDUCATION"/>
    <n v="171289"/>
    <s v="EDIES14C0078"/>
    <s v="1"/>
    <s v=""/>
    <s v="102594426"/>
    <s v="ER"/>
    <s v="ONLY ONE SOURCE - OTHER "/>
    <s v="LENOX.COLES@ED.GOV"/>
    <d v="2015-11-18T00:00:00"/>
    <s v="CRYSTALSTANLEY@ED.GOV"/>
    <d v="2015-06-17T00:00:00"/>
    <s v="N/A"/>
    <s v="G"/>
    <s v="EXERCISE AN OPTION"/>
    <s v="N"/>
    <s v="NO"/>
    <s v=""/>
    <s v="9100"/>
    <s v="OTHER THAN SMALL BUSINESS"/>
    <s v="NO"/>
    <s v="NO"/>
    <x v="1"/>
    <s v="NO"/>
    <s v="NO"/>
    <s v="NO"/>
    <n v="171289"/>
    <n v="0"/>
    <n v="1"/>
  </r>
  <r>
    <s v="CAM"/>
    <x v="0"/>
    <x v="0"/>
    <x v="1"/>
    <x v="3"/>
    <x v="1"/>
    <x v="1"/>
    <x v="0"/>
    <x v="1"/>
    <x v="1"/>
    <x v="0"/>
    <x v="0"/>
    <x v="0"/>
    <s v="R&amp;D- EDUCATION: EDUCATIONAL (BASIC RESEARCH)"/>
    <s v="9100"/>
    <s v="CONTRACTS AND ACQUISITIONS MANAGEMENT"/>
    <s v="9100"/>
    <s v="PIERRE"/>
    <s v="SD"/>
    <s v="65"/>
    <d v="2015-06-26T00:00:00"/>
    <s v="NOT COMPETED"/>
    <s v=""/>
    <s v="FIRM FIXED PRICE"/>
    <s v="IGF::OT::IGF  STATE EDUCATION AGENCY TO PROVIDE SERVICES PERTAINING TO THE SUPPORT IN GAINING ACCURATE DATA TO SCHOOLS IN THE STATE AS WELL AS ASSISTING IN SECURING THE HIGHEST POSSIBLE PARTICIPATION RATES FOR MANDATED ASSESSMENTS. OPTION EXTENDING THE PERIOD OF PERFORMANCE BY 12 MONTHS AND ADDING ANNUAL FUNDING TO THE CONTRACT."/>
    <s v="EDUCATION, SOUTH DAKOTA DEPARTMENT OF"/>
    <n v="96080"/>
    <s v="EDIES14C0102"/>
    <s v="1"/>
    <s v=""/>
    <s v="112767459"/>
    <s v="ER"/>
    <s v="ONLY ONE SOURCE - OTHER "/>
    <s v="MICHELE.THOMPSON@ED.GOV"/>
    <d v="2015-11-18T00:00:00"/>
    <s v="DAVID.FRIDIE@ED.GOV"/>
    <d v="2015-06-22T00:00:00"/>
    <s v="N/A"/>
    <s v="G"/>
    <s v="EXERCISE AN OPTION"/>
    <s v="N"/>
    <s v="NO"/>
    <s v=""/>
    <s v="9100"/>
    <s v="OTHER THAN SMALL BUSINESS"/>
    <s v="NO"/>
    <s v="NO"/>
    <x v="1"/>
    <s v="NO"/>
    <s v="NO"/>
    <s v="NO"/>
    <n v="96080"/>
    <n v="0"/>
    <n v="1"/>
  </r>
  <r>
    <s v="CAM"/>
    <x v="0"/>
    <x v="0"/>
    <x v="1"/>
    <x v="3"/>
    <x v="1"/>
    <x v="1"/>
    <x v="0"/>
    <x v="1"/>
    <x v="1"/>
    <x v="0"/>
    <x v="0"/>
    <x v="0"/>
    <s v="R&amp;D- EDUCATION: EDUCATIONAL (BASIC RESEARCH)"/>
    <s v="9100"/>
    <s v="CONTRACTS AND ACQUISITIONS MANAGEMENT"/>
    <s v="9100"/>
    <s v="WASHINGTON"/>
    <s v="DC"/>
    <s v="1"/>
    <d v="2015-06-26T00:00:00"/>
    <s v="NOT COMPETED"/>
    <s v=""/>
    <s v="FIRM FIXED PRICE"/>
    <s v="IGF::OT::IGF  STATE EDUCATION AGENCY PROVIDES SERVICES PERTAINING TO THE SUPPORT IN GAINING ACCURATE DATA TO SCHOOLS IN THE STATE, AS WELL AS ASSISTING IN SECURING THE HIGHEST POSSIBLE PARTICIPATION RATES FOR MANDATED ASSESSMENTS. OPTION EXTENDING THE PERIOD OF PERFORMANCE BY 12 MONTHS AND ADDING ANNUAL FUNDING TO THE CONTRACT."/>
    <s v="PUBLIC INSTRUCTION, MONTANA OFFICE OF"/>
    <n v="114211"/>
    <s v="EDIES14C0086"/>
    <s v="1"/>
    <s v=""/>
    <s v="809588700"/>
    <s v="ER"/>
    <s v="ONLY ONE SOURCE - OTHER "/>
    <s v="MICHELE.THOMPSON@ED.GOV"/>
    <d v="2015-11-18T00:00:00"/>
    <s v="DAVID.FRIDIE@ED.GOV"/>
    <d v="2015-06-22T00:00:00"/>
    <s v="N/A"/>
    <s v="G"/>
    <s v="EXERCISE AN OPTION"/>
    <s v="Y"/>
    <s v="YES"/>
    <s v=""/>
    <s v="9100"/>
    <s v="OTHER THAN SMALL BUSINESS"/>
    <s v="NO"/>
    <s v="NO"/>
    <x v="1"/>
    <s v="NO"/>
    <s v="NO"/>
    <s v="NO"/>
    <n v="114211"/>
    <n v="0"/>
    <n v="1"/>
  </r>
  <r>
    <s v="CAM"/>
    <x v="0"/>
    <x v="0"/>
    <x v="1"/>
    <x v="3"/>
    <x v="1"/>
    <x v="1"/>
    <x v="0"/>
    <x v="1"/>
    <x v="1"/>
    <x v="0"/>
    <x v="0"/>
    <x v="0"/>
    <s v="R&amp;D- EDUCATION: EDUCATIONAL (BASIC RESEARCH)"/>
    <s v="9100"/>
    <s v="CONTRACTS AND ACQUISITIONS MANAGEMENT"/>
    <s v="9100"/>
    <s v="BARRE"/>
    <s v="VT"/>
    <s v="23"/>
    <d v="2015-06-26T00:00:00"/>
    <s v="NOT COMPETED"/>
    <s v=""/>
    <s v="FIRM FIXED PRICE"/>
    <s v="IGF::OT::IGF  STATE EDUCATION AGENCY TO PROVIDE SERVICES PERTAINING TO THE SUPPORT IN GAINING ACCURATE DATA TO SCHOOLS IN THE STATE AS WELL AS ASSISTING IN SECURING THE HIGHEST POSSIBLE PARTICIPATION RATES FOR MANDATED ASSESSMENTS. OPTION EXTENDING THE PERIOD OF PERFORMANCE BY 12 MONTHS AND ADDING ANNUAL FUNDING TO THE CONTRACT."/>
    <s v="DEPT OF EDUCATION VERMONT"/>
    <n v="123746"/>
    <s v="EDIES14C0105"/>
    <s v="1"/>
    <s v=""/>
    <s v="884902701"/>
    <s v="ER"/>
    <s v="ONLY ONE SOURCE - OTHER "/>
    <s v="MICHELE.THOMPSON@ED.GOV"/>
    <d v="2015-11-18T00:00:00"/>
    <s v="DAVID.FRIDIE@ED.GOV"/>
    <d v="2015-06-22T00:00:00"/>
    <s v="N/A"/>
    <s v="G"/>
    <s v="EXERCISE AN OPTION"/>
    <s v="Y"/>
    <s v="YES"/>
    <s v=""/>
    <s v="9100"/>
    <s v="OTHER THAN SMALL BUSINESS"/>
    <s v="NO"/>
    <s v="NO"/>
    <x v="1"/>
    <s v="NO"/>
    <s v="NO"/>
    <s v="NO"/>
    <n v="123746"/>
    <n v="0"/>
    <n v="1"/>
  </r>
  <r>
    <s v="CAM"/>
    <x v="0"/>
    <x v="0"/>
    <x v="1"/>
    <x v="3"/>
    <x v="1"/>
    <x v="1"/>
    <x v="0"/>
    <x v="1"/>
    <x v="1"/>
    <x v="0"/>
    <x v="0"/>
    <x v="0"/>
    <s v="R&amp;D- EDUCATION: EDUCATIONAL (BASIC RESEARCH)"/>
    <s v="9100"/>
    <s v="CONTRACTS AND ACQUISITIONS MANAGEMENT"/>
    <s v="9100"/>
    <s v="LINCOLN"/>
    <s v="NE"/>
    <s v="109"/>
    <d v="2015-06-26T00:00:00"/>
    <s v="NOT COMPETED"/>
    <s v=""/>
    <s v="FIRM FIXED PRICE"/>
    <s v="IGF::OT::IGF  STATE EDUCATION AGENCY PROVIDES SERVICES PERTAINING TO THE SUPPORT IN GAINING ACCURATE DATA TO SCHOOLS IN THE STATE, AS WELL AS ASSISTING IN SECURING THE HIGHEST POSSIBLE PARTICIPATION RATES FOR MANDATED ASSESSMENTS. OPTION EXTENDING THE PERIOD OF PERFORMANCE BY 12 MONTHS AND ADDING ANNUAL FUNDING TO THE CONTRACT."/>
    <s v="EDUCATION, NEBRASKA DEPARTMENT OF"/>
    <n v="126401"/>
    <s v="EDIES14C0087"/>
    <s v="1"/>
    <s v=""/>
    <s v="808819882"/>
    <s v="ER"/>
    <s v="ONLY ONE SOURCE - OTHER "/>
    <s v="LENOX.COLES@ED.GOV"/>
    <d v="2015-11-18T00:00:00"/>
    <s v="DAVID.FRIDIE@ED.GOV"/>
    <d v="2015-06-22T00:00:00"/>
    <s v="N/A"/>
    <s v="G"/>
    <s v="EXERCISE AN OPTION"/>
    <s v="Y"/>
    <s v="YES"/>
    <s v=""/>
    <s v="9100"/>
    <s v="OTHER THAN SMALL BUSINESS"/>
    <s v="NO"/>
    <s v="NO"/>
    <x v="1"/>
    <s v="NO"/>
    <s v="NO"/>
    <s v="NO"/>
    <n v="126401"/>
    <n v="0"/>
    <n v="1"/>
  </r>
  <r>
    <s v="CAM"/>
    <x v="0"/>
    <x v="0"/>
    <x v="1"/>
    <x v="3"/>
    <x v="1"/>
    <x v="1"/>
    <x v="0"/>
    <x v="1"/>
    <x v="1"/>
    <x v="0"/>
    <x v="0"/>
    <x v="0"/>
    <s v="R&amp;D- EDUCATION: EDUCATIONAL (BASIC RESEARCH)"/>
    <s v="9100"/>
    <s v="CONTRACTS AND ACQUISITIONS MANAGEMENT"/>
    <s v="9100"/>
    <s v="WASHINGTON"/>
    <s v="DC"/>
    <s v="1"/>
    <d v="2015-06-26T00:00:00"/>
    <s v="NOT COMPETED"/>
    <s v=""/>
    <s v="FIRM FIXED PRICE"/>
    <s v="IGF::OT::IGF  STATE EDUCATION AGENCY PROVIDES SERVICES PERTAINING TO THE SUPPORT IN GAINING ACCURATE DATA TO SCHOOLS IN THE STATE, AS WELL AS ASSISTING IN SECURING THE HIGHEST POSSIBLE PARTICIPATION RATES FOR MANDATED ASSESSMENTS. OPTION EXTENDING THE PERIOD OF PERFORMANCE BY 12 MONTHS AND ADDING ANNUAL FUNDING TO THE CONTRACT."/>
    <s v="MISSISSIPPI STATE DEPARTMENT OF EDUCATION"/>
    <n v="129710"/>
    <s v="EDIES14C0084"/>
    <s v="1"/>
    <s v=""/>
    <s v="809399694"/>
    <s v="ER"/>
    <s v="ONLY ONE SOURCE - OTHER "/>
    <s v="LENOX.COLES@ED.GOV"/>
    <d v="2015-11-18T00:00:00"/>
    <s v="DAVID.FRIDIE@ED.GOV"/>
    <d v="2015-06-22T00:00:00"/>
    <s v="N/A"/>
    <s v="G"/>
    <s v="EXERCISE AN OPTION"/>
    <s v="Y"/>
    <s v="YES"/>
    <s v=""/>
    <s v="9100"/>
    <s v="OTHER THAN SMALL BUSINESS"/>
    <s v="NO"/>
    <s v="NO"/>
    <x v="1"/>
    <s v="NO"/>
    <s v="NO"/>
    <s v="NO"/>
    <n v="129710"/>
    <n v="0"/>
    <n v="1"/>
  </r>
  <r>
    <s v="CAM"/>
    <x v="0"/>
    <x v="0"/>
    <x v="1"/>
    <x v="3"/>
    <x v="1"/>
    <x v="1"/>
    <x v="0"/>
    <x v="1"/>
    <x v="1"/>
    <x v="0"/>
    <x v="0"/>
    <x v="0"/>
    <s v="R&amp;D- EDUCATION: EDUCATIONAL (BASIC RESEARCH)"/>
    <s v="9100"/>
    <s v="CONTRACTS AND ACQUISITIONS MANAGEMENT"/>
    <s v="9100"/>
    <s v="JEFFERSON CITY"/>
    <s v="MO"/>
    <s v="51"/>
    <d v="2015-06-26T00:00:00"/>
    <s v="NOT COMPETED"/>
    <s v=""/>
    <s v="FIRM FIXED PRICE"/>
    <s v="IGF::OT::IGF  STATE EDUCATION AGENCY PROVIDES SERVICES PERTAINING TO THE SUPPORT IN GAINING ACCURATE DATA TO SCHOOLS IN THE STATE, AS WELL AS ASSISTING IN SECURING THE HIGHEST POSSIBLE PARTICIPATION RATES FOR MANDATED ASSESSMENTS. OPTION EXTENDING THE PERIOD OF PERFORMANCE BY 12 MONTHS AND ADDING ANNUAL FUNDING TO THE CONTRACT."/>
    <s v="ELEMENTARY AND SECONDARY EDUCATION, MISSOURI DEPARTMENT OF"/>
    <n v="141992"/>
    <s v="EDIES14C0085"/>
    <s v="1"/>
    <s v=""/>
    <s v="093746923"/>
    <s v="ER"/>
    <s v="ONLY ONE SOURCE - OTHER "/>
    <s v="LENOX.COLES@ED.GOV"/>
    <d v="2015-11-18T00:00:00"/>
    <s v="DAVID.FRIDIE@ED.GOV"/>
    <d v="2015-06-22T00:00:00"/>
    <s v="N/A"/>
    <s v="G"/>
    <s v="EXERCISE AN OPTION"/>
    <s v="Y"/>
    <s v="YES"/>
    <s v=""/>
    <s v="9100"/>
    <s v="OTHER THAN SMALL BUSINESS"/>
    <s v="NO"/>
    <s v="NO"/>
    <x v="1"/>
    <s v="NO"/>
    <s v="NO"/>
    <s v="NO"/>
    <n v="141992"/>
    <n v="0"/>
    <n v="1"/>
  </r>
  <r>
    <s v="CAM"/>
    <x v="0"/>
    <x v="0"/>
    <x v="1"/>
    <x v="3"/>
    <x v="1"/>
    <x v="1"/>
    <x v="0"/>
    <x v="1"/>
    <x v="1"/>
    <x v="0"/>
    <x v="0"/>
    <x v="0"/>
    <s v="R&amp;D- EDUCATION: EDUCATIONAL (BASIC RESEARCH)"/>
    <s v="9100"/>
    <s v="CONTRACTS AND ACQUISITIONS MANAGEMENT"/>
    <s v="9100"/>
    <s v="OLYMPIA"/>
    <s v="WA"/>
    <s v="67"/>
    <d v="2015-06-26T00:00:00"/>
    <s v="NOT COMPETED"/>
    <s v=""/>
    <s v="FIRM FIXED PRICE"/>
    <s v="IGF::OT::IGF  STATE EDUCATION AGENCY TO PROVIDE SERVICES PERTAINING TO THE SUPPORT IN GAINING ACCURATE DATA TO SCHOOLS IN THE STATE AS WELL AS ASSISTING IN SECURING THE HIGHEST POSSIBLE PARTICIPATION RATES FOR MANDATED ASSESSMENTS. OPTION EXTENDING THE PERIOD OF PERFORMANCE BY 12 MONTHS AND ADDING ANNUAL FUNDING TO THE CONTRACT."/>
    <s v="PUBLIC INSTRUCTION, WASHINGTON STATE SUPERINTENDENT OF"/>
    <n v="143424"/>
    <s v="EDIES14C0107"/>
    <s v="1"/>
    <s v=""/>
    <s v="808882898"/>
    <s v="ER"/>
    <s v="ONLY ONE SOURCE - OTHER "/>
    <s v="MICHELE.THOMPSON@ED.GOV"/>
    <d v="2015-11-18T00:00:00"/>
    <s v="DAVID.FRIDIE@ED.GOV"/>
    <d v="2015-06-12T00:00:00"/>
    <s v="N/A"/>
    <s v="G"/>
    <s v="EXERCISE AN OPTION"/>
    <s v="N"/>
    <s v="NO"/>
    <s v=""/>
    <s v="9100"/>
    <s v="OTHER THAN SMALL BUSINESS"/>
    <s v="NO"/>
    <s v="NO"/>
    <x v="1"/>
    <s v="NO"/>
    <s v="NO"/>
    <s v="NO"/>
    <n v="143424"/>
    <n v="0"/>
    <n v="1"/>
  </r>
  <r>
    <s v="CAM"/>
    <x v="0"/>
    <x v="0"/>
    <x v="1"/>
    <x v="3"/>
    <x v="1"/>
    <x v="1"/>
    <x v="0"/>
    <x v="1"/>
    <x v="1"/>
    <x v="0"/>
    <x v="0"/>
    <x v="0"/>
    <s v="R&amp;D- EDUCATION: EDUCATIONAL (BASIC RESEARCH)"/>
    <s v="9100"/>
    <s v="CONTRACTS AND ACQUISITIONS MANAGEMENT"/>
    <s v="9100"/>
    <s v="CHARLESTON"/>
    <s v="WV"/>
    <s v="39"/>
    <d v="2015-06-26T00:00:00"/>
    <s v="NOT COMPETED"/>
    <s v=""/>
    <s v="FIRM FIXED PRICE"/>
    <s v="IGF::OT::IGF  STATE EDUCATION AGENCY TO PROVIDE SERVICES PERTAINING TO THE SUPPORT IN GAINING ACCURATE DATA TO SCHOOLS IN THE STATE AS WELL AS ASSISTING IN SECURING THE HIGHEST POSSIBLE PARTICIPATION RATES FOR MANDATED ASSESSMENTS. OPTION EXTENDING THE PERIOD OF PERFORMANCE BY 12 MONTHS AND ADDING ANNUAL FUNDING TO THE CONTRACT."/>
    <s v="WEST VIRGINIA DEPARTMENT OF EDUCATION"/>
    <n v="154266"/>
    <s v="EDIES14C0108"/>
    <s v="1"/>
    <s v=""/>
    <s v="824700371"/>
    <s v="ER"/>
    <s v="ONLY ONE SOURCE - OTHER "/>
    <s v="MICHELE.THOMPSON@ED.GOV"/>
    <d v="2015-11-18T00:00:00"/>
    <s v="DAVID.FRIDIE@ED.GOV"/>
    <d v="2015-06-15T00:00:00"/>
    <s v="N/A"/>
    <s v="G"/>
    <s v="EXERCISE AN OPTION"/>
    <s v="N"/>
    <s v="NO"/>
    <s v=""/>
    <s v="9100"/>
    <s v="OTHER THAN SMALL BUSINESS"/>
    <s v="NO"/>
    <s v="NO"/>
    <x v="1"/>
    <s v="NO"/>
    <s v="NO"/>
    <s v="NO"/>
    <n v="154266"/>
    <n v="0"/>
    <n v="1"/>
  </r>
  <r>
    <s v="CAM"/>
    <x v="0"/>
    <x v="0"/>
    <x v="1"/>
    <x v="3"/>
    <x v="1"/>
    <x v="1"/>
    <x v="0"/>
    <x v="1"/>
    <x v="1"/>
    <x v="0"/>
    <x v="0"/>
    <x v="0"/>
    <s v="R&amp;D- EDUCATION: EDUCATIONAL (BASIC RESEARCH)"/>
    <s v="9100"/>
    <s v="CONTRACTS AND ACQUISITIONS MANAGEMENT"/>
    <s v="9100"/>
    <s v="MALDEN"/>
    <s v="MA"/>
    <s v="17"/>
    <d v="2015-06-26T00:00:00"/>
    <s v="NOT COMPETED"/>
    <s v=""/>
    <s v="FIRM FIXED PRICE"/>
    <s v="IGF::OT::IGF STATE EDUCATION AGENCY PROVIDES SERVICES PERTAINING TO THE SUPPORT IN GAINING ACCURATE DATA TO SCHOOLS IN THE STATE, AS WELL AS ASSISTING IN SECURING THE HIGHEST POSSIBLE PARTICIPATION RATES FOR MANDATED ASSESSMENTS. OPTION EXTENDING THE PERIOD OF PERFORMANCE BY 12 MONTHS AND ADDING ANNUAL FUNDING TO THE CONTRACT."/>
    <s v="ELEMENTARY AND SECONDARY EDUCATION, MASSACHUSETTS DEPARTMENT OF"/>
    <n v="161016"/>
    <s v="EDIES14C0081"/>
    <s v="1"/>
    <s v=""/>
    <s v="799538178"/>
    <s v="ER"/>
    <s v="ONLY ONE SOURCE - OTHER "/>
    <s v="LENOX.COLES@ED.GOV"/>
    <d v="2015-11-18T00:00:00"/>
    <s v="CRYSTALSTANLEY@ED.GOV"/>
    <d v="2015-06-22T00:00:00"/>
    <s v="N/A"/>
    <s v="G"/>
    <s v="EXERCISE AN OPTION"/>
    <s v="N"/>
    <s v="NO"/>
    <s v=""/>
    <s v="9100"/>
    <s v="OTHER THAN SMALL BUSINESS"/>
    <s v="NO"/>
    <s v="NO"/>
    <x v="1"/>
    <s v="NO"/>
    <s v="NO"/>
    <s v="NO"/>
    <n v="161016"/>
    <n v="0"/>
    <n v="1"/>
  </r>
  <r>
    <s v="CAM"/>
    <x v="0"/>
    <x v="0"/>
    <x v="1"/>
    <x v="3"/>
    <x v="1"/>
    <x v="1"/>
    <x v="0"/>
    <x v="1"/>
    <x v="1"/>
    <x v="0"/>
    <x v="0"/>
    <x v="0"/>
    <s v="R&amp;D- EDUCATION: EDUCATIONAL (BASIC RESEARCH)"/>
    <s v="9100"/>
    <s v="CONTRACTS AND ACQUISITIONS MANAGEMENT"/>
    <s v="9100"/>
    <s v="RICHMOND"/>
    <s v="VA"/>
    <s v="760"/>
    <d v="2015-06-26T00:00:00"/>
    <s v="NOT COMPETED"/>
    <s v=""/>
    <s v="FIRM FIXED PRICE"/>
    <s v="IGF::OT::IGF  STATE EDUCATION AGENCY TO PROVIDE SERVICES PERTAINING TO THE SUPPORT IN GAINING ACCURATE DATA TO SCHOOLS IN THE STATE AS WELL AS ASSISTING IN SECURING THE HIGHEST POSSIBLE PARTICIPATION RATES FOR MANDATED ASSESSMENTS. OPTION EXTENDING THE PERIOD OF PERFORMANCE BY 12 MONTHS AND ADDING ANNUAL FUNDING TO THE CONTRACT."/>
    <s v="EDUCATION, VIRGINIA DEPARTMENT OF"/>
    <n v="162862"/>
    <s v="EDIES14C0106"/>
    <s v="1"/>
    <s v=""/>
    <s v="809740129"/>
    <s v="ER"/>
    <s v="ONLY ONE SOURCE - OTHER "/>
    <s v="MICHELE.THOMPSON@ED.GOV"/>
    <d v="2015-11-18T00:00:00"/>
    <s v="DAVID.FRIDIE@ED.GOV"/>
    <d v="2015-06-15T00:00:00"/>
    <s v="N/A"/>
    <s v="G"/>
    <s v="EXERCISE AN OPTION"/>
    <s v="N"/>
    <s v="NO"/>
    <s v=""/>
    <s v="9100"/>
    <s v="OTHER THAN SMALL BUSINESS"/>
    <s v="NO"/>
    <s v="NO"/>
    <x v="1"/>
    <s v="NO"/>
    <s v="NO"/>
    <s v="NO"/>
    <n v="162862"/>
    <n v="0"/>
    <n v="1"/>
  </r>
  <r>
    <s v="CAM"/>
    <x v="0"/>
    <x v="0"/>
    <x v="1"/>
    <x v="3"/>
    <x v="1"/>
    <x v="1"/>
    <x v="0"/>
    <x v="1"/>
    <x v="1"/>
    <x v="0"/>
    <x v="0"/>
    <x v="0"/>
    <s v="R&amp;D- EDUCATION: EDUCATIONAL (BASIC RESEARCH)"/>
    <s v="9100"/>
    <s v="CONTRACTS AND ACQUISITIONS MANAGEMENT"/>
    <s v="9100"/>
    <s v="SAINT PAUL"/>
    <s v="MN"/>
    <s v="123"/>
    <d v="2015-06-26T00:00:00"/>
    <s v="NOT COMPETED"/>
    <s v=""/>
    <s v="FIRM FIXED PRICE"/>
    <s v="IGF::OT::IGF STATE EDUCATION AGENCY PROVIDES SERVICES PERTAINING TO THE SUPPORT IN GAINING ACCURATE DATA TO SCHOOLS IN THE STATE, AS WELL AS ASSISTING IN SECURING THE HIGHEST POSSIBLE PARTICIPATION RATES FOR MANDATED ASSESSMENTS. OPTION EXTENDING THE PERIOD OF PERFORMANCE BY 12 MONTHS AND ADDING ANNUAL FUNDING TO THE CONTRACT."/>
    <s v="EDUCATION, MINNESOTA DEPARTMENT OF"/>
    <n v="177903"/>
    <s v="EDIES14C0083"/>
    <s v="1"/>
    <s v=""/>
    <s v="804886372"/>
    <s v="ER"/>
    <s v="ONLY ONE SOURCE - OTHER "/>
    <s v="LENOX.COLES@ED.GOV"/>
    <d v="2015-11-18T00:00:00"/>
    <s v="CRYSTALSTANLEY@ED.GOV"/>
    <d v="2015-06-22T00:00:00"/>
    <s v="N/A"/>
    <s v="G"/>
    <s v="EXERCISE AN OPTION"/>
    <s v="Y"/>
    <s v="YES"/>
    <s v=""/>
    <s v="9100"/>
    <s v="OTHER THAN SMALL BUSINESS"/>
    <s v="NO"/>
    <s v="NO"/>
    <x v="1"/>
    <s v="NO"/>
    <s v="NO"/>
    <s v="NO"/>
    <n v="177903"/>
    <n v="0"/>
    <n v="1"/>
  </r>
  <r>
    <s v="CAM"/>
    <x v="0"/>
    <x v="0"/>
    <x v="1"/>
    <x v="3"/>
    <x v="1"/>
    <x v="1"/>
    <x v="0"/>
    <x v="1"/>
    <x v="1"/>
    <x v="0"/>
    <x v="0"/>
    <x v="0"/>
    <s v="R&amp;D- EDUCATION: EDUCATIONAL (BASIC RESEARCH)"/>
    <s v="9100"/>
    <s v="CONTRACTS AND ACQUISITIONS MANAGEMENT"/>
    <s v="9100"/>
    <s v="SALT LAKE CITY"/>
    <s v="UT"/>
    <s v="35"/>
    <d v="2015-06-26T00:00:00"/>
    <s v="NOT COMPETED"/>
    <s v=""/>
    <s v="FIRM FIXED PRICE"/>
    <s v="IGF::OT::IGF  STATE EDUCATION AGENCY TO PROVIDE SERVICES PERTAINING TO THE SUPPORT IN GAINING ACCURATE DATA TO SCHOOLS IN THE STATE AS WELL AS ASSISTING IN SECURING THE HIGHEST POSSIBLE PARTICIPATION RATES FOR MANDATED ASSESSMENTS. OPTION EXTENDING THE PERIOD OF PERFORMANCE BY 12 MONTHS AND ADDING ANNUAL FUNDING TO THE CONTRACT."/>
    <s v="EDUCATION UTAH STATE OFFICE"/>
    <n v="178828"/>
    <s v="EDIES14C0104"/>
    <s v="1"/>
    <s v=""/>
    <s v="029999372"/>
    <s v="ER"/>
    <s v="ONLY ONE SOURCE - OTHER "/>
    <s v="MICHELE.THOMPSON@ED.GOV"/>
    <d v="2015-11-18T00:00:00"/>
    <s v="DAVID.FRIDIE@ED.GOV"/>
    <d v="2015-06-22T00:00:00"/>
    <s v="N/A"/>
    <s v="G"/>
    <s v="EXERCISE AN OPTION"/>
    <s v="Y"/>
    <s v="YES"/>
    <s v=""/>
    <s v="9100"/>
    <s v="OTHER THAN SMALL BUSINESS"/>
    <s v="NO"/>
    <s v="NO"/>
    <x v="1"/>
    <s v="NO"/>
    <s v="NO"/>
    <s v="NO"/>
    <n v="178828"/>
    <n v="0"/>
    <n v="1"/>
  </r>
  <r>
    <s v="CAM"/>
    <x v="0"/>
    <x v="0"/>
    <x v="1"/>
    <x v="3"/>
    <x v="1"/>
    <x v="1"/>
    <x v="0"/>
    <x v="1"/>
    <x v="1"/>
    <x v="0"/>
    <x v="0"/>
    <x v="0"/>
    <s v="R&amp;D- EDUCATION: EDUCATIONAL (BASIC RESEARCH)"/>
    <s v="9100"/>
    <s v="CONTRACTS AND ACQUISITIONS MANAGEMENT"/>
    <s v="9100"/>
    <s v="LANSING"/>
    <s v="MI"/>
    <s v="65"/>
    <d v="2015-06-26T00:00:00"/>
    <s v="NOT COMPETED"/>
    <s v=""/>
    <s v="FIRM FIXED PRICE"/>
    <s v="IGF::OT::IGF STATE EDUCATION AGENCY PROVIDES SERVICES PERTAINING TO THE SUPPORT IN GAINING ACCURATE DATA TO SCHOOLS IN THE STATE, AS WELL AS ASSISTING IN SECURING THE HIGHEST POSSIBLE PARTICIPATION RATES FOR MANDATED ASSESSMENTS. OPTION EXTENDING THE PERIOD OF PERFORMANCE BY 12 MONTHS AND ADDING ANNUAL FUNDING TO THE CONTRACT."/>
    <s v="DEPARTMENT OF EDUCATION MICHIGAN"/>
    <n v="192443"/>
    <s v="EDIES14C0082"/>
    <s v="1"/>
    <s v=""/>
    <s v="805336641"/>
    <s v="ER"/>
    <s v="BRAND NAME DESCRIPTION "/>
    <s v="LENOX.COLES@ED.GOV"/>
    <d v="2015-11-18T00:00:00"/>
    <s v="CRYSTALSTANLEY@ED.GOV"/>
    <d v="2015-06-22T00:00:00"/>
    <s v="N/A"/>
    <s v="G"/>
    <s v="EXERCISE AN OPTION"/>
    <s v="N"/>
    <s v="NO"/>
    <s v=""/>
    <s v="9100"/>
    <s v="OTHER THAN SMALL BUSINESS"/>
    <s v="NO"/>
    <s v="NO"/>
    <x v="1"/>
    <s v="NO"/>
    <s v="NO"/>
    <s v="NO"/>
    <n v="192443"/>
    <n v="0"/>
    <n v="1"/>
  </r>
  <r>
    <s v="CAM"/>
    <x v="0"/>
    <x v="0"/>
    <x v="1"/>
    <x v="3"/>
    <x v="1"/>
    <x v="1"/>
    <x v="0"/>
    <x v="1"/>
    <x v="1"/>
    <x v="0"/>
    <x v="0"/>
    <x v="0"/>
    <s v="R&amp;D- EDUCATION: EDUCATIONAL (BASIC RESEARCH)"/>
    <s v="9100"/>
    <s v="CONTRACTS AND ACQUISITIONS MANAGEMENT"/>
    <s v="9100"/>
    <s v="SPRINGFIELD"/>
    <s v="IL"/>
    <s v="167"/>
    <d v="2015-06-26T00:00:00"/>
    <s v="NOT COMPETED"/>
    <s v=""/>
    <s v="FIRM FIXED PRICE"/>
    <s v="IGF::OT::IGF  STATE EDUCATION AGENCY TO PROVIDE SERVICES PERTAINING TO THE SUPPORT IN GAINING ACCURATE DATA TO SCHOOLS IN THE STATE AS WELL AS ASSISTING IN SECURING THE HIGHEST POSSIBLE PARTICIPATION RATES FOR MANDATED ASSESSMENTS. OPTION EXTENDING THE PERIOD OF PERFORMANCE BY 12 MONTHS AND ADDING ANNUAL FUNDING TO THE CONTRACT."/>
    <s v="EDUCATION, ILLINOIS STATE BOARD OF"/>
    <n v="227039"/>
    <s v="EDIES14C0113"/>
    <s v="1"/>
    <s v=""/>
    <s v="806812558"/>
    <s v="ER"/>
    <s v="ONLY ONE SOURCE - OTHER "/>
    <s v="MICHELE.THOMPSON@ED.GOV"/>
    <d v="2015-11-18T00:00:00"/>
    <s v="DAVID.FRIDIE@ED.GOV"/>
    <d v="2015-06-15T00:00:00"/>
    <s v="N/A"/>
    <s v="G"/>
    <s v="EXERCISE AN OPTION"/>
    <s v="N"/>
    <s v="NO"/>
    <s v=""/>
    <s v="9100"/>
    <s v="OTHER THAN SMALL BUSINESS"/>
    <s v="NO"/>
    <s v="NO"/>
    <x v="1"/>
    <s v="NO"/>
    <s v="NO"/>
    <s v="NO"/>
    <n v="227039"/>
    <n v="0"/>
    <n v="1"/>
  </r>
  <r>
    <s v="CAM"/>
    <x v="0"/>
    <x v="0"/>
    <x v="1"/>
    <x v="3"/>
    <x v="1"/>
    <x v="1"/>
    <x v="0"/>
    <x v="1"/>
    <x v="1"/>
    <x v="0"/>
    <x v="0"/>
    <x v="0"/>
    <s v="R&amp;D- EDUCATION: EDUCATIONAL (BASIC RESEARCH)"/>
    <s v="9100"/>
    <s v="CONTRACTS AND ACQUISITIONS MANAGEMENT"/>
    <s v="9100"/>
    <s v="MADISON"/>
    <s v="WI"/>
    <s v="25"/>
    <d v="2015-06-28T00:00:00"/>
    <s v="NOT COMPETED"/>
    <s v=""/>
    <s v="FIRM FIXED PRICE"/>
    <s v="IGF::OT::IGF  STATE EDUCATION AGENCY TO PROVIDE SERVICES PERTAINING TO THE SUPPORT IN GAINING ACCURATE DATA TO SCHOOLS IN THE STATE AS WELL AS ASSISTING IN SECURING THE HIGHEST POSSIBLE PARTICIPATION RATES FOR MANDATED ASSESSMENTS. OPTION EXTENDING THE PERIOD OF PERFORMANCE BY 12 MONTHS AND ADDING ANNUAL FUNDING TO THE CONTRACT."/>
    <s v="PUBLIC INSTRUCTION, WISCONSIN DEPT OF"/>
    <n v="142223"/>
    <s v="EDIES14C0109"/>
    <s v="1"/>
    <s v=""/>
    <s v="809611254"/>
    <s v="ER"/>
    <s v="ONLY ONE SOURCE - OTHER "/>
    <s v="MICHELE.THOMPSON@ED.GOV"/>
    <d v="2015-11-18T00:00:00"/>
    <s v="DAVID.FRIDIE@ED.GOV"/>
    <d v="2015-06-15T00:00:00"/>
    <s v="N/A"/>
    <s v="G"/>
    <s v="EXERCISE AN OPTION"/>
    <s v="N"/>
    <s v="NO"/>
    <s v=""/>
    <s v="9100"/>
    <s v="OTHER THAN SMALL BUSINESS"/>
    <s v="NO"/>
    <s v="NO"/>
    <x v="1"/>
    <s v="NO"/>
    <s v="NO"/>
    <s v="NO"/>
    <n v="142223"/>
    <n v="0"/>
    <n v="1"/>
  </r>
  <r>
    <s v="CAM"/>
    <x v="0"/>
    <x v="0"/>
    <x v="1"/>
    <x v="3"/>
    <x v="1"/>
    <x v="1"/>
    <x v="0"/>
    <x v="1"/>
    <x v="1"/>
    <x v="0"/>
    <x v="0"/>
    <x v="0"/>
    <s v="R&amp;D- EDUCATION: EDUCATIONAL (BASIC RESEARCH)"/>
    <s v="9100"/>
    <s v="CONTRACTS AND ACQUISITIONS MANAGEMENT"/>
    <s v="9100"/>
    <s v="CHEYENNE"/>
    <s v="WY"/>
    <s v="21"/>
    <d v="2015-06-28T00:00:00"/>
    <s v="NOT COMPETED"/>
    <s v=""/>
    <s v="FIRM FIXED PRICE"/>
    <s v="IGF::OT::IGF  STATE EDUCATION AGENCY TO PROVIDE SERVICES PERTAINING TO THE SUPPORT IN GAINING ACCURATE DATA TO SCHOOLS IN THE STATE AS WELL AS ASSISTING IN SECURING THE HIGHEST POSSIBLE PARTICIPATION RATES FOR MANDATED ASSESSMENTS. OPTION EXTENDING THE PERIOD OF PERFORMANCE BY 12 MONTHS AND ADDING ANNUAL FUNDING TO THE CONTRACT."/>
    <s v="DEPARTMENT OF EDUCATION WYOMING"/>
    <n v="167406"/>
    <s v="EDIES14C0110"/>
    <s v="1"/>
    <s v=""/>
    <s v="809872336"/>
    <s v="ER"/>
    <s v="ONLY ONE SOURCE - OTHER "/>
    <s v="MICHELE.THOMPSON@ED.GOV"/>
    <d v="2015-11-18T00:00:00"/>
    <s v="DAVID.FRIDIE@ED.GOV"/>
    <d v="2015-06-15T00:00:00"/>
    <s v="N/A"/>
    <s v="G"/>
    <s v="EXERCISE AN OPTION"/>
    <s v="Y"/>
    <s v="YES"/>
    <s v=""/>
    <s v="9100"/>
    <s v="OTHER THAN SMALL BUSINESS"/>
    <s v="NO"/>
    <s v="NO"/>
    <x v="1"/>
    <s v="NO"/>
    <s v="NO"/>
    <s v="NO"/>
    <n v="167406"/>
    <n v="0"/>
    <n v="1"/>
  </r>
  <r>
    <s v="CAM"/>
    <x v="0"/>
    <x v="0"/>
    <x v="1"/>
    <x v="3"/>
    <x v="1"/>
    <x v="1"/>
    <x v="0"/>
    <x v="1"/>
    <x v="1"/>
    <x v="0"/>
    <x v="0"/>
    <x v="0"/>
    <s v="R&amp;D- EDUCATION: EDUCATIONAL (BASIC RESEARCH)"/>
    <s v="9100"/>
    <s v="CONTRACTS AND ACQUISITIONS MANAGEMENT"/>
    <s v="9100"/>
    <s v="MONTGOMERY"/>
    <s v="AL"/>
    <s v="101"/>
    <d v="2015-06-29T00:00:00"/>
    <s v="NOT COMPETED"/>
    <s v=""/>
    <s v="FIRM FIXED PRICE"/>
    <s v="IGF::OT::IGF  STATE EDUCATION AGENCY PROVIDES SERVICES PERTAINING TO THE SUPPORT IN GAINING ACCURATE DATA TO SCHOOLS IN THE STATE, AS WELL AS ASSISTING IN SECURING THE HIGHEST POSSIBLE PARTICIPATION RATES FOR MANDATED ASSESSMENTS. THIS ACTION EXERCISES THE OPTION WHICH EXTENDS THE PERIOD OF PERFORMANCE AND INCREASES THE FUNDING UNDER THE CONTRACT."/>
    <s v="EDUCATION, ALABAMA DEPT OF"/>
    <n v="90302"/>
    <s v="EDIES14C0061"/>
    <s v="1"/>
    <s v=""/>
    <s v="627193386"/>
    <s v="ER"/>
    <s v="ONLY ONE SOURCE - OTHER "/>
    <s v="LENOX.COLES@ED.GOV"/>
    <d v="2015-11-18T00:00:00"/>
    <s v="LENOX.COLES@ED.GOV"/>
    <d v="2015-06-29T00:00:00"/>
    <s v="N/A"/>
    <s v="G"/>
    <s v="EXERCISE AN OPTION"/>
    <s v="N"/>
    <s v="NO"/>
    <s v=""/>
    <s v="9100"/>
    <s v="OTHER THAN SMALL BUSINESS"/>
    <s v="NO"/>
    <s v="NO"/>
    <x v="1"/>
    <s v="NO"/>
    <s v="NO"/>
    <s v="NO"/>
    <n v="90302"/>
    <n v="0"/>
    <n v="1"/>
  </r>
  <r>
    <s v="CAM"/>
    <x v="0"/>
    <x v="0"/>
    <x v="1"/>
    <x v="3"/>
    <x v="1"/>
    <x v="1"/>
    <x v="0"/>
    <x v="1"/>
    <x v="1"/>
    <x v="0"/>
    <x v="0"/>
    <x v="0"/>
    <s v="R&amp;D- EDUCATION: EDUCATIONAL (BASIC RESEARCH)"/>
    <s v="9100"/>
    <s v="CONTRACTS AND ACQUISITIONS MANAGEMENT"/>
    <s v="9100"/>
    <s v="TALLAHASSEE"/>
    <s v="FL"/>
    <s v="73"/>
    <d v="2015-06-29T00:00:00"/>
    <s v="NOT COMPETED"/>
    <s v=""/>
    <s v="FIRM FIXED PRICE"/>
    <s v="IGF::OT::IGF STATE EDUCATION AGENCY PROVIDES SERVICES PERTAINING TO THE SUPPORT IN GAINING ACCURATE DATA TO SCHOOLS IN THE STATE, AS WELL AS ASSISTING IN SECURING THE HIGHEST POSSIBLE PARTICIPATION RATES FOR MANDATED ASSESSMENTS. THIS ACTION EXERCISES THE OPTION WHICH EXTENDS THE PERIOD OF PERFORMANCE AND INCREASES THE FUNDING UNDER THE CONTRACT."/>
    <s v="EDUCATION, FLORIDA DEPARTMENT OF"/>
    <n v="130679"/>
    <s v="EDIES14C0070"/>
    <s v="1"/>
    <s v=""/>
    <s v="785319963"/>
    <s v="ER"/>
    <s v="ONLY ONE SOURCE - OTHER "/>
    <s v="LENOX.COLES@ED.GOV"/>
    <d v="2015-11-18T00:00:00"/>
    <s v="LENOX.COLES@ED.GOV"/>
    <d v="2015-06-29T00:00:00"/>
    <s v="N/A"/>
    <s v="G"/>
    <s v="EXERCISE AN OPTION"/>
    <s v="Y"/>
    <s v="YES"/>
    <s v=""/>
    <s v="9100"/>
    <s v="OTHER THAN SMALL BUSINESS"/>
    <s v="NO"/>
    <s v="NO"/>
    <x v="1"/>
    <s v="NO"/>
    <s v="NO"/>
    <s v="NO"/>
    <n v="130679"/>
    <n v="0"/>
    <n v="1"/>
  </r>
  <r>
    <s v="CAM"/>
    <x v="0"/>
    <x v="0"/>
    <x v="1"/>
    <x v="3"/>
    <x v="1"/>
    <x v="1"/>
    <x v="0"/>
    <x v="1"/>
    <x v="1"/>
    <x v="0"/>
    <x v="0"/>
    <x v="0"/>
    <s v="R&amp;D- EDUCATION: EDUCATIONAL (BASIC RESEARCH)"/>
    <s v="9100"/>
    <s v="CONTRACTS AND ACQUISITIONS MANAGEMENT"/>
    <s v="9100"/>
    <s v="WASHINGTON"/>
    <s v="DC"/>
    <s v="1"/>
    <d v="2015-06-29T00:00:00"/>
    <s v="NOT COMPETED"/>
    <s v=""/>
    <s v="FIRM FIXED PRICE"/>
    <s v="IGF::OT::IGF  STATE EDUCATION AGENCY TO PROVIDE SERVICES PERTAINING TO THE SUPPORT IN GAINING ACCURATE DATA TO SCHOOLS IN THE STATE AS WELL AS ASSISTING IN SECURING THE HIGHEST POSSIBLE PARTICIPATION RATES FOR MANDATED ASSESSMENTS. OPTION EXTENDING THE PERIOD OF PERFORMANCE BY 12 MONTHS AND ADDING ANNUAL FUNDING TO THE CONTRACT."/>
    <s v="DC STATE EDUCATION OFFICE"/>
    <n v="163040"/>
    <s v="EDIES14C0114"/>
    <s v="1"/>
    <s v=""/>
    <s v="603893657"/>
    <s v="ER"/>
    <s v="ONLY ONE SOURCE - OTHER "/>
    <s v="MICHELE.THOMPSON@ED.GOV"/>
    <d v="2015-11-18T00:00:00"/>
    <s v="DAVID.FRIDIE@ED.GOV"/>
    <d v="2015-06-15T00:00:00"/>
    <s v="N/A"/>
    <s v="G"/>
    <s v="EXERCISE AN OPTION"/>
    <s v="N"/>
    <s v="NO"/>
    <s v=""/>
    <s v="9100"/>
    <s v="OTHER THAN SMALL BUSINESS"/>
    <s v="NO"/>
    <s v="NO"/>
    <x v="1"/>
    <s v="NO"/>
    <s v="NO"/>
    <s v="NO"/>
    <n v="163040"/>
    <n v="0"/>
    <n v="1"/>
  </r>
  <r>
    <s v="CAM"/>
    <x v="0"/>
    <x v="0"/>
    <x v="1"/>
    <x v="3"/>
    <x v="1"/>
    <x v="1"/>
    <x v="0"/>
    <x v="1"/>
    <x v="1"/>
    <x v="0"/>
    <x v="0"/>
    <x v="0"/>
    <s v="R&amp;D- EDUCATION: EDUCATIONAL (BASIC RESEARCH)"/>
    <s v="9100"/>
    <s v="CONTRACTS AND ACQUISITIONS MANAGEMENT"/>
    <s v="9100"/>
    <s v="ALBANY"/>
    <s v="NY"/>
    <s v="1"/>
    <d v="2015-06-29T00:00:00"/>
    <s v="NOT COMPETED"/>
    <s v=""/>
    <s v="FIRM FIXED PRICE"/>
    <s v="IGF::OT::IGF  STATE EDUCATION AGENCY TO PROVIDE SERVICES PERTAINING TO THE SUPPORT IN GAINING ACCURATE DATA TO SCHOOLS IN THE STATE AS WELL AS ASSISTING IN SECURING THE HIGHEST POSSIBLE PARTICIPATION RATES FOR MANDATED ASSESSMENTS. THIS ACTION EXERCISES THE OPTION WHICH EXTENDS THE PERIOD OF PERFORMANCE AND INCREASES THE FUNDING UNDER THE CONTRACT."/>
    <s v="EDUCATION DEPARTMENT, NEW YORK STATE"/>
    <n v="177778"/>
    <s v="EDIES14C0092"/>
    <s v="1"/>
    <s v=""/>
    <s v="806782173"/>
    <s v="ER"/>
    <s v="ONLY ONE SOURCE - OTHER "/>
    <s v="MICHELE.THOMPSON@ED.GOV"/>
    <d v="2015-11-18T00:00:00"/>
    <s v="LENOX.COLES@ED.GOV"/>
    <d v="2015-06-29T00:00:00"/>
    <s v="N/A"/>
    <s v="G"/>
    <s v="EXERCISE AN OPTION"/>
    <s v="Y"/>
    <s v="YES"/>
    <s v=""/>
    <s v="9100"/>
    <s v="OTHER THAN SMALL BUSINESS"/>
    <s v="NO"/>
    <s v="NO"/>
    <x v="1"/>
    <s v="NO"/>
    <s v="NO"/>
    <s v="NO"/>
    <n v="177778"/>
    <n v="0"/>
    <n v="1"/>
  </r>
  <r>
    <s v="CAM"/>
    <x v="0"/>
    <x v="0"/>
    <x v="1"/>
    <x v="3"/>
    <x v="1"/>
    <x v="1"/>
    <x v="0"/>
    <x v="1"/>
    <x v="1"/>
    <x v="0"/>
    <x v="0"/>
    <x v="0"/>
    <s v="R&amp;D- EDUCATION: EDUCATIONAL (BASIC RESEARCH)"/>
    <s v="9100"/>
    <s v="CONTRACTS AND ACQUISITIONS MANAGEMENT"/>
    <s v="9100"/>
    <s v="HONOLULU"/>
    <s v="HI"/>
    <s v="3"/>
    <d v="2015-06-29T00:00:00"/>
    <s v="NOT COMPETED"/>
    <s v=""/>
    <s v="FIRM FIXED PRICE"/>
    <s v="IGF::OT::IGF STATE EDUCATION AGENCY PROVIDES SERVICES PERTAINING TO THE SUPPORT IN GAINING ACCURATE DATA TO SCHOOLS IN THE STATE, AS WELL AS ASSISTING IN SECURING THE HIGHEST POSSIBLE PARTICIPATION RATES FOR MANDATED ASSESSMENTS. THIS ACTION EXERCISES THE OPTION WHICH EXTENDS THE PERIOD OF PERFORMANCE AND INCREASES THE FUNDING UNDER THE CONTRACT."/>
    <s v="EDUCATION, HAWAII DEPT OF"/>
    <n v="247261"/>
    <s v="EDIES14C0072"/>
    <s v="2"/>
    <s v=""/>
    <s v="809935513"/>
    <s v="ER"/>
    <s v="ONLY ONE SOURCE - OTHER "/>
    <s v="LENOX.COLES@ED.GOV"/>
    <d v="2015-11-18T00:00:00"/>
    <s v="LENOX.COLES@ED.GOV"/>
    <d v="2015-06-29T00:00:00"/>
    <s v="N/A"/>
    <s v="G"/>
    <s v="EXERCISE AN OPTION"/>
    <s v="Y"/>
    <s v="YES"/>
    <s v=""/>
    <s v="9100"/>
    <s v="OTHER THAN SMALL BUSINESS"/>
    <s v="NO"/>
    <s v="NO"/>
    <x v="1"/>
    <s v="NO"/>
    <s v="NO"/>
    <s v="NO"/>
    <n v="247261"/>
    <n v="0"/>
    <n v="1"/>
  </r>
  <r>
    <s v="CAM"/>
    <x v="0"/>
    <x v="0"/>
    <x v="1"/>
    <x v="3"/>
    <x v="1"/>
    <x v="1"/>
    <x v="0"/>
    <x v="1"/>
    <x v="1"/>
    <x v="0"/>
    <x v="0"/>
    <x v="0"/>
    <s v="R&amp;D- EDUCATION: EDUCATIONAL (BASIC RESEARCH)"/>
    <s v="9100"/>
    <s v="CONTRACTS AND ACQUISITIONS MANAGEMENT"/>
    <s v="9100"/>
    <s v="INDIANAPOLIS"/>
    <s v="IN"/>
    <s v="97"/>
    <d v="2015-06-30T00:00:00"/>
    <s v="NOT COMPETED"/>
    <s v=""/>
    <s v="FIRM FIXED PRICE"/>
    <s v="IGF::OT::IGF STATE EDUCATION AGENCY PROVIDES SERVICES PERTAINING TO THE SUPPORT IN GAINING ACCURATE DATA TO SCHOOLS IN THE STATE, AS WELL AS ASSISTING IN SECURING THE HIGHEST POSSIBLE PARTICIPATION RATES FOR MANDATED ASSESSMENTS. THIS ACTION EXERCISES THE OPTION WHICH EXTENDS THE PERIOD OF PERFORMANCE AND INCREASES THE FUNDING UNDER THE CONTRACT."/>
    <s v="EDUCATION, INDIANA DEPARTMENT OF"/>
    <n v="81757"/>
    <s v="EDIES14C0075"/>
    <s v="1"/>
    <s v=""/>
    <s v="824799209"/>
    <s v="ER"/>
    <s v="ONLY ONE SOURCE - OTHER "/>
    <s v="LENOX.COLES@ED.GOV"/>
    <d v="2015-11-18T00:00:00"/>
    <s v="LENOX.COLES@ED.GOV"/>
    <d v="2015-06-30T00:00:00"/>
    <s v="N/A"/>
    <s v="G"/>
    <s v="EXERCISE AN OPTION"/>
    <s v="Y"/>
    <s v="YES"/>
    <s v=""/>
    <s v="9100"/>
    <s v="OTHER THAN SMALL BUSINESS"/>
    <s v="NO"/>
    <s v="NO"/>
    <x v="1"/>
    <s v="NO"/>
    <s v="NO"/>
    <s v="NO"/>
    <n v="81757"/>
    <n v="0"/>
    <n v="1"/>
  </r>
  <r>
    <s v="CAM"/>
    <x v="0"/>
    <x v="0"/>
    <x v="1"/>
    <x v="3"/>
    <x v="1"/>
    <x v="1"/>
    <x v="0"/>
    <x v="1"/>
    <x v="1"/>
    <x v="0"/>
    <x v="0"/>
    <x v="0"/>
    <s v="R&amp;D- EDUCATION: EDUCATIONAL (BASIC RESEARCH)"/>
    <s v="9100"/>
    <s v="CONTRACTS AND ACQUISITIONS MANAGEMENT"/>
    <s v="9100"/>
    <s v="SAN JUAN"/>
    <s v="PR"/>
    <s v="127"/>
    <d v="2015-06-30T00:00:00"/>
    <s v="NOT COMPETED"/>
    <s v=""/>
    <s v="FIRM FIXED PRICE"/>
    <s v="IGF::OT::IGF  STATE EDUCATION AGENCY TO PROVIDE SERVICES PERTAINING TO THE SUPPORT IN GAINING ACCURATE DATA TO SCHOOLS IN THE STATE AS WELL AS ASSISTING IN SECURING THE HIGHEST POSSIBLE PARTICIPATION RATES FOR MANDATED ASSESSMENTS. THIS ACTION EXERCISES THE OPTION WHICH EXTENDS THE PERIOD OF PERFORMANCE AND INCREASES THE FUNDING UNDER THE CONTRACT."/>
    <s v="DEPARTMENT OF EDUCATION OF PUERTO RICO"/>
    <n v="116301"/>
    <s v="EDIES14C0099"/>
    <s v="1"/>
    <s v=""/>
    <s v="090142522"/>
    <s v="ER"/>
    <s v="ONLY ONE SOURCE - OTHER "/>
    <s v="MICHELE.THOMPSON@ED.GOV"/>
    <d v="2015-11-18T00:00:00"/>
    <s v="LENOX.COLES@ED.GOV"/>
    <d v="2015-06-30T00:00:00"/>
    <s v="N/A"/>
    <s v="G"/>
    <s v="EXERCISE AN OPTION"/>
    <s v="N"/>
    <s v="NO"/>
    <s v=""/>
    <s v="9100"/>
    <s v="OTHER THAN SMALL BUSINESS"/>
    <s v="NO"/>
    <s v="NO"/>
    <x v="1"/>
    <s v="NO"/>
    <s v="NO"/>
    <s v="NO"/>
    <n v="116301"/>
    <n v="0"/>
    <n v="1"/>
  </r>
  <r>
    <s v="CAM"/>
    <x v="0"/>
    <x v="0"/>
    <x v="1"/>
    <x v="2"/>
    <x v="1"/>
    <x v="1"/>
    <x v="0"/>
    <x v="1"/>
    <x v="1"/>
    <x v="0"/>
    <x v="0"/>
    <x v="0"/>
    <s v="R&amp;D- EDUCATION: EDUCATIONAL (BASIC RESEARCH)"/>
    <s v="9100"/>
    <s v="CONTRACTS AND ACQUISITIONS MANAGEMENT"/>
    <s v="9100"/>
    <s v="WASHINGTON"/>
    <s v="DC"/>
    <s v="1"/>
    <d v="2015-07-01T00:00:00"/>
    <s v="NOT COMPETED"/>
    <s v=""/>
    <s v="FIRM FIXED PRICE"/>
    <s v="IGF::OT::IGF  STATE EDUCATION AGENCY TO PROVIDE SERVICES PERTAINING TO THE SUPPORT IN GAINING ACCURATE DATA TO SCHOOLS IN THE STATE AS WELL AS ASSISTING IN SECURING THE HIGHEST POSSIBLE PARTICIPATION RATES FOR MANDATED ASSESSMENTS. OPTION EXTENDING THE PERIOD OF PERFORMANCE BY 12 MONTHS AND ADDING ANNUAL FUNDING TO THE CONTRACT."/>
    <s v="EDUCATION, TENNESSEE DEPARTMENT OF"/>
    <n v="126387"/>
    <s v="EDIES14C0103"/>
    <s v="1"/>
    <s v=""/>
    <s v="879016251"/>
    <s v="ER"/>
    <s v="ONLY ONE SOURCE - OTHER "/>
    <s v="MICHELE.THOMPSON@ED.GOV"/>
    <d v="2015-11-18T00:00:00"/>
    <s v="DAVID.FRIDIE@ED.GOV"/>
    <d v="2015-06-22T00:00:00"/>
    <s v="N/A"/>
    <s v="G"/>
    <s v="EXERCISE AN OPTION"/>
    <s v="Y"/>
    <s v="YES"/>
    <s v=""/>
    <s v="9100"/>
    <s v="OTHER THAN SMALL BUSINESS"/>
    <s v="NO"/>
    <s v="NO"/>
    <x v="1"/>
    <s v="NO"/>
    <s v="NO"/>
    <s v="NO"/>
    <n v="126387"/>
    <n v="0"/>
    <n v="1"/>
  </r>
  <r>
    <s v="CAM"/>
    <x v="0"/>
    <x v="0"/>
    <x v="1"/>
    <x v="2"/>
    <x v="1"/>
    <x v="1"/>
    <x v="0"/>
    <x v="1"/>
    <x v="1"/>
    <x v="0"/>
    <x v="0"/>
    <x v="0"/>
    <s v="R&amp;D- EDUCATION: EDUCATIONAL (BASIC RESEARCH)"/>
    <s v="9100"/>
    <s v="CONTRACTS AND ACQUISITIONS MANAGEMENT"/>
    <s v="9100"/>
    <s v="WASHINGTON"/>
    <s v="DC"/>
    <s v="1"/>
    <d v="2015-07-01T00:00:00"/>
    <s v="NOT COMPETED"/>
    <s v=""/>
    <s v="FIRM FIXED PRICE"/>
    <s v="IGF::OT::IGF  STATE EDUCATION AGENCY TO PROVIDE SERVICES PERTAINING TO THE SUPPORT IN GAINING ACCURATE DATA TO SCHOOLS IN THE STATE AS WELL AS ASSISTING IN SECURING THE HIGHEST POSSIBLE PARTICIPATION RATES FOR MANDATED ASSESSMENTS. THIS ACTION EXERCISES THE OPTION WHICH EXTENDS THE PERIOD OF PERFORMANCE AND INCREASES THE FUNDING UNDER THE CONTRACT."/>
    <s v="EDUCATION, OKLAHOMA DEPARTMENT OF"/>
    <n v="135821"/>
    <s v="EDIES14C0096"/>
    <s v="1"/>
    <s v=""/>
    <s v="809929649"/>
    <s v="ER"/>
    <s v="ONLY ONE SOURCE - OTHER "/>
    <s v="MICHELE.THOMPSON@ED.GOV"/>
    <d v="2015-11-18T00:00:00"/>
    <s v="LENOX.COLES@ED.GOV"/>
    <d v="2015-07-01T00:00:00"/>
    <s v="N/A"/>
    <s v="G"/>
    <s v="EXERCISE AN OPTION"/>
    <s v="Y"/>
    <s v="YES"/>
    <s v=""/>
    <s v="9100"/>
    <s v="OTHER THAN SMALL BUSINESS"/>
    <s v="NO"/>
    <s v="NO"/>
    <x v="1"/>
    <s v="NO"/>
    <s v="NO"/>
    <s v="NO"/>
    <n v="135821"/>
    <n v="0"/>
    <n v="1"/>
  </r>
  <r>
    <s v="CAM"/>
    <x v="0"/>
    <x v="0"/>
    <x v="1"/>
    <x v="2"/>
    <x v="1"/>
    <x v="1"/>
    <x v="0"/>
    <x v="1"/>
    <x v="1"/>
    <x v="0"/>
    <x v="0"/>
    <x v="0"/>
    <s v="R&amp;D- EDUCATION: EDUCATIONAL (BASIC RESEARCH)"/>
    <s v="9100"/>
    <s v="CONTRACTS AND ACQUISITIONS MANAGEMENT"/>
    <s v="9100"/>
    <s v="WASHINGTON"/>
    <s v="DC"/>
    <s v="1"/>
    <d v="2015-07-01T00:00:00"/>
    <s v="NOT COMPETED"/>
    <s v=""/>
    <s v="FIRM FIXED PRICE"/>
    <s v="IGF::OT::IGF STATE EDUCATION AGENCY PROVIDES SERVICES PERTAINING TO THE SUPPORT IN GAINING ACCURATE DATA TO SCHOOLS IN THE STATE, AS WELL AS ASSISTING IN SECURING THE HIGHEST POSSIBLE PARTICIPATION RATES FOR MANDATED ASSESSMENTS. THIS ACTION EXERCISES THE OPTION WHICH EXTENDS THE PERIOD OF PERFORMANCE AND INCREASES THE FUNDING UNDER THE CONTRACT."/>
    <s v="EDUCATION, DELAWARE DEPARTMENT OF"/>
    <n v="182637"/>
    <s v="EDIES14C0068"/>
    <s v="1"/>
    <s v=""/>
    <s v="878892124"/>
    <s v="ER"/>
    <s v="ONLY ONE SOURCE - OTHER "/>
    <s v="LENOX.COLES@ED.GOV"/>
    <d v="2015-11-18T00:00:00"/>
    <s v="LENOX.COLES@ED.GOV"/>
    <d v="2015-07-01T00:00:00"/>
    <s v="N/A"/>
    <s v="G"/>
    <s v="EXERCISE AN OPTION"/>
    <s v="Y"/>
    <s v="YES"/>
    <s v=""/>
    <s v="9100"/>
    <s v="OTHER THAN SMALL BUSINESS"/>
    <s v="NO"/>
    <s v="NO"/>
    <x v="1"/>
    <s v="NO"/>
    <s v="NO"/>
    <s v="NO"/>
    <n v="182637"/>
    <n v="0"/>
    <n v="1"/>
  </r>
  <r>
    <s v="CAM"/>
    <x v="0"/>
    <x v="0"/>
    <x v="1"/>
    <x v="2"/>
    <x v="1"/>
    <x v="1"/>
    <x v="0"/>
    <x v="1"/>
    <x v="1"/>
    <x v="0"/>
    <x v="0"/>
    <x v="0"/>
    <s v="R&amp;D- EDUCATION: EDUCATIONAL (BASIC RESEARCH)"/>
    <s v="9100"/>
    <s v="CONTRACTS AND ACQUISITIONS MANAGEMENT"/>
    <s v="9100"/>
    <s v="DENVER"/>
    <s v="CO"/>
    <s v="31"/>
    <d v="2015-07-01T00:00:00"/>
    <s v="NOT COMPETED"/>
    <s v=""/>
    <s v="FIRM FIXED PRICE"/>
    <s v="IGF::OT::IGF  STATE EDUCATION AGENCY PROVIDES SERVICES PERTAINING TO THE SUPPORT IN GAINING ACCURATE DATA TO SCHOOLS IN THE STATE, AS WELL AS ASSISTING IN SECURING THE HIGHEST POSSIBLE PARTICIPATION RATES FOR MANDATED ASSESSMENTS. THIS ACTION EXERCISES THE OPTION WHICH EXTENDS THE PERIOD OF PERFORMANCE AND INCREASES THE FUNDING UNDER THE CONTRACT."/>
    <s v="EDUCATION, COLORADO BOARD OF"/>
    <n v="183922"/>
    <s v="EDIES14C0066"/>
    <s v="1"/>
    <s v=""/>
    <s v="187406538"/>
    <s v="ER"/>
    <s v="ONLY ONE SOURCE - OTHER "/>
    <s v="LENOX.COLES@ED.GOV"/>
    <d v="2015-11-18T00:00:00"/>
    <s v="LENOX.COLES@ED.GOV"/>
    <d v="2015-05-21T00:00:00"/>
    <s v="N/A"/>
    <s v="G"/>
    <s v="EXERCISE AN OPTION"/>
    <s v="N"/>
    <s v="NO"/>
    <s v=""/>
    <s v="9100"/>
    <s v="OTHER THAN SMALL BUSINESS"/>
    <s v="NO"/>
    <s v="NO"/>
    <x v="1"/>
    <s v="NO"/>
    <s v="NO"/>
    <s v="NO"/>
    <n v="183922"/>
    <n v="0"/>
    <n v="1"/>
  </r>
  <r>
    <s v="CAM"/>
    <x v="0"/>
    <x v="1"/>
    <x v="0"/>
    <x v="2"/>
    <x v="1"/>
    <x v="1"/>
    <x v="0"/>
    <x v="1"/>
    <x v="1"/>
    <x v="0"/>
    <x v="0"/>
    <x v="0"/>
    <s v="R&amp;D- EDUCATION: EDUCATIONAL (BASIC RESEARCH)"/>
    <s v="9100"/>
    <s v="CONTRACTS AND ACQUISITIONS MANAGEMENT"/>
    <s v="9100"/>
    <s v="WASHINGTON"/>
    <s v="DC"/>
    <s v="1"/>
    <d v="2015-07-17T00:00:00"/>
    <s v="FULL AND OPEN COMPETITION"/>
    <s v=""/>
    <s v="COST PLUS FIXED FEE"/>
    <s v="&quot;OTHER FUNCTION&quot; IGF::OT::IGF THE PURPOSE OF THE VALIDITY OF THE NAEP CONTRACT IS TO ENSURE THAT THE NAEP PROGRAM BENEFITS FROM TECHNICAL GUIDANCE FROM NATIONAL EXPERTS IN THE FIELD OF EDUCATION AND ASSESSMENT. THE CONTRACT CONSISTS OF TECHNICAL ADVICE ON VALIDITY ISSUES, A VALIDITY FRAMEWORK AND RESEARCH AGENDA, THE CONDUCT OF STUDIES TO ENSURE THE VALIDITY OF NAEP, AND OTHER GENERAL ACTIVITIES."/>
    <s v="AMERICAN INSTITUTES FOR RESEARCH IN THE BEHAVIORAL SCIENCES"/>
    <n v="650342"/>
    <s v="EDIES13C0050"/>
    <s v="4"/>
    <s v=""/>
    <s v="041733197"/>
    <s v="ER"/>
    <s v=""/>
    <s v="SABRINA.PHILLIPS@ED.GOV"/>
    <d v="2015-07-17T00:00:00"/>
    <s v="SADAF.AFKHAMI@ED.GOV"/>
    <d v="2015-07-13T00:00:00"/>
    <s v="N/A"/>
    <s v="G"/>
    <s v="EXERCISE AN OPTION"/>
    <s v="N"/>
    <s v="NO"/>
    <s v=""/>
    <s v="9100"/>
    <s v="OTHER THAN SMALL BUSINESS"/>
    <s v="NO"/>
    <s v="NO"/>
    <x v="1"/>
    <s v="NO"/>
    <s v="NO"/>
    <s v="NO"/>
    <n v="650342"/>
    <n v="0"/>
    <n v="1"/>
  </r>
  <r>
    <s v="CAM"/>
    <x v="0"/>
    <x v="0"/>
    <x v="0"/>
    <x v="2"/>
    <x v="1"/>
    <x v="1"/>
    <x v="0"/>
    <x v="1"/>
    <x v="1"/>
    <x v="0"/>
    <x v="0"/>
    <x v="0"/>
    <s v="R&amp;D- EDUCATION: EDUCATIONAL (BASIC RESEARCH)"/>
    <s v="9100"/>
    <s v="CONTRACTS AND ACQUISITIONS MANAGEMENT"/>
    <s v="9100"/>
    <s v="WASHINGTON"/>
    <s v="DC"/>
    <s v="1"/>
    <d v="2015-08-12T00:00:00"/>
    <s v="FULL AND OPEN COMPETITION"/>
    <s v="FAIR OPPORTUNITY GIVEN"/>
    <s v="FIRM FIXED PRICE"/>
    <s v="&quot;OTHER FUNCTION&quot; IGF::OT::IGF REVIEW OF NATIONAL CENTER FOR EDUCATION STATISTICS DATA COLLECTION EFFORTS/STRUCTURE AND NEW INITIATIVES- THIS PROJECT PROVIDES NCES WITH TECHNICAL AND STATISTICAL SUPPORT IN FORMING MULTIDISCIPLINARY WORKING GROUPS OF NATIONALLY RECOGNIZED EXPERTS TO CONDUCT BEST-PRACTICE REVIEWS OF ITS DATA COLLECTION EFFORTS AND STRUCTURES AND PROVIDE EXPERT INPUT ON CURRENT PRACTICES AS SPECIFIC AREAS FOR REVIEW ARE IDENTIFIED."/>
    <s v="NATIONAL INSTITUTE OF STATISTICAL SCIENCES"/>
    <n v="234191"/>
    <s v="0001"/>
    <s v="6"/>
    <s v="EDIES12D0003"/>
    <s v="794970616"/>
    <s v="ER"/>
    <s v=""/>
    <s v="DEILA.JOHNSON@ED.GOV"/>
    <d v="2015-08-12T00:00:00"/>
    <s v="ELIZABETH.PRICE@ED.GOV"/>
    <d v="2015-07-20T00:00:00"/>
    <s v="N/A"/>
    <s v="A"/>
    <s v="ADDITIONAL WORK (NEW AGREEMENT,FAR PART 6 APPLIES)"/>
    <s v="N"/>
    <s v="NO"/>
    <s v="9100"/>
    <s v="9100"/>
    <s v="OTHER THAN SMALL BUSINESS"/>
    <s v="NO"/>
    <s v="NO"/>
    <x v="1"/>
    <s v="NO"/>
    <s v="NO"/>
    <s v="NO"/>
    <n v="234191"/>
    <n v="234191"/>
    <n v="1"/>
  </r>
  <r>
    <s v="CAM"/>
    <x v="0"/>
    <x v="0"/>
    <x v="0"/>
    <x v="2"/>
    <x v="1"/>
    <x v="1"/>
    <x v="0"/>
    <x v="1"/>
    <x v="1"/>
    <x v="0"/>
    <x v="0"/>
    <x v="0"/>
    <s v="R&amp;D- EDUCATION: EDUCATIONAL (BASIC RESEARCH)"/>
    <s v="9100"/>
    <s v="CONTRACTS AND ACQUISITIONS MANAGEMENT"/>
    <s v="9100"/>
    <s v="WASHINGTON"/>
    <s v="DC"/>
    <s v="1"/>
    <d v="2015-08-13T00:00:00"/>
    <s v="FULL AND OPEN COMPETITION"/>
    <s v=""/>
    <s v="FIRM FIXED PRICE"/>
    <s v="&quot;OTHER FUNCTION&quot; IGF::OT::IGF THE POSTSCONDARY ANALYSIS AND REPORTING CONTRACT FOCUSES ON IMPROVING EDUCATIONAL OUTCOMES FOR POSTSECONDARY STUDENTS, TRACKING TRENDS IN POSTSECONDARY EDUCATION, AND PROMOTING SCIENTIFICALLY VALID RESEARCH FINDINGS IN EDUCATION."/>
    <s v="RESEARCH TRIANGLE INSTITUTE"/>
    <n v="1723902"/>
    <s v="EDIES12C0095"/>
    <s v="9"/>
    <s v=""/>
    <s v="004868105"/>
    <s v="ER"/>
    <s v=""/>
    <s v="DEILA.JOHNSON@ED.GOV"/>
    <d v="2015-08-13T00:00:00"/>
    <s v="BARAKAT.SHAKIR@ED.GOV"/>
    <d v="2015-07-24T00:00:00"/>
    <s v="N/A"/>
    <s v="G"/>
    <s v="EXERCISE AN OPTION"/>
    <s v="X"/>
    <s v="NOT APPLICABLE"/>
    <s v=""/>
    <s v="9100"/>
    <s v="OTHER THAN SMALL BUSINESS"/>
    <s v="NO"/>
    <s v="NO"/>
    <x v="1"/>
    <s v="NO"/>
    <s v="NO"/>
    <s v="NO"/>
    <n v="1723902"/>
    <n v="0"/>
    <n v="1"/>
  </r>
  <r>
    <s v="CAM"/>
    <x v="0"/>
    <x v="1"/>
    <x v="0"/>
    <x v="2"/>
    <x v="1"/>
    <x v="1"/>
    <x v="0"/>
    <x v="1"/>
    <x v="1"/>
    <x v="0"/>
    <x v="0"/>
    <x v="0"/>
    <s v="R&amp;D- EDUCATION: EDUCATIONAL (BASIC RESEARCH)"/>
    <s v="9100"/>
    <s v="CONTRACTS AND ACQUISITIONS MANAGEMENT"/>
    <s v="9100"/>
    <s v="WASHINGTON"/>
    <s v="DC"/>
    <s v="1"/>
    <d v="2015-09-25T00:00:00"/>
    <s v="FULL AND OPEN COMPETITION"/>
    <s v=""/>
    <s v="COST PLUS FIXED FEE"/>
    <s v="IGF::OT::IGF &quot;OTHER FUNCTIONS&quot; _x000a_CHANGE ORDER TO THE EVALUATION OF PRESCHOOL SPECIAL EDUCATION PRACTICES PHASE I CONTRACT, REVISING THE PERIOD OF PERFORMANCE AND ADDING EXPANDED TASKS UNDER THE BASE&amp;OPTION PERIODS."/>
    <s v="MATHEMATICA POLICY RESEARCH, INC."/>
    <n v="262809"/>
    <s v="EDIES14C0001"/>
    <s v="2"/>
    <s v=""/>
    <s v="154308522"/>
    <s v="ER"/>
    <s v=""/>
    <s v="HELEN.CHANG@ED.GOV"/>
    <d v="2015-09-25T00:00:00"/>
    <s v="GIBRAN.MILLS@ED.GOV"/>
    <d v="2015-09-23T00:00:00"/>
    <s v="N/A"/>
    <s v="D"/>
    <s v="CHANGE ORDER"/>
    <s v="X"/>
    <s v="NOT APPLICABLE"/>
    <s v=""/>
    <s v="9100"/>
    <s v="OTHER THAN SMALL BUSINESS"/>
    <s v="NO"/>
    <s v="NO"/>
    <x v="1"/>
    <s v="NO"/>
    <s v="NO"/>
    <s v="NO"/>
    <n v="262809"/>
    <n v="442170"/>
    <n v="1"/>
  </r>
  <r>
    <s v="CAM"/>
    <x v="0"/>
    <x v="1"/>
    <x v="0"/>
    <x v="2"/>
    <x v="1"/>
    <x v="1"/>
    <x v="0"/>
    <x v="1"/>
    <x v="1"/>
    <x v="0"/>
    <x v="0"/>
    <x v="0"/>
    <s v="R&amp;D- EDUCATION: EDUCATIONAL (BASIC RESEARCH)"/>
    <s v="9100"/>
    <s v="CONTRACTS AND ACQUISITIONS MANAGEMENT"/>
    <s v="9100"/>
    <s v="WASHINGTON"/>
    <s v="DC"/>
    <s v="1"/>
    <d v="2015-09-25T00:00:00"/>
    <s v="FULL AND OPEN COMPETITION"/>
    <s v=""/>
    <s v="COST PLUS FIXED FEE"/>
    <s v="&quot;OTHER FUNCTIONS&quot; IGF::OT::IGF CHANGE ORDER MODIFICATION REVISING THE PERIOD OF PERFORMANCE AND TASKS UNDER THE IMPACT EVALUATION OF SUPPORT FOR PRINCIPALS CONTRACT."/>
    <s v="MATHEMATICA POLICY RESEARCH, INC."/>
    <n v="1126358"/>
    <s v="EDIES14C0028"/>
    <s v="2"/>
    <s v=""/>
    <s v="154308522"/>
    <s v="ER"/>
    <s v=""/>
    <s v="HELEN.CHANG@ED.GOV"/>
    <d v="2015-09-25T00:00:00"/>
    <s v="GIBRAN.MILLS@ED.GOV"/>
    <d v="2015-09-21T00:00:00"/>
    <s v="N/A"/>
    <s v="D"/>
    <s v="CHANGE ORDER"/>
    <s v="Y"/>
    <s v="YES"/>
    <s v=""/>
    <s v="9100"/>
    <s v="OTHER THAN SMALL BUSINESS"/>
    <s v="NO"/>
    <s v="NO"/>
    <x v="1"/>
    <s v="NO"/>
    <s v="NO"/>
    <s v="NO"/>
    <n v="1126358"/>
    <n v="782159"/>
    <n v="1"/>
  </r>
  <r>
    <s v="CAM"/>
    <x v="0"/>
    <x v="1"/>
    <x v="0"/>
    <x v="2"/>
    <x v="1"/>
    <x v="1"/>
    <x v="0"/>
    <x v="1"/>
    <x v="1"/>
    <x v="0"/>
    <x v="0"/>
    <x v="0"/>
    <s v="R&amp;D- EDUCATION: EDUCATIONAL (BASIC RESEARCH)"/>
    <s v="9100"/>
    <s v="CONTRACTS AND ACQUISITIONS MANAGEMENT"/>
    <s v="9100"/>
    <s v="NEW YORK"/>
    <s v="NY"/>
    <s v="61"/>
    <d v="2015-09-25T00:00:00"/>
    <s v="FULL AND OPEN COMPETITION"/>
    <s v=""/>
    <s v="COST PLUS FIXED FEE"/>
    <s v="IGF::OT::IGF &quot;OTHER FUNCTIONS&quot;_x000a_MODIFICATION ISSUING A CHANGE ORDER AND EXERCISING OPTOIN PERIOD II OF THE EVALUATION OF THE IMPACT OF OFFERING SCHOOLS TRAINING IN THE IMPLEMENTATION OF SCHOOL-WIDE POSITIVE BEHAVIOR SUPPORTS (SWPBS)"/>
    <s v="MDRC"/>
    <n v="12381696"/>
    <s v="EDIES14C0003"/>
    <s v="3"/>
    <s v=""/>
    <s v="075258780"/>
    <s v="ER"/>
    <s v=""/>
    <s v="HELEN.CHANG@ED.GOV"/>
    <d v="2015-09-25T00:00:00"/>
    <s v="GIBRAN.MILLS@ED.GOV"/>
    <d v="2015-09-17T00:00:00"/>
    <s v="N/A"/>
    <s v="D"/>
    <s v="CHANGE ORDER"/>
    <s v="X"/>
    <s v="NOT APPLICABLE"/>
    <s v=""/>
    <s v="9100"/>
    <s v="OTHER THAN SMALL BUSINESS"/>
    <s v="NO"/>
    <s v="NO"/>
    <x v="1"/>
    <s v="NO"/>
    <s v="NO"/>
    <s v="NO"/>
    <n v="12381696"/>
    <n v="4229499"/>
    <n v="1"/>
  </r>
  <r>
    <s v="CAM"/>
    <x v="0"/>
    <x v="0"/>
    <x v="0"/>
    <x v="3"/>
    <x v="0"/>
    <x v="1"/>
    <x v="0"/>
    <x v="1"/>
    <x v="1"/>
    <x v="0"/>
    <x v="0"/>
    <x v="0"/>
    <s v="R&amp;D- EDUCATION: EDUCATIONAL (BASIC RESEARCH)"/>
    <s v="9100"/>
    <s v="CONTRACTS AND ACQUISITIONS MANAGEMENT"/>
    <s v="9100"/>
    <s v="KIRKLAND"/>
    <s v="WA"/>
    <s v="33"/>
    <d v="2015-04-15T00:00:00"/>
    <s v="FULL AND OPEN COMPETITION AFTER EXCLUSION OF SOURCES"/>
    <s v=""/>
    <s v="FIRM FIXED PRICE"/>
    <s v="&quot;OTHER FUNCTION&quot; IGF::OT::IGF AWARD OF THE U.S. DEPARTMENT OF EDUCATION'S 2015 SMALL BUSINESS INNOVATIVE RESEARCH PHASE I PROGRAM."/>
    <s v="SPRY FOX LLC"/>
    <n v="148328"/>
    <s v="EDIES15C0016"/>
    <s v="0"/>
    <s v=""/>
    <s v="031856553"/>
    <s v="ER"/>
    <s v=""/>
    <s v="THOMAS.SMITH@ED.GOV"/>
    <d v="2015-04-17T00:00:00"/>
    <s v="BARAKAT.SHAKIR@ED.GOV"/>
    <d v="2015-04-06T00:00:00"/>
    <s v="N/A"/>
    <s v=""/>
    <s v=""/>
    <s v="N"/>
    <s v="NO"/>
    <s v=""/>
    <s v="9100"/>
    <s v="SMALL BUSINESS"/>
    <s v="NO"/>
    <s v="NO"/>
    <x v="1"/>
    <s v="NO"/>
    <s v="NO"/>
    <s v="NO"/>
    <n v="148328"/>
    <n v="148328"/>
    <n v="1"/>
  </r>
  <r>
    <s v="CAM"/>
    <x v="0"/>
    <x v="0"/>
    <x v="0"/>
    <x v="3"/>
    <x v="0"/>
    <x v="1"/>
    <x v="0"/>
    <x v="1"/>
    <x v="1"/>
    <x v="0"/>
    <x v="0"/>
    <x v="0"/>
    <s v="R&amp;D- EDUCATION: EDUCATIONAL (BASIC RESEARCH)"/>
    <s v="9100"/>
    <s v="CONTRACTS AND ACQUISITIONS MANAGEMENT"/>
    <s v="9100"/>
    <s v="PETALUMA"/>
    <s v="CA"/>
    <s v="97"/>
    <d v="2015-04-15T00:00:00"/>
    <s v="FULL AND OPEN COMPETITION AFTER EXCLUSION OF SOURCES"/>
    <s v=""/>
    <s v="FIRM FIXED PRICE"/>
    <s v="&quot;OTHER FUNCTION&quot; IGF::OT::IGF AWARD OF THE U.S. DEPARTMENT OF EDUCATION'S 2015 SMALL BUSINESS INNOVATIVE RESEARCH PHASE I PROGRAM."/>
    <s v="BRAINQUAKE INC"/>
    <n v="150000"/>
    <s v="EDIES15C0014"/>
    <s v="0"/>
    <s v=""/>
    <s v="079655032"/>
    <s v="ER"/>
    <s v=""/>
    <s v="THOMAS.SMITH@ED.GOV"/>
    <d v="2015-04-17T00:00:00"/>
    <s v="BARAKAT.SHAKIR@ED.GOV"/>
    <d v="2015-04-06T00:00:00"/>
    <s v="N/A"/>
    <s v=""/>
    <s v=""/>
    <s v="N"/>
    <s v="NO"/>
    <s v=""/>
    <s v="9100"/>
    <s v="SMALL BUSINESS"/>
    <s v="NO"/>
    <s v="NO"/>
    <x v="1"/>
    <s v="NO"/>
    <s v="NO"/>
    <s v="NO"/>
    <n v="150000"/>
    <n v="150000"/>
    <n v="1"/>
  </r>
  <r>
    <s v="CAM"/>
    <x v="0"/>
    <x v="0"/>
    <x v="0"/>
    <x v="3"/>
    <x v="0"/>
    <x v="1"/>
    <x v="0"/>
    <x v="1"/>
    <x v="1"/>
    <x v="0"/>
    <x v="0"/>
    <x v="0"/>
    <s v="R&amp;D- EDUCATION: EDUCATIONAL (BASIC RESEARCH)"/>
    <s v="9100"/>
    <s v="CONTRACTS AND ACQUISITIONS MANAGEMENT"/>
    <s v="9100"/>
    <s v="JAMESTOWN"/>
    <s v="NC"/>
    <s v="81"/>
    <d v="2015-04-16T00:00:00"/>
    <s v="FULL AND OPEN COMPETITION AFTER EXCLUSION OF SOURCES"/>
    <s v=""/>
    <s v="FIRM FIXED PRICE"/>
    <s v="&quot;OTHER FUNCTION&quot; IGF::OT::IGF AWARD OF THE U.S. DEPARTMENT OF EDUCATION'S 2015 SMALL BUSINESS INNOVATIVE RESEARCH PHASE I PROGRAM."/>
    <s v="THINKZONE LLC"/>
    <n v="150000"/>
    <s v="EDIES15C0021"/>
    <s v="0"/>
    <s v=""/>
    <s v="079681906"/>
    <s v="ER"/>
    <s v=""/>
    <s v="THOMAS.SMITH@ED.GOV"/>
    <d v="2015-04-17T00:00:00"/>
    <s v="BARAKAT.SHAKIR@ED.GOV"/>
    <d v="2015-04-07T00:00:00"/>
    <s v="N/A"/>
    <s v=""/>
    <s v=""/>
    <s v="N"/>
    <s v="NO"/>
    <s v=""/>
    <s v="9100"/>
    <s v="SMALL BUSINESS"/>
    <s v="NO"/>
    <s v="NO"/>
    <x v="1"/>
    <s v="NO"/>
    <s v="NO"/>
    <s v="NO"/>
    <n v="150000"/>
    <n v="150000"/>
    <n v="1"/>
  </r>
  <r>
    <s v="CAM"/>
    <x v="0"/>
    <x v="0"/>
    <x v="0"/>
    <x v="3"/>
    <x v="0"/>
    <x v="1"/>
    <x v="0"/>
    <x v="1"/>
    <x v="1"/>
    <x v="0"/>
    <x v="0"/>
    <x v="0"/>
    <s v="R&amp;D- EDUCATION: EDUCATIONAL (BASIC RESEARCH)"/>
    <s v="9100"/>
    <s v="CONTRACTS AND ACQUISITIONS MANAGEMENT"/>
    <s v="9100"/>
    <s v="STONY BROOK"/>
    <s v="NY"/>
    <s v="103"/>
    <d v="2015-04-16T00:00:00"/>
    <s v="FULL AND OPEN COMPETITION AFTER EXCLUSION OF SOURCES"/>
    <s v=""/>
    <s v="FIRM FIXED PRICE"/>
    <s v="&quot;OTHER FUNCTION&quot; IGF::OT::IGF AWARD OF THE U.S. DEPARTMENT OF EDUCATION'S 2015 SMALL BUSINESS INNOVATIVE RESEARCH PHASE I PROGRAM."/>
    <s v="CHARMTECH LABS LLC"/>
    <n v="150000"/>
    <s v="EDIES15C0019"/>
    <s v="0"/>
    <s v=""/>
    <s v="807799924"/>
    <s v="ER"/>
    <s v=""/>
    <s v="THOMAS.SMITH@ED.GOV"/>
    <d v="2015-04-17T00:00:00"/>
    <s v="BARAKAT.SHAKIR@ED.GOV"/>
    <d v="2015-04-07T00:00:00"/>
    <s v="N/A"/>
    <s v=""/>
    <s v=""/>
    <s v="N"/>
    <s v="NO"/>
    <s v=""/>
    <s v="9100"/>
    <s v="SMALL BUSINESS"/>
    <s v="NO"/>
    <s v="NO"/>
    <x v="1"/>
    <s v="NO"/>
    <s v="NO"/>
    <s v="NO"/>
    <n v="150000"/>
    <n v="150000"/>
    <n v="1"/>
  </r>
  <r>
    <s v="CAM"/>
    <x v="0"/>
    <x v="0"/>
    <x v="0"/>
    <x v="3"/>
    <x v="0"/>
    <x v="1"/>
    <x v="0"/>
    <x v="1"/>
    <x v="1"/>
    <x v="0"/>
    <x v="0"/>
    <x v="0"/>
    <s v="R&amp;D- EDUCATION: EDUCATIONAL (BASIC RESEARCH)"/>
    <s v="9100"/>
    <s v="CONTRACTS AND ACQUISITIONS MANAGEMENT"/>
    <s v="9100"/>
    <s v="STOW"/>
    <s v="MA"/>
    <s v="17"/>
    <d v="2015-04-17T00:00:00"/>
    <s v="FULL AND OPEN COMPETITION AFTER EXCLUSION OF SOURCES"/>
    <s v=""/>
    <s v="FIRM FIXED PRICE"/>
    <s v="&quot;OTHER FUNCTION&quot; IGF::OT::IGF AWARD OF THE U.S. DEPARTMENT OF EDUCATION'S 2015 SMALL BUSINESS INNOVATIVE RESEARCH PHASE I PROGRAM."/>
    <s v="APPRENDIS LLC"/>
    <n v="149836"/>
    <s v="EDIES15C0018"/>
    <s v="0"/>
    <s v=""/>
    <s v="078689592"/>
    <s v="ER"/>
    <s v=""/>
    <s v="THOMAS.SMITH@ED.GOV"/>
    <d v="2015-04-17T00:00:00"/>
    <s v="BARAKAT.SHAKIR@ED.GOV"/>
    <d v="2015-04-07T00:00:00"/>
    <s v="N/A"/>
    <s v=""/>
    <s v=""/>
    <s v="N"/>
    <s v="NO"/>
    <s v=""/>
    <s v="9100"/>
    <s v="SMALL BUSINESS"/>
    <s v="NO"/>
    <s v="NO"/>
    <x v="1"/>
    <s v="NO"/>
    <s v="NO"/>
    <s v="NO"/>
    <n v="149836"/>
    <n v="149836"/>
    <n v="1"/>
  </r>
  <r>
    <s v="CAM"/>
    <x v="0"/>
    <x v="0"/>
    <x v="0"/>
    <x v="3"/>
    <x v="0"/>
    <x v="1"/>
    <x v="0"/>
    <x v="1"/>
    <x v="1"/>
    <x v="0"/>
    <x v="0"/>
    <x v="0"/>
    <s v="R&amp;D- EDUCATION: EDUCATIONAL (BASIC RESEARCH)"/>
    <s v="9100"/>
    <s v="CONTRACTS AND ACQUISITIONS MANAGEMENT"/>
    <s v="9100"/>
    <s v="MOUNTAIN VIEW"/>
    <s v="CA"/>
    <s v="85"/>
    <d v="2015-04-17T00:00:00"/>
    <s v="FULL AND OPEN COMPETITION AFTER EXCLUSION OF SOURCES"/>
    <s v=""/>
    <s v="FIRM FIXED PRICE"/>
    <s v="&quot;OTHER FUNCTION&quot; IGF::OT::IGF AWARD OF THE U.S. DEPARTMENT OF EDUCATION'S 2015 SMALL BUSINESS INNOVATIVE RESEARCH PHASE I PROGRAM."/>
    <s v="VIRTUAL LEARNING TECHNOLOGIES, INC."/>
    <n v="150000"/>
    <s v="EDIES15C0011"/>
    <s v="0"/>
    <s v=""/>
    <s v="828770508"/>
    <s v="ER"/>
    <s v=""/>
    <s v="THOMAS.SMITH@ED.GOV"/>
    <d v="2015-04-17T00:00:00"/>
    <s v="BARAKAT.SHAKIR@ED.GOV"/>
    <d v="2015-04-03T00:00:00"/>
    <s v="N/A"/>
    <s v=""/>
    <s v=""/>
    <s v="N"/>
    <s v="NO"/>
    <s v=""/>
    <s v="9100"/>
    <s v="SMALL BUSINESS"/>
    <s v="NO"/>
    <s v="NO"/>
    <x v="1"/>
    <s v="NO"/>
    <s v="NO"/>
    <s v="NO"/>
    <n v="150000"/>
    <n v="150000"/>
    <n v="1"/>
  </r>
  <r>
    <s v="CAM"/>
    <x v="0"/>
    <x v="0"/>
    <x v="0"/>
    <x v="3"/>
    <x v="0"/>
    <x v="1"/>
    <x v="0"/>
    <x v="1"/>
    <x v="1"/>
    <x v="0"/>
    <x v="0"/>
    <x v="0"/>
    <s v="R&amp;D- EDUCATION: EDUCATIONAL (BASIC RESEARCH)"/>
    <s v="9100"/>
    <s v="CONTRACTS AND ACQUISITIONS MANAGEMENT"/>
    <s v="9100"/>
    <s v="AUSTIN"/>
    <s v="TX"/>
    <s v="453"/>
    <d v="2015-04-20T00:00:00"/>
    <s v="FULL AND OPEN COMPETITION AFTER EXCLUSION OF SOURCES"/>
    <s v=""/>
    <s v="FIRM FIXED PRICE"/>
    <s v="&quot;OTHER FUNCTION&quot; IGF::OT::IGF AWARD OF THE U.S. DEPARTMENT OF EDUCATION'S 2015 SMALL BUSINESS INNOVATIVE RESEARCH PHASE I PROGRAM."/>
    <s v="QUERIUM CORP"/>
    <n v="149924"/>
    <s v="EDIES15C0015"/>
    <s v="0"/>
    <s v=""/>
    <s v="041415085"/>
    <s v="ER"/>
    <s v=""/>
    <s v="THOMAS.SMITH@ED.GOV"/>
    <d v="2015-04-20T00:00:00"/>
    <s v="BARAKAT.SHAKIR@ED.GOV"/>
    <d v="2015-04-06T00:00:00"/>
    <s v="N/A"/>
    <s v=""/>
    <s v=""/>
    <s v="N"/>
    <s v="NO"/>
    <s v=""/>
    <s v="9100"/>
    <s v="SMALL BUSINESS"/>
    <s v="NO"/>
    <s v="NO"/>
    <x v="1"/>
    <s v="NO"/>
    <s v="NO"/>
    <s v="NO"/>
    <n v="149924"/>
    <n v="149924"/>
    <n v="1"/>
  </r>
  <r>
    <s v="CAM"/>
    <x v="0"/>
    <x v="0"/>
    <x v="0"/>
    <x v="3"/>
    <x v="0"/>
    <x v="1"/>
    <x v="0"/>
    <x v="1"/>
    <x v="1"/>
    <x v="0"/>
    <x v="0"/>
    <x v="0"/>
    <s v="R&amp;D- EDUCATION: EDUCATIONAL (BASIC RESEARCH)"/>
    <s v="9100"/>
    <s v="CONTRACTS AND ACQUISITIONS MANAGEMENT"/>
    <s v="9100"/>
    <s v="IRVINE"/>
    <s v="CA"/>
    <s v="59"/>
    <d v="2015-04-23T00:00:00"/>
    <s v="FULL AND OPEN COMPETITION AFTER EXCLUSION OF SOURCES"/>
    <s v=""/>
    <s v="FIRM FIXED PRICE"/>
    <s v="&quot;OTHER FUNCTION&quot; IGF::OT::IGF AWARD OF THE U.S. DEPARTMENT OF EDUCATION'S 2015 SMALL BUSINESS INNOVATIVE RESEARCH PHASE I PROGRAM."/>
    <s v="SIMINSIGHTS, INC."/>
    <n v="147211"/>
    <s v="EDIES15C0017"/>
    <s v="0"/>
    <s v=""/>
    <s v="832803188"/>
    <s v="ER"/>
    <s v=""/>
    <s v="THOMAS.SMITH@ED.GOV"/>
    <d v="2015-04-23T00:00:00"/>
    <s v="BARAKAT.SHAKIR@ED.GOV"/>
    <d v="2015-04-07T00:00:00"/>
    <s v="N/A"/>
    <s v=""/>
    <s v=""/>
    <s v="N"/>
    <s v="NO"/>
    <s v=""/>
    <s v="9100"/>
    <s v="SMALL BUSINESS"/>
    <s v="NO"/>
    <s v="NO"/>
    <x v="1"/>
    <s v="NO"/>
    <s v="NO"/>
    <s v="NO"/>
    <n v="147211"/>
    <n v="147211"/>
    <n v="1"/>
  </r>
  <r>
    <s v="CAM"/>
    <x v="0"/>
    <x v="0"/>
    <x v="0"/>
    <x v="3"/>
    <x v="0"/>
    <x v="1"/>
    <x v="0"/>
    <x v="1"/>
    <x v="1"/>
    <x v="0"/>
    <x v="0"/>
    <x v="0"/>
    <s v="R&amp;D- EDUCATION: EDUCATIONAL (BASIC RESEARCH)"/>
    <s v="9100"/>
    <s v="CONTRACTS AND ACQUISITIONS MANAGEMENT"/>
    <s v="9100"/>
    <s v="ALEXANDRIA"/>
    <s v="VA"/>
    <s v="510"/>
    <d v="2015-04-27T00:00:00"/>
    <s v="FULL AND OPEN COMPETITION AFTER EXCLUSION OF SOURCES"/>
    <s v=""/>
    <s v="FIRM FIXED PRICE"/>
    <s v="&quot;OTHER FUNCTION&quot; IGF::OT::IGF AWARD OF THE U.S. DEPARTMENT OF EDUCATION'S 2015 SMALL BUSINESS INNOVATIVE RESEARCH PHASE I PROGRAM."/>
    <s v="MATHALICIOUS, LLC"/>
    <n v="150000"/>
    <s v="EDIES15C0012"/>
    <s v="0"/>
    <s v=""/>
    <s v="965414316"/>
    <s v="ER"/>
    <s v=""/>
    <s v="THOMAS.SMITH@ED.GOV"/>
    <d v="2015-04-27T00:00:00"/>
    <s v="BARAKAT.SHAKIR@ED.GOV"/>
    <d v="2015-04-07T00:00:00"/>
    <s v="N/A"/>
    <s v=""/>
    <s v=""/>
    <s v="N"/>
    <s v="NO"/>
    <s v=""/>
    <s v="9100"/>
    <s v="SMALL BUSINESS"/>
    <s v="NO"/>
    <s v="NO"/>
    <x v="1"/>
    <s v="NO"/>
    <s v="NO"/>
    <s v="NO"/>
    <n v="150000"/>
    <n v="150000"/>
    <n v="1"/>
  </r>
  <r>
    <s v="CAM"/>
    <x v="0"/>
    <x v="0"/>
    <x v="0"/>
    <x v="3"/>
    <x v="0"/>
    <x v="1"/>
    <x v="0"/>
    <x v="1"/>
    <x v="1"/>
    <x v="0"/>
    <x v="0"/>
    <x v="0"/>
    <s v="R&amp;D- EDUCATION: EDUCATIONAL (BASIC RESEARCH)"/>
    <s v="9100"/>
    <s v="CONTRACTS AND ACQUISITIONS MANAGEMENT"/>
    <s v="9100"/>
    <s v="ROCKVILLE"/>
    <s v="MD"/>
    <s v="31"/>
    <d v="2015-05-01T00:00:00"/>
    <s v="FULL AND OPEN COMPETITION AFTER EXCLUSION OF SOURCES"/>
    <s v=""/>
    <s v="FIRM FIXED PRICE"/>
    <s v="&quot;OTHER FUNCTIONS&quot; IGF::OT::IGF THIS CONTRACT AWARD IS FOR THE 2015 SMALL BUSINESS INNOVATIVE RESEARCH PHASE II PROGRAM."/>
    <s v="SPEAK AGENT, INC."/>
    <n v="485802"/>
    <s v="EDIES15C0027"/>
    <s v="0"/>
    <s v=""/>
    <s v="010428636"/>
    <s v="ER"/>
    <s v=""/>
    <s v="THOMAS.SMITH@ED.GOV"/>
    <d v="2015-05-01T00:00:00"/>
    <s v="JEFFREY.BROWNE@ED.GOV"/>
    <d v="2015-04-29T00:00:00"/>
    <s v="N/A"/>
    <s v=""/>
    <s v=""/>
    <s v="X"/>
    <s v="NOT APPLICABLE"/>
    <s v=""/>
    <s v="9100"/>
    <s v="SMALL BUSINESS"/>
    <s v="NO"/>
    <s v="NO"/>
    <x v="1"/>
    <s v="NO"/>
    <s v="NO"/>
    <s v="NO"/>
    <n v="899985"/>
    <n v="899985"/>
    <n v="1"/>
  </r>
  <r>
    <s v="CAM"/>
    <x v="0"/>
    <x v="0"/>
    <x v="0"/>
    <x v="3"/>
    <x v="0"/>
    <x v="1"/>
    <x v="0"/>
    <x v="1"/>
    <x v="1"/>
    <x v="0"/>
    <x v="0"/>
    <x v="0"/>
    <s v="R&amp;D- EDUCATION: EDUCATIONAL (BASIC RESEARCH)"/>
    <s v="9100"/>
    <s v="CONTRACTS AND ACQUISITIONS MANAGEMENT"/>
    <s v="9100"/>
    <s v="PITTSBURGH"/>
    <s v="PA"/>
    <s v="3"/>
    <d v="2015-05-01T00:00:00"/>
    <s v="FULL AND OPEN COMPETITION AFTER EXCLUSION OF SOURCES"/>
    <s v=""/>
    <s v="FIRM FIXED PRICE"/>
    <s v="&quot;OTHER FUNCTIONS&quot; IGF::OT::IGF THIS CONTRACT AWARD IS FOR THE 2015 SMALL BUSINESS INNOVATIVE RESEARCH PHASE II PROGRAM."/>
    <s v="SCHELL GAMES LLC"/>
    <n v="899542"/>
    <s v="EDIES15C0025"/>
    <s v="0"/>
    <s v=""/>
    <s v="166975396"/>
    <s v="ER"/>
    <s v=""/>
    <s v="THOMAS.SMITH@ED.GOV"/>
    <d v="2015-05-01T00:00:00"/>
    <s v="JEFFREY.BROWNE@ED.GOV"/>
    <d v="2015-04-29T00:00:00"/>
    <s v="N/A"/>
    <s v=""/>
    <s v=""/>
    <s v="X"/>
    <s v="NOT APPLICABLE"/>
    <s v=""/>
    <s v="9100"/>
    <s v="SMALL BUSINESS"/>
    <s v="NO"/>
    <s v="NO"/>
    <x v="1"/>
    <s v="NO"/>
    <s v="NO"/>
    <s v="NO"/>
    <n v="899542"/>
    <n v="899542"/>
    <n v="1"/>
  </r>
  <r>
    <s v="CAM"/>
    <x v="0"/>
    <x v="0"/>
    <x v="0"/>
    <x v="3"/>
    <x v="0"/>
    <x v="1"/>
    <x v="0"/>
    <x v="1"/>
    <x v="1"/>
    <x v="0"/>
    <x v="0"/>
    <x v="0"/>
    <s v="R&amp;D- EDUCATION: EDUCATIONAL (BASIC RESEARCH)"/>
    <s v="9100"/>
    <s v="CONTRACTS AND ACQUISITIONS MANAGEMENT"/>
    <s v="9100"/>
    <s v="SEATTLE"/>
    <s v="WA"/>
    <s v="33"/>
    <d v="2015-05-01T00:00:00"/>
    <s v="FULL AND OPEN COMPETITION AFTER EXCLUSION OF SOURCES"/>
    <s v=""/>
    <s v="FIRM FIXED PRICE"/>
    <s v="&quot;OTHER FUNCTIONS&quot; IGF::OT::IGF THIS CONTRACT AWARD IS FOR THE 2015 SMALL BUSINESS INNOVATIVE RESEARCH PHASE II PROGRAM."/>
    <s v="STRANGE LOOP GAMES INC."/>
    <n v="899871"/>
    <s v="EDIES15C0028"/>
    <s v="0"/>
    <s v=""/>
    <s v="078675532"/>
    <s v="ER"/>
    <s v=""/>
    <s v="THOMAS.SMITH@ED.GOV"/>
    <d v="2015-05-01T00:00:00"/>
    <s v="JEFFREY.BROWNE@ED.GOV"/>
    <d v="2015-04-29T00:00:00"/>
    <s v="N/A"/>
    <s v=""/>
    <s v=""/>
    <s v="X"/>
    <s v="NOT APPLICABLE"/>
    <s v=""/>
    <s v="9100"/>
    <s v="SMALL BUSINESS"/>
    <s v="NO"/>
    <s v="NO"/>
    <x v="1"/>
    <s v="NO"/>
    <s v="NO"/>
    <s v="NO"/>
    <n v="899871"/>
    <n v="899871"/>
    <n v="1"/>
  </r>
  <r>
    <s v="CAM"/>
    <x v="0"/>
    <x v="0"/>
    <x v="0"/>
    <x v="3"/>
    <x v="0"/>
    <x v="1"/>
    <x v="0"/>
    <x v="1"/>
    <x v="1"/>
    <x v="0"/>
    <x v="0"/>
    <x v="0"/>
    <s v="R&amp;D- EDUCATION: EDUCATIONAL (BASIC RESEARCH)"/>
    <s v="9100"/>
    <s v="CONTRACTS AND ACQUISITIONS MANAGEMENT"/>
    <s v="9100"/>
    <s v="SHERMAN OAKS"/>
    <s v="CA"/>
    <s v="37"/>
    <d v="2015-05-01T00:00:00"/>
    <s v="FULL AND OPEN COMPETITION AFTER EXCLUSION OF SOURCES"/>
    <s v=""/>
    <s v="FIRM FIXED PRICE"/>
    <s v="&quot;OTHER FUNCTIONS&quot; IGF::OT::IGF THIS CONTRACT AWARD IS FOR THE 2015 SMALL BUSINESS INNOVATIVE RESEARCH PHASE II PROGRAM."/>
    <s v="ZAPTION, INC."/>
    <n v="900000"/>
    <s v="EDIES15C0029"/>
    <s v="0"/>
    <s v=""/>
    <s v="079279749"/>
    <s v="ER"/>
    <s v=""/>
    <s v="THOMAS.SMITH@ED.GOV"/>
    <d v="2015-05-01T00:00:00"/>
    <s v="JEFFREY.BROWNE@ED.GOV"/>
    <d v="2015-04-29T00:00:00"/>
    <s v="N/A"/>
    <s v=""/>
    <s v=""/>
    <s v="X"/>
    <s v="NOT APPLICABLE"/>
    <s v=""/>
    <s v="9100"/>
    <s v="SMALL BUSINESS"/>
    <s v="NO"/>
    <s v="NO"/>
    <x v="1"/>
    <s v="NO"/>
    <s v="NO"/>
    <s v="NO"/>
    <n v="900000"/>
    <n v="900000"/>
    <n v="1"/>
  </r>
  <r>
    <s v="CAM"/>
    <x v="0"/>
    <x v="0"/>
    <x v="0"/>
    <x v="3"/>
    <x v="0"/>
    <x v="1"/>
    <x v="0"/>
    <x v="1"/>
    <x v="1"/>
    <x v="0"/>
    <x v="0"/>
    <x v="0"/>
    <s v="R&amp;D- EDUCATION: EDUCATIONAL (BASIC RESEARCH)"/>
    <s v="9100"/>
    <s v="CONTRACTS AND ACQUISITIONS MANAGEMENT"/>
    <s v="9100"/>
    <s v="NEW YORK"/>
    <s v="NY"/>
    <s v="61"/>
    <d v="2015-05-04T00:00:00"/>
    <s v="FULL AND OPEN COMPETITION AFTER EXCLUSION OF SOURCES"/>
    <s v=""/>
    <s v="FIRM FIXED PRICE"/>
    <s v="&quot;OTHER FUNCTIONS&quot; IGF::OT::IGF THIS CONTRACT AWARD IS FOR THE 2015 SMALL BUSINESS INNOVATIVE RESEARCH PHASE II PROGRAM."/>
    <s v="SIRIUS THINKING LTD"/>
    <n v="485802"/>
    <s v="EDIES15C0026"/>
    <s v="0"/>
    <s v=""/>
    <s v="949450100"/>
    <s v="ER"/>
    <s v=""/>
    <s v="THOMAS.SMITH@ED.GOV"/>
    <d v="2015-05-04T00:00:00"/>
    <s v="JEFFREY.BROWNE@ED.GOV"/>
    <d v="2015-04-29T00:00:00"/>
    <s v="N/A"/>
    <s v=""/>
    <s v=""/>
    <s v="X"/>
    <s v="NOT APPLICABLE"/>
    <s v=""/>
    <s v="9100"/>
    <s v="SMALL BUSINESS"/>
    <s v="NO"/>
    <s v="NO"/>
    <x v="1"/>
    <s v="NO"/>
    <s v="NO"/>
    <s v="NO"/>
    <n v="898387"/>
    <n v="898387"/>
    <n v="1"/>
  </r>
  <r>
    <s v="CAM"/>
    <x v="0"/>
    <x v="0"/>
    <x v="0"/>
    <x v="3"/>
    <x v="0"/>
    <x v="1"/>
    <x v="0"/>
    <x v="1"/>
    <x v="1"/>
    <x v="0"/>
    <x v="0"/>
    <x v="0"/>
    <s v="R&amp;D- EDUCATION: EDUCATIONAL (BASIC RESEARCH)"/>
    <s v="9100"/>
    <s v="CONTRACTS AND ACQUISITIONS MANAGEMENT"/>
    <s v="9100"/>
    <s v="SAN CARLOS"/>
    <s v="CA"/>
    <s v="81"/>
    <d v="2015-05-04T00:00:00"/>
    <s v="FULL AND OPEN COMPETITION AFTER EXCLUSION OF SOURCES"/>
    <s v=""/>
    <s v="FIRM FIXED PRICE"/>
    <s v="&quot;OTHER FUNCTIONS&quot; IGF::OT::IGF THIS CONTRACT AWARD IS FOR THE 2015 SMALL BUSINESS INNOVATIVE RESEARCH PHASE II PROGRAM."/>
    <s v="KIKO LABS INC."/>
    <n v="485802"/>
    <s v="EDIES15C0022"/>
    <s v="0"/>
    <s v=""/>
    <s v="078871920"/>
    <s v="ER"/>
    <s v=""/>
    <s v="THOMAS.SMITH@ED.GOV"/>
    <d v="2015-05-04T00:00:00"/>
    <s v="JEFFREY.BROWNE@ED.GOV"/>
    <d v="2015-04-21T00:00:00"/>
    <s v="N/A"/>
    <s v=""/>
    <s v=""/>
    <s v="X"/>
    <s v="NOT APPLICABLE"/>
    <s v=""/>
    <s v="9100"/>
    <s v="SMALL BUSINESS"/>
    <s v="NO"/>
    <s v="NO"/>
    <x v="1"/>
    <s v="NO"/>
    <s v="NO"/>
    <s v="NO"/>
    <n v="899998"/>
    <n v="899998"/>
    <n v="1"/>
  </r>
  <r>
    <s v="CAM"/>
    <x v="0"/>
    <x v="0"/>
    <x v="0"/>
    <x v="3"/>
    <x v="0"/>
    <x v="1"/>
    <x v="0"/>
    <x v="1"/>
    <x v="1"/>
    <x v="0"/>
    <x v="0"/>
    <x v="0"/>
    <s v="R&amp;D- EDUCATION: EDUCATIONAL (BASIC RESEARCH)"/>
    <s v="9100"/>
    <s v="CONTRACTS AND ACQUISITIONS MANAGEMENT"/>
    <s v="9100"/>
    <s v="WELLESLEY"/>
    <s v="MA"/>
    <s v="21"/>
    <d v="2015-05-04T00:00:00"/>
    <s v="FULL AND OPEN COMPETITION AFTER EXCLUSION OF SOURCES"/>
    <s v=""/>
    <s v="FIRM FIXED PRICE"/>
    <s v="&quot;OTHER FUNCTIONS&quot; IGF::OT::IGF THIS CONTRACT AWARD IS FOR THE 2015 SMALL BUSINESS INNOVATIVE RESEARCH PHASE II PROGRAM."/>
    <s v="LINGOJINGO, INC"/>
    <n v="485802"/>
    <s v="EDIES15C0024"/>
    <s v="0"/>
    <s v=""/>
    <s v="079412332"/>
    <s v="ER"/>
    <s v=""/>
    <s v="THOMAS.SMITH@ED.GOV"/>
    <d v="2015-05-04T00:00:00"/>
    <s v="JEFFREY.BROWNE@ED.GOV"/>
    <d v="2015-04-29T00:00:00"/>
    <s v="N/A"/>
    <s v=""/>
    <s v=""/>
    <s v="X"/>
    <s v="NOT APPLICABLE"/>
    <s v=""/>
    <s v="9100"/>
    <s v="SMALL BUSINESS"/>
    <s v="NO"/>
    <s v="NO"/>
    <x v="1"/>
    <s v="NO"/>
    <s v="NO"/>
    <s v="NO"/>
    <n v="899984"/>
    <n v="899984"/>
    <n v="1"/>
  </r>
  <r>
    <s v="CAM"/>
    <x v="1"/>
    <x v="0"/>
    <x v="2"/>
    <x v="2"/>
    <x v="0"/>
    <x v="0"/>
    <x v="0"/>
    <x v="1"/>
    <x v="0"/>
    <x v="0"/>
    <x v="0"/>
    <x v="1"/>
    <s v="R&amp;D- EDUCATION: EDUCATIONAL (APPLIED RESEARCH/EXPLORATORY DEVELOPMENT)"/>
    <s v="9100"/>
    <s v="CONTRACTS AND ACQUISITIONS MANAGEMENT"/>
    <s v="9100"/>
    <s v="ARLINGTON"/>
    <s v="VA"/>
    <s v="13"/>
    <d v="2015-07-22T00:00:00"/>
    <s v="NOT AVAILABLE FOR COMPETITION"/>
    <s v=""/>
    <s v="FIRM FIXED PRICE"/>
    <s v="&quot;OTHER FUNCTION&quot; IGF::OT::IGF- SCHOOL AND STAFFING SURVEY (SASS) CONTRACT.  THIS CONTRACT COLLECTS INFORMATION TO PROVIDE A DETAILED PICTURE OF THE U.S. ELEMENTARY AND SECONDARY SCHOOLS."/>
    <s v="INSIGHT POLICY RESEARCH INC"/>
    <n v="263960"/>
    <s v="EDIES13C0079"/>
    <s v="3"/>
    <s v=""/>
    <s v="015527489"/>
    <s v="ER"/>
    <s v="AUTHORIZED BY STATUTE"/>
    <s v="HELEN.CHANG@ED.GOV"/>
    <d v="2015-07-22T00:00:00"/>
    <s v="BARAKAT.SHAKIR@ED.GOV"/>
    <d v="2015-07-14T00:00:00"/>
    <s v="N/A"/>
    <s v="D"/>
    <s v="CHANGE ORDER"/>
    <s v="X"/>
    <s v="NOT APPLICABLE"/>
    <s v=""/>
    <s v="9100"/>
    <s v="SMALL BUSINESS"/>
    <s v="YES"/>
    <s v="NO"/>
    <x v="1"/>
    <s v="YES"/>
    <s v="NO"/>
    <s v="NO"/>
    <n v="-66524"/>
    <n v="-66524"/>
    <n v="1"/>
  </r>
  <r>
    <s v="CAM"/>
    <x v="1"/>
    <x v="0"/>
    <x v="0"/>
    <x v="0"/>
    <x v="0"/>
    <x v="0"/>
    <x v="0"/>
    <x v="0"/>
    <x v="1"/>
    <x v="0"/>
    <x v="0"/>
    <x v="1"/>
    <s v="R&amp;D- EDUCATION: EDUCATIONAL (APPLIED RESEARCH/EXPLORATORY DEVELOPMENT)"/>
    <s v="9100"/>
    <s v="CONTRACTS AND ACQUISITIONS MANAGEMENT"/>
    <s v="9100"/>
    <s v="WASHINGTON"/>
    <s v="DC"/>
    <s v="1"/>
    <d v="2014-12-19T00:00:00"/>
    <s v="FULL AND OPEN COMPETITION AFTER EXCLUSION OF SOURCES"/>
    <s v="COMPETITIVE SET ASIDE"/>
    <s v="FIRM FIXED PRICE"/>
    <s v="&quot;OTHER FUNCTION&quot; IGF::OT::IGF  OPTION PERIOD THREE. EDUCATION STATISTICS SERVICES INSTITUTE NETWORK TASK ORDER 27- ANALYSIS, SPECIAL REQUESTS, AND WEB SUPPORT FOR THE SAMPLE SURVEYS DIVISION."/>
    <s v="SANAMETRIX, INC."/>
    <n v="322222"/>
    <s v="0004"/>
    <s v="3"/>
    <s v="EDIES12D0009"/>
    <s v="122841567"/>
    <s v="ER"/>
    <s v=""/>
    <s v="DEILA.JOHNSON@ED.GOV"/>
    <d v="2015-02-05T00:00:00"/>
    <s v="ELIZABETH.PRICE@ED.GOV"/>
    <d v="2014-12-17T00:00:00"/>
    <s v="N/A"/>
    <s v="G"/>
    <s v="EXERCISE AN OPTION"/>
    <s v="N"/>
    <s v="NO"/>
    <s v="9100"/>
    <s v="9100"/>
    <s v="SMALL BUSINESS"/>
    <s v="YES"/>
    <s v="NO"/>
    <x v="0"/>
    <s v="NO"/>
    <s v="NO"/>
    <s v="NO"/>
    <n v="322222"/>
    <n v="322222"/>
    <n v="1"/>
  </r>
  <r>
    <s v="CAM"/>
    <x v="1"/>
    <x v="0"/>
    <x v="0"/>
    <x v="0"/>
    <x v="0"/>
    <x v="0"/>
    <x v="0"/>
    <x v="0"/>
    <x v="1"/>
    <x v="0"/>
    <x v="0"/>
    <x v="1"/>
    <s v="R&amp;D- EDUCATION: EDUCATIONAL (APPLIED RESEARCH/EXPLORATORY DEVELOPMENT)"/>
    <s v="9100"/>
    <s v="CONTRACTS AND ACQUISITIONS MANAGEMENT"/>
    <s v="9100"/>
    <s v="WASHINGTON"/>
    <s v="DC"/>
    <s v="1"/>
    <d v="2014-12-19T00:00:00"/>
    <s v="FULL AND OPEN COMPETITION AFTER EXCLUSION OF SOURCES"/>
    <s v="COMPETITIVE SET ASIDE"/>
    <s v="FIRM FIXED PRICE"/>
    <s v="&quot;OTHER FUNCTION&quot; IGF::OT::IGF  OPTION YEAR 2- EDUCATION STATISTICS SERVICES INSTITUTE NETWORK (ESSIN) TASK ORDER 4- SECONDARY LONGITUDINAL STUDIES SUPPORT. THIS PROJECT WILL SUPPORT WORK ON THE LARGE-SCALE, SECONDARY LONGITUDINAL SURVEYS FOR WHICH SECONDARY LONGITUDINAL STUDIES PROGRAM IN THE LONGITUDINAL STUDIES BRANCH (LSB) OF THE SAMPLE SURVEYS DIVISION (SSD) IS RESPONSIBLE."/>
    <s v="SANAMETRIX, INC."/>
    <n v="395814"/>
    <s v="0006"/>
    <s v="3"/>
    <s v="EDIES12D0009"/>
    <s v="122841567"/>
    <s v="ER"/>
    <s v=""/>
    <s v="DEILA.JOHNSON@ED.GOV"/>
    <d v="2015-02-05T00:00:00"/>
    <s v="ELIZABETH.PRICE@ED.GOV"/>
    <d v="2014-12-18T00:00:00"/>
    <s v="N/A"/>
    <s v="G"/>
    <s v="EXERCISE AN OPTION"/>
    <s v="N"/>
    <s v="NO"/>
    <s v="9100"/>
    <s v="9100"/>
    <s v="SMALL BUSINESS"/>
    <s v="YES"/>
    <s v="NO"/>
    <x v="0"/>
    <s v="NO"/>
    <s v="NO"/>
    <s v="NO"/>
    <n v="395814"/>
    <n v="395814"/>
    <n v="1"/>
  </r>
  <r>
    <s v="CAM"/>
    <x v="1"/>
    <x v="0"/>
    <x v="0"/>
    <x v="0"/>
    <x v="0"/>
    <x v="0"/>
    <x v="0"/>
    <x v="0"/>
    <x v="1"/>
    <x v="0"/>
    <x v="0"/>
    <x v="1"/>
    <s v="R&amp;D- EDUCATION: EDUCATIONAL (APPLIED RESEARCH/EXPLORATORY DEVELOPMENT)"/>
    <s v="9100"/>
    <s v="CONTRACTS AND ACQUISITIONS MANAGEMENT"/>
    <s v="9100"/>
    <s v="WASHINGTON"/>
    <s v="DC"/>
    <s v="1"/>
    <d v="2014-12-19T00:00:00"/>
    <s v="FULL AND OPEN COMPETITION AFTER EXCLUSION OF SOURCES"/>
    <s v="COMPETITIVE SET ASIDE"/>
    <s v="FIRM FIXED PRICE"/>
    <s v="&quot;OTHER FUNCTION&quot; IGF::OT::IGF  EDUCATION STATISTICS SERVICES INSTITUTE NETWORK (ESSIN) TASK ORDER 29- STATISTICAL STANDARDS PROGRAM SUPPORT. THIS PROJECT SUPPORTS SSP IN ITS WORK DEVELOPING, MAINTAINING, AND MONITORING STATISTICAL, METHODOLOGICAL, AND QUALITY STANDARDS AND PROVIDING NCES STAFF STATISTICAL SUPPORT. WHILE THE PRIMARY PROJECT ACTIVITY IS SUPPORT FOR NCES INTERNAL TECHNICAL REVIEWS, ACTIVITIES ALSO INCLUDE QUALITY CONTROL (METHODOLOGY HANDBOOK), MONITORING THE USE OF NCES DATA, AND STATISTICAL RESEARCH PROJECTS."/>
    <s v="SANAMETRIX, INC."/>
    <n v="524000"/>
    <s v="0005"/>
    <s v="5"/>
    <s v="EDIES12D0009"/>
    <s v="122841567"/>
    <s v="ER"/>
    <s v=""/>
    <s v="LASHAWN.PETTAWAY@ED.GOV"/>
    <d v="2015-09-29T00:00:00"/>
    <s v="ELIZABETH.PRICE@ED.GOV"/>
    <d v="2014-12-17T00:00:00"/>
    <s v="N/A"/>
    <s v="G"/>
    <s v="EXERCISE AN OPTION"/>
    <s v="N"/>
    <s v="NO"/>
    <s v="9100"/>
    <s v="9100"/>
    <s v="SMALL BUSINESS"/>
    <s v="YES"/>
    <s v="NO"/>
    <x v="0"/>
    <s v="NO"/>
    <s v="NO"/>
    <s v="NO"/>
    <n v="524000"/>
    <n v="524000"/>
    <n v="1"/>
  </r>
  <r>
    <s v="CAM"/>
    <x v="1"/>
    <x v="1"/>
    <x v="0"/>
    <x v="0"/>
    <x v="1"/>
    <x v="1"/>
    <x v="0"/>
    <x v="1"/>
    <x v="1"/>
    <x v="0"/>
    <x v="0"/>
    <x v="1"/>
    <s v="R&amp;D- EDUCATION: EDUCATIONAL (APPLIED RESEARCH/EXPLORATORY DEVELOPMENT)"/>
    <s v="9100"/>
    <s v="CONTRACTS AND ACQUISITIONS MANAGEMENT"/>
    <s v="9100"/>
    <s v="CAMBRIDGE"/>
    <s v="MA"/>
    <s v="17"/>
    <d v="2014-12-22T00:00:00"/>
    <s v="FULL AND OPEN COMPETITION"/>
    <s v=""/>
    <s v="COST PLUS FIXED FEE"/>
    <s v="&quot;OTHER FUNCTION&quot; IGF::OT::IGF THE EXERCISING OF OPTION YEAR II FOR THE EVALUATION OF INNVESTING IN INNOVATION FISCAL YEAR 2012 COHORT"/>
    <s v="ABT ASSOCIATES INC."/>
    <n v="607236"/>
    <s v="EDIES13C0005"/>
    <s v="5"/>
    <s v=""/>
    <s v="043397520"/>
    <s v="ER"/>
    <s v=""/>
    <s v="VERONICA.PRICE@ED.GOV"/>
    <d v="2015-02-06T00:00:00"/>
    <s v="BARAKAT.SHAKIR@ED.GOV"/>
    <d v="2014-11-14T00:00:00"/>
    <s v="N/A"/>
    <s v="G"/>
    <s v="EXERCISE AN OPTION"/>
    <s v="N"/>
    <s v="NO"/>
    <s v=""/>
    <s v="9100"/>
    <s v="OTHER THAN SMALL BUSINESS"/>
    <s v="NO"/>
    <s v="NO"/>
    <x v="1"/>
    <s v="NO"/>
    <s v="NO"/>
    <s v="NO"/>
    <n v="607236"/>
    <n v="0"/>
    <n v="1"/>
  </r>
  <r>
    <s v="CAM"/>
    <x v="1"/>
    <x v="0"/>
    <x v="0"/>
    <x v="0"/>
    <x v="1"/>
    <x v="1"/>
    <x v="0"/>
    <x v="1"/>
    <x v="1"/>
    <x v="0"/>
    <x v="0"/>
    <x v="1"/>
    <s v="R&amp;D- EDUCATION: EDUCATIONAL (APPLIED RESEARCH/EXPLORATORY DEVELOPMENT)"/>
    <s v="9100"/>
    <s v="CONTRACTS AND ACQUISITIONS MANAGEMENT"/>
    <s v="9100"/>
    <s v="DURHAM"/>
    <s v="NC"/>
    <s v="63"/>
    <d v="2014-12-31T00:00:00"/>
    <s v="FULL AND OPEN COMPETITION"/>
    <s v=""/>
    <s v="FIRM FIXED PRICE"/>
    <s v="&quot;OTHER FUNCTIONS&quot; IGF::OT::IGF THIS CHANGE ORDER TO THE INTEGRATED POSTSECONDARY EDUCATION DATA SYSTEM_x000a_WEB-BASED DATA COLLECTION_x000a_2013-14, 2014-15, 2015-16, 2016-17 (IPEDS) CONTRACT IS TO INCORPORATE THE REQUIREMENTS OF THE COLLEGE RATINGS SYSTEM."/>
    <s v="RESEARCH TRIANGLE INSTITUTE"/>
    <n v="1837716"/>
    <s v="EDIES13C0056"/>
    <s v="4"/>
    <s v=""/>
    <s v="004868105"/>
    <s v="ER"/>
    <s v=""/>
    <s v="DEILA.JOHNSON@ED.GOV"/>
    <d v="2014-12-31T00:00:00"/>
    <s v="JEFFREY.BROWNE@ED.GOV"/>
    <d v="2014-12-24T00:00:00"/>
    <s v="N/A"/>
    <s v="B"/>
    <s v="SUPPLEMENTAL AGREEMENT FOR WORK WITHIN SCOPE"/>
    <s v="N"/>
    <s v="NO"/>
    <s v=""/>
    <s v="9100"/>
    <s v="OTHER THAN SMALL BUSINESS"/>
    <s v="NO"/>
    <s v="NO"/>
    <x v="1"/>
    <s v="NO"/>
    <s v="NO"/>
    <s v="NO"/>
    <n v="1837716"/>
    <n v="4053870"/>
    <n v="1"/>
  </r>
  <r>
    <s v="CAM"/>
    <x v="1"/>
    <x v="0"/>
    <x v="0"/>
    <x v="3"/>
    <x v="1"/>
    <x v="1"/>
    <x v="0"/>
    <x v="1"/>
    <x v="1"/>
    <x v="0"/>
    <x v="0"/>
    <x v="1"/>
    <s v="R&amp;D- EDUCATION: EDUCATIONAL (APPLIED RESEARCH/EXPLORATORY DEVELOPMENT)"/>
    <s v="9100"/>
    <s v="CONTRACTS AND ACQUISITIONS MANAGEMENT"/>
    <s v="9100"/>
    <s v="DURHAM"/>
    <s v="NC"/>
    <s v="63"/>
    <d v="2015-04-16T00:00:00"/>
    <s v="FULL AND OPEN COMPETITION"/>
    <s v=""/>
    <s v="FIRM FIXED PRICE"/>
    <s v="&quot;OTHER FUNCTIONS&quot; IGF::OT::IGF THIS MODIFICATION EXERCISES OPTION PERIOD II OF THE INTEGRATED POSTSECONDARD EDUCATION DATA SYSTEM CONTRACT."/>
    <s v="RESEARCH TRIANGLE INSTITUTE"/>
    <n v="8348606"/>
    <s v="EDIES13C0056"/>
    <s v="6"/>
    <s v=""/>
    <s v="004868105"/>
    <s v="ER"/>
    <s v=""/>
    <s v="SYLVIA.REID@ED.GOV"/>
    <d v="2015-04-16T00:00:00"/>
    <s v="JEFFREY.BROWNE@ED.GOV"/>
    <d v="2015-04-14T00:00:00"/>
    <s v="N/A"/>
    <s v="G"/>
    <s v="EXERCISE AN OPTION"/>
    <s v="N"/>
    <s v="NO"/>
    <s v=""/>
    <s v="9100"/>
    <s v="OTHER THAN SMALL BUSINESS"/>
    <s v="NO"/>
    <s v="NO"/>
    <x v="1"/>
    <s v="NO"/>
    <s v="NO"/>
    <s v="NO"/>
    <n v="8348606"/>
    <n v="0"/>
    <n v="1"/>
  </r>
  <r>
    <s v="CAM"/>
    <x v="1"/>
    <x v="1"/>
    <x v="0"/>
    <x v="3"/>
    <x v="1"/>
    <x v="1"/>
    <x v="0"/>
    <x v="1"/>
    <x v="1"/>
    <x v="0"/>
    <x v="0"/>
    <x v="1"/>
    <s v="R&amp;D- EDUCATION: EDUCATIONAL (APPLIED RESEARCH/EXPLORATORY DEVELOPMENT)"/>
    <s v="9100"/>
    <s v="CONTRACTS AND ACQUISITIONS MANAGEMENT"/>
    <s v="9100"/>
    <s v="WASHINGTON"/>
    <s v="DC"/>
    <s v="1"/>
    <d v="2015-05-21T00:00:00"/>
    <s v="FULL AND OPEN COMPETITION"/>
    <s v=""/>
    <s v="COST PLUS AWARD FEE"/>
    <s v="IMPACT EVALUATION OF TEACHER AND LEADER EVALUATION SYSTEMS- THIS CONTRACT IS FOR AN EVALUATION OF THE IMPACT OF A PERFORMANCE EVALUATION SYSTEM FOR TEACHERS AND PRINCIPALS.  THE PURPOSE OF THE CONTRACT IS TO EXAMINE THE IMPLEMENTATION OF AN EVALUATION SYSTEM IN A SET OF DISTRICTS AND EXPLORE THE EXTENT TO WHICH THE SYSTEM AFFECTS PRINCIPAL, TEACHER, AND STUDENT OUTCOMES."/>
    <s v="AMERICAN INSTITUTES FOR RESEARCH IN THE BEHAVIORAL SCIENCES"/>
    <n v="500000"/>
    <s v="EDIES11C0066"/>
    <s v="7"/>
    <s v=""/>
    <s v="041733197"/>
    <s v="ER"/>
    <s v=""/>
    <s v="VERONICA.PRICE@ED.GOV"/>
    <d v="2015-05-21T00:00:00"/>
    <s v="ELIZABETH.PRICE@ED.GOV"/>
    <d v="2015-04-15T00:00:00"/>
    <s v="N/A"/>
    <s v="B"/>
    <s v="SUPPLEMENTAL AGREEMENT FOR WORK WITHIN SCOPE"/>
    <s v="N"/>
    <s v="NO"/>
    <s v=""/>
    <s v="9100"/>
    <s v="OTHER THAN SMALL BUSINESS"/>
    <s v="NO"/>
    <s v="NO"/>
    <x v="1"/>
    <s v="NO"/>
    <s v="NO"/>
    <s v="NO"/>
    <n v="500000"/>
    <n v="989253"/>
    <n v="1"/>
  </r>
  <r>
    <s v="CAM"/>
    <x v="1"/>
    <x v="0"/>
    <x v="0"/>
    <x v="2"/>
    <x v="1"/>
    <x v="1"/>
    <x v="0"/>
    <x v="1"/>
    <x v="1"/>
    <x v="0"/>
    <x v="0"/>
    <x v="1"/>
    <s v="R&amp;D- EDUCATION: EDUCATIONAL (APPLIED RESEARCH/EXPLORATORY DEVELOPMENT)"/>
    <s v="9100"/>
    <s v="CONTRACTS AND ACQUISITIONS MANAGEMENT"/>
    <s v="9100"/>
    <s v="DURHAM"/>
    <s v="NC"/>
    <s v="63"/>
    <d v="2015-07-02T00:00:00"/>
    <s v="FULL AND OPEN COMPETITION"/>
    <s v=""/>
    <s v="FIRM FIXED PRICE"/>
    <s v="&quot;OTHER FUNCTIONS&quot; IGF::OT::IGF INTEGRATED POSTSECONDARY EDUCATION DATA SYSTEM."/>
    <s v="RESEARCH TRIANGLE INSTITUTE"/>
    <n v="191120"/>
    <s v="EDIES13C0056"/>
    <s v="7"/>
    <s v=""/>
    <s v="004868105"/>
    <s v="ER"/>
    <s v=""/>
    <s v="SYLVIA.REID@ED.GOV"/>
    <d v="2015-07-02T00:00:00"/>
    <s v="JEFFREY.BROWNE@ED.GOV"/>
    <d v="2015-06-30T00:00:00"/>
    <s v="N/A"/>
    <s v="G"/>
    <s v="EXERCISE AN OPTION"/>
    <s v="N"/>
    <s v="NO"/>
    <s v=""/>
    <s v="9100"/>
    <s v="OTHER THAN SMALL BUSINESS"/>
    <s v="NO"/>
    <s v="NO"/>
    <x v="1"/>
    <s v="NO"/>
    <s v="NO"/>
    <s v="NO"/>
    <n v="191120"/>
    <n v="0"/>
    <n v="1"/>
  </r>
  <r>
    <s v="CAM"/>
    <x v="1"/>
    <x v="0"/>
    <x v="0"/>
    <x v="2"/>
    <x v="1"/>
    <x v="1"/>
    <x v="0"/>
    <x v="1"/>
    <x v="1"/>
    <x v="0"/>
    <x v="0"/>
    <x v="1"/>
    <s v="R&amp;D- EDUCATION: EDUCATIONAL (APPLIED RESEARCH/EXPLORATORY DEVELOPMENT)"/>
    <s v="9100"/>
    <s v="CONTRACTS AND ACQUISITIONS MANAGEMENT"/>
    <s v="9100"/>
    <s v="WASHINGTON"/>
    <s v="DC"/>
    <s v="1"/>
    <d v="2015-07-08T00:00:00"/>
    <s v="FULL AND OPEN COMPETITION"/>
    <s v="FAIR OPPORTUNITY GIVEN"/>
    <s v="FIRM FIXED PRICE"/>
    <s v="IGF::OT::IGF THIS TASK ORDER DEVELOPS SURVEY INSTRUMENTS (E.G., STUDENT, SCHOOL STAFF, AND SCHOOL) THAT PROVIDE VALID AND RELIABLE MEASURES OF SCHOOL CLIMATE."/>
    <s v="AMERICAN INSTITUTES FOR RESEARCH IN THE BEHAVIORAL SCIENCES"/>
    <n v="351983"/>
    <s v="0010"/>
    <s v="3"/>
    <s v="EDIES12D0002"/>
    <s v="041733197"/>
    <s v="ER"/>
    <s v=""/>
    <s v="DEILA.JOHNSON@ED.GOV"/>
    <d v="2015-07-08T00:00:00"/>
    <s v="STEPHEN.MADSEN@ED.GOV"/>
    <d v="2015-06-16T00:00:00"/>
    <s v="N/A"/>
    <s v="B"/>
    <s v="SUPPLEMENTAL AGREEMENT FOR WORK WITHIN SCOPE"/>
    <s v="N"/>
    <s v="NO"/>
    <s v="9100"/>
    <s v="9100"/>
    <s v="OTHER THAN SMALL BUSINESS"/>
    <s v="NO"/>
    <s v="NO"/>
    <x v="1"/>
    <s v="NO"/>
    <s v="NO"/>
    <s v="NO"/>
    <n v="351983"/>
    <n v="351983"/>
    <n v="1"/>
  </r>
  <r>
    <s v="CAM"/>
    <x v="1"/>
    <x v="1"/>
    <x v="0"/>
    <x v="2"/>
    <x v="1"/>
    <x v="1"/>
    <x v="0"/>
    <x v="1"/>
    <x v="1"/>
    <x v="0"/>
    <x v="0"/>
    <x v="1"/>
    <s v="R&amp;D- EDUCATION: EDUCATIONAL (APPLIED RESEARCH/EXPLORATORY DEVELOPMENT)"/>
    <s v="9100"/>
    <s v="CONTRACTS AND ACQUISITIONS MANAGEMENT"/>
    <s v="9100"/>
    <s v="ROCKVILLE"/>
    <s v="MD"/>
    <s v="31"/>
    <d v="2015-09-17T00:00:00"/>
    <s v="FULL AND OPEN COMPETITION"/>
    <s v=""/>
    <s v="COST PLUS AWARD FEE"/>
    <s v="IMPLEMENTATION OF THE TITLE I&amp;II PROGRAM INITIATIVES - THE CONTRACTOR IS CONDUCTING A BROAD ASSESSMENT OF THE IMPLEMENTATION OF TITLE I AND TITLE II PROGRAMS UNDER THE ELEMENTARY AND SECONDARY EDUCATION ACT (ESEA) AND AN IMPLEMENTATION EVALUATION OF HOW STATES, SCHOOLS, AND DISTRICTS ARE USING TITLE I AND TITLE II FUNDS.  ALSO, EXAMINE STUDENT OUTCOME TRENDS PRE- AND POST-REAUTHORIZATION OF ESEA."/>
    <s v="WESTAT, INC."/>
    <n v="664519.44999999995"/>
    <s v="EDIES11C0063"/>
    <s v="7"/>
    <s v=""/>
    <s v="049508120"/>
    <s v="ER"/>
    <s v=""/>
    <s v="VERONICA.PRICE@ED.GOV"/>
    <d v="2015-09-18T00:00:00"/>
    <s v="BRENDA.JEFFERSON@ED.GOV"/>
    <d v="2015-08-27T00:00:00"/>
    <s v="N/A"/>
    <s v="D"/>
    <s v="CHANGE ORDER"/>
    <s v="N"/>
    <s v="NO"/>
    <s v=""/>
    <s v="9100"/>
    <s v="OTHER THAN SMALL BUSINESS"/>
    <s v="NO"/>
    <s v="NO"/>
    <x v="1"/>
    <s v="NO"/>
    <s v="NO"/>
    <s v="NO"/>
    <n v="-13646"/>
    <n v="161505"/>
    <n v="1"/>
  </r>
  <r>
    <s v="CAM"/>
    <x v="1"/>
    <x v="0"/>
    <x v="0"/>
    <x v="1"/>
    <x v="0"/>
    <x v="1"/>
    <x v="0"/>
    <x v="1"/>
    <x v="1"/>
    <x v="1"/>
    <x v="0"/>
    <x v="2"/>
    <s v="R&amp;D- EDUCATION: EDUCATIONAL (MANAGEMENT/SUPPORT)"/>
    <s v="9100"/>
    <s v="CONTRACTS AND ACQUISITIONS MANAGEMENT"/>
    <s v="9100"/>
    <s v="BETHESDA"/>
    <s v="MD"/>
    <s v="31"/>
    <d v="2015-03-23T00:00:00"/>
    <s v="FULL AND OPEN COMPETITION AFTER EXCLUSION OF SOURCES"/>
    <s v=""/>
    <s v="FIRM FIXED PRICE"/>
    <s v="&quot;OTHER FUNCTION&quot; IGF::OT::IGF SUPPORT FOR THE 2015 SUMMER NATIONAL FORUM ON EDUCATION STATISTICS AND STATS-DC DATA CONFERENCE- THE PURPOSE OF THIS TASK ORDER IS TO PROVIDE LOGISTICAL SUPPORT FOR THE 2015 NATIONAL FORUM ON EDUCATION STATISTICS AND THE 2015 NCES STATS-DC DATA CONFERENCE. THE NATIONAL FORUM ON EDUCATION STATISTICS CONSISTS OF MEMBERS APPOINTED BY THE CHIEF STATE SCHOOL OFFICERS OR STATE SCHOOL SUPERINTENDENT OF THE 50 STATES, DISTRICT OF COLUMBIA, AND THE U.S. TERRITORIES. THE GROUP IS CHARGED WITH WORKING COOPERATIVELY WITH NCES TO IMPROVE THE QUALITY, TIMELINESS, AND COMPARABILITY OF DATA USED IN EDUCATION POLICY-MAKING AT ALL LEVELS OF GOVERNMENT   THE DATA CONFERENCE PROVIDES SURVEY TRAINING, INFORMATION ABOUT FEDERAL PROGRAMS AND STANDARDS AFFECTING DATA COLLECTION AND REPORTING, AND UPDATES ON DEPARTMENT ACTIVITIES RELATED TO EDUCATION DATA REQUIREMENTS AND USE."/>
    <s v="COFFEY CONSULTING, LLC"/>
    <n v="285985"/>
    <s v="0008"/>
    <s v="0"/>
    <s v="EDIES12D0016"/>
    <s v="788296788"/>
    <s v="ER"/>
    <s v=""/>
    <s v="SYLVIA.REID@ED.GOV"/>
    <d v="2015-03-24T00:00:00"/>
    <s v="ELIZABETH.PRICE@ED.GOV"/>
    <d v="2015-03-12T00:00:00"/>
    <s v="N/A"/>
    <s v=""/>
    <s v=""/>
    <s v="N"/>
    <s v="NO"/>
    <s v="9100"/>
    <s v="9100"/>
    <s v="SMALL BUSINESS"/>
    <s v="NO"/>
    <s v="NO"/>
    <x v="1"/>
    <s v="NO"/>
    <s v="YES"/>
    <s v="NO"/>
    <n v="285985"/>
    <n v="285985"/>
    <n v="1"/>
  </r>
  <r>
    <s v="CAM"/>
    <x v="1"/>
    <x v="0"/>
    <x v="0"/>
    <x v="2"/>
    <x v="0"/>
    <x v="1"/>
    <x v="0"/>
    <x v="1"/>
    <x v="1"/>
    <x v="1"/>
    <x v="0"/>
    <x v="2"/>
    <s v="R&amp;D- EDUCATION: EDUCATIONAL (MANAGEMENT/SUPPORT)"/>
    <s v="9100"/>
    <s v="CONTRACTS AND ACQUISITIONS MANAGEMENT"/>
    <s v="9100"/>
    <s v="BETHESDA"/>
    <s v="MD"/>
    <s v="31"/>
    <d v="2015-09-10T00:00:00"/>
    <s v="FULL AND OPEN COMPETITION AFTER EXCLUSION OF SOURCES"/>
    <s v=""/>
    <s v="FIRM FIXED PRICE"/>
    <s v="IGF::OT::IGF &quot;OTHER FUNCTIONS&quot; SUPPORT OF THE NATIONAL POSTSECONDARY EDUCATION COOPERATIVE- THE PURPOSE OF THIS TASK ORDER IS TO PROVIDE LOGISTICAL SUPPORT FOR MEETINGS WHICH WILL VARY IN SIZE FROM THE ANNUAL NCES DATA CONFERENCE OF 700 OR MORE PARTICIPANTS TO TASK FORCES OR WORKING GROUP MEETINGS OF 10 OR FEWER INDIVIDUALS."/>
    <s v="COFFEY CONSULTING, LLC"/>
    <n v="66894"/>
    <s v="0009"/>
    <s v="0"/>
    <s v="EDIES12D0016"/>
    <s v="788296788"/>
    <s v="ER"/>
    <s v=""/>
    <s v="SYLVIA.REID@ED.GOV"/>
    <d v="2015-09-15T00:00:00"/>
    <s v="ELIZABETH.PRICE@ED.GOV"/>
    <d v="2015-08-26T00:00:00"/>
    <s v="N/A"/>
    <s v=""/>
    <s v=""/>
    <s v="N"/>
    <s v="NO"/>
    <s v="9100"/>
    <s v="9100"/>
    <s v="SMALL BUSINESS"/>
    <s v="NO"/>
    <s v="NO"/>
    <x v="1"/>
    <s v="NO"/>
    <s v="YES"/>
    <s v="NO"/>
    <n v="66894"/>
    <n v="66894"/>
    <n v="1"/>
  </r>
  <r>
    <s v="CAM"/>
    <x v="1"/>
    <x v="0"/>
    <x v="0"/>
    <x v="0"/>
    <x v="1"/>
    <x v="1"/>
    <x v="0"/>
    <x v="1"/>
    <x v="1"/>
    <x v="0"/>
    <x v="0"/>
    <x v="2"/>
    <s v="R&amp;D- EDUCATION: EDUCATIONAL (MANAGEMENT/SUPPORT)"/>
    <s v="9100"/>
    <s v="CONTRACTS AND ACQUISITIONS MANAGEMENT"/>
    <s v="9100"/>
    <s v="ROCKVILLE"/>
    <s v="MD"/>
    <s v="31"/>
    <d v="2014-12-18T00:00:00"/>
    <s v="FULL AND OPEN COMPETITION"/>
    <s v=""/>
    <s v="FIRM FIXED PRICE"/>
    <s v="&quot;OTHER FUNCTION&quot; IGF::OT::IGF  THE SERVICE CONTRACTING CODE FOR THIS ACTION IS &quot;OTHER FUNCTIONS.&quot; THE PURPOSE OF THIS IDIQ IS TO PROVIDE IES WITH ANALYTIC SUPPORT AND RESEARCH MANAGEMENT."/>
    <s v="WESTAT, INC."/>
    <n v="110528"/>
    <s v="0010"/>
    <s v="1"/>
    <s v="EDIES12D0015"/>
    <s v="049508120"/>
    <s v="ER"/>
    <s v=""/>
    <s v="DEILA.JOHNSON@ED.GOV"/>
    <d v="2015-02-05T00:00:00"/>
    <s v="JOSEPH.GIBBS@ED.GOV"/>
    <d v="2014-12-09T00:00:00"/>
    <s v="N/A"/>
    <s v="G"/>
    <s v="EXERCISE AN OPTION"/>
    <s v="N"/>
    <s v="NO"/>
    <s v="9100"/>
    <s v="9100"/>
    <s v="OTHER THAN SMALL BUSINESS"/>
    <s v="NO"/>
    <s v="NO"/>
    <x v="1"/>
    <s v="NO"/>
    <s v="NO"/>
    <s v="NO"/>
    <n v="110528"/>
    <n v="0"/>
    <n v="1"/>
  </r>
  <r>
    <s v="CAM"/>
    <x v="1"/>
    <x v="0"/>
    <x v="0"/>
    <x v="1"/>
    <x v="1"/>
    <x v="1"/>
    <x v="0"/>
    <x v="1"/>
    <x v="1"/>
    <x v="0"/>
    <x v="0"/>
    <x v="2"/>
    <s v="R&amp;D- EDUCATION: EDUCATIONAL (MANAGEMENT/SUPPORT)"/>
    <s v="9100"/>
    <s v="CONTRACTS AND ACQUISITIONS MANAGEMENT"/>
    <s v="9100"/>
    <s v="ROCKVILLE"/>
    <s v="MD"/>
    <s v="31"/>
    <d v="2015-02-03T00:00:00"/>
    <s v="FULL AND OPEN COMPETITION"/>
    <s v=""/>
    <s v="FIRM FIXED PRICE"/>
    <s v="&quot;OTHER FUNCTION&quot; IGF::OT::IGF INSTITUTE OF EDUCATION SCIENCES CATALOG OF EDUCATION RESEARCH UPDATE, REVISION, AND ONSITE BRIEFING FOR THE DEPARTMENT OF EDUCATION"/>
    <s v="WESTAT, INC."/>
    <n v="217397"/>
    <s v="0006"/>
    <s v="1"/>
    <s v="EDIES12D0015"/>
    <s v="049508120"/>
    <s v="ER"/>
    <s v=""/>
    <s v="SYLVIA.REID@ED.GOV"/>
    <d v="2015-02-03T00:00:00"/>
    <s v="JOSEPH.GIBBS@ED.GOV"/>
    <d v="2015-01-30T00:00:00"/>
    <s v="N/A"/>
    <s v="B"/>
    <s v="SUPPLEMENTAL AGREEMENT FOR WORK WITHIN SCOPE"/>
    <s v="N"/>
    <s v="NO"/>
    <s v="9100"/>
    <s v="9100"/>
    <s v="OTHER THAN SMALL BUSINESS"/>
    <s v="NO"/>
    <s v="NO"/>
    <x v="1"/>
    <s v="NO"/>
    <s v="NO"/>
    <s v="NO"/>
    <n v="217397"/>
    <n v="217397"/>
    <n v="1"/>
  </r>
  <r>
    <s v="CAM"/>
    <x v="1"/>
    <x v="0"/>
    <x v="0"/>
    <x v="1"/>
    <x v="1"/>
    <x v="1"/>
    <x v="0"/>
    <x v="1"/>
    <x v="1"/>
    <x v="0"/>
    <x v="0"/>
    <x v="2"/>
    <s v="R&amp;D- EDUCATION: EDUCATIONAL (MANAGEMENT/SUPPORT)"/>
    <s v="9100"/>
    <s v="CONTRACTS AND ACQUISITIONS MANAGEMENT"/>
    <s v="9100"/>
    <s v="ROCKVILLE"/>
    <s v="MD"/>
    <s v="31"/>
    <d v="2015-02-20T00:00:00"/>
    <s v="FULL AND OPEN COMPETITION"/>
    <s v=""/>
    <s v="FIRM FIXED PRICE"/>
    <s v="&quot;OTHER FUNCTIONS&quot; IGF::OT::IGF_x000a__x000a_ICER - PRODUCT/PUBLICATION UPDATES"/>
    <s v="WESTAT, INC."/>
    <n v="129957"/>
    <s v="0008"/>
    <s v="1"/>
    <s v="EDIES12D0015"/>
    <s v="049508120"/>
    <s v="ER"/>
    <s v=""/>
    <s v="SYLVIA.REID@ED.GOV"/>
    <d v="2015-02-25T00:00:00"/>
    <s v="JOSEPH.GIBBS@ED.GOV"/>
    <d v="2015-02-12T00:00:00"/>
    <s v="N/A"/>
    <s v="B"/>
    <s v="SUPPLEMENTAL AGREEMENT FOR WORK WITHIN SCOPE"/>
    <s v="N"/>
    <s v="NO"/>
    <s v="9100"/>
    <s v="9100"/>
    <s v="OTHER THAN SMALL BUSINESS"/>
    <s v="NO"/>
    <s v="NO"/>
    <x v="1"/>
    <s v="NO"/>
    <s v="NO"/>
    <s v="NO"/>
    <n v="129957"/>
    <n v="129957"/>
    <n v="1"/>
  </r>
  <r>
    <s v="CAM"/>
    <x v="1"/>
    <x v="0"/>
    <x v="0"/>
    <x v="3"/>
    <x v="1"/>
    <x v="1"/>
    <x v="0"/>
    <x v="1"/>
    <x v="1"/>
    <x v="0"/>
    <x v="0"/>
    <x v="2"/>
    <s v="R&amp;D- EDUCATION: EDUCATIONAL (MANAGEMENT/SUPPORT)"/>
    <s v="9100"/>
    <s v="CONTRACTS AND ACQUISITIONS MANAGEMENT"/>
    <s v="9100"/>
    <s v="ROCKVILLE"/>
    <s v="MD"/>
    <s v="31"/>
    <d v="2015-04-17T00:00:00"/>
    <s v="FULL AND OPEN COMPETITION"/>
    <s v=""/>
    <s v="FIRM FIXED PRICE"/>
    <s v="&quot;OTHER FUNCTIONS&quot; IGF::OT::IGF THE CONTRACTOR SHALL PROVIDE TWO RESEARCH DIGESTS AND OTHER SUPPORT SERVICES FOR ANALYTIC RESEARCH MANAGEMENT."/>
    <s v="WESTAT, INC."/>
    <n v="258059"/>
    <s v="0011"/>
    <s v="0"/>
    <s v="EDIES12D0015"/>
    <s v="049508120"/>
    <s v="ER"/>
    <s v=""/>
    <s v="SYLVIA.REID@ED.GOV"/>
    <d v="2015-04-17T00:00:00"/>
    <s v="STEPHEN.MADSEN@ED.GOV"/>
    <d v="2015-03-30T00:00:00"/>
    <s v="N/A"/>
    <s v=""/>
    <s v=""/>
    <s v="N"/>
    <s v="NO"/>
    <s v="9100"/>
    <s v="9100"/>
    <s v="OTHER THAN SMALL BUSINESS"/>
    <s v="NO"/>
    <s v="NO"/>
    <x v="1"/>
    <s v="NO"/>
    <s v="NO"/>
    <s v="NO"/>
    <n v="258059"/>
    <n v="304880"/>
    <n v="1"/>
  </r>
  <r>
    <s v="CAM"/>
    <x v="1"/>
    <x v="0"/>
    <x v="0"/>
    <x v="2"/>
    <x v="1"/>
    <x v="1"/>
    <x v="0"/>
    <x v="1"/>
    <x v="1"/>
    <x v="0"/>
    <x v="0"/>
    <x v="2"/>
    <s v="R&amp;D- EDUCATION: EDUCATIONAL (MANAGEMENT/SUPPORT)"/>
    <s v="9100"/>
    <s v="CONTRACTS AND ACQUISITIONS MANAGEMENT"/>
    <s v="9100"/>
    <s v="ROCKVILLE"/>
    <s v="MD"/>
    <s v="31"/>
    <d v="2015-07-24T00:00:00"/>
    <s v="FULL AND OPEN COMPETITION"/>
    <s v=""/>
    <s v="FIRM FIXED PRICE"/>
    <s v="&quot;OTHER FUNCTIONS&quot; IGF::OT::IGF THIS TASK ORDER PROVIDES A PAPER ON EXECUTIVE FUNCTION AND A SYNTHESIS ON SOCIAL/BEHAVIORAL RESEARCH."/>
    <s v="WESTAT, INC."/>
    <n v="28386"/>
    <s v="0009"/>
    <s v="1"/>
    <s v="EDIES12D0015"/>
    <s v="049508120"/>
    <s v="ER"/>
    <s v=""/>
    <s v="SYLVIA.REID@ED.GOV"/>
    <d v="2015-07-24T00:00:00"/>
    <s v="STEPHEN.MADSEN@ED.GOV"/>
    <d v="2015-07-08T00:00:00"/>
    <s v="N/A"/>
    <s v="B"/>
    <s v="SUPPLEMENTAL AGREEMENT FOR WORK WITHIN SCOPE"/>
    <s v="N"/>
    <s v="NO"/>
    <s v="9100"/>
    <s v="9100"/>
    <s v="OTHER THAN SMALL BUSINESS"/>
    <s v="NO"/>
    <s v="NO"/>
    <x v="1"/>
    <s v="NO"/>
    <s v="NO"/>
    <s v="NO"/>
    <n v="28386"/>
    <n v="28386"/>
    <n v="1"/>
  </r>
  <r>
    <s v="CAM"/>
    <x v="0"/>
    <x v="0"/>
    <x v="0"/>
    <x v="1"/>
    <x v="0"/>
    <x v="1"/>
    <x v="0"/>
    <x v="1"/>
    <x v="0"/>
    <x v="0"/>
    <x v="0"/>
    <x v="3"/>
    <s v="SPECIAL STUDIES/ANALYSIS- DATA (OTHER THAN SCIENTIFIC)"/>
    <s v="9100"/>
    <s v="CONTRACTS AND ACQUISITIONS MANAGEMENT"/>
    <s v="9100"/>
    <s v="WASHINGTON"/>
    <s v="DC"/>
    <s v="1"/>
    <d v="2015-03-31T00:00:00"/>
    <s v="FULL AND OPEN COMPETITION"/>
    <s v="FAIR OPPORTUNITY GIVEN"/>
    <s v="FIRM FIXED PRICE"/>
    <s v="THE PURPOSE OF THIS MODIFICATION IS TO REVISE DELIVERABLES TO INCORPORATE ADDITIONAL REQUIRED SUPPORT DURING OPTION PERIOD 4 ONLY FOR THE PRIVACY TECHNICAL ASSISTANCE CENTER (PTAC)."/>
    <s v="APPLIED ENGINEERING MANAGEMENT CORPORATION"/>
    <n v="657689.61"/>
    <s v="EDIES10O0110"/>
    <s v="15"/>
    <s v="GS35F0412J"/>
    <s v="076856074"/>
    <s v="ER"/>
    <s v=""/>
    <s v="DESANDRE.WOODARD@ED.GOV"/>
    <d v="2015-03-31T00:00:00"/>
    <s v="HOLLY.LE@ED.GOV"/>
    <d v="2015-03-26T00:00:00"/>
    <s v="N/A"/>
    <s v="D"/>
    <s v="CHANGE ORDER"/>
    <s v="X"/>
    <s v="NOT APPLICABLE"/>
    <s v="4730"/>
    <s v="9100"/>
    <s v="SMALL BUSINESS"/>
    <s v="NO"/>
    <s v="NO"/>
    <x v="1"/>
    <s v="YES"/>
    <s v="NO"/>
    <s v="NO"/>
    <n v="657689.61"/>
    <n v="657689.61"/>
    <n v="1"/>
  </r>
  <r>
    <s v="CAM"/>
    <x v="0"/>
    <x v="0"/>
    <x v="0"/>
    <x v="2"/>
    <x v="0"/>
    <x v="1"/>
    <x v="0"/>
    <x v="1"/>
    <x v="0"/>
    <x v="0"/>
    <x v="0"/>
    <x v="3"/>
    <s v="SPECIAL STUDIES/ANALYSIS- DATA (OTHER THAN SCIENTIFIC)"/>
    <s v="9100"/>
    <s v="CONTRACTS AND ACQUISITIONS MANAGEMENT"/>
    <s v="9100"/>
    <s v="FAIRFAX"/>
    <s v="VA"/>
    <s v="600"/>
    <d v="2015-07-20T00:00:00"/>
    <s v="COMPETED UNDER SAP"/>
    <s v=""/>
    <s v="FIRM FIXED PRICE"/>
    <s v="THE ADMINISTRATIVE DATA IMPROVEMENT (ADI) CONTRACT IMPROVES THE QUALITY, COMPARABILITY, AND ACCESIBILITY OF ELEMENTARY AND SECONDARY EDUCATION DATA."/>
    <s v="QUALITY INFORMATION PARTNERS INC"/>
    <n v="1074605.6499999999"/>
    <s v="EDCFO10A01260002"/>
    <s v="8"/>
    <s v="EDCFO10A0126"/>
    <s v="170941087"/>
    <s v="EL"/>
    <s v=""/>
    <s v="DEILA.JOHNSON@ED.GOV"/>
    <d v="2015-07-20T00:00:00"/>
    <s v="BARAKAT.SHAKIR@ED.GOV"/>
    <d v="2015-07-20T00:00:00"/>
    <s v="N/A"/>
    <s v="G"/>
    <s v="EXERCISE AN OPTION"/>
    <s v="X"/>
    <s v="NOT APPLICABLE"/>
    <s v="9100"/>
    <s v="9100"/>
    <s v="SMALL BUSINESS"/>
    <s v="NO"/>
    <s v="NO"/>
    <x v="1"/>
    <s v="YES"/>
    <s v="NO"/>
    <s v="NO"/>
    <n v="1074605.6499999999"/>
    <n v="1.93"/>
    <n v="1"/>
  </r>
  <r>
    <s v="CAM"/>
    <x v="0"/>
    <x v="1"/>
    <x v="0"/>
    <x v="0"/>
    <x v="1"/>
    <x v="1"/>
    <x v="0"/>
    <x v="1"/>
    <x v="1"/>
    <x v="0"/>
    <x v="0"/>
    <x v="3"/>
    <s v="SPECIAL STUDIES/ANALYSIS- DATA (OTHER THAN SCIENTIFIC)"/>
    <s v="9100"/>
    <s v="CONTRACTS AND ACQUISITIONS MANAGEMENT"/>
    <s v="9100"/>
    <s v="WASHINGTON"/>
    <s v="DC"/>
    <s v="1"/>
    <d v="2014-12-09T00:00:00"/>
    <s v="FULL AND OPEN COMPETITION"/>
    <s v=""/>
    <s v="COST PLUS AWARD FEE"/>
    <s v="&quot;CRTICAL FUNCTION&quot; IGF::CT::IGF NATIONAL ASSESSMENT OF EDUCATIONAL PROGRESS (NAEP) ITEM DEVELOPMENT CONTRACT FOR THE INSTITUTE OF EDUCATION SCIENCES WITHIN THE DEPARTMENT OF EDUCATION. MODIFICATION FOR INCREMENTAL FUNDING."/>
    <s v="EDUCATIONAL TESTING SERVICE"/>
    <n v="8100000"/>
    <s v="EDIES13C0018"/>
    <s v="7"/>
    <s v=""/>
    <s v="002508463"/>
    <s v="ER"/>
    <s v=""/>
    <s v="HELEN.CHANG@ED.GOV"/>
    <d v="2014-12-09T00:00:00"/>
    <s v="THOMAS.SMITH@ED.GOV"/>
    <d v="2014-12-05T00:00:00"/>
    <s v="N/A"/>
    <s v="C"/>
    <s v="FUNDING ONLY ACTION"/>
    <s v="X"/>
    <s v="NOT APPLICABLE"/>
    <s v=""/>
    <s v="9100"/>
    <s v="OTHER THAN SMALL BUSINESS"/>
    <s v="NO"/>
    <s v="NO"/>
    <x v="1"/>
    <s v="NO"/>
    <s v="NO"/>
    <s v="NO"/>
    <n v="387041"/>
    <n v="0"/>
    <n v="1"/>
  </r>
  <r>
    <s v="CAM"/>
    <x v="0"/>
    <x v="1"/>
    <x v="0"/>
    <x v="1"/>
    <x v="1"/>
    <x v="1"/>
    <x v="0"/>
    <x v="1"/>
    <x v="1"/>
    <x v="0"/>
    <x v="0"/>
    <x v="3"/>
    <s v="SPECIAL STUDIES/ANALYSIS- DATA (OTHER THAN SCIENTIFIC)"/>
    <s v="9100"/>
    <s v="CONTRACTS AND ACQUISITIONS MANAGEMENT"/>
    <s v="9100"/>
    <s v="ROCKVILLE"/>
    <s v="MD"/>
    <s v="31"/>
    <d v="2015-02-12T00:00:00"/>
    <s v="FULL AND OPEN COMPETITION"/>
    <s v=""/>
    <s v="COST PLUS AWARD FEE"/>
    <s v="&quot;CRITICAL FUNCTION&quot; IGF::CT::IGF INCREMENTAL FUNDING MODIFICATION FOR THE SAMPLING AND DATA COLLECTION CONTRACT IN SUPPORT OF THE NATIONAL ASSESSMENT OF EDUCATIONAL PROGRESS FOR THE INSTITUTE OF EDUCATIONAL SCIENCES, WITHIN THE U.S. DEPARTMENT OF EDUCATION."/>
    <s v="WESTAT, INC."/>
    <n v="35000000"/>
    <s v="EDIES13C0019"/>
    <s v="8"/>
    <s v=""/>
    <s v="049508120"/>
    <s v="ER"/>
    <s v=""/>
    <s v="HELEN.CHANG@ED.GOV"/>
    <d v="2015-02-12T00:00:00"/>
    <s v="THOMAS.SMITH@ED.GOV"/>
    <d v="2015-02-09T00:00:00"/>
    <s v="N/A"/>
    <s v="C"/>
    <s v="FUNDING ONLY ACTION"/>
    <s v="X"/>
    <s v="NOT APPLICABLE"/>
    <s v=""/>
    <s v="9100"/>
    <s v="OTHER THAN SMALL BUSINESS"/>
    <s v="NO"/>
    <s v="NO"/>
    <x v="1"/>
    <s v="NO"/>
    <s v="NO"/>
    <s v="NO"/>
    <n v="1524046"/>
    <n v="0"/>
    <n v="1"/>
  </r>
  <r>
    <s v="CAM"/>
    <x v="0"/>
    <x v="1"/>
    <x v="0"/>
    <x v="1"/>
    <x v="1"/>
    <x v="1"/>
    <x v="0"/>
    <x v="1"/>
    <x v="1"/>
    <x v="0"/>
    <x v="0"/>
    <x v="3"/>
    <s v="SPECIAL STUDIES/ANALYSIS- DATA (OTHER THAN SCIENTIFIC)"/>
    <s v="9100"/>
    <s v="CONTRACTS AND ACQUISITIONS MANAGEMENT"/>
    <s v="9100"/>
    <s v="WASHINGTON"/>
    <s v="DC"/>
    <s v="1"/>
    <d v="2015-02-18T00:00:00"/>
    <s v="FULL AND OPEN COMPETITION"/>
    <s v=""/>
    <s v="COST PLUS AWARD FEE"/>
    <s v="NATIONAL ASSESSMENT OF EDUCATIONAL PROGRESS (NAEP) - ITEM DEVELOPMENT - DEVELOPS BACKGROUND VARIABLES, COGNITIVE ITEMS, AND SCORING RUBRICS."/>
    <s v="EDUCATIONAL TESTING SERVICE INCORPORATED"/>
    <n v="65000"/>
    <s v="ED07CO0078"/>
    <s v="38"/>
    <s v=""/>
    <s v="002508463"/>
    <s v="ER"/>
    <s v=""/>
    <s v="HELEN.CHANG@ED.GOV"/>
    <d v="2015-02-18T00:00:00"/>
    <s v="HELEN.CHANG@ED.GOV"/>
    <d v="2015-02-18T00:00:00"/>
    <s v="N/A"/>
    <s v="C"/>
    <s v="FUNDING ONLY ACTION"/>
    <s v="N"/>
    <s v="NO"/>
    <s v=""/>
    <s v="9100"/>
    <s v="OTHER THAN SMALL BUSINESS"/>
    <s v="NO"/>
    <s v="NO"/>
    <x v="1"/>
    <s v="NO"/>
    <s v="NO"/>
    <s v="NO"/>
    <n v="65000"/>
    <n v="0"/>
    <n v="1"/>
  </r>
  <r>
    <s v="CAM"/>
    <x v="0"/>
    <x v="1"/>
    <x v="0"/>
    <x v="1"/>
    <x v="1"/>
    <x v="1"/>
    <x v="0"/>
    <x v="1"/>
    <x v="1"/>
    <x v="0"/>
    <x v="0"/>
    <x v="3"/>
    <s v="SPECIAL STUDIES/ANALYSIS- DATA (OTHER THAN SCIENTIFIC)"/>
    <s v="9100"/>
    <s v="CONTRACTS AND ACQUISITIONS MANAGEMENT"/>
    <s v="9100"/>
    <s v="WASHINGTON"/>
    <s v="DC"/>
    <s v="1"/>
    <d v="2015-02-23T00:00:00"/>
    <s v="FULL AND OPEN COMPETITION"/>
    <s v=""/>
    <s v="COST PLUS AWARD FEE"/>
    <s v="&quot;CRITICAL FUNCTION&quot; IGF::CT::IGF  PLANNING AND COORDINATION CONTRACT TO SUPPORT THE NATIONAL ASSESSMENT OF EDUCATIONAL PROGRESS (NAEP) FOR THE NATIONAL CENTER FOR EDUCATIONAL STATISTICS, INSTITUTE OF EDUCATION SCIENCES WITHIN THE U.S. DEPARTMENT OF EDUCATION. MODIFICATION TO INCREMENTALLY FUND THE NEXT CONTRACT YEAR."/>
    <s v="EDUCATIONAL TESTING SERVICE"/>
    <n v="4500000"/>
    <s v="EDIES13C0015"/>
    <s v="8"/>
    <s v=""/>
    <s v="002508463"/>
    <s v="ER"/>
    <s v=""/>
    <s v="HELEN.CHANG@ED.GOV"/>
    <d v="2015-02-23T00:00:00"/>
    <s v="THOMAS.SMITH@ED.GOV"/>
    <d v="2015-02-19T00:00:00"/>
    <s v="N/A"/>
    <s v="C"/>
    <s v="FUNDING ONLY ACTION"/>
    <s v="N"/>
    <s v="NO"/>
    <s v=""/>
    <s v="9100"/>
    <s v="OTHER THAN SMALL BUSINESS"/>
    <s v="NO"/>
    <s v="NO"/>
    <x v="1"/>
    <s v="NO"/>
    <s v="NO"/>
    <s v="NO"/>
    <n v="21570"/>
    <n v="0"/>
    <n v="1"/>
  </r>
  <r>
    <s v="CAM"/>
    <x v="0"/>
    <x v="1"/>
    <x v="0"/>
    <x v="1"/>
    <x v="1"/>
    <x v="1"/>
    <x v="0"/>
    <x v="1"/>
    <x v="1"/>
    <x v="0"/>
    <x v="0"/>
    <x v="3"/>
    <s v="SPECIAL STUDIES/ANALYSIS- DATA (OTHER THAN SCIENTIFIC)"/>
    <s v="9100"/>
    <s v="CONTRACTS AND ACQUISITIONS MANAGEMENT"/>
    <s v="9100"/>
    <s v="ROCKVILLE"/>
    <s v="MD"/>
    <s v="31"/>
    <d v="2015-02-27T00:00:00"/>
    <s v="FULL AND OPEN COMPETITION"/>
    <s v=""/>
    <s v="COST PLUS AWARD FEE"/>
    <s v="CRITICAL FUNCTION&quot; IGF::CT::IGF THE PURPOSE OF THE NATIONAL ASSESSMENT OF EDUCATIONAL PROGRESS (NAEP) STATE SERVICE CENTER IS TO FULLY SUPPORT THE ADMINISTRATION AND IMPLEMENTATION OF THE NAEP PROGRAM THROUGHOUT STATES AND DISTRICTS FOR THE NATIONAL CENTER FOR EDUCATION STATISTICS, INSTITUTE OF EDUCATION SCIENCES, WITHIN THE U.S. DEPARTMENT OF EDUCATION. MODIFICATION FOR INCREMENTAL FUNDING."/>
    <s v="WESTAT, INC."/>
    <n v="4700000"/>
    <s v="EDIES13C0020"/>
    <s v="6"/>
    <s v=""/>
    <s v="049508120"/>
    <s v="ER"/>
    <s v=""/>
    <s v="HELEN.CHANG@ED.GOV"/>
    <d v="2015-02-27T00:00:00"/>
    <s v="JOSEPH.GIBBS@ED.GOV"/>
    <d v="2014-06-04T00:00:00"/>
    <s v="N/A"/>
    <s v="C"/>
    <s v="FUNDING ONLY ACTION"/>
    <s v="X"/>
    <s v="NOT APPLICABLE"/>
    <s v=""/>
    <s v="9100"/>
    <s v="OTHER THAN SMALL BUSINESS"/>
    <s v="NO"/>
    <s v="NO"/>
    <x v="1"/>
    <s v="NO"/>
    <s v="NO"/>
    <s v="NO"/>
    <n v="0"/>
    <n v="0"/>
    <n v="1"/>
  </r>
  <r>
    <s v="CAM"/>
    <x v="0"/>
    <x v="1"/>
    <x v="0"/>
    <x v="3"/>
    <x v="1"/>
    <x v="1"/>
    <x v="0"/>
    <x v="1"/>
    <x v="1"/>
    <x v="0"/>
    <x v="0"/>
    <x v="3"/>
    <s v="SPECIAL STUDIES/ANALYSIS- DATA (OTHER THAN SCIENTIFIC)"/>
    <s v="9100"/>
    <s v="CONTRACTS AND ACQUISITIONS MANAGEMENT"/>
    <s v="9100"/>
    <s v="ROCKVILLE"/>
    <s v="MD"/>
    <s v="31"/>
    <d v="2015-04-02T00:00:00"/>
    <s v="FULL AND OPEN COMPETITION"/>
    <s v=""/>
    <s v="COST PLUS AWARD FEE"/>
    <s v="&quot;CRITICAL FUNCTION&quot; IGF::CT::IGF  SAMPLING AND DATA COLLECTION  CONTRACT AS PART OF THE NATIONAL ASSESSMENT OF EDUCATIONAL PROGRESS (NAEP) FOR THE NATIONAL CENTER FOR EDUCATION STATISTICS, INSTITUTE OF EDUCATION SCIENCES WITHIN THE DEPARTMENT OF EDUCATION. MODIFICATION FOR INCREMENTAL FUNDING."/>
    <s v="WESTAT, INC."/>
    <n v="200000"/>
    <s v="EDIES13C0019"/>
    <s v="9"/>
    <s v=""/>
    <s v="049508120"/>
    <s v="ER"/>
    <s v=""/>
    <s v="HELEN.CHANG@ED.GOV"/>
    <d v="2015-10-13T00:00:00"/>
    <s v="THOMAS.SMITH@ED.GOV"/>
    <d v="2015-03-31T00:00:00"/>
    <s v="N/A"/>
    <s v="C"/>
    <s v="FUNDING ONLY ACTION"/>
    <s v="X"/>
    <s v="NOT APPLICABLE"/>
    <s v=""/>
    <s v="9100"/>
    <s v="OTHER THAN SMALL BUSINESS"/>
    <s v="NO"/>
    <s v="NO"/>
    <x v="1"/>
    <s v="NO"/>
    <s v="NO"/>
    <s v="NO"/>
    <n v="0"/>
    <n v="0"/>
    <n v="1"/>
  </r>
  <r>
    <s v="CAM"/>
    <x v="0"/>
    <x v="1"/>
    <x v="0"/>
    <x v="3"/>
    <x v="1"/>
    <x v="1"/>
    <x v="0"/>
    <x v="1"/>
    <x v="1"/>
    <x v="0"/>
    <x v="0"/>
    <x v="3"/>
    <s v="SPECIAL STUDIES/ANALYSIS- DATA (OTHER THAN SCIENTIFIC)"/>
    <s v="9100"/>
    <s v="CONTRACTS AND ACQUISITIONS MANAGEMENT"/>
    <s v="9100"/>
    <s v="WASHINGTON"/>
    <s v="DC"/>
    <s v="1"/>
    <d v="2015-04-28T00:00:00"/>
    <s v="FULL AND OPEN COMPETITION"/>
    <s v=""/>
    <s v="COST PLUS AWARD FEE"/>
    <s v="CRITICAL FUNCTION IGF::CT::IGF SCIENCE INTEGRATED COMPUTER TASKS. THE E-NAEP DELIVERY SYSTEM UPDATES REQUIRED AN INCREASE IN THE AMOUNT OF WORK TO ENSURE THAT ALL INTEGRATED COMPUTER TASKS WILL PROPERLY FUNCTION ON THE NEW SYSTEM."/>
    <s v="EDUCATIONAL TESTING SERVICE"/>
    <n v="444414"/>
    <s v="EDIES12C0019"/>
    <s v="9"/>
    <s v=""/>
    <s v="002508463"/>
    <s v="ER"/>
    <s v=""/>
    <s v="SABRINA.PHILLIPS@ED.GOV"/>
    <d v="2015-04-28T00:00:00"/>
    <s v="JAAMAL.JENNINGS@ED.GOV"/>
    <d v="2015-04-23T00:00:00"/>
    <s v="N/A"/>
    <s v="M"/>
    <s v="OTHER ADMINISTRATIVE ACTION"/>
    <s v="N"/>
    <s v="NO"/>
    <s v=""/>
    <s v="9100"/>
    <s v="OTHER THAN SMALL BUSINESS"/>
    <s v="NO"/>
    <s v="NO"/>
    <x v="1"/>
    <s v="NO"/>
    <s v="NO"/>
    <s v="NO"/>
    <n v="444414"/>
    <n v="0"/>
    <n v="1"/>
  </r>
  <r>
    <s v="CAM"/>
    <x v="0"/>
    <x v="1"/>
    <x v="0"/>
    <x v="2"/>
    <x v="1"/>
    <x v="1"/>
    <x v="0"/>
    <x v="1"/>
    <x v="1"/>
    <x v="0"/>
    <x v="0"/>
    <x v="3"/>
    <s v="SPECIAL STUDIES/ANALYSIS- DATA (OTHER THAN SCIENTIFIC)"/>
    <s v="9100"/>
    <s v="CONTRACTS AND ACQUISITIONS MANAGEMENT"/>
    <s v="9100"/>
    <s v="WASHINGTON"/>
    <s v="DC"/>
    <s v="1"/>
    <d v="2015-07-17T00:00:00"/>
    <s v="FULL AND OPEN COMPETITION"/>
    <s v=""/>
    <s v="COST PLUS AWARD FEE"/>
    <s v="IGF::CT::IGF &quot;CRITICAL FUNCTIONS&quot; - THE PURPOSE OF THIS CONTRACT IS TO DEVELOP INTERACTIVE COMPUTER TASKS (&quot;ICT&quot;) AND SCORING RUBRICS FO THE NAEP SCIENCE TEST GRADES 4,8, AND 12."/>
    <s v="EDUCATIONAL TESTING SERVICE"/>
    <n v="1023227"/>
    <s v="EDIES12C0019"/>
    <s v="10"/>
    <s v=""/>
    <s v="002508463"/>
    <s v="ER"/>
    <s v=""/>
    <s v="SABRINA.PHILLIPS@ED.GOV"/>
    <d v="2015-07-20T00:00:00"/>
    <s v="JAAMAL.JENNINGS@ED.GOV"/>
    <d v="2015-07-15T00:00:00"/>
    <s v="N/A"/>
    <s v="G"/>
    <s v="EXERCISE AN OPTION"/>
    <s v="N"/>
    <s v="NO"/>
    <s v=""/>
    <s v="9100"/>
    <s v="OTHER THAN SMALL BUSINESS"/>
    <s v="NO"/>
    <s v="NO"/>
    <x v="1"/>
    <s v="NO"/>
    <s v="NO"/>
    <s v="NO"/>
    <n v="1023227"/>
    <n v="0"/>
    <n v="1"/>
  </r>
  <r>
    <s v="CAM"/>
    <x v="0"/>
    <x v="0"/>
    <x v="0"/>
    <x v="2"/>
    <x v="1"/>
    <x v="1"/>
    <x v="0"/>
    <x v="1"/>
    <x v="1"/>
    <x v="0"/>
    <x v="0"/>
    <x v="3"/>
    <s v="SPECIAL STUDIES/ANALYSIS- DATA (OTHER THAN SCIENTIFIC)"/>
    <s v="9100"/>
    <s v="CONTRACTS AND ACQUISITIONS MANAGEMENT"/>
    <s v="9100"/>
    <s v="WASHINGTON"/>
    <s v="DC"/>
    <s v="1"/>
    <d v="2015-08-19T00:00:00"/>
    <s v="FULL AND OPEN COMPETITION"/>
    <s v=""/>
    <s v="FIRM FIXED PRICE"/>
    <s v="THE NATIONAL ASSESSMENT OF EDUCATIONAL PROGRESS (NAEP) - STATE TECHNICAL OPERATIONS COOPERATIVE PROVIDES SERVICES TO: 1) STUDY STATE TECHNICAL AND OPERATIONAL PROCESSES AND PROCEDURES THAT MAY INFORM NAEP NATIONAL, STATE AND DISTRICT ASSESSMENTS AS WELL AS NAEP FIELD TESTS AND SPECIAL STUDIES, AND _x000a_2) IDENTIFY AREAS WHERE NAEP CAN IMPROVE ITS PROCESSES AND PROCEDURES TO PROVIDE MORE VALID AND RELIABLE STATE RESULTS."/>
    <s v="COUNCIL OF CHIEF STATE SCHOOL OFFICERS, INCORPORATED"/>
    <n v="119346.5"/>
    <s v="EDCFO10A00910001"/>
    <s v="12"/>
    <s v="EDCFO10A0091"/>
    <s v="020301438"/>
    <s v="ER"/>
    <s v=""/>
    <s v="SABRINA.PHILLIPS@ED.GOV"/>
    <d v="2015-08-25T00:00:00"/>
    <s v="SADAF.AFKHAMI@ED.GOV"/>
    <d v="2015-08-19T00:00:00"/>
    <s v="N/A"/>
    <s v="G"/>
    <s v="EXERCISE AN OPTION"/>
    <s v="X"/>
    <s v="NOT APPLICABLE"/>
    <s v="9100"/>
    <s v="9100"/>
    <s v="OTHER THAN SMALL BUSINESS"/>
    <s v="NO"/>
    <s v="NO"/>
    <x v="1"/>
    <s v="NO"/>
    <s v="NO"/>
    <s v="NO"/>
    <n v="119346.5"/>
    <n v="119346.5"/>
    <n v="1"/>
  </r>
  <r>
    <s v="CAM"/>
    <x v="0"/>
    <x v="1"/>
    <x v="0"/>
    <x v="2"/>
    <x v="1"/>
    <x v="1"/>
    <x v="0"/>
    <x v="1"/>
    <x v="1"/>
    <x v="0"/>
    <x v="0"/>
    <x v="3"/>
    <s v="SPECIAL STUDIES/ANALYSIS- DATA (OTHER THAN SCIENTIFIC)"/>
    <s v="9100"/>
    <s v="CONTRACTS AND ACQUISITIONS MANAGEMENT"/>
    <s v="9100"/>
    <s v="WASHINGTON"/>
    <s v="DC"/>
    <s v="1"/>
    <d v="2015-09-28T00:00:00"/>
    <s v="FULL AND OPEN COMPETITION"/>
    <s v=""/>
    <s v="COST PLUS AWARD FEE"/>
    <s v="&quot;CRITICAL FUNCTION&quot; IGF::CT::IGF NATIONAL ASSESSMENT OF EDUCATIONAL PROGRESS (NAEP) ITEM DEVELOPMENT CONTRACT FOR THE NATIONAL CENTER FOR EDUCATION STATISTICS, INSTITUTE OF EDUCATION SCIENCES WITHIN THE DEPARTMENT OF EDUCATION. INCREMENTAL FUNDING MODIFICATION."/>
    <s v="EDUCATIONAL TESTING SERVICE"/>
    <n v="1500000"/>
    <s v="EDIES13C0018"/>
    <s v="8"/>
    <s v=""/>
    <s v="002508463"/>
    <s v="ER"/>
    <s v=""/>
    <s v="SABRINA.PHILLIPS@ED.GOV"/>
    <d v="2015-09-28T00:00:00"/>
    <s v="THOMAS.SMITH@ED.GOV"/>
    <d v="2015-09-28T00:00:00"/>
    <s v="N/A"/>
    <s v="C"/>
    <s v="FUNDING ONLY ACTION"/>
    <s v="X"/>
    <s v="NOT APPLICABLE"/>
    <s v=""/>
    <s v="9100"/>
    <s v="OTHER THAN SMALL BUSINESS"/>
    <s v="NO"/>
    <s v="NO"/>
    <x v="1"/>
    <s v="NO"/>
    <s v="NO"/>
    <s v="NO"/>
    <n v="0"/>
    <n v="0"/>
    <n v="1"/>
  </r>
  <r>
    <s v="CAM"/>
    <x v="0"/>
    <x v="1"/>
    <x v="0"/>
    <x v="0"/>
    <x v="0"/>
    <x v="1"/>
    <x v="0"/>
    <x v="1"/>
    <x v="1"/>
    <x v="0"/>
    <x v="0"/>
    <x v="3"/>
    <s v="SPECIAL STUDIES/ANALYSIS- DATA (OTHER THAN SCIENTIFIC)"/>
    <s v="9100"/>
    <s v="CONTRACTS AND ACQUISITIONS MANAGEMENT"/>
    <s v="9100"/>
    <s v="WASHINGTON"/>
    <s v="DC"/>
    <s v="1"/>
    <d v="2014-11-24T00:00:00"/>
    <s v="FULL AND OPEN COMPETITION AFTER EXCLUSION OF SOURCES"/>
    <s v=""/>
    <s v="COST PLUS AWARD FEE"/>
    <s v="&quot;CRITICAL FUNCTION&quot; IGF::CT::IGF NATIONAL ASSESSMENT OF EDUCATIONAL PROGRESS (NAEP) WEB TECHNOLOGY DEVELOPMENT, OPERATIONS, AND MAINTENANCE (WTDOM) INCREMENTAL FUNDING MODIFICATION FOR THE INSTITUTE OF EDUCATION SCIENCES WITHIN THE DEPARTMENT OF EDUCATION."/>
    <s v="FULCRUM IT SERVICES, LLC"/>
    <n v="12000000"/>
    <s v="EDIES13C0022"/>
    <s v="6"/>
    <s v=""/>
    <s v="048382386"/>
    <s v="ER"/>
    <s v=""/>
    <s v="HELEN.CHANG@ED.GOV"/>
    <d v="2014-11-24T00:00:00"/>
    <s v="THOMAS.SMITH@ED.GOV"/>
    <d v="2014-11-19T00:00:00"/>
    <s v="N/A"/>
    <s v="C"/>
    <s v="FUNDING ONLY ACTION"/>
    <s v="X"/>
    <s v="NOT APPLICABLE"/>
    <s v=""/>
    <s v="9100"/>
    <s v="SMALL BUSINESS"/>
    <s v="NO"/>
    <s v="NO"/>
    <x v="1"/>
    <s v="NO"/>
    <s v="NO"/>
    <s v="NO"/>
    <n v="0"/>
    <n v="0"/>
    <n v="1"/>
  </r>
  <r>
    <s v="CAM"/>
    <x v="0"/>
    <x v="2"/>
    <x v="1"/>
    <x v="2"/>
    <x v="0"/>
    <x v="1"/>
    <x v="0"/>
    <x v="1"/>
    <x v="1"/>
    <x v="0"/>
    <x v="0"/>
    <x v="3"/>
    <s v="SPECIAL STUDIES/ANALYSIS- DATA (OTHER THAN SCIENTIFIC)"/>
    <s v="9100"/>
    <s v="CONTRACTS AND ACQUISITIONS MANAGEMENT"/>
    <s v="9100"/>
    <s v=""/>
    <s v=""/>
    <s v=""/>
    <d v="2015-08-13T00:00:00"/>
    <s v="NOT COMPETED"/>
    <s v=""/>
    <s v="TIME AND MATERIALS"/>
    <s v="IGF::OT::IGF  &quot;OTHER FUNCTIONS&quot; THE CONTRACTOR SHALL PROVIDE ALL QUALIFIED LABOR, SUPERVISION, MATERIALS, TRANSPORTATION, AND OPERATIONS NECESSARY TO PROVIDE INFORMATION TECHNOLOGY SERVICES TO THE OFFICE OF INSPECTOR GENERAL INFORMATION TECHNOLOGY OPERATIONS. THE DEPARTMENT IS USING AN EXISTING INDEFINITE DELIVERY INDEFINITE QUANTITY (IDIQ) CONTRACT WITH THE UNITED STATES POSTAL SERVICE (USPS).  ELDER RESEARCH INCORPORATED (ERI) WAS GIVEN THE AUTHORIZATION FROM USPS TO ALLOW THE DEPARTMENT TO ISSUE A TASK ORDER AGAINST IDIQ CONTRACT WITH ERI, UTILIZING THE RATES/DISCOUNTS AUTHORIZED UNDER THEIR IDIQ CONTRACT USPS."/>
    <s v="ELDER RESEARCH INC"/>
    <n v="75000"/>
    <s v="EDOIG15D0004"/>
    <s v="0"/>
    <s v=""/>
    <s v="028211527"/>
    <s v="EF"/>
    <s v="ONLY ONE SOURCE - OTHER "/>
    <s v="MATTHEW.MANNING@ED.GOV"/>
    <d v="2015-11-18T00:00:00"/>
    <s v="JOSEPH.GIBBS@ED.GOV"/>
    <d v="2015-08-05T00:00:00"/>
    <s v="SINGLE AWARD"/>
    <s v=""/>
    <s v=""/>
    <s v="N"/>
    <s v="NO"/>
    <s v=""/>
    <s v="9100"/>
    <s v="SMALL BUSINESS"/>
    <s v="NO"/>
    <s v="NO"/>
    <x v="1"/>
    <s v="NO"/>
    <s v="NO"/>
    <s v="NO"/>
    <s v=""/>
    <n v="75000"/>
    <n v="1"/>
  </r>
  <r>
    <s v="CAM"/>
    <x v="0"/>
    <x v="1"/>
    <x v="0"/>
    <x v="2"/>
    <x v="0"/>
    <x v="1"/>
    <x v="0"/>
    <x v="1"/>
    <x v="1"/>
    <x v="0"/>
    <x v="0"/>
    <x v="3"/>
    <s v="SPECIAL STUDIES/ANALYSIS- DATA (OTHER THAN SCIENTIFIC)"/>
    <s v="9100"/>
    <s v="CONTRACTS AND ACQUISITIONS MANAGEMENT"/>
    <s v="9100"/>
    <s v="WASHINGTON"/>
    <s v="DC"/>
    <s v="1"/>
    <d v="2015-09-03T00:00:00"/>
    <s v="FULL AND OPEN COMPETITION AFTER EXCLUSION OF SOURCES"/>
    <s v=""/>
    <s v="COST PLUS AWARD FEE"/>
    <s v="&quot;CRITICAL FUNCTION&quot; IGF::CT::IGF  WEB/TECHNOLOGY DEVELOPMENT, OPERATIONS&amp;MAINTENANCE CONTRACTOR PROVIDES A HIGH QUALITY, SEAMLESS WEB PRESENCE ACROSS ALL OF ASSESSMENT DIVISION'S PARTNERS FOR THE NATIONAL ASSESSMENT OF EDUCATIONAL PROGRESS (NAEP), AS REQUIRED BY THE NATIONAL CENTER FOR EDUCATIONAL STATISTICS (NCES) INSTITUTE OF EDUCATION SCIENCES (IES) WITHIN THE DEPARTMENT OF EDUCATION. THIS MODIFICATION ADDS INCREMENTAL FUNDING."/>
    <s v="FULCRUM IT SERVICES, LLC"/>
    <n v="4500000"/>
    <s v="EDIES13C0022"/>
    <s v="7"/>
    <s v=""/>
    <s v="048382386"/>
    <s v="ER"/>
    <s v=""/>
    <s v="SABRINA.PHILLIPS@ED.GOV"/>
    <d v="2015-09-08T00:00:00"/>
    <s v="THOMAS.SMITH@ED.GOV"/>
    <d v="2015-06-10T00:00:00"/>
    <s v="N/A"/>
    <s v="C"/>
    <s v="FUNDING ONLY ACTION"/>
    <s v="X"/>
    <s v="NOT APPLICABLE"/>
    <s v=""/>
    <s v="9100"/>
    <s v="SMALL BUSINESS"/>
    <s v="NO"/>
    <s v="NO"/>
    <x v="1"/>
    <s v="NO"/>
    <s v="NO"/>
    <s v="NO"/>
    <n v="0"/>
    <n v="0"/>
    <n v="1"/>
  </r>
  <r>
    <s v="CAM"/>
    <x v="1"/>
    <x v="0"/>
    <x v="0"/>
    <x v="1"/>
    <x v="0"/>
    <x v="1"/>
    <x v="0"/>
    <x v="1"/>
    <x v="1"/>
    <x v="1"/>
    <x v="0"/>
    <x v="4"/>
    <s v="SPECIAL STUDIES/ANALYSIS- ECONOMIC"/>
    <s v="9100"/>
    <s v="CONTRACTS AND ACQUISITIONS MANAGEMENT"/>
    <s v="9100"/>
    <s v="FAIRFAX"/>
    <s v="VA"/>
    <s v="600"/>
    <d v="2015-03-09T00:00:00"/>
    <s v="FULL AND OPEN COMPETITION AFTER EXCLUSION OF SOURCES"/>
    <s v=""/>
    <s v="FIRM FIXED PRICE"/>
    <s v="&quot;CRITICAL FUNCTION&quot; IGF::CT::IGF  CONTRACT FOR SCHEDULING AMONG THE NATIONAL ASSESSMENT OF EDUCATIONAL PROGESS (NAEP) ALLIANCE CONTRACTS FOR THE NATIONAL CENTER FOR EDUCATION STATISTICS, INSTITUTE FOR EDUCATION SCIENCES WITHIN THE DEPARTMENT OF EDCUATION.  MODIFICATION FOR INCREMENTAL FUNDING."/>
    <s v="BUSINESS INTELLIGENCE, INC."/>
    <n v="1700000"/>
    <s v="EDIES13C0023"/>
    <s v="6"/>
    <s v=""/>
    <s v="621641005"/>
    <s v="ER"/>
    <s v=""/>
    <s v="HELEN.CHANG@ED.GOV"/>
    <d v="2015-03-09T00:00:00"/>
    <s v="THOMAS.SMITH@ED.GOV"/>
    <d v="2015-03-05T00:00:00"/>
    <s v="N/A"/>
    <s v="C"/>
    <s v="FUNDING ONLY ACTION"/>
    <s v="X"/>
    <s v="NOT APPLICABLE"/>
    <s v=""/>
    <s v="9100"/>
    <s v="SMALL BUSINESS"/>
    <s v="NO"/>
    <s v="NO"/>
    <x v="1"/>
    <s v="NO"/>
    <s v="YES"/>
    <s v="NO"/>
    <n v="0"/>
    <n v="0"/>
    <n v="1"/>
  </r>
  <r>
    <s v="CAM"/>
    <x v="1"/>
    <x v="0"/>
    <x v="0"/>
    <x v="2"/>
    <x v="0"/>
    <x v="1"/>
    <x v="0"/>
    <x v="1"/>
    <x v="1"/>
    <x v="1"/>
    <x v="0"/>
    <x v="4"/>
    <s v="SPECIAL STUDIES/ANALYSIS- ECONOMIC"/>
    <s v="9100"/>
    <s v="CONTRACTS AND ACQUISITIONS MANAGEMENT"/>
    <s v="9100"/>
    <s v="FAIRFAX"/>
    <s v="VA"/>
    <s v="600"/>
    <d v="2015-09-17T00:00:00"/>
    <s v="FULL AND OPEN COMPETITION AFTER EXCLUSION OF SOURCES"/>
    <s v=""/>
    <s v="FIRM FIXED PRICE"/>
    <s v="&quot;CRITICAL FUNCTION&quot; IGF::CT::IGF  CONTRACT FOR SCHEDULING AMONG THE NATIONAL ASSESSMENT FOR EDUCATIONAL PROGRESS (NAEP) ALLIANCE FOR THE NATIONAL CENTER FOR EDUCATION STATISTICS."/>
    <s v="BUSINESS INTELLIGENCE, INC."/>
    <n v="1700000"/>
    <s v="EDIES13C0023"/>
    <s v="7"/>
    <s v=""/>
    <s v="621641005"/>
    <s v="ER"/>
    <s v=""/>
    <s v="SABRINA.PHILLIPS@ED.GOV"/>
    <d v="2015-09-17T00:00:00"/>
    <s v="SABRINA.PHILLIPS@ED.GOV"/>
    <d v="2015-09-17T00:00:00"/>
    <s v="N/A"/>
    <s v="C"/>
    <s v="FUNDING ONLY ACTION"/>
    <s v="X"/>
    <s v="NOT APPLICABLE"/>
    <s v=""/>
    <s v="9100"/>
    <s v="SMALL BUSINESS"/>
    <s v="NO"/>
    <s v="NO"/>
    <x v="1"/>
    <s v="NO"/>
    <s v="YES"/>
    <s v="NO"/>
    <n v="0"/>
    <n v="0"/>
    <n v="1"/>
  </r>
  <r>
    <s v="CAM"/>
    <x v="1"/>
    <x v="1"/>
    <x v="0"/>
    <x v="1"/>
    <x v="1"/>
    <x v="1"/>
    <x v="0"/>
    <x v="1"/>
    <x v="1"/>
    <x v="0"/>
    <x v="0"/>
    <x v="4"/>
    <s v="SPECIAL STUDIES/ANALYSIS- ECONOMIC"/>
    <s v="9100"/>
    <s v="CONTRACTS AND ACQUISITIONS MANAGEMENT"/>
    <s v="9100"/>
    <s v="IOWA CITY"/>
    <s v="IA"/>
    <s v="103"/>
    <d v="2015-02-19T00:00:00"/>
    <s v="FULL AND OPEN COMPETITION"/>
    <s v=""/>
    <s v="COST PLUS AWARD FEE"/>
    <s v="&quot;CRITICAL FUNCTION&quot; IGF::CT::IGF INCREMENTAL FUNDING ACTION FOR THE NATIONAL ASSESSMENT EDUCATIONAL PROGRESS (NAEP) - MATERIALS/DISTRIBUTION/PROCESSING/SCORING CONTRACT FOR THE INSTITUTE OF EDUCATION SCIENCES WITHIN THE U.S. DEPARTMENT OF EDUCATION."/>
    <s v="NCS PEARSON, INC."/>
    <n v="15000000"/>
    <s v="EDIES13C0021"/>
    <s v="10"/>
    <s v=""/>
    <s v="076325252"/>
    <s v="ER"/>
    <s v=""/>
    <s v="HELEN.CHANG@ED.GOV"/>
    <d v="2015-02-19T00:00:00"/>
    <s v="THOMAS.SMITH@ED.GOV"/>
    <d v="2015-01-29T00:00:00"/>
    <s v="N/A"/>
    <s v="C"/>
    <s v="FUNDING ONLY ACTION"/>
    <s v="X"/>
    <s v="NOT APPLICABLE"/>
    <s v=""/>
    <s v="9100"/>
    <s v="OTHER THAN SMALL BUSINESS"/>
    <s v="NO"/>
    <s v="NO"/>
    <x v="1"/>
    <s v="NO"/>
    <s v="NO"/>
    <s v="NO"/>
    <n v="917716"/>
    <n v="0"/>
    <n v="1"/>
  </r>
  <r>
    <s v="CAM"/>
    <x v="1"/>
    <x v="1"/>
    <x v="0"/>
    <x v="3"/>
    <x v="1"/>
    <x v="1"/>
    <x v="0"/>
    <x v="1"/>
    <x v="1"/>
    <x v="0"/>
    <x v="0"/>
    <x v="4"/>
    <s v="SPECIAL STUDIES/ANALYSIS- ECONOMIC"/>
    <s v="9100"/>
    <s v="CONTRACTS AND ACQUISITIONS MANAGEMENT"/>
    <s v="9100"/>
    <s v="IOWA CITY"/>
    <s v="IA"/>
    <s v="103"/>
    <d v="2015-04-02T00:00:00"/>
    <s v="FULL AND OPEN COMPETITION"/>
    <s v=""/>
    <s v="COST PLUS AWARD FEE"/>
    <s v="&quot;CRITICAL FUNCTION&quot; IGF::CT::IGF  MATERIALS/DISTRIBUTION/PROCESSING/SCORING CONTRACT FOR THE NATIONAL ASSESSMENT OF EDUCATIONAL PROGRESS (NAEP) FOR THE NATIONAL CENTER FOR EDUCATION STATISTICS, INSTITUTE OF EDUCATION SCIENCES WITHIN THE DEPARTMENT OF EDUCATION.  MODIFICATION TO ADD INCREMENTAL FUNDING."/>
    <s v="NCS PEARSON, INC."/>
    <n v="100000"/>
    <s v="EDIES13C0021"/>
    <s v="11"/>
    <s v=""/>
    <s v="076325252"/>
    <s v="ER"/>
    <s v=""/>
    <s v="HELEN.CHANG@ED.GOV"/>
    <d v="2015-10-13T00:00:00"/>
    <s v="THOMAS.SMITH@ED.GOV"/>
    <d v="2015-04-01T00:00:00"/>
    <s v="N/A"/>
    <s v="C"/>
    <s v="FUNDING ONLY ACTION"/>
    <s v="X"/>
    <s v="NOT APPLICABLE"/>
    <s v=""/>
    <s v="9100"/>
    <s v="OTHER THAN SMALL BUSINESS"/>
    <s v="NO"/>
    <s v="NO"/>
    <x v="1"/>
    <s v="NO"/>
    <s v="NO"/>
    <s v="NO"/>
    <n v="0"/>
    <n v="0"/>
    <n v="1"/>
  </r>
  <r>
    <s v="CAM"/>
    <x v="1"/>
    <x v="1"/>
    <x v="0"/>
    <x v="3"/>
    <x v="1"/>
    <x v="1"/>
    <x v="0"/>
    <x v="1"/>
    <x v="1"/>
    <x v="0"/>
    <x v="0"/>
    <x v="5"/>
    <s v="SPECIAL STUDIES/ANALYSIS- FEASIBILITY (NON-CONSTRUCTION)"/>
    <s v="9100"/>
    <s v="CONTRACTS AND ACQUISITIONS MANAGEMENT"/>
    <s v="9100"/>
    <s v="WASHINGTON"/>
    <s v="DC"/>
    <s v="1"/>
    <d v="2015-06-30T00:00:00"/>
    <s v="FULL AND OPEN COMPETITION"/>
    <s v=""/>
    <s v="COST PLUS FIXED FEE"/>
    <s v="&quot;OTHER FUNCTION&quot; IGF::OT::IGF THE NATIONAL CENTER FOR EDUCATION EVALUATION AND REGIONAL ASSISTANCE (NCEE) OF THE U.S. DEPARTMENT OF EDUCATION'S (THE DEPARTMENT) INSTITUTE OF EDUCATION SCIENCES (IES) HAS A CONTRACT TO ASSESS THE FEASIBILITY OF CONDUCTING IMPACT EVALUATIONS OF TEACHER PREPARATION AND PROFESSIONAL DEVELOPMENT."/>
    <s v="MATHEMATICA POLICY RESEARCH, INC."/>
    <n v="767287"/>
    <s v="EDIES15C0034"/>
    <s v="0"/>
    <s v=""/>
    <s v="154308522"/>
    <s v="ES"/>
    <s v=""/>
    <s v="VERONICA.PRICE@ED.GOV"/>
    <d v="2015-06-30T00:00:00"/>
    <s v="SADAF.AFKHAMI@ED.GOV"/>
    <d v="2015-06-18T00:00:00"/>
    <s v="N/A"/>
    <s v=""/>
    <s v=""/>
    <s v="N"/>
    <s v="NO"/>
    <s v=""/>
    <s v="9100"/>
    <s v="OTHER THAN SMALL BUSINESS"/>
    <s v="NO"/>
    <s v="NO"/>
    <x v="1"/>
    <s v="NO"/>
    <s v="NO"/>
    <s v="NO"/>
    <n v="767287"/>
    <n v="767287"/>
    <n v="1"/>
  </r>
  <r>
    <s v="CAM"/>
    <x v="0"/>
    <x v="1"/>
    <x v="0"/>
    <x v="3"/>
    <x v="1"/>
    <x v="1"/>
    <x v="0"/>
    <x v="1"/>
    <x v="0"/>
    <x v="0"/>
    <x v="0"/>
    <x v="6"/>
    <s v="SPECIAL STUDIES/ANALYSIS- EDUCATIONAL"/>
    <s v="9100"/>
    <s v="CONTRACTS AND ACQUISITIONS MANAGEMENT"/>
    <s v="9100"/>
    <s v="COLUMBIA"/>
    <s v="MD"/>
    <s v="27"/>
    <d v="2015-06-05T00:00:00"/>
    <s v="FULL AND OPEN COMPETITION"/>
    <s v=""/>
    <s v="COST PLUS FIXED FEE"/>
    <s v="OTHER FUNCTION IGF::OT::IGF   EVALUATION OF THE COMPREHENSIVE TECHNICAL ASSISTANCE CENTERS. THIS CONTRACT IS INTENDED TO PROVIDE INFORMATION ON THE OVERALL QUALITY, RELEVANCE, AND USEFULNESS OF THE COMPREHENSIVE CENTERS TECHNICAL ASSISTANCE EFFORTS AND TO PROVIDE USEFUL FEEDBACK TO COMPREHENSIVE CENTERS.  THE FORMATIVE COMPONENT OF THE EVALUATION WILL INVOLVE A COLLABORATIVE, ITERATIVE PROCESS AMONG COMPREHENSIVE CENTERS, EVALUATOR, AND THE DEPARTMENT TO DETERMINE THE MOST USEFUL CONTENT AND PROCESS FOR SUPPORTING COMPREHENSIVE CENTERS CONTINUOUS IMPROVEMENT."/>
    <s v="IMPAQ INTERNATIONAL LLC"/>
    <n v="2049685"/>
    <s v="EDIES13C0059"/>
    <s v="3"/>
    <s v=""/>
    <s v="088656512"/>
    <s v="ER"/>
    <s v=""/>
    <s v="VERONICA.PRICE@ED.GOV"/>
    <d v="2015-06-05T00:00:00"/>
    <s v="SHARON.MASCIANA@ED.GOV"/>
    <d v="2015-06-04T00:00:00"/>
    <s v="N/A"/>
    <s v="C"/>
    <s v="FUNDING ONLY ACTION"/>
    <s v="X"/>
    <s v="NOT APPLICABLE"/>
    <s v=""/>
    <s v="9100"/>
    <s v="OTHER THAN SMALL BUSINESS"/>
    <s v="NO"/>
    <s v="NO"/>
    <x v="1"/>
    <s v="YES"/>
    <s v="NO"/>
    <s v="NO"/>
    <n v="2049685"/>
    <n v="0"/>
    <n v="1"/>
  </r>
  <r>
    <s v="CAM"/>
    <x v="0"/>
    <x v="0"/>
    <x v="0"/>
    <x v="1"/>
    <x v="0"/>
    <x v="1"/>
    <x v="0"/>
    <x v="1"/>
    <x v="0"/>
    <x v="0"/>
    <x v="0"/>
    <x v="6"/>
    <s v="SPECIAL STUDIES/ANALYSIS- EDUCATIONAL"/>
    <s v="9100"/>
    <s v="CONTRACTS AND ACQUISITIONS MANAGEMENT"/>
    <s v="9100"/>
    <s v="HERNDON"/>
    <s v="VA"/>
    <s v="59"/>
    <d v="2015-01-21T00:00:00"/>
    <s v="FULL AND OPEN COMPETITION"/>
    <s v="FAIR OPPORTUNITY GIVEN"/>
    <s v="FIRM FIXED PRICE"/>
    <s v="THIS U.S. DEPARTMENT OF EDUCATION (DEPARTMENT), INSTITUTE OF EDUCATION SCIENCES (IES), NATIONAL CENTER OF EDUCATION STATISTICS (NCES) CONTRACT ESTABLISHES AN EDUCATIONAL DATA TECHNICAL ASSISTANCE PROGRAM (EDTAP). THE EDTAP PROGRAM PROVIDES A VARIETY OF SERVICES, ASSISTANCE, AND RESOURCES FOR STATES AND DISTRICTS IN SUPPORT OF THEIR DESIGN, IMPLEMENTATION AND USE OF EDUCATION DATA SYSTEMS."/>
    <s v="APPLIED ENGINEERING MANAGEMENT CORPORATION"/>
    <n v="1649412.98"/>
    <s v="EDIES11O0017"/>
    <s v="12"/>
    <s v="GS35F0412J"/>
    <s v="076856074"/>
    <s v="ER"/>
    <s v=""/>
    <s v="SHARON.MASCIANA@ED.GOV"/>
    <d v="2015-05-15T00:00:00"/>
    <s v="SHARON.MASCIANA@ED.GOV"/>
    <d v="2014-10-22T00:00:00"/>
    <s v="N/A"/>
    <s v="D"/>
    <s v="CHANGE ORDER"/>
    <s v="X"/>
    <s v="NOT APPLICABLE"/>
    <s v="4730"/>
    <s v="9100"/>
    <s v="SMALL BUSINESS"/>
    <s v="NO"/>
    <s v="NO"/>
    <x v="1"/>
    <s v="YES"/>
    <s v="NO"/>
    <s v="NO"/>
    <n v="1649412.98"/>
    <n v="1649412.98"/>
    <n v="1"/>
  </r>
  <r>
    <s v="CAM"/>
    <x v="0"/>
    <x v="0"/>
    <x v="0"/>
    <x v="1"/>
    <x v="0"/>
    <x v="1"/>
    <x v="0"/>
    <x v="1"/>
    <x v="0"/>
    <x v="0"/>
    <x v="0"/>
    <x v="6"/>
    <s v="SPECIAL STUDIES/ANALYSIS- EDUCATIONAL"/>
    <s v="9100"/>
    <s v="CONTRACTS AND ACQUISITIONS MANAGEMENT"/>
    <s v="9100"/>
    <s v="ROCKVILLE"/>
    <s v="MD"/>
    <s v="31"/>
    <d v="2015-01-23T00:00:00"/>
    <s v="FULL AND OPEN COMPETITION AFTER EXCLUSION OF SOURCES"/>
    <s v=""/>
    <s v="FIRM FIXED PRICE"/>
    <s v="THIS CONTRACT PROVIDES SUPPORT FOR THE NATIONAL EDUCATION DATA RESOURCE CENTER (NEDRC), MAINTENANCE AND UPDATING OF THE NATIONAL POSTSECONDARY EDUCATION COOPERATIVES WEBSITE (NPEC), A STATISTICAL REPORT ON THE AVERAGE COST PER POSTSECONDARY COMPLETION BY FIELD OF STUDY, AND DATA COLLECTION FOR THE CAMPUS CRIME SURVEY, EQUITY IN ATHLETICS DISCLOSURE ACT SURVEY AND SCHOOL ACCREDITATION LIST."/>
    <s v="IT INNOVATIVE SOLUTIONS CORP"/>
    <n v="59973"/>
    <s v="EDIES10C0016"/>
    <s v="11"/>
    <s v=""/>
    <s v="114175677"/>
    <s v="ER"/>
    <s v=""/>
    <s v="EDUCATIONDEPARTMENT"/>
    <d v="2015-04-21T00:00:00"/>
    <s v="SHARON.MASCIANA@ED.GOV"/>
    <d v="2015-01-12T00:00:00"/>
    <s v="N/A"/>
    <s v="C"/>
    <s v="FUNDING ONLY ACTION"/>
    <s v="X"/>
    <s v="NOT APPLICABLE"/>
    <s v=""/>
    <s v="9100"/>
    <s v="SMALL BUSINESS"/>
    <s v="NO"/>
    <s v="NO"/>
    <x v="1"/>
    <s v="YES"/>
    <s v="NO"/>
    <s v="NO"/>
    <n v="59973"/>
    <n v="59973"/>
    <n v="1"/>
  </r>
  <r>
    <s v="CAM"/>
    <x v="0"/>
    <x v="0"/>
    <x v="0"/>
    <x v="3"/>
    <x v="0"/>
    <x v="1"/>
    <x v="0"/>
    <x v="1"/>
    <x v="0"/>
    <x v="0"/>
    <x v="0"/>
    <x v="6"/>
    <s v="SPECIAL STUDIES/ANALYSIS- EDUCATIONAL"/>
    <s v="9100"/>
    <s v="CONTRACTS AND ACQUISITIONS MANAGEMENT"/>
    <s v="9100"/>
    <s v="ROCKVILLE"/>
    <s v="MD"/>
    <s v="31"/>
    <d v="2015-04-15T00:00:00"/>
    <s v="FULL AND OPEN COMPETITION AFTER EXCLUSION OF SOURCES"/>
    <s v=""/>
    <s v="FIRM FIXED PRICE"/>
    <s v="THIS CONTRACT PROVIDES SUPPORT FOR THE NATIONAL EDUCATION DATA RESOURCE CENTER (NEDRC), MAINTENANCE AND UPDATING OF THE NATIONAL POSTSECONDARY EDUCATION COOPERATIVES WEBSITE (NPEC), A STATISTICAL REPORT ON THE AVERAGE COST PER POSTSECONDARY COMPLETION BY FIELD OF STUDY, AND DATA COLLECTION FOR THE CAMPUS CRIME SURVEY, EQUITY IN ATHLETICS DISCLOSURE ACT SURVEY AND SCHOOL ACCREDITATION LIST."/>
    <s v="IT INNOVATIVE SOLUTIONS CORP"/>
    <n v="63154"/>
    <s v="EDIES10C0016"/>
    <s v="12"/>
    <s v=""/>
    <s v="114175677"/>
    <s v="ER"/>
    <s v=""/>
    <s v="EDUCATIONDEPARTMENT"/>
    <d v="2015-04-21T00:00:00"/>
    <s v="SHARON.MASCIANA@ED.GOV"/>
    <d v="2015-04-10T00:00:00"/>
    <s v="N/A"/>
    <s v="G"/>
    <s v="EXERCISE AN OPTION"/>
    <s v="X"/>
    <s v="NOT APPLICABLE"/>
    <s v=""/>
    <s v="9100"/>
    <s v="SMALL BUSINESS"/>
    <s v="NO"/>
    <s v="NO"/>
    <x v="1"/>
    <s v="YES"/>
    <s v="NO"/>
    <s v="NO"/>
    <n v="63154"/>
    <n v="63154"/>
    <n v="1"/>
  </r>
  <r>
    <s v="CAM"/>
    <x v="0"/>
    <x v="0"/>
    <x v="0"/>
    <x v="3"/>
    <x v="0"/>
    <x v="1"/>
    <x v="0"/>
    <x v="1"/>
    <x v="0"/>
    <x v="0"/>
    <x v="0"/>
    <x v="6"/>
    <s v="SPECIAL STUDIES/ANALYSIS- EDUCATIONAL"/>
    <s v="9100"/>
    <s v="CONTRACTS AND ACQUISITIONS MANAGEMENT"/>
    <s v="9100"/>
    <s v="HERNDON"/>
    <s v="VA"/>
    <s v="59"/>
    <d v="2015-05-20T00:00:00"/>
    <s v="FULL AND OPEN COMPETITION"/>
    <s v="FAIR OPPORTUNITY GIVEN"/>
    <s v="FIRM FIXED PRICE"/>
    <s v="&quot;OTHER FUNCTION&quot; THIS U.S. DEPARTMENT OF EDUCATION (ED), INSTITUTE OF EDUCATION SCIENCES (IES), NATIONAL CENTER OF EDUCATION STATISTICS (NCES) CONTRACT ESTABLISHES AN EDUCATIONAL DATA TECHNICAL ASSISTANCE PROGRAM (EDTAP). THE EDTAP PROGRAM PROVIDES A VARIETY OF SERVICES, ASSISTANCE, AND RESOURCES FOR STATES AND DISTRICTS IN SUPPORT OF THEIR DESIGN, IMPLEMENTATION AND USE OF EDUCATION DATA SYSTEMS."/>
    <s v="APPLIED ENGINEERING MANAGEMENT CORPORATION"/>
    <n v="3878967.62"/>
    <s v="EDIES11O0017"/>
    <s v="13"/>
    <s v="GS35F0412J"/>
    <s v="076856074"/>
    <s v="ER"/>
    <s v=""/>
    <s v="SYLVIA.REID@ED.GOV"/>
    <d v="2015-05-20T00:00:00"/>
    <s v="SHARON.MASCIANA@ED.GOV"/>
    <d v="2015-05-15T00:00:00"/>
    <s v="N/A"/>
    <s v="G"/>
    <s v="EXERCISE AN OPTION"/>
    <s v="X"/>
    <s v="NOT APPLICABLE"/>
    <s v="4730"/>
    <s v="9100"/>
    <s v="SMALL BUSINESS"/>
    <s v="NO"/>
    <s v="NO"/>
    <x v="1"/>
    <s v="YES"/>
    <s v="NO"/>
    <s v="NO"/>
    <n v="3878967.62"/>
    <n v="3878967.62"/>
    <n v="1"/>
  </r>
  <r>
    <s v="CAM"/>
    <x v="0"/>
    <x v="0"/>
    <x v="0"/>
    <x v="2"/>
    <x v="0"/>
    <x v="1"/>
    <x v="0"/>
    <x v="1"/>
    <x v="0"/>
    <x v="0"/>
    <x v="0"/>
    <x v="6"/>
    <s v="SPECIAL STUDIES/ANALYSIS- EDUCATIONAL"/>
    <s v="9100"/>
    <s v="CONTRACTS AND ACQUISITIONS MANAGEMENT"/>
    <s v="9100"/>
    <s v="HERNDON"/>
    <s v="VA"/>
    <s v="59"/>
    <d v="2015-09-24T00:00:00"/>
    <s v="FULL AND OPEN COMPETITION"/>
    <s v="FAIR OPPORTUNITY GIVEN"/>
    <s v="FIRM FIXED PRICE"/>
    <s v="&quot;OTHER FUNCTION&quot; _x000a_THIS U.S. DEPARTMENT OF EDUCATION (DEPARTMENT), INSTITUTE OF EDUCATION SCIENCES (IES), NATIONAL CENTER OF EDUCATION STATISTICS (NCES) CONTRACT ESTABLISHES AN EDUCATIONAL DATA TECHNICAL ASSISTANCE PROGRAM (EDTAP). THE EDTAP PROGRAM PROVIDES A VARIETY OF SERVICES, ASSISTANCE, AND RESOURCES FOR STATES AND DISTRICTS IN SUPPORT OF THEIR DESIGN, IMPLEMENTATION AND USE OF EDUCATION DATA SYSTEMS."/>
    <s v="APPLIED ENGINEERING MANAGEMENT CORPORATION"/>
    <n v="1897999.85"/>
    <s v="EDIES11O0017"/>
    <s v="14"/>
    <s v="GS35F0412J"/>
    <s v="076856074"/>
    <s v="ER"/>
    <s v=""/>
    <s v="SYLVIA.REID@ED.GOV"/>
    <d v="2015-09-24T00:00:00"/>
    <s v="SHARON.MASCIANA@ED.GOV"/>
    <d v="2015-09-08T00:00:00"/>
    <s v="N/A"/>
    <s v="D"/>
    <s v="CHANGE ORDER"/>
    <s v="X"/>
    <s v="NOT APPLICABLE"/>
    <s v="4730"/>
    <s v="9100"/>
    <s v="SMALL BUSINESS"/>
    <s v="NO"/>
    <s v="NO"/>
    <x v="1"/>
    <s v="YES"/>
    <s v="NO"/>
    <s v="NO"/>
    <n v="1897999.85"/>
    <n v="1897999.85"/>
    <n v="1"/>
  </r>
  <r>
    <s v="CAM"/>
    <x v="0"/>
    <x v="1"/>
    <x v="0"/>
    <x v="0"/>
    <x v="1"/>
    <x v="1"/>
    <x v="0"/>
    <x v="1"/>
    <x v="1"/>
    <x v="0"/>
    <x v="0"/>
    <x v="6"/>
    <s v="SPECIAL STUDIES/ANALYSIS- EDUCATIONAL"/>
    <s v="9100"/>
    <s v="CONTRACTS AND ACQUISITIONS MANAGEMENT"/>
    <s v="9100"/>
    <s v="ROCKVILLE"/>
    <s v="MD"/>
    <s v="31"/>
    <d v="2014-12-17T00:00:00"/>
    <s v="FULL AND OPEN COMPETITION"/>
    <s v=""/>
    <s v="COST PLUS FIXED FEE"/>
    <s v="IGF::OT::IGF_x000a_SERVICE CODE= &quot;OTHER FUNCTIONS&quot;_x000a_THE PURPOSE OF THIS PROCUREMENT IS TO FACILITATE THE US PARTICIPATION IN PROGRAM FOR STUDENT ASSESSMENT (PISA) 2015. PISA IS AN INTERNATIONAL ASSESSMENT THAT FOCUSES ON 15-YEAR-OLDS' PERFORMANCE IN READING LITERACY, MATHEMATICS LITERACY, AND SCIENCE LITERACY EVERY THREE YEARS. PISA ALSO ASSESSES OTHER SUBJECTS, ALTHOUGH LESS FREQUENTLY, SUCH AS GENERAL PROBLEM-SOLVING AND FINANCIAL LITERACY. PISA EMPHASIZES FUNCTIONAL SKILLS THAT STUDENTS HAVE ACQUIRED AS THEY NEAR THE END OF MANDATORY SCHOOLING."/>
    <s v="WESTAT, INC."/>
    <n v="2571456"/>
    <s v="EDIES13C0006"/>
    <s v="6"/>
    <s v=""/>
    <s v="049508120"/>
    <s v="ER"/>
    <s v=""/>
    <s v="EDUCATIONDEPARTMENT"/>
    <d v="2015-02-06T00:00:00"/>
    <s v="JOSEPH.GIBBS@ED.GOV"/>
    <d v="2014-11-25T00:00:00"/>
    <s v="N/A"/>
    <s v="C"/>
    <s v="FUNDING ONLY ACTION"/>
    <s v="N"/>
    <s v="NO"/>
    <s v=""/>
    <s v="9100"/>
    <s v="OTHER THAN SMALL BUSINESS"/>
    <s v="NO"/>
    <s v="NO"/>
    <x v="1"/>
    <s v="NO"/>
    <s v="NO"/>
    <s v="NO"/>
    <n v="0"/>
    <n v="0"/>
    <n v="1"/>
  </r>
  <r>
    <s v="CAM"/>
    <x v="0"/>
    <x v="1"/>
    <x v="1"/>
    <x v="0"/>
    <x v="1"/>
    <x v="1"/>
    <x v="0"/>
    <x v="1"/>
    <x v="1"/>
    <x v="0"/>
    <x v="0"/>
    <x v="6"/>
    <s v="SPECIAL STUDIES/ANALYSIS- EDUCATIONAL"/>
    <s v="9100"/>
    <s v="CONTRACTS AND ACQUISITIONS MANAGEMENT"/>
    <s v="9100"/>
    <s v=""/>
    <s v=""/>
    <s v=""/>
    <d v="2014-12-17T00:00:00"/>
    <s v="NOT COMPETED"/>
    <s v=""/>
    <s v="COST NO FEE"/>
    <s v="PROVIDES COMPARABLE INDICATORS ON STUDENT PERFORMANCE AND SCHOOLING PRACTICES ACROSS COUNTRIES IN ORDER TO BENCHMARK U.S. STUDENT PERFORMANCE."/>
    <s v="STICHTING I.E.A. SECRETARIAAT NEDERLAND"/>
    <n v="1425740"/>
    <s v="ED08CO0117"/>
    <s v="13"/>
    <s v=""/>
    <s v="419061395"/>
    <s v="ER"/>
    <s v="ONLY ONE SOURCE - OTHER "/>
    <s v="SYLVIA.REID@ED.GOV"/>
    <d v="2014-12-17T00:00:00"/>
    <s v="JOSEPH.GIBBS@ED.GOV"/>
    <d v="2014-12-01T00:00:00"/>
    <s v="N/A"/>
    <s v="C"/>
    <s v="FUNDING ONLY ACTION"/>
    <s v="X"/>
    <s v="NOT APPLICABLE"/>
    <s v=""/>
    <s v="9100"/>
    <s v="OTHER THAN SMALL BUSINESS"/>
    <s v="NO"/>
    <s v="NO"/>
    <x v="1"/>
    <s v="NO"/>
    <s v="NO"/>
    <s v="NO"/>
    <n v="0"/>
    <n v="0"/>
    <n v="1"/>
  </r>
  <r>
    <s v="CAM"/>
    <x v="0"/>
    <x v="1"/>
    <x v="0"/>
    <x v="0"/>
    <x v="1"/>
    <x v="1"/>
    <x v="0"/>
    <x v="1"/>
    <x v="1"/>
    <x v="0"/>
    <x v="0"/>
    <x v="6"/>
    <s v="SPECIAL STUDIES/ANALYSIS- EDUCATIONAL"/>
    <s v="9100"/>
    <s v="CONTRACTS AND ACQUISITIONS MANAGEMENT"/>
    <s v="9100"/>
    <s v="WASHINGTON"/>
    <s v="DC"/>
    <s v="1"/>
    <d v="2014-12-22T00:00:00"/>
    <s v="COMPETITIVE DELIVERY ORDER"/>
    <s v=""/>
    <s v="COST PLUS AWARD FEE"/>
    <s v="NATIONAL ASSESSMENT OF EDUCATIONAL PROGRESS (NAEP) STATE ANALYSIS CONTRACT FOR THE INSTITUTE OF EDUCATION SCIENCES WITHIN THE DEPARTMENT OF EDUCATION. MODIFICATION TO EXTEND THE PERIOD OF PERFORMANCE SIX MONTHS."/>
    <s v="AMERICAN INSTITUTES FOR RESEARCH IN"/>
    <n v="50000"/>
    <s v="ED04CO0025TO0019"/>
    <s v="12"/>
    <s v="EDED04CO0025"/>
    <s v="041733197"/>
    <s v="ER"/>
    <s v=""/>
    <s v="DEILA.JOHNSON@ED.GOV"/>
    <d v="2015-02-05T00:00:00"/>
    <s v="THOMAS.SMITH@ED.GOV"/>
    <d v="2014-12-19T00:00:00"/>
    <s v="N/A"/>
    <s v="B"/>
    <s v="SUPPLEMENTAL AGREEMENT FOR WORK WITHIN SCOPE"/>
    <s v="X"/>
    <s v="NOT APPLICABLE"/>
    <s v="9100"/>
    <s v="9100"/>
    <s v="OTHER THAN SMALL BUSINESS"/>
    <s v="NO"/>
    <s v="NO"/>
    <x v="1"/>
    <s v="NO"/>
    <s v="NO"/>
    <s v="NO"/>
    <n v="50000"/>
    <n v="50000"/>
    <n v="1"/>
  </r>
  <r>
    <s v="CAM"/>
    <x v="0"/>
    <x v="1"/>
    <x v="0"/>
    <x v="0"/>
    <x v="1"/>
    <x v="1"/>
    <x v="0"/>
    <x v="1"/>
    <x v="1"/>
    <x v="0"/>
    <x v="0"/>
    <x v="6"/>
    <s v="SPECIAL STUDIES/ANALYSIS- EDUCATIONAL"/>
    <s v="9100"/>
    <s v="CONTRACTS AND ACQUISITIONS MANAGEMENT"/>
    <s v="9100"/>
    <s v="CAMBRIDGE"/>
    <s v="MA"/>
    <s v="17"/>
    <d v="2014-12-22T00:00:00"/>
    <s v="FULL AND OPEN COMPETITION"/>
    <s v=""/>
    <s v="COST PLUS AWARD FEE"/>
    <s v="THE EXERCISING OF OPTION YEAR 2 FOR THE EVALUATION OF INVESTING IN INNOVATION FISCAL YEAR 2010-2011 REQUIREMENT"/>
    <s v="ABT ASSOCIATES INC"/>
    <n v="1136103"/>
    <s v="EDIES10C0064"/>
    <s v="8"/>
    <s v=""/>
    <s v="043397520"/>
    <s v="ER"/>
    <s v=""/>
    <s v="HELEN.CHANG@ED.GOV"/>
    <d v="2015-10-09T00:00:00"/>
    <s v="BARAKAT.SHAKIR@ED.GOV"/>
    <d v="2014-11-05T00:00:00"/>
    <s v="N/A"/>
    <s v="G"/>
    <s v="EXERCISE AN OPTION"/>
    <s v="N"/>
    <s v="NO"/>
    <s v=""/>
    <s v="9100"/>
    <s v="OTHER THAN SMALL BUSINESS"/>
    <s v="NO"/>
    <s v="NO"/>
    <x v="1"/>
    <s v="NO"/>
    <s v="NO"/>
    <s v="NO"/>
    <n v="1136103"/>
    <n v="0"/>
    <n v="1"/>
  </r>
  <r>
    <s v="CAM"/>
    <x v="0"/>
    <x v="1"/>
    <x v="0"/>
    <x v="0"/>
    <x v="1"/>
    <x v="1"/>
    <x v="0"/>
    <x v="1"/>
    <x v="1"/>
    <x v="0"/>
    <x v="0"/>
    <x v="6"/>
    <s v="SPECIAL STUDIES/ANALYSIS- EDUCATIONAL"/>
    <s v="9100"/>
    <s v="CONTRACTS AND ACQUISITIONS MANAGEMENT"/>
    <s v="9100"/>
    <s v="DURHAM"/>
    <s v="NC"/>
    <s v="63"/>
    <d v="2014-12-22T00:00:00"/>
    <s v="FULL AND OPEN COMPETITION"/>
    <s v=""/>
    <s v="COST PLUS FIXED FEE"/>
    <s v="&quot;OTHER FUNCTION&quot; IGF::OT::IGF_x000a_2015-16 NATIONAL POSTSECONDARY STUDENT AID STUDY&amp;POSTSECONDARY LONGITUDINAL STUDIES (NPSAS:2016) - THE PURPOSE OF THIS CONTRACT IS DATA COLLECTION FOR THE  NATIONAL POSTSECONDARY STUDENT AID STUDY (NPSAS) BACCALAUREATE AND BEYOND LONGITUDINAL STUDY (B&amp;B) AND THE BEGINNING POSTSECONDARY STUDENTS LONGITUDINAL STUDY (BPS) STUDIES."/>
    <s v="RESEARCH TRIANGLE INSTITUTE"/>
    <n v="913478"/>
    <s v="EDIES13C0070"/>
    <s v="2"/>
    <s v=""/>
    <s v="004868105"/>
    <s v="ER"/>
    <s v=""/>
    <s v="BRENDA.JEFFERSON@ED.GOV"/>
    <d v="2015-02-06T00:00:00"/>
    <s v="BRENDA.JEFFERSON@ED.GOV"/>
    <d v="2014-10-30T00:00:00"/>
    <s v="N/A"/>
    <s v="D"/>
    <s v="CHANGE ORDER"/>
    <s v="N"/>
    <s v="NO"/>
    <s v=""/>
    <s v="9100"/>
    <s v="OTHER THAN SMALL BUSINESS"/>
    <s v="NO"/>
    <s v="NO"/>
    <x v="1"/>
    <s v="NO"/>
    <s v="NO"/>
    <s v="NO"/>
    <n v="913478"/>
    <n v="913478"/>
    <n v="1"/>
  </r>
  <r>
    <s v="CAM"/>
    <x v="0"/>
    <x v="1"/>
    <x v="0"/>
    <x v="1"/>
    <x v="1"/>
    <x v="1"/>
    <x v="0"/>
    <x v="1"/>
    <x v="1"/>
    <x v="0"/>
    <x v="0"/>
    <x v="6"/>
    <s v="SPECIAL STUDIES/ANALYSIS- EDUCATIONAL"/>
    <s v="9100"/>
    <s v="CONTRACTS AND ACQUISITIONS MANAGEMENT"/>
    <s v="9100"/>
    <s v="ROCKVILLE"/>
    <s v="MD"/>
    <s v="31"/>
    <d v="2015-01-09T00:00:00"/>
    <s v="FULL AND OPEN COMPETITION"/>
    <s v=""/>
    <s v="COST PLUS FIXED FEE"/>
    <s v="&quot;OTHER FUNCTION&quot; IGF::OT::IGF _x000a_THE PURPOSE OF THIS CONTRACT IS TO IMPLEMENT A DATA COLLECTION SUPPLEMENT FOR THE UNITED STATES PARTICIPATION IN THE ORGANIZATION FOR ECONOMIC COOPERATION AND DEVELOPMENT (OECD) PROGRAM FOR THE INTERNATIONAL ASSESSMENT OF ADULT COMPETENCIES (PIAAC).  PIAAC IS AN INTERNATIONAL HOUSEHOLD STUDY OF LITERACY, NUMERACY, LITERACY COMPONENTS, AND PROBLEM-SOLVING IN TECHNOLOGY-RICH ENVIRONMENTS."/>
    <s v="WESTAT, INC."/>
    <n v="1246026"/>
    <s v="EDIES12C0072"/>
    <s v="6"/>
    <s v=""/>
    <s v="049508120"/>
    <s v="ER"/>
    <s v=""/>
    <s v="BRENDA.JEFFERSON@ED.GOV"/>
    <d v="2015-02-06T00:00:00"/>
    <s v="JEFFREY.BROWNE@ED.GOV"/>
    <d v="2014-12-30T00:00:00"/>
    <s v="N/A"/>
    <s v="C"/>
    <s v="FUNDING ONLY ACTION"/>
    <s v="X"/>
    <s v="NOT APPLICABLE"/>
    <s v=""/>
    <s v="9100"/>
    <s v="OTHER THAN SMALL BUSINESS"/>
    <s v="NO"/>
    <s v="NO"/>
    <x v="1"/>
    <s v="NO"/>
    <s v="NO"/>
    <s v="NO"/>
    <n v="0"/>
    <n v="0"/>
    <n v="1"/>
  </r>
  <r>
    <s v="CAM"/>
    <x v="0"/>
    <x v="1"/>
    <x v="0"/>
    <x v="1"/>
    <x v="1"/>
    <x v="1"/>
    <x v="0"/>
    <x v="1"/>
    <x v="1"/>
    <x v="0"/>
    <x v="0"/>
    <x v="6"/>
    <s v="SPECIAL STUDIES/ANALYSIS- EDUCATIONAL"/>
    <s v="9100"/>
    <s v="CONTRACTS AND ACQUISITIONS MANAGEMENT"/>
    <s v="9100"/>
    <s v="DURHAM"/>
    <s v="NC"/>
    <s v="63"/>
    <d v="2015-01-14T00:00:00"/>
    <s v="FULL AND OPEN COMPETITION"/>
    <s v=""/>
    <s v="COST PLUS FIXED FEE"/>
    <s v="&quot;OTHER FUNCTION&quot; IGF::OT::IGF _x000a_2015-16 NATIONAL POSTSECONDARY STUDENT AID STUDY (NPSAS 2016)&amp;POSTSECONDARY LONGITUDINAL STUDIES - THE PURPOSE OF THIS CONTRACT IS DATA COLLECTION FOR THE NATIONAL POSTSECONDARY STUDENT AID STUDY (NPSAS) BACCALAUREATE AND BEYOND LONGITUDINAL STUDY (B&amp;B) AND THE BEGINNING POSTSECONDARY STUDENTS LONGITUDINAL STUDY (BPS) STUDIES."/>
    <s v="RESEARCH TRIANGLE INSTITUTE"/>
    <n v="913478"/>
    <s v="EDIES13C0070"/>
    <s v="4"/>
    <s v=""/>
    <s v="004868105"/>
    <s v="ER"/>
    <s v=""/>
    <s v="BRENDA.JEFFERSON@ED.GOV"/>
    <d v="2015-02-06T00:00:00"/>
    <s v="BRENDA.JEFFERSON@ED.GOV"/>
    <d v="2015-01-14T00:00:00"/>
    <s v="N/A"/>
    <s v="C"/>
    <s v="FUNDING ONLY ACTION"/>
    <s v="N"/>
    <s v="NO"/>
    <s v=""/>
    <s v="9100"/>
    <s v="OTHER THAN SMALL BUSINESS"/>
    <s v="NO"/>
    <s v="NO"/>
    <x v="1"/>
    <s v="NO"/>
    <s v="NO"/>
    <s v="NO"/>
    <n v="913478"/>
    <n v="913478"/>
    <n v="1"/>
  </r>
  <r>
    <s v="CAM"/>
    <x v="0"/>
    <x v="1"/>
    <x v="0"/>
    <x v="1"/>
    <x v="1"/>
    <x v="1"/>
    <x v="0"/>
    <x v="1"/>
    <x v="1"/>
    <x v="0"/>
    <x v="0"/>
    <x v="6"/>
    <s v="SPECIAL STUDIES/ANALYSIS- EDUCATIONAL"/>
    <s v="9100"/>
    <s v="CONTRACTS AND ACQUISITIONS MANAGEMENT"/>
    <s v="9100"/>
    <s v="ROCKVILLE"/>
    <s v="MD"/>
    <s v="31"/>
    <d v="2015-01-26T00:00:00"/>
    <s v="FULL AND OPEN COMPETITION"/>
    <s v=""/>
    <s v="COST PLUS FIXED FEE"/>
    <s v="&quot;OTHER FUNCTION&quot; IGF::OT::IGF EARLY CHILDHOOD LONGITUDINAL STUDY, KINDERGARTEN CLASS OF 2010-2011, THIRD AND FOURTH GRADE DATA COLLECTION CONTRACT (ECLS-K: 2011) IS FOR DATA COLLECTIONS FOR THE THIRD, FOURTH AND FIFTH GRADE YEARS. THE PURPOSE OF THE ECLS-K:2011 IS TO PROVIDE IMPORTANT INFORMATION ON CHILDREN'S EARLY LEARNING AND DEVELOPMENT, TRANSITION INTO KINDERGARTEN, AND PROGRESS THROUGH THE ELEMENTARY GRADES, BUILDING UPON KNOWLEDGE ACQUIRED FROM THE PREVIOUS EARLY CHILDHOOD LONGITUDINAL STUDY."/>
    <s v="WESTAT, INC."/>
    <n v="7200000"/>
    <s v="EDIES12C0037"/>
    <s v="14"/>
    <s v=""/>
    <s v="049508120"/>
    <s v="ER"/>
    <s v=""/>
    <s v="SHARON.MASCIANA@ED.GOV"/>
    <d v="2015-03-19T00:00:00"/>
    <s v="SHARON.MASCIANA@ED.GOV"/>
    <d v="2014-12-17T00:00:00"/>
    <s v="N/A"/>
    <s v="C"/>
    <s v="FUNDING ONLY ACTION"/>
    <s v="N"/>
    <s v="NO"/>
    <s v=""/>
    <s v="9100"/>
    <s v="OTHER THAN SMALL BUSINESS"/>
    <s v="NO"/>
    <s v="NO"/>
    <x v="1"/>
    <s v="NO"/>
    <s v="NO"/>
    <s v="NO"/>
    <n v="7200000"/>
    <n v="0"/>
    <n v="1"/>
  </r>
  <r>
    <s v="CAM"/>
    <x v="0"/>
    <x v="1"/>
    <x v="0"/>
    <x v="1"/>
    <x v="1"/>
    <x v="1"/>
    <x v="0"/>
    <x v="1"/>
    <x v="1"/>
    <x v="0"/>
    <x v="0"/>
    <x v="6"/>
    <s v="SPECIAL STUDIES/ANALYSIS- EDUCATIONAL"/>
    <s v="9100"/>
    <s v="CONTRACTS AND ACQUISITIONS MANAGEMENT"/>
    <s v="9100"/>
    <s v="ROCKVILLE"/>
    <s v="MD"/>
    <s v="31"/>
    <d v="2015-02-13T00:00:00"/>
    <s v="FULL AND OPEN COMPETITION"/>
    <s v=""/>
    <s v="COST PLUS FIXED FEE"/>
    <s v="&quot;OTHER FUNCTION&quot; IGF::OT::IGF _x000a_THE UNITED STATES PARTICIPATION IN THE TRENDS IN INTERNATIONAL MATHEMATICS AND SCIENCE STUDY (TIMSS) 2015   THE PURPOSE OF THIS CONTRACT IS TO ADMINISTER ASSESSMENTS IN MATH AND SCIENCE; DATA COLLECTION."/>
    <s v="WESTAT, INC."/>
    <n v="996467"/>
    <s v="EDIES13C0007"/>
    <s v="10"/>
    <s v=""/>
    <s v="049508120"/>
    <s v="ER"/>
    <s v=""/>
    <s v="FPDSADMIN"/>
    <d v="2015-07-11T00:00:00"/>
    <s v="BRENDA.JEFFERSON@ED.GOV"/>
    <d v="2015-02-13T00:00:00"/>
    <s v="N/A"/>
    <s v="C"/>
    <s v="FUNDING ONLY ACTION"/>
    <s v="N"/>
    <s v="NO"/>
    <s v=""/>
    <s v="9100"/>
    <s v="OTHER THAN SMALL BUSINESS"/>
    <s v="NO"/>
    <s v="NO"/>
    <x v="1"/>
    <s v="NO"/>
    <s v="NO"/>
    <s v="NO"/>
    <n v="996467"/>
    <n v="0"/>
    <n v="1"/>
  </r>
  <r>
    <s v="CAM"/>
    <x v="0"/>
    <x v="1"/>
    <x v="0"/>
    <x v="1"/>
    <x v="1"/>
    <x v="1"/>
    <x v="0"/>
    <x v="1"/>
    <x v="1"/>
    <x v="0"/>
    <x v="0"/>
    <x v="6"/>
    <s v="SPECIAL STUDIES/ANALYSIS- EDUCATIONAL"/>
    <s v="9100"/>
    <s v="CONTRACTS AND ACQUISITIONS MANAGEMENT"/>
    <s v="9100"/>
    <s v="PRINCETON"/>
    <s v="NJ"/>
    <s v="21"/>
    <d v="2015-02-20T00:00:00"/>
    <s v="FULL AND OPEN COMPETITION"/>
    <s v=""/>
    <s v="COST PLUS AWARD FEE"/>
    <s v="&quot;OTHER FUNCTIONS&quot; IGF::OT::IGF WHAT WORKS CLEARINGHOUSE CONTENT CONTRACT.  THIS MODIFICATION FULLY FUNDS YEAR 3 OF THE PERIOD OF PERFORMANCE."/>
    <s v="MATHEMATICA POLICY RESEARCH, INC."/>
    <n v="5428579"/>
    <s v="EDIES13C0010"/>
    <s v="8"/>
    <s v=""/>
    <s v="154308522"/>
    <s v="ER"/>
    <s v=""/>
    <s v="JEFFREY.BROWNE@ED.GOV"/>
    <d v="2015-11-10T00:00:00"/>
    <s v="JEFFREY.BROWNE@ED.GOV"/>
    <d v="2015-02-11T00:00:00"/>
    <s v="N/A"/>
    <s v="C"/>
    <s v="FUNDING ONLY ACTION"/>
    <s v="N"/>
    <s v="NO"/>
    <s v=""/>
    <s v="9100"/>
    <s v="OTHER THAN SMALL BUSINESS"/>
    <s v="NO"/>
    <s v="NO"/>
    <x v="1"/>
    <s v="NO"/>
    <s v="NO"/>
    <s v="NO"/>
    <n v="5428579"/>
    <n v="0"/>
    <n v="1"/>
  </r>
  <r>
    <s v="CAM"/>
    <x v="0"/>
    <x v="0"/>
    <x v="0"/>
    <x v="1"/>
    <x v="1"/>
    <x v="1"/>
    <x v="0"/>
    <x v="1"/>
    <x v="1"/>
    <x v="0"/>
    <x v="0"/>
    <x v="6"/>
    <s v="SPECIAL STUDIES/ANALYSIS- EDUCATIONAL"/>
    <s v="9100"/>
    <s v="CONTRACTS AND ACQUISITIONS MANAGEMENT"/>
    <s v="9100"/>
    <s v="ROCKVILLE"/>
    <s v="MD"/>
    <s v="31"/>
    <d v="2015-03-06T00:00:00"/>
    <s v="FULL AND OPEN COMPETITION"/>
    <s v="FAIR OPPORTUNITY GIVEN"/>
    <s v="FIRM FIXED PRICE"/>
    <s v="TASK ORDER 2:EXPLORATORY STUDY ON THE IDENTIFICATION OF ENGLISH LEARNERS WITH DISABILITIES"/>
    <s v="WESTAT INCORPORATED"/>
    <n v="29043"/>
    <s v="EDPEP11O0088"/>
    <s v="2M14"/>
    <s v="GS23F8144H"/>
    <s v="049508120"/>
    <s v="ED"/>
    <s v=""/>
    <s v="ALICE.MIHILL@ED.GOV"/>
    <d v="2015-03-06T00:00:00"/>
    <s v="BRIGID.LOCHARY@ED.GOV"/>
    <d v="2015-03-05T00:00:00"/>
    <s v="N/A"/>
    <s v="B"/>
    <s v="SUPPLEMENTAL AGREEMENT FOR WORK WITHIN SCOPE"/>
    <s v="Y"/>
    <s v="YES"/>
    <s v="4730"/>
    <s v="9100"/>
    <s v="OTHER THAN SMALL BUSINESS"/>
    <s v="NO"/>
    <s v="NO"/>
    <x v="1"/>
    <s v="NO"/>
    <s v="NO"/>
    <s v="NO"/>
    <n v="29043"/>
    <n v="29043"/>
    <n v="1"/>
  </r>
  <r>
    <s v="CAM"/>
    <x v="0"/>
    <x v="1"/>
    <x v="0"/>
    <x v="1"/>
    <x v="1"/>
    <x v="1"/>
    <x v="0"/>
    <x v="1"/>
    <x v="1"/>
    <x v="0"/>
    <x v="0"/>
    <x v="6"/>
    <s v="SPECIAL STUDIES/ANALYSIS- EDUCATIONAL"/>
    <s v="9100"/>
    <s v="CONTRACTS AND ACQUISITIONS MANAGEMENT"/>
    <s v="9100"/>
    <s v="DURHAM"/>
    <s v="NC"/>
    <s v="63"/>
    <d v="2015-03-19T00:00:00"/>
    <s v="FULL AND OPEN COMPETITION"/>
    <s v=""/>
    <s v="COST PLUS FIXED FEE"/>
    <s v="&quot;OTHER FUNCTION&quot; IGF::OT::IGF 2015-16 NATIONAL POSTSECONDARY STUDENT AID STUDY&amp;POSTSECONDARY LONGITUDINAL STUDIES (NPSAS:2016) - THE PURPOSE OF THIS CONTRACT IS DATA COLLECTION FOR THE  NATIONAL POSTSECONDARY STUDENT AID STUDY (NPSAS) BACCALAUREATE AND BEYOND LONGITUDINAL STUDY (B&amp;B) AND THE BEGINNING POSTSECONDARY STUDENTS LONGITUDINAL STUDY (BPS) STUDIES."/>
    <s v="RESEARCH TRIANGLE INSTITUTE"/>
    <n v="5631072"/>
    <s v="EDIES13C0070"/>
    <s v="6"/>
    <s v=""/>
    <s v="004868105"/>
    <s v="ER"/>
    <s v=""/>
    <s v="DEILA.JOHNSON@ED.GOV"/>
    <d v="2015-03-19T00:00:00"/>
    <s v="BRENDA.JEFFERSON@ED.GOV"/>
    <d v="2015-02-26T00:00:00"/>
    <s v="N/A"/>
    <s v="B"/>
    <s v="SUPPLEMENTAL AGREEMENT FOR WORK WITHIN SCOPE"/>
    <s v="N"/>
    <s v="NO"/>
    <s v=""/>
    <s v="9100"/>
    <s v="OTHER THAN SMALL BUSINESS"/>
    <s v="NO"/>
    <s v="NO"/>
    <x v="1"/>
    <s v="NO"/>
    <s v="NO"/>
    <s v="NO"/>
    <n v="5631072"/>
    <n v="0"/>
    <n v="1"/>
  </r>
  <r>
    <s v="CAM"/>
    <x v="0"/>
    <x v="1"/>
    <x v="0"/>
    <x v="1"/>
    <x v="1"/>
    <x v="1"/>
    <x v="0"/>
    <x v="1"/>
    <x v="1"/>
    <x v="0"/>
    <x v="0"/>
    <x v="6"/>
    <s v="SPECIAL STUDIES/ANALYSIS- EDUCATIONAL"/>
    <s v="9100"/>
    <s v="CONTRACTS AND ACQUISITIONS MANAGEMENT"/>
    <s v="9100"/>
    <s v="ROCKVILLE"/>
    <s v="MD"/>
    <s v="31"/>
    <d v="2015-03-25T00:00:00"/>
    <s v="FULL AND OPEN COMPETITION"/>
    <s v=""/>
    <s v="COST PLUS FIXED FEE"/>
    <s v="&quot;OTHER FUNCTION&quot; IGF::OT::IGF EARLY CHILDHOOD LONGITUDINAL STUDY, KINDERGARTEN CLASS OF 2010-2011, THIRD AND FOURTH GRADE DATA COLLECTION CONTRACT (ECLS-K: 2011) IS FOR DATA COLLECTIONS FOR THE THIRD, FOURTH AND FIFTH GRADE YEARS. THE PURPOSE OF THE ECLS-K:2011 IS TO PROVIDE IMPORTANT INFORMATION ON CHILDREN'S EARLY LEARNING AND DEVELOPMENT, TRANSITION INTO KINDERGARTEN, AND PROGRESS THROUGH THE ELEMENTARY GRADES, BUILDING UPON KNOWLEDGE ACQUIRED FROM THE PREVIOUS EARLY CHILDHOOD LONGITUDINAL STUDY."/>
    <s v="WESTAT, INC."/>
    <n v="3495960"/>
    <s v="EDIES12C0037"/>
    <s v="15"/>
    <s v=""/>
    <s v="049508120"/>
    <s v="ER"/>
    <s v=""/>
    <s v="DEILA.JOHNSON@ED.GOV"/>
    <d v="2015-03-25T00:00:00"/>
    <s v="SHARON.MASCIANA@ED.GOV"/>
    <d v="2015-03-19T00:00:00"/>
    <s v="N/A"/>
    <s v="C"/>
    <s v="FUNDING ONLY ACTION"/>
    <s v="N"/>
    <s v="NO"/>
    <s v=""/>
    <s v="9100"/>
    <s v="OTHER THAN SMALL BUSINESS"/>
    <s v="NO"/>
    <s v="NO"/>
    <x v="1"/>
    <s v="NO"/>
    <s v="NO"/>
    <s v="NO"/>
    <n v="3495960"/>
    <n v="0"/>
    <n v="1"/>
  </r>
  <r>
    <s v="CAM"/>
    <x v="0"/>
    <x v="1"/>
    <x v="0"/>
    <x v="3"/>
    <x v="1"/>
    <x v="1"/>
    <x v="0"/>
    <x v="1"/>
    <x v="1"/>
    <x v="0"/>
    <x v="0"/>
    <x v="6"/>
    <s v="SPECIAL STUDIES/ANALYSIS- EDUCATIONAL"/>
    <s v="9100"/>
    <s v="CONTRACTS AND ACQUISITIONS MANAGEMENT"/>
    <s v="9100"/>
    <s v="DURHAM"/>
    <s v="NC"/>
    <s v="63"/>
    <d v="2015-04-02T00:00:00"/>
    <s v="FULL AND OPEN COMPETITION"/>
    <s v=""/>
    <s v="COST PLUS FIXED FEE"/>
    <s v="&quot;OTHER FUNCTION&quot; IGF::OT::IGF THE 2015-16 NATIONAL POSTSECONDARY STUDENT AID STUDY&amp;POSTSECONDARY LONGITUDINAL STUDIES (NPSAS:2016) CONTRACT PROVIDES DATA COLLECTION SERVICES FOR THE  NATIONAL POSTSECONDARY STUDENT AID STUDY (NPSAS) BACCALAUREATE AND BEYOND LONGITUDINAL STUDY (B&amp;B) AND THE BEGINNING POSTSECONDARY STUDENTS LONGITUDINAL STUDY (BPS) STUDIES."/>
    <s v="RESEARCH TRIANGLE INSTITUTE"/>
    <n v="2629131"/>
    <s v="EDIES13C0070"/>
    <s v="7"/>
    <s v=""/>
    <s v="004868105"/>
    <s v="ER"/>
    <s v=""/>
    <s v="DEILA.JOHNSON@ED.GOV"/>
    <d v="2015-04-02T00:00:00"/>
    <s v="BRENDA.JEFFERSON@ED.GOV"/>
    <d v="2015-03-31T00:00:00"/>
    <s v="N/A"/>
    <s v="G"/>
    <s v="EXERCISE AN OPTION"/>
    <s v="N"/>
    <s v="NO"/>
    <s v=""/>
    <s v="9100"/>
    <s v="OTHER THAN SMALL BUSINESS"/>
    <s v="NO"/>
    <s v="NO"/>
    <x v="1"/>
    <s v="NO"/>
    <s v="NO"/>
    <s v="NO"/>
    <n v="2629131"/>
    <n v="0"/>
    <n v="1"/>
  </r>
  <r>
    <s v="CAM"/>
    <x v="0"/>
    <x v="1"/>
    <x v="0"/>
    <x v="3"/>
    <x v="1"/>
    <x v="1"/>
    <x v="0"/>
    <x v="1"/>
    <x v="1"/>
    <x v="0"/>
    <x v="0"/>
    <x v="6"/>
    <s v="SPECIAL STUDIES/ANALYSIS- EDUCATIONAL"/>
    <s v="9100"/>
    <s v="CONTRACTS AND ACQUISITIONS MANAGEMENT"/>
    <s v="9100"/>
    <s v="ROCKVILLE"/>
    <s v="MD"/>
    <s v="31"/>
    <d v="2015-04-09T00:00:00"/>
    <s v="FULL AND OPEN COMPETITION"/>
    <s v=""/>
    <s v="COST PLUS AWARD FEE"/>
    <s v="&quot;OTHER FUNCTION&quot; IGF::OT::IGF DC CHOICE/SOAR PROGRAM IMPACT EVALUATION STUDY (2012-2017): THE CONTRACTOR WILL CONDUCT AN IMPACT EVALUATION STUDY ON THE EFFECTIVENESS OF THE PROGRAM."/>
    <s v="WESTAT, INC."/>
    <n v="1798448"/>
    <s v="EDIES12C0018"/>
    <s v="6"/>
    <s v=""/>
    <s v="049508120"/>
    <s v="ER"/>
    <s v=""/>
    <s v="VERONICA.PRICE@ED.GOV"/>
    <d v="2015-04-09T00:00:00"/>
    <s v="SHARON.MASCIANA@ED.GOV"/>
    <d v="2015-02-23T00:00:00"/>
    <s v="N/A"/>
    <s v="G"/>
    <s v="EXERCISE AN OPTION"/>
    <s v="X"/>
    <s v="NOT APPLICABLE"/>
    <s v=""/>
    <s v="9100"/>
    <s v="OTHER THAN SMALL BUSINESS"/>
    <s v="NO"/>
    <s v="NO"/>
    <x v="1"/>
    <s v="NO"/>
    <s v="NO"/>
    <s v="NO"/>
    <n v="0"/>
    <n v="0"/>
    <n v="1"/>
  </r>
  <r>
    <s v="NAGB"/>
    <x v="0"/>
    <x v="0"/>
    <x v="0"/>
    <x v="3"/>
    <x v="1"/>
    <x v="1"/>
    <x v="0"/>
    <x v="1"/>
    <x v="1"/>
    <x v="0"/>
    <x v="0"/>
    <x v="6"/>
    <s v="SPECIAL STUDIES/ANALYSIS- EDUCATIONAL"/>
    <s v="9100"/>
    <s v="NAGB - NATIONAL ASSESSMENT GOVERNING BOARD"/>
    <s v="9100"/>
    <s v="IOWA CITY"/>
    <s v="IA"/>
    <s v="103"/>
    <d v="2015-04-20T00:00:00"/>
    <s v="FULL AND OPEN COMPETITION"/>
    <s v=""/>
    <s v="FIRM FIXED PRICE"/>
    <s v="CLOSELY ASSOCIATED &quot;IGF::CL::IGF:&quot;_x000a_THIS MODIFICATION MAKES CHANGES IN THE CONTRACT SCOPE OF WORK AND PROVIDES ADDITIONAL FUNDING FOR OTHER DIRECT COSTS."/>
    <s v="NCS PEARSON, INC."/>
    <n v="135541.95000000001"/>
    <s v="EDNAG14C0001"/>
    <s v="3"/>
    <s v=""/>
    <s v="076325252"/>
    <s v="EZ"/>
    <s v=""/>
    <s v="MUNIRA.MWALIMU@ED.GOV"/>
    <d v="2015-04-20T00:00:00"/>
    <s v="MUNIRA.MWALIMU@ED.GOV"/>
    <d v="2015-04-17T00:00:00"/>
    <s v="N/A"/>
    <s v="D"/>
    <s v="CHANGE ORDER"/>
    <s v="N"/>
    <s v="NO"/>
    <s v=""/>
    <s v="9100"/>
    <s v="OTHER THAN SMALL BUSINESS"/>
    <s v="NO"/>
    <s v="NO"/>
    <x v="1"/>
    <s v="NO"/>
    <s v="NO"/>
    <s v="NO"/>
    <n v="135541.95000000001"/>
    <n v="135541.95000000001"/>
    <n v="1"/>
  </r>
  <r>
    <s v="CAM"/>
    <x v="0"/>
    <x v="1"/>
    <x v="0"/>
    <x v="3"/>
    <x v="1"/>
    <x v="1"/>
    <x v="0"/>
    <x v="1"/>
    <x v="1"/>
    <x v="0"/>
    <x v="0"/>
    <x v="6"/>
    <s v="SPECIAL STUDIES/ANALYSIS- EDUCATIONAL"/>
    <s v="9100"/>
    <s v="CONTRACTS AND ACQUISITIONS MANAGEMENT"/>
    <s v="9100"/>
    <s v="DURHAM"/>
    <s v="NC"/>
    <s v="63"/>
    <d v="2015-04-28T00:00:00"/>
    <s v="FULL AND OPEN COMPETITION"/>
    <s v=""/>
    <s v="COST PLUS FIXED FEE"/>
    <s v="&quot;IGF::OT::IGF&quot; THE SECOND FOLLOW-UP OF THE HIGH SCHOOL LONGITUDINAL STUDY OF 2009 (F2 HSLS:09) CONTRACT IS DESIGNED TO CONTINUE THE SERIES OF DATA COLLECTION.  THE F2 HSLS:09 WILL COLLECT DATA ELEMENTS CONCERNING FAMILY BACKGROUND, SECONDARY SCHOOL EXPERIENCES, POST-HIGH SCHOOL EXPERIENCES INCLUDING POSTSECONDARY EDUCATION ACTIVITIES, WORK FORCE ACTIVITIES, AND THE EXPERIENCES OF HIGH SCHOOL DROPOUTS. THIS STUDY WILL CULMINATE IN A FIRST LOOK REPORT AND DOCUMENTED DATA FILES."/>
    <s v="RESEARCH TRIANGLE INSTITUTE"/>
    <n v="5157831.3600000003"/>
    <s v="EDIES14C0112"/>
    <s v="1"/>
    <s v=""/>
    <s v="004868105"/>
    <s v="ER"/>
    <s v=""/>
    <s v="DEILA.JOHNSON@ED.GOV"/>
    <d v="2015-04-28T00:00:00"/>
    <s v="BRENDA.JEFFERSON@ED.GOV"/>
    <d v="2015-04-21T00:00:00"/>
    <s v="N/A"/>
    <s v="B"/>
    <s v="SUPPLEMENTAL AGREEMENT FOR WORK WITHIN SCOPE"/>
    <s v="X"/>
    <s v="NOT APPLICABLE"/>
    <s v=""/>
    <s v="9100"/>
    <s v="OTHER THAN SMALL BUSINESS"/>
    <s v="NO"/>
    <s v="NO"/>
    <x v="1"/>
    <s v="NO"/>
    <s v="NO"/>
    <s v="NO"/>
    <n v="5157831.3600000003"/>
    <n v="0"/>
    <n v="1"/>
  </r>
  <r>
    <s v="CAM"/>
    <x v="0"/>
    <x v="1"/>
    <x v="0"/>
    <x v="3"/>
    <x v="1"/>
    <x v="1"/>
    <x v="0"/>
    <x v="1"/>
    <x v="1"/>
    <x v="0"/>
    <x v="0"/>
    <x v="6"/>
    <s v="SPECIAL STUDIES/ANALYSIS- EDUCATIONAL"/>
    <s v="9100"/>
    <s v="CONTRACTS AND ACQUISITIONS MANAGEMENT"/>
    <s v="9100"/>
    <s v="DURHAM"/>
    <s v="NC"/>
    <s v="63"/>
    <d v="2015-04-29T00:00:00"/>
    <s v="FULL AND OPEN COMPETITION"/>
    <s v=""/>
    <s v="COST PLUS AWARD FEE"/>
    <s v="NATIONAL POSTSECONDARY STUDENT AID STUDY (NPSAS:12)- DATA COLLECTION THAT ASSESSES HOW STUDENTS AND THEIR PARENTS PAY FOR COLLEGE. THE NPSAS:12 IS DESIGNED TO COLLECT INFORMATION ON A NATIONALLY REPRESENTATIVE SAMPLE OF STUDENTS ATTENDING POSTSECONDARY INSTITUTIONS."/>
    <s v="RESEARCH TRIANGLE INSTITUTE"/>
    <n v="2957374"/>
    <s v="EDIES09C0039"/>
    <s v="23"/>
    <s v=""/>
    <s v="004868105"/>
    <s v="ER"/>
    <s v=""/>
    <s v="DEILA.JOHNSON@ED.GOV"/>
    <d v="2015-04-29T00:00:00"/>
    <s v="BRENDA.JEFFERSON@ED.GOV"/>
    <d v="2015-03-05T00:00:00"/>
    <s v="N/A"/>
    <s v="G"/>
    <s v="EXERCISE AN OPTION"/>
    <s v="N"/>
    <s v="NO"/>
    <s v=""/>
    <s v="9100"/>
    <s v="OTHER THAN SMALL BUSINESS"/>
    <s v="NO"/>
    <s v="NO"/>
    <x v="1"/>
    <s v="NO"/>
    <s v="NO"/>
    <s v="NO"/>
    <n v="0"/>
    <n v="0"/>
    <n v="1"/>
  </r>
  <r>
    <s v="CAM"/>
    <x v="0"/>
    <x v="1"/>
    <x v="0"/>
    <x v="3"/>
    <x v="1"/>
    <x v="1"/>
    <x v="0"/>
    <x v="1"/>
    <x v="1"/>
    <x v="0"/>
    <x v="0"/>
    <x v="6"/>
    <s v="SPECIAL STUDIES/ANALYSIS- EDUCATIONAL"/>
    <s v="9100"/>
    <s v="CONTRACTS AND ACQUISITIONS MANAGEMENT"/>
    <s v="9100"/>
    <s v="DURHAM"/>
    <s v="NC"/>
    <s v="63"/>
    <d v="2015-05-14T00:00:00"/>
    <s v="FULL AND OPEN COMPETITION"/>
    <s v=""/>
    <s v="COST PLUS FIXED FEE"/>
    <s v="&quot;OTHER FUNCTION&quot; IGF::OT::IGF _x000a_THE SECOND FOLLOW-UP OF THE HIGH SCHOOL LONGITUDINAL STUDY OF 2009 (F2 HSLS:09) CONTRACT IS DESIGNED TO CONTINUE THE SERIES OF DATA COLLECTION.  THE F2 HSLS:09 WILL COLLECT DATA ELEMENTS CONCERNING FAMILY BACKGROUND, SECONDARY SCHOOL EXPERIENCES, POST-HIGH SCHOOL EXPERIENCES INCLUDING POSTSECONDARY EDUCATION ACTIVITIES, WORK FORCE ACTIVITIES, AND THE EXPERIENCES OF HIGH SCHOOL DROPOUTS.  THIS STUDY WILL CULMINATE IN A FIRST LOOK REPORT AND DOCUMENTED DATA FILES."/>
    <s v="RESEARCH TRIANGLE INSTITUTE"/>
    <n v="163544"/>
    <s v="EDIES14C0112"/>
    <s v="2"/>
    <s v=""/>
    <s v="004868105"/>
    <s v="ER"/>
    <s v=""/>
    <s v="SABRINA.PHILLIPS@ED.GOV"/>
    <d v="2015-05-14T00:00:00"/>
    <s v="BRENDA.JEFFERSON@ED.GOV"/>
    <d v="2015-05-08T00:00:00"/>
    <s v="N/A"/>
    <s v="G"/>
    <s v="EXERCISE AN OPTION"/>
    <s v="X"/>
    <s v="NOT APPLICABLE"/>
    <s v=""/>
    <s v="9100"/>
    <s v="OTHER THAN SMALL BUSINESS"/>
    <s v="NO"/>
    <s v="NO"/>
    <x v="1"/>
    <s v="NO"/>
    <s v="NO"/>
    <s v="NO"/>
    <n v="163544"/>
    <n v="0"/>
    <n v="1"/>
  </r>
  <r>
    <s v="CAM"/>
    <x v="0"/>
    <x v="1"/>
    <x v="0"/>
    <x v="3"/>
    <x v="1"/>
    <x v="1"/>
    <x v="0"/>
    <x v="1"/>
    <x v="1"/>
    <x v="0"/>
    <x v="0"/>
    <x v="6"/>
    <s v="SPECIAL STUDIES/ANALYSIS- EDUCATIONAL"/>
    <s v="9100"/>
    <s v="CONTRACTS AND ACQUISITIONS MANAGEMENT"/>
    <s v="9100"/>
    <s v="ROCKVILLE"/>
    <s v="MD"/>
    <s v="31"/>
    <d v="2015-05-20T00:00:00"/>
    <s v="FULL AND OPEN COMPETITION"/>
    <s v=""/>
    <s v="COST PLUS FIXED FEE"/>
    <s v="&quot;OTHER FUNCTION&quot;  IGF::OT::IGF _x000a_THE CONTRACTOR IS REQUIRED TO DESIGN AND CONDUCT DATA COLLECTION FOR THE FIFTH-GRADE YEAR OF THE EARLY CHILDHOOD LONGITUDINAL STUDY, KINDERGARTEN CLASS OF 2010-11 (ECLS-K:2011 5TH GRADE)"/>
    <s v="WESTAT, INC."/>
    <n v="40348"/>
    <s v="EDIES14C0119"/>
    <s v="2"/>
    <s v=""/>
    <s v="049508120"/>
    <s v="ER"/>
    <s v=""/>
    <s v="DEILA.JOHNSON@ED.GOV"/>
    <d v="2015-05-20T00:00:00"/>
    <s v="SHARON.MASCIANA@ED.GOV"/>
    <d v="2015-03-24T00:00:00"/>
    <s v="N/A"/>
    <s v="M"/>
    <s v="OTHER ADMINISTRATIVE ACTION"/>
    <s v="N"/>
    <s v="NO"/>
    <s v=""/>
    <s v="9100"/>
    <s v="OTHER THAN SMALL BUSINESS"/>
    <s v="NO"/>
    <s v="NO"/>
    <x v="1"/>
    <s v="NO"/>
    <s v="NO"/>
    <s v="NO"/>
    <n v="40348"/>
    <n v="0"/>
    <n v="1"/>
  </r>
  <r>
    <s v="CAM"/>
    <x v="0"/>
    <x v="1"/>
    <x v="0"/>
    <x v="3"/>
    <x v="1"/>
    <x v="1"/>
    <x v="0"/>
    <x v="1"/>
    <x v="1"/>
    <x v="0"/>
    <x v="0"/>
    <x v="6"/>
    <s v="SPECIAL STUDIES/ANALYSIS- EDUCATIONAL"/>
    <s v="9100"/>
    <s v="CONTRACTS AND ACQUISITIONS MANAGEMENT"/>
    <s v="9100"/>
    <s v="WASHINGTON"/>
    <s v="DC"/>
    <s v="1"/>
    <d v="2015-05-27T00:00:00"/>
    <s v="FULL AND OPEN COMPETITION"/>
    <s v=""/>
    <s v="COST PLUS FIXED FEE"/>
    <s v="&quot;OTHER FUNCTIONS&quot; IGF::OT::IGF IMPACT EVALUATION OF THE TEACHER INCENTIVE FUND (TIF) PROGRAM, OPTION PERIOD I."/>
    <s v="MATHEMATICA POLICY RESEARCH, INC."/>
    <n v="1696046"/>
    <s v="EDIES14C0115"/>
    <s v="1"/>
    <s v=""/>
    <s v="154308522"/>
    <s v="ER"/>
    <s v=""/>
    <s v="VERONICA.PRICE@ED.GOV"/>
    <d v="2015-05-27T00:00:00"/>
    <s v="GIBRAN.MILLS@ED.GOV"/>
    <d v="2015-05-19T00:00:00"/>
    <s v="N/A"/>
    <s v="G"/>
    <s v="EXERCISE AN OPTION"/>
    <s v="N"/>
    <s v="NO"/>
    <s v=""/>
    <s v="9100"/>
    <s v="OTHER THAN SMALL BUSINESS"/>
    <s v="NO"/>
    <s v="NO"/>
    <x v="1"/>
    <s v="NO"/>
    <s v="NO"/>
    <s v="NO"/>
    <n v="1696046"/>
    <n v="0"/>
    <n v="1"/>
  </r>
  <r>
    <s v="CAM"/>
    <x v="0"/>
    <x v="1"/>
    <x v="0"/>
    <x v="3"/>
    <x v="1"/>
    <x v="1"/>
    <x v="0"/>
    <x v="1"/>
    <x v="1"/>
    <x v="0"/>
    <x v="0"/>
    <x v="6"/>
    <s v="SPECIAL STUDIES/ANALYSIS- EDUCATIONAL"/>
    <s v="9100"/>
    <s v="CONTRACTS AND ACQUISITIONS MANAGEMENT"/>
    <s v="9100"/>
    <s v="CAMBRIDGE"/>
    <s v="MA"/>
    <s v="17"/>
    <d v="2015-06-08T00:00:00"/>
    <s v="FULL AND OPEN COMPETITION"/>
    <s v=""/>
    <s v="COST PLUS FIXED FEE"/>
    <s v="&quot;OTHER FUNCTION&quot; IGF::OT::IGF _x000a_THE U.S. DEPARTMENT OF EDUCATION HAS A REQUIREMENT TO EVALUATE THE EFFECTIVENESS OF PROMISING STRATEGIES TO IMPROVE COLLEGE ENROLLMENT AND COMPLETION IN FEDERAL COLLEGE ACCESS PROGRAMS. THIS IS A SIX-YEAR, HYBRID CONTRACT THAT INCLUDES AN EXPERIMENTAL STUDY OF COLLEGE SAVINGS ACCOUNTS THAT WILL BE IMPLEMENTED WITHIN THE (GEAR UP) PROGRAM; AND THE UPWARD BOUND PROGRAM."/>
    <s v="ABT ASSOCIATES INC."/>
    <n v="5293385"/>
    <s v="EDIES12C0087"/>
    <s v="6"/>
    <s v=""/>
    <s v="043397520"/>
    <s v="ER"/>
    <s v=""/>
    <s v="VERONICA.PRICE@ED.GOV"/>
    <d v="2015-06-08T00:00:00"/>
    <s v="SHARON.MASCIANA@ED.GOV"/>
    <d v="2015-05-28T00:00:00"/>
    <s v="N/A"/>
    <s v="G"/>
    <s v="EXERCISE AN OPTION"/>
    <s v="N"/>
    <s v="NO"/>
    <s v=""/>
    <s v="9100"/>
    <s v="OTHER THAN SMALL BUSINESS"/>
    <s v="NO"/>
    <s v="NO"/>
    <x v="1"/>
    <s v="NO"/>
    <s v="NO"/>
    <s v="NO"/>
    <n v="5293385"/>
    <n v="0"/>
    <n v="1"/>
  </r>
  <r>
    <s v="CAM"/>
    <x v="0"/>
    <x v="0"/>
    <x v="0"/>
    <x v="3"/>
    <x v="1"/>
    <x v="1"/>
    <x v="0"/>
    <x v="1"/>
    <x v="1"/>
    <x v="0"/>
    <x v="0"/>
    <x v="6"/>
    <s v="SPECIAL STUDIES/ANALYSIS- EDUCATIONAL"/>
    <s v="9100"/>
    <s v="CONTRACTS AND ACQUISITIONS MANAGEMENT"/>
    <s v="9100"/>
    <s v="WASHINGTON"/>
    <s v="DC"/>
    <s v="1"/>
    <d v="2015-06-08T00:00:00"/>
    <s v="FULL AND OPEN COMPETITION"/>
    <s v="FAIR OPPORTUNITY GIVEN"/>
    <s v="FIXED PRICE AWARD FEE"/>
    <s v="NATIONAL EVALUATION AND TECHNICAL ASSISTANCE CENTER FOR THE EDUCATION OF CHILDREN AND YOUTH WHO ARE NEGLECTED, DELINQUENT, OR AT-RISK."/>
    <s v="AMERICAN INSTITUTES FOR RESEAR"/>
    <n v="139863"/>
    <s v="EDESE10O0103"/>
    <s v="19"/>
    <s v="GS10F0112J"/>
    <s v="041733197"/>
    <s v="ES"/>
    <s v=""/>
    <s v="GABRIELLA.MCDONALD@ED.GOV"/>
    <d v="2015-06-08T00:00:00"/>
    <s v="NAMMI.SHADRACH@ED.GOV"/>
    <d v="2015-06-03T00:00:00"/>
    <s v="N/A"/>
    <s v="B"/>
    <s v="SUPPLEMENTAL AGREEMENT FOR WORK WITHIN SCOPE"/>
    <s v="X"/>
    <s v="NOT APPLICABLE"/>
    <s v="4730"/>
    <s v="9100"/>
    <s v="OTHER THAN SMALL BUSINESS"/>
    <s v="NO"/>
    <s v="NO"/>
    <x v="1"/>
    <s v="NO"/>
    <s v="NO"/>
    <s v="NO"/>
    <n v="139863"/>
    <n v="139863"/>
    <n v="1"/>
  </r>
  <r>
    <s v="CAM"/>
    <x v="0"/>
    <x v="1"/>
    <x v="0"/>
    <x v="3"/>
    <x v="1"/>
    <x v="1"/>
    <x v="0"/>
    <x v="1"/>
    <x v="1"/>
    <x v="0"/>
    <x v="0"/>
    <x v="6"/>
    <s v="SPECIAL STUDIES/ANALYSIS- EDUCATIONAL"/>
    <s v="9100"/>
    <s v="CONTRACTS AND ACQUISITIONS MANAGEMENT"/>
    <s v="9100"/>
    <s v="WASHINGTON"/>
    <s v="DC"/>
    <s v="1"/>
    <d v="2015-06-09T00:00:00"/>
    <s v="FULL AND OPEN COMPETITION"/>
    <s v="FAIR OPPORTUNITY GIVEN"/>
    <s v="COST PLUS AWARD FEE"/>
    <s v="ADDING FUNDS TO COVER COST OVERRUN ON THE IMPACT EVALUATION OF THE TEACHER INCENTIVE FUND (TIF) CONTRACT."/>
    <s v="MATHEMATICA POLICY RESEARCH INCORPORATED"/>
    <n v="282231"/>
    <s v="ED04CO0112TO0012"/>
    <s v="13"/>
    <s v="EDED04CO0112"/>
    <s v="154308522"/>
    <s v="ER"/>
    <s v=""/>
    <s v="VERONICA.PRICE@ED.GOV"/>
    <d v="2015-06-09T00:00:00"/>
    <s v="GIBRAN.MILLS@ED.GOV"/>
    <d v="2015-05-18T00:00:00"/>
    <s v="N/A"/>
    <s v="C"/>
    <s v="FUNDING ONLY ACTION"/>
    <s v="X"/>
    <s v="NOT APPLICABLE"/>
    <s v="9100"/>
    <s v="9100"/>
    <s v="OTHER THAN SMALL BUSINESS"/>
    <s v="NO"/>
    <s v="NO"/>
    <x v="1"/>
    <s v="NO"/>
    <s v="NO"/>
    <s v="NO"/>
    <n v="282231"/>
    <n v="282231"/>
    <n v="1"/>
  </r>
  <r>
    <s v="NAGB"/>
    <x v="0"/>
    <x v="0"/>
    <x v="0"/>
    <x v="3"/>
    <x v="1"/>
    <x v="1"/>
    <x v="0"/>
    <x v="1"/>
    <x v="1"/>
    <x v="0"/>
    <x v="0"/>
    <x v="6"/>
    <s v="SPECIAL STUDIES/ANALYSIS- EDUCATIONAL"/>
    <s v="9100"/>
    <s v="NAGB - NATIONAL ASSESSMENT GOVERNING BOARD"/>
    <s v="9100"/>
    <s v="CHICAGO"/>
    <s v="IL"/>
    <s v="31"/>
    <d v="2015-06-12T00:00:00"/>
    <s v="FULL AND OPEN COMPETITION"/>
    <s v=""/>
    <s v="FIRM FIXED PRICE"/>
    <s v="&quot;OTHER FUNCTION&quot; IGF::OT::IGF_x000a_THIS MODIFICATION PROVIDES FOR REVISIONS AND FUNDING FOR SCOPE OF WORK CHANGES FOR AN ADDITIONAL FINAL DRAFT REPORT."/>
    <s v="NATIONAL OPINION RESEARCH CENTER"/>
    <n v="29956.15"/>
    <s v="EDNAG14C0002"/>
    <s v="1"/>
    <s v=""/>
    <s v="069512291"/>
    <s v="EZ"/>
    <s v=""/>
    <s v="MUNIRA.MWALIMU@ED.GOV"/>
    <d v="2015-06-12T00:00:00"/>
    <s v="MUNIRA.MWALIMU@ED.GOV"/>
    <d v="2015-06-12T00:00:00"/>
    <s v="N/A"/>
    <s v="D"/>
    <s v="CHANGE ORDER"/>
    <s v="N"/>
    <s v="NO"/>
    <s v=""/>
    <s v="9100"/>
    <s v="OTHER THAN SMALL BUSINESS"/>
    <s v="NO"/>
    <s v="NO"/>
    <x v="1"/>
    <s v="NO"/>
    <s v="NO"/>
    <s v="NO"/>
    <n v="29956.15"/>
    <n v="29956.15"/>
    <n v="1"/>
  </r>
  <r>
    <s v="CAM"/>
    <x v="0"/>
    <x v="1"/>
    <x v="0"/>
    <x v="2"/>
    <x v="1"/>
    <x v="1"/>
    <x v="0"/>
    <x v="1"/>
    <x v="1"/>
    <x v="0"/>
    <x v="0"/>
    <x v="6"/>
    <s v="SPECIAL STUDIES/ANALYSIS- EDUCATIONAL"/>
    <s v="9100"/>
    <s v="CONTRACTS AND ACQUISITIONS MANAGEMENT"/>
    <s v="9100"/>
    <s v="ROCKVILLE"/>
    <s v="MD"/>
    <s v="31"/>
    <d v="2015-07-08T00:00:00"/>
    <s v="FULL AND OPEN COMPETITION"/>
    <s v=""/>
    <s v="COST PLUS FIXED FEE"/>
    <s v="&quot;OTHER FUNCTION&quot; IGF::OT::IGF- THE PURPOSE OF THIS MODIFICATION IS TO EXERCISE OPTIONAL TASK 13 OF THE 2015 PERFORMANCE FOR INTERNATIONAL STUDENT ASSESSMENT CONTRACT."/>
    <s v="WESTAT, INC."/>
    <n v="1133810"/>
    <s v="EDIES13C0006"/>
    <s v="7"/>
    <s v=""/>
    <s v="049508120"/>
    <s v="ER"/>
    <s v=""/>
    <s v="SYLVIA.REID@ED.GOV"/>
    <d v="2015-07-08T00:00:00"/>
    <s v="BARAKAT.SHAKIR@ED.GOV"/>
    <d v="2015-06-25T00:00:00"/>
    <s v="N/A"/>
    <s v="G"/>
    <s v="EXERCISE AN OPTION"/>
    <s v="N"/>
    <s v="NO"/>
    <s v=""/>
    <s v="9100"/>
    <s v="OTHER THAN SMALL BUSINESS"/>
    <s v="NO"/>
    <s v="NO"/>
    <x v="1"/>
    <s v="NO"/>
    <s v="NO"/>
    <s v="NO"/>
    <n v="1133810"/>
    <n v="0"/>
    <n v="1"/>
  </r>
  <r>
    <s v="CAM"/>
    <x v="0"/>
    <x v="1"/>
    <x v="0"/>
    <x v="2"/>
    <x v="1"/>
    <x v="1"/>
    <x v="0"/>
    <x v="1"/>
    <x v="1"/>
    <x v="0"/>
    <x v="0"/>
    <x v="6"/>
    <s v="SPECIAL STUDIES/ANALYSIS- EDUCATIONAL"/>
    <s v="9100"/>
    <s v="CONTRACTS AND ACQUISITIONS MANAGEMENT"/>
    <s v="9100"/>
    <s v="WASHINGTON"/>
    <s v="DC"/>
    <s v="1"/>
    <d v="2015-07-27T00:00:00"/>
    <s v="FULL AND OPEN COMPETITION"/>
    <s v=""/>
    <s v="COST PLUS AWARD FEE"/>
    <s v="&quot;OTHER FUNCTION&quot; IGF::OT::IGF TASK ORDER 0003 UNDER CONTRACT ED-IES-13-D-0005 TO DESIGN A SURVEY TO COLLECT DATA FROM PUBLIC SCHOOL DISTRICTS ABOUT CAREER AND TECHNICAL EDUCATION (CTE) PROGRAMS OFFERED BY THE DISTRICTS."/>
    <s v="WESTAT, INC."/>
    <n v="699993"/>
    <s v="0003"/>
    <s v="0"/>
    <s v="EDIES13D0005"/>
    <s v="049508120"/>
    <s v="ER"/>
    <s v=""/>
    <s v="DEILA.JOHNSON@ED.GOV"/>
    <d v="2015-11-04T00:00:00"/>
    <s v="GIBRAN.MILLS@ED.GOV"/>
    <d v="2015-07-08T00:00:00"/>
    <s v="N/A"/>
    <s v=""/>
    <s v=""/>
    <s v="X"/>
    <s v="NOT APPLICABLE"/>
    <s v="9100"/>
    <s v="9100"/>
    <s v="OTHER THAN SMALL BUSINESS"/>
    <s v="NO"/>
    <s v="NO"/>
    <x v="1"/>
    <s v="NO"/>
    <s v="NO"/>
    <s v="NO"/>
    <n v="699993"/>
    <n v="826843"/>
    <n v="1"/>
  </r>
  <r>
    <s v="NAGB"/>
    <x v="0"/>
    <x v="0"/>
    <x v="0"/>
    <x v="2"/>
    <x v="1"/>
    <x v="1"/>
    <x v="0"/>
    <x v="1"/>
    <x v="1"/>
    <x v="0"/>
    <x v="0"/>
    <x v="6"/>
    <s v="SPECIAL STUDIES/ANALYSIS- EDUCATIONAL"/>
    <s v="9100"/>
    <s v="NAGB - NATIONAL ASSESSMENT GOVERNING BOARD"/>
    <s v="9100"/>
    <s v="IOWA CITY"/>
    <s v="IA"/>
    <s v="103"/>
    <d v="2015-07-27T00:00:00"/>
    <s v="FULL AND OPEN COMPETITION"/>
    <s v=""/>
    <s v="FIRM FIXED PRICE"/>
    <s v="&quot;OTHER FUNCTION.&quot; IGF::OT::IGF_x000a_THIS MODIFICATION REVISES THE SCOPE OF WORK, PROVIDES ADDITIONAL FUNDING FOR THE WORK, UPDATES THE CONTRACT DELIVERABLE DUE DATES, MAKES A KEY STAFF CHANGE IN THE PROGRAM MANAGER, AND EXTENDS THE CONTRACT THROUGH MARCH 31, 2016."/>
    <s v="NCS PEARSON, INC."/>
    <n v="747158.12"/>
    <s v="EDNAG14C0001"/>
    <s v="4"/>
    <s v=""/>
    <s v="076325252"/>
    <s v="EZ"/>
    <s v=""/>
    <s v="MUNIRA.MWALIMU@ED.GOV"/>
    <d v="2015-07-28T00:00:00"/>
    <s v="MUNIRA.MWALIMU@ED.GOV"/>
    <d v="2015-07-22T00:00:00"/>
    <s v="N/A"/>
    <s v="D"/>
    <s v="CHANGE ORDER"/>
    <s v="N"/>
    <s v="NO"/>
    <s v=""/>
    <s v="9100"/>
    <s v="OTHER THAN SMALL BUSINESS"/>
    <s v="NO"/>
    <s v="NO"/>
    <x v="1"/>
    <s v="NO"/>
    <s v="NO"/>
    <s v="NO"/>
    <n v="747158.12"/>
    <n v="747158.12"/>
    <n v="1"/>
  </r>
  <r>
    <s v="CAM"/>
    <x v="0"/>
    <x v="1"/>
    <x v="0"/>
    <x v="2"/>
    <x v="1"/>
    <x v="1"/>
    <x v="0"/>
    <x v="1"/>
    <x v="1"/>
    <x v="0"/>
    <x v="0"/>
    <x v="6"/>
    <s v="SPECIAL STUDIES/ANALYSIS- EDUCATIONAL"/>
    <s v="9100"/>
    <s v="CONTRACTS AND ACQUISITIONS MANAGEMENT"/>
    <s v="9100"/>
    <s v="ROCKVILLE"/>
    <s v="MD"/>
    <s v="31"/>
    <d v="2015-08-12T00:00:00"/>
    <s v="FULL AND OPEN COMPETITION"/>
    <s v=""/>
    <s v="COST PLUS FIXED FEE"/>
    <s v="&quot;OTHER FUNCTION&quot;  IGF::OT::IGF _x000a_THE CONTRACTOR IS REQUIRED TO DESIGN AND CONDUCT DATA COLLECTION FOR THE FIFTH-GRADE YEAR OF THE EARLY CHILDHOOD LONGITUDINAL STUDY, KINDERGARTEN CLASS OF 2010-11 (ECLS-K:2011 5TH GRADE)."/>
    <s v="WESTAT, INC."/>
    <n v="5126020"/>
    <s v="EDIES14C0119"/>
    <s v="3"/>
    <s v=""/>
    <s v="049508120"/>
    <s v="ER"/>
    <s v=""/>
    <s v="DEILA.JOHNSON@ED.GOV"/>
    <d v="2015-08-12T00:00:00"/>
    <s v="SHARON.MASCIANA@ED.GOV"/>
    <d v="2015-07-13T00:00:00"/>
    <s v="N/A"/>
    <s v="C"/>
    <s v="FUNDING ONLY ACTION"/>
    <s v="N"/>
    <s v="NO"/>
    <s v=""/>
    <s v="9100"/>
    <s v="OTHER THAN SMALL BUSINESS"/>
    <s v="NO"/>
    <s v="NO"/>
    <x v="1"/>
    <s v="NO"/>
    <s v="NO"/>
    <s v="NO"/>
    <n v="5126020"/>
    <n v="0"/>
    <n v="1"/>
  </r>
  <r>
    <s v="CAM"/>
    <x v="0"/>
    <x v="1"/>
    <x v="1"/>
    <x v="2"/>
    <x v="1"/>
    <x v="1"/>
    <x v="0"/>
    <x v="1"/>
    <x v="1"/>
    <x v="0"/>
    <x v="0"/>
    <x v="6"/>
    <s v="SPECIAL STUDIES/ANALYSIS- EDUCATIONAL"/>
    <s v="9100"/>
    <s v="CONTRACTS AND ACQUISITIONS MANAGEMENT"/>
    <s v="9100"/>
    <s v=""/>
    <s v=""/>
    <s v=""/>
    <d v="2015-08-13T00:00:00"/>
    <s v="NOT COMPETED"/>
    <s v=""/>
    <s v="COST NO FEE"/>
    <s v="ELECTRONIC ADMINISTRATION OF TRENDS IN INTERNATIONAL MATHEMATICS AND SCIENCE STUDY AND PROGRESS IN INTERNATIONAL READING LITERACY STUDY."/>
    <s v="STICHTING I.E.A. SECRETARIAAT NEDERLAND"/>
    <n v="840098"/>
    <s v="ED08CO0117"/>
    <s v="14"/>
    <s v=""/>
    <s v="419061395"/>
    <s v="ER"/>
    <s v="ONLY ONE SOURCE - OTHER "/>
    <s v="SYLVIA.REID@ED.GOV"/>
    <d v="2015-08-13T00:00:00"/>
    <s v="JEFFREY.BROWNE@ED.GOV"/>
    <d v="2015-06-30T00:00:00"/>
    <s v="N/A"/>
    <s v="B"/>
    <s v="SUPPLEMENTAL AGREEMENT FOR WORK WITHIN SCOPE"/>
    <s v="X"/>
    <s v="NOT APPLICABLE"/>
    <s v=""/>
    <s v="9100"/>
    <s v="OTHER THAN SMALL BUSINESS"/>
    <s v="NO"/>
    <s v="NO"/>
    <x v="1"/>
    <s v="NO"/>
    <s v="NO"/>
    <s v="NO"/>
    <n v="840098"/>
    <n v="1837001"/>
    <n v="1"/>
  </r>
  <r>
    <s v="CAM"/>
    <x v="0"/>
    <x v="2"/>
    <x v="1"/>
    <x v="2"/>
    <x v="1"/>
    <x v="1"/>
    <x v="0"/>
    <x v="1"/>
    <x v="1"/>
    <x v="0"/>
    <x v="0"/>
    <x v="6"/>
    <s v="SPECIAL STUDIES/ANALYSIS- EDUCATIONAL"/>
    <s v="9100"/>
    <s v="CONTRACTS AND ACQUISITIONS MANAGEMENT"/>
    <s v="9100"/>
    <s v="WASHINGTON"/>
    <s v="DC"/>
    <s v="1"/>
    <d v="2015-08-13T00:00:00"/>
    <s v="NOT COMPETED"/>
    <s v=""/>
    <s v="TIME AND MATERIALS"/>
    <s v="IGF::OT::IGF &quot;OTHER FUNCTIONS&quot; CONNECTED EDUCATOR 2014- EXERCISING OPTION PERIOD - LARGE SCALE EVALUATION. THIS HELPS TO DEVELOP PLANS FOR LEVERAGING INCREASED ACCESS TO CONNECTIVITY AND DIGITAL RESOURCES TO SUPPORT PROFESSIONAL DEVELOPMENT."/>
    <s v="AMERICAN INSTITUTES FOR RESEARCH IN THE BEHAVIORAL SCIENCES"/>
    <n v="748933"/>
    <s v="EDOOS14C0055"/>
    <s v="1"/>
    <s v=""/>
    <s v="041733197"/>
    <s v="EO"/>
    <s v="UNIQUE SOURCE "/>
    <s v="BRIGID.LOCHARY@ED.GOV"/>
    <d v="2015-08-13T00:00:00"/>
    <s v="JOSEPH.GIBBS@ED.GOV"/>
    <d v="2015-07-20T00:00:00"/>
    <s v="N/A"/>
    <s v="G"/>
    <s v="EXERCISE AN OPTION"/>
    <s v="X"/>
    <s v="NOT APPLICABLE"/>
    <s v=""/>
    <s v="9100"/>
    <s v="OTHER THAN SMALL BUSINESS"/>
    <s v="NO"/>
    <s v="NO"/>
    <x v="1"/>
    <s v="NO"/>
    <s v="NO"/>
    <s v="NO"/>
    <n v="748933"/>
    <n v="0"/>
    <n v="1"/>
  </r>
  <r>
    <s v="CAM"/>
    <x v="0"/>
    <x v="1"/>
    <x v="0"/>
    <x v="2"/>
    <x v="1"/>
    <x v="1"/>
    <x v="0"/>
    <x v="1"/>
    <x v="1"/>
    <x v="0"/>
    <x v="0"/>
    <x v="6"/>
    <s v="SPECIAL STUDIES/ANALYSIS- EDUCATIONAL"/>
    <s v="9100"/>
    <s v="CONTRACTS AND ACQUISITIONS MANAGEMENT"/>
    <s v="9100"/>
    <s v="DURHAM"/>
    <s v="NC"/>
    <s v="63"/>
    <d v="2015-08-14T00:00:00"/>
    <s v="FULL AND OPEN COMPETITION"/>
    <s v="FAIR OPPORTUNITY GIVEN"/>
    <s v="COST PLUS FIXED FEE"/>
    <s v="&quot;OTHER FUNCTIONS&quot; IGF::OT::IGF THIS CONTRACT DESIGNS AND CONDUCTS THE FIRST TWO ROUNDS, 6TH AND 7TH GRADE, OF THE THREE ROUNDS OF DATA COLLECTION ENVISIONED FOR THE NEW MIDDLE GRADE LONGITUDINAL STUDY OF 2017 (MGLS:2017) AS WELL AS AN ITEM VALIDATION FIELD TEST AND AN OPERATIONAL FIELD TEST."/>
    <s v="RESEARCH TRIANGLE INSTITUTE"/>
    <n v="1855894.56"/>
    <s v="EDIES15O5016"/>
    <s v="0"/>
    <s v="GS00Q14OADU217"/>
    <s v="004868105"/>
    <s v="ER"/>
    <s v=""/>
    <s v="DEILA.JOHNSON@ED.GOV"/>
    <d v="2015-08-17T00:00:00"/>
    <s v="STEPHEN.MADSEN@ED.GOV"/>
    <d v="2015-08-01T00:00:00"/>
    <s v="N/A"/>
    <s v=""/>
    <s v=""/>
    <s v="N"/>
    <s v="NO"/>
    <s v="4732"/>
    <s v="9100"/>
    <s v="OTHER THAN SMALL BUSINESS"/>
    <s v="NO"/>
    <s v="NO"/>
    <x v="1"/>
    <s v="NO"/>
    <s v="NO"/>
    <s v="NO"/>
    <n v="1855894.56"/>
    <n v="31943819"/>
    <n v="1"/>
  </r>
  <r>
    <s v="CAM"/>
    <x v="0"/>
    <x v="1"/>
    <x v="0"/>
    <x v="2"/>
    <x v="1"/>
    <x v="1"/>
    <x v="0"/>
    <x v="1"/>
    <x v="1"/>
    <x v="0"/>
    <x v="0"/>
    <x v="6"/>
    <s v="SPECIAL STUDIES/ANALYSIS- EDUCATIONAL"/>
    <s v="9100"/>
    <s v="CONTRACTS AND ACQUISITIONS MANAGEMENT"/>
    <s v="9100"/>
    <s v="ROCKVILLE"/>
    <s v="MD"/>
    <s v="31"/>
    <d v="2015-09-08T00:00:00"/>
    <s v="FULL AND OPEN COMPETITION"/>
    <s v=""/>
    <s v="COST PLUS FIXED FEE"/>
    <s v="CRITICAL FUNCTION  IGF::CT::IGF  TEACHER QUALITY EVALUATION, DATA COLLECTION AND ANALYSIS SUPPORT.  THE PURPOSE OF THIS CONTRACT IS TO PROVIDE THE DEPARTMENT WITH A RANGE OF EVALUATION AND ANALYTIC SUPPORT TO ENABLE THE DEPARTMENT TO SUPPORT STATE AND LOCAL EDUCATION OFFICIALS.  THE CONTRACTOR SHALL COLLECT AND ANALYZE TEACHER QUALITY INDICATORS, PROVIDE LOGISTICAL SUPPORT FOR ANNUAL MEETINGS AND, FACILITATE WORKING GROUP."/>
    <s v="WESTAT, INC."/>
    <n v="368490"/>
    <s v="EDESE12C0027"/>
    <s v="13"/>
    <s v=""/>
    <s v="049508120"/>
    <s v="ES"/>
    <s v=""/>
    <s v="GABRIELLA.MCDONALD@ED.GOV"/>
    <d v="2015-09-08T00:00:00"/>
    <s v="ALICE.MIHILL@ED.GOV"/>
    <d v="2015-08-28T00:00:00"/>
    <s v="N/A"/>
    <s v="B"/>
    <s v="SUPPLEMENTAL AGREEMENT FOR WORK WITHIN SCOPE"/>
    <s v="N"/>
    <s v="NO"/>
    <s v=""/>
    <s v="9100"/>
    <s v="OTHER THAN SMALL BUSINESS"/>
    <s v="NO"/>
    <s v="NO"/>
    <x v="1"/>
    <s v="NO"/>
    <s v="NO"/>
    <s v="NO"/>
    <n v="368490"/>
    <n v="562279"/>
    <n v="1"/>
  </r>
  <r>
    <s v="CAM"/>
    <x v="0"/>
    <x v="1"/>
    <x v="0"/>
    <x v="2"/>
    <x v="1"/>
    <x v="1"/>
    <x v="0"/>
    <x v="1"/>
    <x v="1"/>
    <x v="0"/>
    <x v="0"/>
    <x v="6"/>
    <s v="SPECIAL STUDIES/ANALYSIS- EDUCATIONAL"/>
    <s v="9100"/>
    <s v="CONTRACTS AND ACQUISITIONS MANAGEMENT"/>
    <s v="9100"/>
    <s v="WASHINGTON"/>
    <s v="DC"/>
    <s v="1"/>
    <d v="2015-09-14T00:00:00"/>
    <s v="FULL AND OPEN COMPETITION"/>
    <s v=""/>
    <s v="COST PLUS AWARD FEE"/>
    <s v="IGF::OT::IGF &quot;OTHER FUNCTIONS&quot; TASK ORDER 0002 UNDER ED-IES-13-D-0005 QUICK RESPONSE INFORMATION SURVEYS (QRIS)FAST RESPONSE SURVEY SYSTEM (FRSS) FOR ENGLISH LANGUAGE LEARNER PROGRAMS. MOD EXERCISING OPTIONAL TASK 10 EXPANDING THE SAMPLE SIZE BY 45%"/>
    <s v="WESTAT, INC."/>
    <n v="96995"/>
    <s v="0002"/>
    <s v="3"/>
    <s v="EDIES13D0005"/>
    <s v="049508120"/>
    <s v="ER"/>
    <s v=""/>
    <s v="DEILA.JOHNSON@ED.GOV"/>
    <d v="2015-09-14T00:00:00"/>
    <s v="GIBRAN.MILLS@ED.GOV"/>
    <d v="2015-09-08T00:00:00"/>
    <s v="N/A"/>
    <s v="G"/>
    <s v="EXERCISE AN OPTION"/>
    <s v="X"/>
    <s v="NOT APPLICABLE"/>
    <s v="9100"/>
    <s v="9100"/>
    <s v="OTHER THAN SMALL BUSINESS"/>
    <s v="NO"/>
    <s v="NO"/>
    <x v="1"/>
    <s v="NO"/>
    <s v="NO"/>
    <s v="NO"/>
    <n v="96995"/>
    <n v="75510"/>
    <n v="1"/>
  </r>
  <r>
    <s v="CAM"/>
    <x v="0"/>
    <x v="1"/>
    <x v="0"/>
    <x v="2"/>
    <x v="1"/>
    <x v="1"/>
    <x v="0"/>
    <x v="1"/>
    <x v="1"/>
    <x v="0"/>
    <x v="0"/>
    <x v="6"/>
    <s v="SPECIAL STUDIES/ANALYSIS- EDUCATIONAL"/>
    <s v="9100"/>
    <s v="CONTRACTS AND ACQUISITIONS MANAGEMENT"/>
    <s v="9100"/>
    <s v="ROCKVILLE"/>
    <s v="MD"/>
    <s v="31"/>
    <d v="2015-09-17T00:00:00"/>
    <s v="FULL AND OPEN COMPETITION"/>
    <s v=""/>
    <s v="COST PLUS FIXED FEE"/>
    <s v="&quot;OTHER FUNCTION&quot;  IGF::OT::IGF _x000a_THE CONTRACTOR IS REQUIRED TO DESIGN AND CONDUCT DATA COLLECTION FOR THE FIFTH-GRADE YEAR OF THE EARLY CHILDHOOD LONGITUDINAL STUDY, KINDERGARTEN CLASS OF 2010-11 (ECLS-K:2011 5TH GRADE)."/>
    <s v="WESTAT, INC."/>
    <n v="710967"/>
    <s v="EDIES14C0119"/>
    <s v="4"/>
    <s v=""/>
    <s v="049508120"/>
    <s v="ER"/>
    <s v=""/>
    <s v="DEILA.JOHNSON@ED.GOV"/>
    <d v="2015-09-17T00:00:00"/>
    <s v="SHARON.MASCIANA@ED.GOV"/>
    <d v="2015-09-14T00:00:00"/>
    <s v="N/A"/>
    <s v="G"/>
    <s v="EXERCISE AN OPTION"/>
    <s v="N"/>
    <s v="NO"/>
    <s v=""/>
    <s v="9100"/>
    <s v="OTHER THAN SMALL BUSINESS"/>
    <s v="NO"/>
    <s v="NO"/>
    <x v="1"/>
    <s v="NO"/>
    <s v="NO"/>
    <s v="NO"/>
    <n v="710967"/>
    <n v="0"/>
    <n v="1"/>
  </r>
  <r>
    <s v="CAM"/>
    <x v="0"/>
    <x v="2"/>
    <x v="1"/>
    <x v="2"/>
    <x v="1"/>
    <x v="1"/>
    <x v="0"/>
    <x v="1"/>
    <x v="1"/>
    <x v="0"/>
    <x v="0"/>
    <x v="6"/>
    <s v="SPECIAL STUDIES/ANALYSIS- EDUCATIONAL"/>
    <s v="9100"/>
    <s v="CONTRACTS AND ACQUISITIONS MANAGEMENT"/>
    <s v="9100"/>
    <s v="WASHINGTON"/>
    <s v="DC"/>
    <s v="1"/>
    <d v="2015-09-18T00:00:00"/>
    <s v="NOT COMPETED"/>
    <s v=""/>
    <s v="TIME AND MATERIALS"/>
    <s v="IGF::OT::IGF &quot;OTHER FUNCTIONS&quot;_x000a_THE PURPOSE OF CONNECTED EDUCATORS 2014 (CE14) IS TO SUPPORT THE PROFESSIONAL GROWTH OF EDUCATORS AS THEY WORK TO IMPROVE THEIR PRACTICE AND CLOSE THE DIGITAL DIVIDE, ESPECIALLY IN HIGH? NEED DISTRICTS1. CE14 WILL PROVIDE ASSESSMENT TOOLS AND DIGITAL RESOURCES TARGETED TOWARDS LEADERS ACROSS THE NATION AS THEY SUPPORT TEACHERS IN THEIR TRANSITION TO USING DIGITAL DEVICES, ONLINE PROFESSIONAL LEARNING, AND STANDARDS ALIGNED DIGITAL LEARNING CONTENT. CE14 WILL FURTHER FIELD TEST THE IMPLEMENTATION OF PROMISING DIGITAL PROFESSIONAL LEARNING PRACTICES WITH A SAMPLE OF TITLE IIA GRANTEES."/>
    <s v="AMERICAN INSTITUTES FOR RESEARCH IN THE BEHAVIORAL SCIENCES"/>
    <n v="50328"/>
    <s v="EDOOS14C0055"/>
    <s v="2"/>
    <s v=""/>
    <s v="041733197"/>
    <s v="EA"/>
    <s v="UNIQUE SOURCE "/>
    <s v="BRIGID.LOCHARY@ED.GOV"/>
    <d v="2015-09-18T00:00:00"/>
    <s v="BRIGID.LOCHARY@ED.GOV"/>
    <d v="2015-09-17T00:00:00"/>
    <s v="N/A"/>
    <s v="B"/>
    <s v="SUPPLEMENTAL AGREEMENT FOR WORK WITHIN SCOPE"/>
    <s v="X"/>
    <s v="NOT APPLICABLE"/>
    <s v=""/>
    <s v="9100"/>
    <s v="OTHER THAN SMALL BUSINESS"/>
    <s v="NO"/>
    <s v="NO"/>
    <x v="1"/>
    <s v="NO"/>
    <s v="NO"/>
    <s v="NO"/>
    <n v="50328"/>
    <n v="50328"/>
    <n v="1"/>
  </r>
  <r>
    <s v="CAM"/>
    <x v="0"/>
    <x v="0"/>
    <x v="0"/>
    <x v="2"/>
    <x v="1"/>
    <x v="1"/>
    <x v="0"/>
    <x v="1"/>
    <x v="1"/>
    <x v="0"/>
    <x v="0"/>
    <x v="6"/>
    <s v="SPECIAL STUDIES/ANALYSIS- EDUCATIONAL"/>
    <s v="9100"/>
    <s v="CONTRACTS AND ACQUISITIONS MANAGEMENT"/>
    <s v="9100"/>
    <s v="WASHINGTON"/>
    <s v="DC"/>
    <s v="1"/>
    <d v="2015-09-22T00:00:00"/>
    <s v="FULL AND OPEN COMPETITION"/>
    <s v="FAIR OPPORTUNITY GIVEN"/>
    <s v="FIRM FIXED PRICE"/>
    <s v="TECHNICAL AND LOGISTICAL SUPPORT FOR THE OFFICE OF PLANNING, EVALUATION, AND POLICY DEVELOPMENT'S (OPEPD) STUDY OF TITLE III NATIVE AMERICAN AND ALASKA NATIVE CHILDREN IN SCHOOLS PROGRAM"/>
    <s v="AMERICAN INSTITUTES FOR RESEAR"/>
    <n v="999084"/>
    <s v="EDPEP11O0089"/>
    <s v="TO24"/>
    <s v="GS10F0112J"/>
    <s v="041733197"/>
    <s v="ET"/>
    <s v=""/>
    <s v="HEATHER.WATROBA@ED.GOV"/>
    <d v="2015-09-22T00:00:00"/>
    <s v="HEATHER.WATROBA@ED.GOV"/>
    <d v="2015-09-18T00:00:00"/>
    <s v="N/A"/>
    <s v="A"/>
    <s v="ADDITIONAL WORK (NEW AGREEMENT,FAR PART 6 APPLIES)"/>
    <s v="X"/>
    <s v="NOT APPLICABLE"/>
    <s v="4730"/>
    <s v="9100"/>
    <s v="OTHER THAN SMALL BUSINESS"/>
    <s v="NO"/>
    <s v="NO"/>
    <x v="1"/>
    <s v="NO"/>
    <s v="NO"/>
    <s v="NO"/>
    <n v="999084"/>
    <n v="999084"/>
    <n v="1"/>
  </r>
  <r>
    <s v="CAM"/>
    <x v="0"/>
    <x v="0"/>
    <x v="0"/>
    <x v="2"/>
    <x v="1"/>
    <x v="1"/>
    <x v="0"/>
    <x v="1"/>
    <x v="1"/>
    <x v="0"/>
    <x v="0"/>
    <x v="6"/>
    <s v="SPECIAL STUDIES/ANALYSIS- EDUCATIONAL"/>
    <s v="9100"/>
    <s v="CONTRACTS AND ACQUISITIONS MANAGEMENT"/>
    <s v="9100"/>
    <s v="WASHINGTON"/>
    <s v="DC"/>
    <s v="1"/>
    <d v="2015-09-22T00:00:00"/>
    <s v="FULL AND OPEN COMPETITION"/>
    <s v="FAIR OPPORTUNITY GIVEN"/>
    <s v="FIRM FIXED PRICE"/>
    <s v="TECHNICAL AND LOGISITICAL SUPPORT FOR THE OFFICE OF PLANNING, EVALUATION, AND POLICY DEVELOPMENT'S (OPEPD)STUDY OF TITLE I SCHOOLWIDE AND TARGETED ASSISTANCE PROGRAMS"/>
    <s v="AMERICAN INSTITUTES FOR RESEAR"/>
    <n v="999463"/>
    <s v="EDPEP11O0089"/>
    <s v="TO29"/>
    <s v="GS10F0112J"/>
    <s v="041733197"/>
    <s v="EU"/>
    <s v=""/>
    <s v="ALICE.MIHILL@ED.GOV"/>
    <d v="2015-09-22T00:00:00"/>
    <s v="HEATHER.WATROBA@ED.GOV"/>
    <d v="2015-09-18T00:00:00"/>
    <s v="N/A"/>
    <s v="A"/>
    <s v="ADDITIONAL WORK (NEW AGREEMENT,FAR PART 6 APPLIES)"/>
    <s v="X"/>
    <s v="NOT APPLICABLE"/>
    <s v="4730"/>
    <s v="9100"/>
    <s v="OTHER THAN SMALL BUSINESS"/>
    <s v="NO"/>
    <s v="NO"/>
    <x v="1"/>
    <s v="NO"/>
    <s v="NO"/>
    <s v="NO"/>
    <n v="999463"/>
    <n v="1621328"/>
    <n v="1"/>
  </r>
  <r>
    <s v="NAGB"/>
    <x v="0"/>
    <x v="0"/>
    <x v="0"/>
    <x v="2"/>
    <x v="1"/>
    <x v="1"/>
    <x v="0"/>
    <x v="1"/>
    <x v="1"/>
    <x v="0"/>
    <x v="0"/>
    <x v="6"/>
    <s v="SPECIAL STUDIES/ANALYSIS- EDUCATIONAL"/>
    <s v="9100"/>
    <s v="NAGB - NATIONAL ASSESSMENT GOVERNING BOARD"/>
    <s v="9100"/>
    <s v="CHICAGO"/>
    <s v="IL"/>
    <s v="31"/>
    <d v="2015-09-23T00:00:00"/>
    <s v="FULL AND OPEN COMPETITION"/>
    <s v=""/>
    <s v="FIRM FIXED PRICE"/>
    <s v="&quot;OTHER FUNCTION&quot; IGF::OT::IGF_x000a_THIS MODIFICATION REVISES THE SCOPE OF WORK FOR TASK 4, PROVIDES ADDITIONAL FUNDING, AND EXTENDS THE CONTRACT PERIOD OF PERFORMANCE THROUGH DECEMBER 4, 2015."/>
    <s v="NATIONAL OPINION RESEARCH CENTER"/>
    <n v="30710.99"/>
    <s v="EDNAG14C0002"/>
    <s v="2"/>
    <s v=""/>
    <s v="069512291"/>
    <s v="EZ"/>
    <s v=""/>
    <s v="MUNIRA.MWALIMU@ED.GOV"/>
    <d v="2015-09-24T00:00:00"/>
    <s v="MUNIRA.MWALIMU@ED.GOV"/>
    <d v="2015-09-21T00:00:00"/>
    <s v="N/A"/>
    <s v="D"/>
    <s v="CHANGE ORDER"/>
    <s v="N"/>
    <s v="NO"/>
    <s v=""/>
    <s v="9100"/>
    <s v="OTHER THAN SMALL BUSINESS"/>
    <s v="NO"/>
    <s v="NO"/>
    <x v="1"/>
    <s v="NO"/>
    <s v="NO"/>
    <s v="NO"/>
    <n v="30710.99"/>
    <n v="30710.99"/>
    <n v="1"/>
  </r>
  <r>
    <s v="CAM"/>
    <x v="0"/>
    <x v="1"/>
    <x v="0"/>
    <x v="2"/>
    <x v="1"/>
    <x v="1"/>
    <x v="0"/>
    <x v="1"/>
    <x v="1"/>
    <x v="0"/>
    <x v="0"/>
    <x v="6"/>
    <s v="SPECIAL STUDIES/ANALYSIS- EDUCATIONAL"/>
    <s v="9100"/>
    <s v="CONTRACTS AND ACQUISITIONS MANAGEMENT"/>
    <s v="9100"/>
    <s v="WASHINGTON"/>
    <s v="DC"/>
    <s v="1"/>
    <d v="2015-09-24T00:00:00"/>
    <s v="FULL AND OPEN COMPETITION"/>
    <s v=""/>
    <s v="COST PLUS FIXED FEE"/>
    <s v="&quot;OTHER FUNCTION&quot; IGF::OT::IGF FEASIBILITY AND CONDUCT OF AN IMPLEMENTATION AND IMPACT EVALUATION TO INFORM HIGH QUALITY EXPANDED LEARNING TIME:  THE PURPOSE OF THE CONTRACT IS TO ASSESS THE FEASIBILITY OF CONDUCTING AN IMPACT EVALUATION TO INFORM EXPANDED LEARNING TIME (ELT).  THE STUDY INCLUDES A STUDY DESIGN, FEASIBILITY, AND RECRUITMENT PHASE AND AN OPTION TO CONDUCT AN IMPACT EVALUATION."/>
    <s v="MATHEMATICA POLICY RESEARCH, INC."/>
    <n v="2500000"/>
    <s v="EDIES12C0086"/>
    <s v="6"/>
    <s v=""/>
    <s v="154308522"/>
    <s v="ER"/>
    <s v=""/>
    <s v="VERONICA.PRICE@ED.GOV"/>
    <d v="2015-09-24T00:00:00"/>
    <s v="BRENDA.JEFFERSON@ED.GOV"/>
    <d v="2015-07-15T00:00:00"/>
    <s v="N/A"/>
    <s v="D"/>
    <s v="CHANGE ORDER"/>
    <s v="N"/>
    <s v="NO"/>
    <s v=""/>
    <s v="9100"/>
    <s v="OTHER THAN SMALL BUSINESS"/>
    <s v="NO"/>
    <s v="NO"/>
    <x v="1"/>
    <s v="NO"/>
    <s v="NO"/>
    <s v="NO"/>
    <n v="2500000"/>
    <n v="199184"/>
    <n v="1"/>
  </r>
  <r>
    <s v="CAM"/>
    <x v="0"/>
    <x v="0"/>
    <x v="0"/>
    <x v="2"/>
    <x v="1"/>
    <x v="1"/>
    <x v="0"/>
    <x v="1"/>
    <x v="1"/>
    <x v="0"/>
    <x v="0"/>
    <x v="6"/>
    <s v="SPECIAL STUDIES/ANALYSIS- EDUCATIONAL"/>
    <s v="9100"/>
    <s v="CONTRACTS AND ACQUISITIONS MANAGEMENT"/>
    <s v="9100"/>
    <s v="ROCKVILLE"/>
    <s v="MD"/>
    <s v="31"/>
    <d v="2015-09-24T00:00:00"/>
    <s v="FULL AND OPEN COMPETITION"/>
    <s v="FAIR OPPORTUNITY GIVEN"/>
    <s v="FIRM FIXED PRICE"/>
    <s v="THIS TASK ORDER IS FOR THE IMPLEMENTATION STUDY OF THE TURNAROUND SCHOOL LEADERS PROGRAM."/>
    <s v="WESTAT INCORPORATED"/>
    <n v="599355"/>
    <s v="EDPEP11O0088"/>
    <s v="TO28"/>
    <s v="GS23F8144H"/>
    <s v="049508120"/>
    <s v="ED"/>
    <s v=""/>
    <s v="ALICE.MIHILL@ED.GOV"/>
    <d v="2015-09-25T00:00:00"/>
    <s v="COLIN.ALLEYNE@ED.GOV"/>
    <d v="2015-09-21T00:00:00"/>
    <s v="N/A"/>
    <s v="A"/>
    <s v="ADDITIONAL WORK (NEW AGREEMENT,FAR PART 6 APPLIES)"/>
    <s v="Y"/>
    <s v="YES"/>
    <s v="4730"/>
    <s v="9100"/>
    <s v="OTHER THAN SMALL BUSINESS"/>
    <s v="NO"/>
    <s v="NO"/>
    <x v="1"/>
    <s v="NO"/>
    <s v="NO"/>
    <s v="NO"/>
    <n v="599355"/>
    <n v="599355"/>
    <n v="1"/>
  </r>
  <r>
    <s v="CAM"/>
    <x v="0"/>
    <x v="1"/>
    <x v="0"/>
    <x v="2"/>
    <x v="1"/>
    <x v="1"/>
    <x v="0"/>
    <x v="1"/>
    <x v="1"/>
    <x v="0"/>
    <x v="0"/>
    <x v="6"/>
    <s v="SPECIAL STUDIES/ANALYSIS- EDUCATIONAL"/>
    <s v="9100"/>
    <s v="CONTRACTS AND ACQUISITIONS MANAGEMENT"/>
    <s v="9100"/>
    <s v="CAMBRIDGE"/>
    <s v="MA"/>
    <s v="17"/>
    <d v="2015-09-25T00:00:00"/>
    <s v="FULL AND OPEN COMPETITION"/>
    <s v=""/>
    <s v="COST PLUS AWARD FEE"/>
    <s v="THE INVESTING IN INNOVATION (I3) PROGRAM WAS AUTHORIZED UNDER THE AMERICAN RECOVERY AND REINVESTMENT ACT OF 2009 (ARRA), SECTION 14007, TITLE XIV (PUBLIC LAW (P.L.) 111-5).  GRANTEES ARE REQUIRED TO FUND AN INDEPENDENT EVALUATION.  THE EVALUATION OF I3 FY 2010 AND 2011 COHORT CONTRACT PROVIDES TECHNICAL ASSISTANCE ON THE CONDUCT OF THE GRANTEES INDEPENDENT EVALUATIONS TO ENSURE THAT EVALUATIONS ARE OF HIGH QUALITY, AND HAVE COMMON EVALUATION APPROACHES WHEN FEASIBLE."/>
    <s v="ABT ASSOCIATES INC"/>
    <n v="330565"/>
    <s v="EDIES10C0064"/>
    <s v="9"/>
    <s v=""/>
    <s v="043397520"/>
    <s v="ER"/>
    <s v=""/>
    <s v="VERONICA.PRICE@ED.GOV"/>
    <d v="2015-09-25T00:00:00"/>
    <s v="BARAKAT.SHAKIR@ED.GOV"/>
    <d v="2015-09-02T00:00:00"/>
    <s v="N/A"/>
    <s v="B"/>
    <s v="SUPPLEMENTAL AGREEMENT FOR WORK WITHIN SCOPE"/>
    <s v="N"/>
    <s v="NO"/>
    <s v=""/>
    <s v="9100"/>
    <s v="OTHER THAN SMALL BUSINESS"/>
    <s v="NO"/>
    <s v="NO"/>
    <x v="1"/>
    <s v="NO"/>
    <s v="NO"/>
    <s v="NO"/>
    <n v="309410"/>
    <n v="-1538345"/>
    <n v="1"/>
  </r>
  <r>
    <s v="CAM"/>
    <x v="0"/>
    <x v="1"/>
    <x v="0"/>
    <x v="2"/>
    <x v="1"/>
    <x v="1"/>
    <x v="0"/>
    <x v="1"/>
    <x v="1"/>
    <x v="0"/>
    <x v="0"/>
    <x v="6"/>
    <s v="SPECIAL STUDIES/ANALYSIS- EDUCATIONAL"/>
    <s v="9100"/>
    <s v="CONTRACTS AND ACQUISITIONS MANAGEMENT"/>
    <s v="9100"/>
    <s v="WASHINGTON"/>
    <s v="DC"/>
    <s v="1"/>
    <d v="2015-09-25T00:00:00"/>
    <s v="FULL AND OPEN COMPETITION"/>
    <s v=""/>
    <s v="COST PLUS FIXED FEE"/>
    <s v="IGF::OT::IGF &quot;OTHER FUNCTION&quot; PARENT INFORMATION AND SCHOOL CHOICE EVALUATION"/>
    <s v="MATHEMATICA POLICY RESEARCH, INC."/>
    <n v="598803"/>
    <s v="EDIES15C0048"/>
    <s v="0"/>
    <s v=""/>
    <s v="154308522"/>
    <s v="ER"/>
    <s v=""/>
    <s v="HELEN.CHANG@ED.GOV"/>
    <d v="2015-11-10T00:00:00"/>
    <s v="ELIZABETH.PRICE@ED.GOV"/>
    <d v="2015-09-18T00:00:00"/>
    <s v="N/A"/>
    <s v=""/>
    <s v=""/>
    <s v="N"/>
    <s v="NO"/>
    <s v=""/>
    <s v="9100"/>
    <s v="OTHER THAN SMALL BUSINESS"/>
    <s v="NO"/>
    <s v="NO"/>
    <x v="1"/>
    <s v="NO"/>
    <s v="NO"/>
    <s v="NO"/>
    <n v="598803"/>
    <n v="1194337"/>
    <n v="1"/>
  </r>
  <r>
    <s v="CAM"/>
    <x v="0"/>
    <x v="1"/>
    <x v="0"/>
    <x v="2"/>
    <x v="1"/>
    <x v="1"/>
    <x v="0"/>
    <x v="1"/>
    <x v="1"/>
    <x v="0"/>
    <x v="0"/>
    <x v="6"/>
    <s v="SPECIAL STUDIES/ANALYSIS- EDUCATIONAL"/>
    <s v="9100"/>
    <s v="CONTRACTS AND ACQUISITIONS MANAGEMENT"/>
    <s v="9100"/>
    <s v="NEW YORK"/>
    <s v="NY"/>
    <s v="61"/>
    <d v="2015-09-25T00:00:00"/>
    <s v="FULL AND OPEN COMPETITION"/>
    <s v=""/>
    <s v="COST PLUS FIXED FEE"/>
    <s v="&quot;OTHER FUNCTIONS&quot; IGF::OT::IGF THIS CONTRACT EVALUATES THE IMPACT OF ACADEMIC LANGUAGE INTERVENTIONS ON THE ACADEMIC ACHIEVEMENT OF ENGLISH LEARNERS."/>
    <s v="MDRC"/>
    <n v="3999420.59"/>
    <s v="EDIES15C0050"/>
    <s v="0"/>
    <s v=""/>
    <s v="075258780"/>
    <s v="ER"/>
    <s v=""/>
    <s v="DEILA.JOHNSON@ED.GOV"/>
    <d v="2015-11-04T00:00:00"/>
    <s v="STEPHEN.MADSEN@ED.GOV"/>
    <d v="2015-09-25T00:00:00"/>
    <s v="N/A"/>
    <s v=""/>
    <s v=""/>
    <s v="N"/>
    <s v="NO"/>
    <s v=""/>
    <s v="9100"/>
    <s v="OTHER THAN SMALL BUSINESS"/>
    <s v="NO"/>
    <s v="NO"/>
    <x v="1"/>
    <s v="NO"/>
    <s v="NO"/>
    <s v="NO"/>
    <n v="3999420.59"/>
    <n v="15284959.300000001"/>
    <n v="1"/>
  </r>
  <r>
    <s v="CAM"/>
    <x v="0"/>
    <x v="0"/>
    <x v="0"/>
    <x v="2"/>
    <x v="1"/>
    <x v="1"/>
    <x v="0"/>
    <x v="1"/>
    <x v="1"/>
    <x v="0"/>
    <x v="0"/>
    <x v="6"/>
    <s v="SPECIAL STUDIES/ANALYSIS- EDUCATIONAL"/>
    <s v="9100"/>
    <s v="CONTRACTS AND ACQUISITIONS MANAGEMENT"/>
    <s v="9100"/>
    <s v="WASHINGTON"/>
    <s v="DC"/>
    <s v="1"/>
    <d v="2015-09-25T00:00:00"/>
    <s v="FULL AND OPEN COMPETITION"/>
    <s v="FAIR OPPORTUNITY GIVEN"/>
    <s v="FIRM FIXED PRICE"/>
    <s v="POLICY AND PROGRAM STUDY SERVICE (PPSS) ANALYSIS RESOURCES AND QUALITY ASSURANCE II (PARQA II).  ASSISTS PPSS IN CARRYING OUT ITS WORK BY PROVIDING TECHNICAL SUPPORT FOR PPSS INTERNAL AND EXTERNAL ANALYSES AND REPORTS PERTAINING TO PK-12 AND POSTSECONDARY EDUCATION."/>
    <s v="AMERICAN INSTITUTES FOR RESEAR"/>
    <n v="202900"/>
    <s v="EDPEP11O0089"/>
    <s v="TO26"/>
    <s v="GS10F0112J"/>
    <s v="041733197"/>
    <s v="ED"/>
    <s v=""/>
    <s v="HEATHER.WATROBA@ED.GOV"/>
    <d v="2015-09-25T00:00:00"/>
    <s v="ALICE.MIHILL@ED.GOV"/>
    <d v="2015-09-23T00:00:00"/>
    <s v="N/A"/>
    <s v="A"/>
    <s v="ADDITIONAL WORK (NEW AGREEMENT,FAR PART 6 APPLIES)"/>
    <s v="X"/>
    <s v="NOT APPLICABLE"/>
    <s v="4730"/>
    <s v="9100"/>
    <s v="OTHER THAN SMALL BUSINESS"/>
    <s v="NO"/>
    <s v="NO"/>
    <x v="1"/>
    <s v="NO"/>
    <s v="NO"/>
    <s v="NO"/>
    <n v="202900"/>
    <n v="410873"/>
    <n v="1"/>
  </r>
  <r>
    <s v="CAM"/>
    <x v="0"/>
    <x v="0"/>
    <x v="0"/>
    <x v="2"/>
    <x v="1"/>
    <x v="1"/>
    <x v="0"/>
    <x v="1"/>
    <x v="1"/>
    <x v="0"/>
    <x v="0"/>
    <x v="6"/>
    <s v="SPECIAL STUDIES/ANALYSIS- EDUCATIONAL"/>
    <s v="9100"/>
    <s v="CONTRACTS AND ACQUISITIONS MANAGEMENT"/>
    <s v="9100"/>
    <s v="WASHINGTON"/>
    <s v="DC"/>
    <s v="1"/>
    <d v="2015-09-25T00:00:00"/>
    <s v="FULL AND OPEN COMPETITION"/>
    <s v="FAIR OPPORTUNITY GIVEN"/>
    <s v="FIRM FIXED PRICE"/>
    <s v="STUDY OF SCHOOL CLIMATE TRANSFORMATION GRANTS. THIS PROGRAM, ADMINISTERED BY THE DEPARTMENT'S OFFICE OF SAFE AND HEALTHY STUDENTS (OSHS), IS INTENDED TO PROVIDE SUPPORT TO LOCAL EDUCATIONAL AGENCIES (LEAS) AND SCHOOLS IMPLEMENTING AN EVIDENCE-BASED, MULTI-TIERED BEHAVIORAL FRAMEWORK TO IMPROVE BEHAVIORAL OUTCOMES AND LEARNING CONDITIONS FOR STUDENTS."/>
    <s v="AMERICAN INSTITUTES FOR RESEAR"/>
    <n v="499874"/>
    <s v="EDPEP11O0089"/>
    <s v="TO23"/>
    <s v="GS10F0112J"/>
    <s v="041733197"/>
    <s v="ED"/>
    <s v=""/>
    <s v="ALICE.MIHILL@ED.GOV"/>
    <d v="2015-09-25T00:00:00"/>
    <s v="ALICE.MIHILL@ED.GOV"/>
    <d v="2015-09-25T00:00:00"/>
    <s v="N/A"/>
    <s v="A"/>
    <s v="ADDITIONAL WORK (NEW AGREEMENT,FAR PART 6 APPLIES)"/>
    <s v="X"/>
    <s v="NOT APPLICABLE"/>
    <s v="4730"/>
    <s v="9100"/>
    <s v="OTHER THAN SMALL BUSINESS"/>
    <s v="NO"/>
    <s v="NO"/>
    <x v="1"/>
    <s v="NO"/>
    <s v="NO"/>
    <s v="NO"/>
    <n v="499874"/>
    <n v="499874"/>
    <n v="1"/>
  </r>
  <r>
    <s v="CAM"/>
    <x v="0"/>
    <x v="0"/>
    <x v="0"/>
    <x v="2"/>
    <x v="1"/>
    <x v="1"/>
    <x v="0"/>
    <x v="1"/>
    <x v="1"/>
    <x v="0"/>
    <x v="0"/>
    <x v="6"/>
    <s v="SPECIAL STUDIES/ANALYSIS- EDUCATIONAL"/>
    <s v="9100"/>
    <s v="CONTRACTS AND ACQUISITIONS MANAGEMENT"/>
    <s v="9100"/>
    <s v="WASHINGTON"/>
    <s v="DC"/>
    <s v="1"/>
    <d v="2015-09-25T00:00:00"/>
    <s v="FULL AND OPEN COMPETITION"/>
    <s v="FAIR OPPORTUNITY GIVEN"/>
    <s v="FIRM FIXED PRICE"/>
    <s v="TECHNICAL AND LOGISTICAL SUPPORT FOR THE OFFICE OF PLANNING,EVALUATION, AND POLICY DEVELOPMENT'S (OPEPD) STUDY TO EVALUATE TITLE I, PART D, NEGLECTED OR DELINQUENT PROGRAMS."/>
    <s v="AMERICAN INSTITUTES FOR RESEAR"/>
    <n v="1311691"/>
    <s v="EDPEP11O0089"/>
    <s v="TO25"/>
    <s v="GS10F0112J"/>
    <s v="041733197"/>
    <s v="ED"/>
    <s v=""/>
    <s v="RYAN.BATTAD@ED.GOV"/>
    <d v="2015-09-25T00:00:00"/>
    <s v="HEATHER.WATROBA@ED.GOV"/>
    <d v="2015-09-24T00:00:00"/>
    <s v="N/A"/>
    <s v="A"/>
    <s v="ADDITIONAL WORK (NEW AGREEMENT,FAR PART 6 APPLIES)"/>
    <s v="X"/>
    <s v="NOT APPLICABLE"/>
    <s v="4730"/>
    <s v="9100"/>
    <s v="OTHER THAN SMALL BUSINESS"/>
    <s v="NO"/>
    <s v="NO"/>
    <x v="1"/>
    <s v="NO"/>
    <s v="NO"/>
    <s v="NO"/>
    <n v="1311691"/>
    <n v="1556572"/>
    <n v="1"/>
  </r>
  <r>
    <s v="CAM"/>
    <x v="0"/>
    <x v="0"/>
    <x v="0"/>
    <x v="2"/>
    <x v="1"/>
    <x v="1"/>
    <x v="0"/>
    <x v="1"/>
    <x v="1"/>
    <x v="0"/>
    <x v="0"/>
    <x v="6"/>
    <s v="SPECIAL STUDIES/ANALYSIS- EDUCATIONAL"/>
    <s v="9100"/>
    <s v="CONTRACTS AND ACQUISITIONS MANAGEMENT"/>
    <s v="9100"/>
    <s v="ROCKVILLE"/>
    <s v="MD"/>
    <s v="31"/>
    <d v="2015-09-25T00:00:00"/>
    <s v="FULL AND OPEN COMPETITION"/>
    <s v="FAIR OPPORTUNITY GIVEN"/>
    <s v="FIRM FIXED PRICE"/>
    <s v="THIS STUDY WILL EXAMINE THE USE OF DIGITAL LEARNING RESOURCES (DLRS) TO SUPPORT THE ENGLISH LANGUAGE ACQUISITION AND ACADEMIC ACHIEVEMENT OF ENGLISH LEARNERS (ELS) IN K THROUGH 12 EDUCATION."/>
    <s v="WESTAT INCORPORATED"/>
    <n v="1406746"/>
    <s v="EDPEP11O0088"/>
    <s v="TO27"/>
    <s v="GS23F8144H"/>
    <s v="049508120"/>
    <s v="ET"/>
    <s v=""/>
    <s v="RYAN.BATTAD@ED.GOV"/>
    <d v="2015-09-25T00:00:00"/>
    <s v="HEATHER.WATROBA@ED.GOV"/>
    <d v="2015-09-23T00:00:00"/>
    <s v="N/A"/>
    <s v="A"/>
    <s v="ADDITIONAL WORK (NEW AGREEMENT,FAR PART 6 APPLIES)"/>
    <s v="Y"/>
    <s v="YES"/>
    <s v="4730"/>
    <s v="9100"/>
    <s v="OTHER THAN SMALL BUSINESS"/>
    <s v="NO"/>
    <s v="NO"/>
    <x v="1"/>
    <s v="NO"/>
    <s v="NO"/>
    <s v="NO"/>
    <n v="1406746"/>
    <n v="1406746"/>
    <n v="1"/>
  </r>
  <r>
    <s v="CAM"/>
    <x v="0"/>
    <x v="1"/>
    <x v="0"/>
    <x v="2"/>
    <x v="1"/>
    <x v="1"/>
    <x v="0"/>
    <x v="1"/>
    <x v="1"/>
    <x v="0"/>
    <x v="0"/>
    <x v="6"/>
    <s v="SPECIAL STUDIES/ANALYSIS- EDUCATIONAL"/>
    <s v="9100"/>
    <s v="CONTRACTS AND ACQUISITIONS MANAGEMENT"/>
    <s v="9100"/>
    <s v="PRINCETON"/>
    <s v="NJ"/>
    <s v="21"/>
    <d v="2015-09-28T00:00:00"/>
    <s v="FULL AND OPEN COMPETITION"/>
    <s v=""/>
    <s v="COST PLUS AWARD FEE"/>
    <s v="&quot;OTHER FUNCTIONS&quot; IGF::OT::IGF WHAT WORKS CLEARINGHOUSE CONTENT CONTRACT."/>
    <s v="MATHEMATICA POLICY RESEARCH, INC."/>
    <n v="353880"/>
    <s v="EDIES13C0010"/>
    <s v="9"/>
    <s v=""/>
    <s v="154308522"/>
    <s v="ER"/>
    <s v=""/>
    <s v="JEFFREY.BROWNE@ED.GOV"/>
    <d v="2015-11-10T00:00:00"/>
    <s v="JEFFREY.BROWNE@ED.GOV"/>
    <d v="2015-08-20T00:00:00"/>
    <s v="N/A"/>
    <s v="B"/>
    <s v="SUPPLEMENTAL AGREEMENT FOR WORK WITHIN SCOPE"/>
    <s v="N"/>
    <s v="NO"/>
    <s v=""/>
    <s v="9100"/>
    <s v="OTHER THAN SMALL BUSINESS"/>
    <s v="NO"/>
    <s v="NO"/>
    <x v="1"/>
    <s v="NO"/>
    <s v="NO"/>
    <s v="NO"/>
    <n v="353880"/>
    <n v="353880"/>
    <n v="1"/>
  </r>
  <r>
    <s v="CAM"/>
    <x v="0"/>
    <x v="1"/>
    <x v="0"/>
    <x v="2"/>
    <x v="1"/>
    <x v="1"/>
    <x v="0"/>
    <x v="1"/>
    <x v="1"/>
    <x v="0"/>
    <x v="0"/>
    <x v="6"/>
    <s v="SPECIAL STUDIES/ANALYSIS- EDUCATIONAL"/>
    <s v="9100"/>
    <s v="CONTRACTS AND ACQUISITIONS MANAGEMENT"/>
    <s v="9100"/>
    <s v="PRINCETON"/>
    <s v="NJ"/>
    <s v="21"/>
    <d v="2015-09-28T00:00:00"/>
    <s v="FULL AND OPEN COMPETITION"/>
    <s v=""/>
    <s v="COST PLUS FIXED FEE"/>
    <s v="&quot;OTHER FUNCTION&quot; IGF::OT::IGF THE PURPOSE OF THE WHAT WORKS CLEARINGHOUSE - DROPOUT PREVENTION PRACTICE GUIDE (WWC - DPPG) IS TO CONVENE A PANEL OF EDUCATION PRACTITIONERS AND NATIONAL EXPERTS IN RESEARCH, EDUCATION POLICY, AND DROPOUT PREVENTION AND HIGH SCHOOL COMPLETION TO DEVELOP A WWC PRACTICE GUIDE ON DROPOUT PREVENTION."/>
    <s v="MATHEMATICA POLICY RESEARCH, INC."/>
    <n v="828142"/>
    <s v="EDIES15C0054"/>
    <s v="0"/>
    <s v=""/>
    <s v="154308522"/>
    <s v="ER"/>
    <s v=""/>
    <s v="SABRINA.PHILLIPS@ED.GOV"/>
    <d v="2015-09-28T00:00:00"/>
    <s v="BRENDA.JEFFERSON@ED.GOV"/>
    <d v="2015-09-28T00:00:00"/>
    <s v="N/A"/>
    <s v=""/>
    <s v=""/>
    <s v="N"/>
    <s v="NO"/>
    <s v=""/>
    <s v="9100"/>
    <s v="OTHER THAN SMALL BUSINESS"/>
    <s v="NO"/>
    <s v="NO"/>
    <x v="1"/>
    <s v="NO"/>
    <s v="NO"/>
    <s v="NO"/>
    <n v="828142"/>
    <n v="828142"/>
    <n v="1"/>
  </r>
  <r>
    <s v="CAM"/>
    <x v="0"/>
    <x v="0"/>
    <x v="0"/>
    <x v="1"/>
    <x v="0"/>
    <x v="1"/>
    <x v="0"/>
    <x v="1"/>
    <x v="1"/>
    <x v="0"/>
    <x v="0"/>
    <x v="6"/>
    <s v="SPECIAL STUDIES/ANALYSIS- EDUCATIONAL"/>
    <s v="9100"/>
    <s v="CONTRACTS AND ACQUISITIONS MANAGEMENT"/>
    <s v="9100"/>
    <s v="FAIRFAX"/>
    <s v="VA"/>
    <s v="59"/>
    <d v="2015-03-10T00:00:00"/>
    <s v="FULL AND OPEN COMPETITION"/>
    <s v="FAIR OPPORTUNITY GIVEN"/>
    <s v="FIRM FIXED PRICE"/>
    <s v="THE POLICY, PLANNING, AND INNOVATION (PPI) OFFICE WITHIN THE OFFICE OF POSTSECONDARY EDUCATION (OPE) PERFORMS STUDIES, ANALYSES, AND RESEARCH IN SUPPORT OF THE U.S. DEPARTMENT OF EDUCATION (DEPARTMENT) STRATEGIC GOALS, INITIATIVES AND IMPLEMENTATION OF LEGISLATIVE ACTIONS, AND RESPONDS TO REQUESTS FOR INFORMATION FROM CONGRESS AND FROM THE EDUCATION SECTOR.  ONE OF ITS MAIN AREAS OF ANALYSIS IS THE FEDERAL POSTSECONDARY STUDENT FINANCIAL AID PROGRAMS, INCLUDING THE FEDERAL PELL GRANT PROGRAM.  PPI HAS A NEED TO PROVIDE CONTINUED SUPPORT FOR THE PELL GRANT COST ESTIMATION MODEL AND OTHER RELATED DEPARTMENT SOURCES."/>
    <s v="COMPUTER BUSINESS METHODS INC"/>
    <n v="141736"/>
    <s v="EDOPE11O0014"/>
    <s v="13"/>
    <s v="GS35F0441J"/>
    <s v="148046295"/>
    <s v="EP"/>
    <s v=""/>
    <s v="PAMELA.BONE@ED.GOV"/>
    <d v="2015-03-10T00:00:00"/>
    <s v="PAMELA.BONE@ED.GOV"/>
    <d v="2015-03-10T00:00:00"/>
    <s v="N/A"/>
    <s v="G"/>
    <s v="EXERCISE AN OPTION"/>
    <s v="X"/>
    <s v="NOT APPLICABLE"/>
    <s v="4730"/>
    <s v="9100"/>
    <s v="SMALL BUSINESS"/>
    <s v="NO"/>
    <s v="NO"/>
    <x v="1"/>
    <s v="NO"/>
    <s v="NO"/>
    <s v="NO"/>
    <n v="141736"/>
    <n v="0"/>
    <n v="1"/>
  </r>
  <r>
    <s v="CAM"/>
    <x v="0"/>
    <x v="1"/>
    <x v="0"/>
    <x v="3"/>
    <x v="0"/>
    <x v="1"/>
    <x v="0"/>
    <x v="1"/>
    <x v="1"/>
    <x v="0"/>
    <x v="0"/>
    <x v="6"/>
    <s v="SPECIAL STUDIES/ANALYSIS- EDUCATIONAL"/>
    <s v="9100"/>
    <s v="CONTRACTS AND ACQUISITIONS MANAGEMENT"/>
    <s v="9100"/>
    <s v="BETHESDA"/>
    <s v="MD"/>
    <s v="31"/>
    <d v="2015-04-02T00:00:00"/>
    <s v="FULL AND OPEN COMPETITION AFTER EXCLUSION OF SOURCES"/>
    <s v=""/>
    <s v="COST PLUS FIXED FEE"/>
    <s v="&quot;OTHER FUNCTIONS&quot; IGF::OT::IGF THIS MODIFICATION ACQUIRES ADDITIONAL EVIDENCE REVIEWS TO SUPPORT ONGOING WHATWORKS CLEARINGHOUSE BRANDED GRANT COMPETITION REVIEWS."/>
    <s v="DEVELOPMENT SERVICES GROUP, INC."/>
    <n v="149959.85999999999"/>
    <s v="EDIES12C0084"/>
    <s v="8"/>
    <s v=""/>
    <s v="166113332"/>
    <s v="ER"/>
    <s v=""/>
    <s v="VERONICA.PRICE@ED.GOV"/>
    <d v="2015-04-02T00:00:00"/>
    <s v="JEFFREY.BROWNE@ED.GOV"/>
    <d v="2015-03-11T00:00:00"/>
    <s v="N/A"/>
    <s v="D"/>
    <s v="CHANGE ORDER"/>
    <s v="X"/>
    <s v="NOT APPLICABLE"/>
    <s v=""/>
    <s v="9100"/>
    <s v="SMALL BUSINESS"/>
    <s v="NO"/>
    <s v="NO"/>
    <x v="1"/>
    <s v="NO"/>
    <s v="NO"/>
    <s v="NO"/>
    <n v="149959.85999999999"/>
    <n v="149959.85999999999"/>
    <n v="1"/>
  </r>
  <r>
    <s v="CAM"/>
    <x v="0"/>
    <x v="1"/>
    <x v="0"/>
    <x v="3"/>
    <x v="0"/>
    <x v="1"/>
    <x v="0"/>
    <x v="1"/>
    <x v="1"/>
    <x v="0"/>
    <x v="0"/>
    <x v="6"/>
    <s v="SPECIAL STUDIES/ANALYSIS- EDUCATIONAL"/>
    <s v="9100"/>
    <s v="CONTRACTS AND ACQUISITIONS MANAGEMENT"/>
    <s v="9100"/>
    <s v="HOUSTON"/>
    <s v="TX"/>
    <s v="201"/>
    <d v="2015-06-16T00:00:00"/>
    <s v="FULL AND OPEN COMPETITION AFTER EXCLUSION OF SOURCES"/>
    <s v=""/>
    <s v="COST PLUS AWARD FEE"/>
    <s v="IGF::OT::IGF  ANALYTICAL AND TECHNICAL ASSISTANCE AND DEVELOPMENT FOR THE REGIONAL EDUCATIONAL LABORATORIES (RELS) AND OTHER NATIONAL CENTER ON EDUCATION EVALUATION AND REGIONAL ASSISTANCE (NCEE) PROJECTS."/>
    <s v="DECISION INFORMATION RESOURCES"/>
    <n v="871973"/>
    <s v="EDIES12C0057"/>
    <s v="7"/>
    <s v=""/>
    <s v="185966181"/>
    <s v="ER"/>
    <s v=""/>
    <s v="SHARON.MASCIANA@ED.GOV"/>
    <d v="2015-06-17T00:00:00"/>
    <s v="SHARON.MASCIANA@ED.GOV"/>
    <d v="2015-06-03T00:00:00"/>
    <s v="N/A"/>
    <s v="G"/>
    <s v="EXERCISE AN OPTION"/>
    <s v="N"/>
    <s v="NO"/>
    <s v=""/>
    <s v="9100"/>
    <s v="SMALL BUSINESS"/>
    <s v="NO"/>
    <s v="NO"/>
    <x v="1"/>
    <s v="NO"/>
    <s v="NO"/>
    <s v="NO"/>
    <n v="871973"/>
    <n v="0"/>
    <n v="1"/>
  </r>
  <r>
    <s v="CAM"/>
    <x v="0"/>
    <x v="1"/>
    <x v="0"/>
    <x v="2"/>
    <x v="0"/>
    <x v="1"/>
    <x v="0"/>
    <x v="1"/>
    <x v="1"/>
    <x v="0"/>
    <x v="0"/>
    <x v="6"/>
    <s v="SPECIAL STUDIES/ANALYSIS- EDUCATIONAL"/>
    <s v="9100"/>
    <s v="CONTRACTS AND ACQUISITIONS MANAGEMENT"/>
    <s v="9100"/>
    <s v="HOUSTON"/>
    <s v="TX"/>
    <s v="201"/>
    <d v="2015-09-08T00:00:00"/>
    <s v="FULL AND OPEN COMPETITION AFTER EXCLUSION OF SOURCES"/>
    <s v=""/>
    <s v="COST PLUS AWARD FEE"/>
    <s v="&quot;OTHER FUNCTION&quot; IGF::OT::IGF ANALYTICAL AND TECHNICAL ASSISTANCE AND DEVELOPMENT FOR THE REGIONAL EDUCATIONAL LABORATORIES (RELS) AND OTHER NATIONAL CENTER ON EDUCATION EVALUATION AND REGIONAL ASSISTANCE (NCEE) PROJECTS."/>
    <s v="DECISION INFORMATION RESOURCES"/>
    <n v="199998"/>
    <s v="EDIES12C0057"/>
    <s v="8"/>
    <s v=""/>
    <s v="185966181"/>
    <s v="ER"/>
    <s v=""/>
    <s v="HELEN.CHANG@ED.GOV"/>
    <d v="2015-09-10T00:00:00"/>
    <s v="SHARON.MASCIANA@ED.GOV"/>
    <d v="2015-08-26T00:00:00"/>
    <s v="N/A"/>
    <s v="B"/>
    <s v="SUPPLEMENTAL AGREEMENT FOR WORK WITHIN SCOPE"/>
    <s v="N"/>
    <s v="NO"/>
    <s v=""/>
    <s v="9100"/>
    <s v="SMALL BUSINESS"/>
    <s v="NO"/>
    <s v="NO"/>
    <x v="1"/>
    <s v="NO"/>
    <s v="NO"/>
    <s v="NO"/>
    <n v="199998"/>
    <n v="199998"/>
    <n v="1"/>
  </r>
  <r>
    <s v="CAM"/>
    <x v="0"/>
    <x v="1"/>
    <x v="0"/>
    <x v="2"/>
    <x v="0"/>
    <x v="1"/>
    <x v="0"/>
    <x v="1"/>
    <x v="1"/>
    <x v="0"/>
    <x v="0"/>
    <x v="6"/>
    <s v="SPECIAL STUDIES/ANALYSIS- EDUCATIONAL"/>
    <s v="9100"/>
    <s v="CONTRACTS AND ACQUISITIONS MANAGEMENT"/>
    <s v="9100"/>
    <s v="BETHESDA"/>
    <s v="MD"/>
    <s v="31"/>
    <d v="2015-09-18T00:00:00"/>
    <s v="FULL AND OPEN COMPETITION AFTER EXCLUSION OF SOURCES"/>
    <s v=""/>
    <s v="COST PLUS FIXED FEE"/>
    <s v="&quot;OTHER FUNCTIONS&quot; IGF::OT::IGF WHAT WORKS CLEARINGHOUSE EVIDENCE REVIEW AND SUPPORT CONTRACT."/>
    <s v="DEVELOPMENT SERVICES GROUP, INC."/>
    <n v="984897.96"/>
    <s v="EDIES12C0084"/>
    <s v="9"/>
    <s v=""/>
    <s v="166113332"/>
    <s v="ER"/>
    <s v=""/>
    <s v="VERONICA.PRICE@ED.GOV"/>
    <d v="2015-09-18T00:00:00"/>
    <s v="JEFFREY.BROWNE@ED.GOV"/>
    <d v="2015-09-10T00:00:00"/>
    <s v="N/A"/>
    <s v="G"/>
    <s v="EXERCISE AN OPTION"/>
    <s v="X"/>
    <s v="NOT APPLICABLE"/>
    <s v=""/>
    <s v="9100"/>
    <s v="SMALL BUSINESS"/>
    <s v="NO"/>
    <s v="NO"/>
    <x v="1"/>
    <s v="NO"/>
    <s v="NO"/>
    <s v="NO"/>
    <n v="984897.96"/>
    <n v="0.15"/>
    <n v="1"/>
  </r>
  <r>
    <s v="CAM"/>
    <x v="0"/>
    <x v="0"/>
    <x v="2"/>
    <x v="1"/>
    <x v="0"/>
    <x v="0"/>
    <x v="0"/>
    <x v="1"/>
    <x v="1"/>
    <x v="0"/>
    <x v="0"/>
    <x v="6"/>
    <s v="SPECIAL STUDIES/ANALYSIS- EDUCATIONAL"/>
    <s v="9100"/>
    <s v="CONTRACTS AND ACQUISITIONS MANAGEMENT"/>
    <s v="9100"/>
    <s v="BETHESDA"/>
    <s v="MD"/>
    <s v="31"/>
    <d v="2015-03-19T00:00:00"/>
    <s v="NOT AVAILABLE FOR COMPETITION"/>
    <s v=""/>
    <s v="FIRM FIXED PRICE"/>
    <s v=" OTHER FUNCTION  IGF::OT::IGF NATIONAL CENTER FOR EDUCATION RESEARCH (NCES) AND NATIONAL CENTER FOR SPECIAL EDUCATION RESEARCH (NCSER)PRINCIPAL INVESTIGATORS (PI) CONFERENCE- THE PURPOSE OF THIS CONTRACT IS TO TO PROVIDE LOGISTICAL SUPPORT SERVICES AND PLANNING ASSISTANCE FOR THE PI CONFERENCE, SCHEDULED TO TAKE PLACE ANNUALLY IN THE WASHINGTON, D.C. METROPOLITAN AREA BEGINNING IN THE FALL OF 2015."/>
    <s v="MANHATTAN STRATEGY GROUP LLC, THE"/>
    <n v="423931.52"/>
    <s v="EDIES15C0007"/>
    <s v="0"/>
    <s v=""/>
    <s v="175967731"/>
    <s v="ER"/>
    <s v="AUTHORIZED BY STATUTE"/>
    <s v="FPDSADMIN"/>
    <d v="2015-07-11T00:00:00"/>
    <s v="ELIZABETH.PRICE@ED.GOV"/>
    <d v="2015-03-11T00:00:00"/>
    <s v="N/A"/>
    <s v=""/>
    <s v=""/>
    <s v="N"/>
    <s v="NO"/>
    <s v=""/>
    <s v="9100"/>
    <s v="SMALL BUSINESS"/>
    <s v="YES"/>
    <s v="NO"/>
    <x v="1"/>
    <s v="NO"/>
    <s v="NO"/>
    <s v="NO"/>
    <n v="423931.52"/>
    <n v="2144197.31"/>
    <n v="1"/>
  </r>
  <r>
    <s v="CAM"/>
    <x v="1"/>
    <x v="0"/>
    <x v="0"/>
    <x v="2"/>
    <x v="1"/>
    <x v="1"/>
    <x v="0"/>
    <x v="1"/>
    <x v="1"/>
    <x v="0"/>
    <x v="0"/>
    <x v="7"/>
    <s v="SPECIAL STUDIES/ANALYSIS- OTHER"/>
    <s v="9100"/>
    <s v="CONTRACTS AND ACQUISITIONS MANAGEMENT"/>
    <s v="9100"/>
    <s v="DURHAM"/>
    <s v="NC"/>
    <s v="63"/>
    <d v="2015-09-08T00:00:00"/>
    <s v="FULL AND OPEN COMPETITION"/>
    <s v=""/>
    <s v="FIRM FIXED PRICE"/>
    <s v="&quot;CRITICAL FUNCTION&quot; IGF::CT::IGF THIS CONTRACT IS FOR SUPPORT IN CONDUCTING ANALYSIS OF GRANTEES DATA, AS PRESENTED IN THEIR ANNUAL PERFORMANCE REPORTS (APR).  THE DEPARTMENT'S TRIO APR WEB HOSTING/DATA PROCESSING CONTRACTOR, WHO ANNUALLY COLLECTS AND COMPILES THE TRIO APR DATA, WILL PROVIDE THE APR DATA VIA A SECURE SITE TO THE TRIO ANALYSIS CONTRACTOR.  THE DEPARTMENT'S CONTRACTING OFFICERS REPRESENTATIVE (COR) WHO MANAGES BOTH THE TRIO APR WEB CONTRACT AND THE TRIO ANALYSIS CONTRACT WILL FACILITATE THE TRANSFER OF THE APR DATA."/>
    <s v="RESEARCH TRIANGLE INSTITUTE"/>
    <n v="694757"/>
    <s v="EDOPE12C0066"/>
    <s v="13"/>
    <s v=""/>
    <s v="004868105"/>
    <s v="EP"/>
    <s v=""/>
    <s v="PAMELA.BONE@ED.GOV"/>
    <d v="2015-09-08T00:00:00"/>
    <s v="DAYNA.TROTTER2@ED.GOV"/>
    <d v="2015-08-31T00:00:00"/>
    <s v="N/A"/>
    <s v="G"/>
    <s v="EXERCISE AN OPTION"/>
    <s v="N"/>
    <s v="NO"/>
    <s v=""/>
    <s v="9100"/>
    <s v="OTHER THAN SMALL BUSINESS"/>
    <s v="NO"/>
    <s v="NO"/>
    <x v="1"/>
    <s v="NO"/>
    <s v="NO"/>
    <s v="NO"/>
    <n v="694757"/>
    <n v="-1"/>
    <n v="1"/>
  </r>
  <r>
    <s v="FSA"/>
    <x v="1"/>
    <x v="0"/>
    <x v="0"/>
    <x v="2"/>
    <x v="0"/>
    <x v="1"/>
    <x v="0"/>
    <x v="1"/>
    <x v="1"/>
    <x v="1"/>
    <x v="1"/>
    <x v="8"/>
    <s v="ARCHITECT AND ENGINEERING- GENERAL: LANDSCAPING, INTERIOR LAYOUT, AND DESIGNING"/>
    <s v="9100"/>
    <s v="FEDERAL STUDENT AID PROCUREMENT ACTIVITY"/>
    <s v="9100"/>
    <s v="FALLS CHURCH"/>
    <s v="VA"/>
    <s v="59"/>
    <d v="2015-07-06T00:00:00"/>
    <s v="FULL AND OPEN COMPETITION AFTER EXCLUSION OF SOURCES"/>
    <s v="FAIR OPPORTUNITY GIVEN"/>
    <s v="FIRM FIXED PRICE"/>
    <s v="IGF::CT::IGF &quot;CRITICAL FUNCTION&quot; CONTRACTOR SHALL PROVIDE SPACE PLANNING AND PERSONNEL SECURITY SERVICES."/>
    <s v="FRANKLIN MAXWELL GROUP LLC"/>
    <n v="305000"/>
    <s v="0004"/>
    <s v="0"/>
    <s v="EDFSA13D0016"/>
    <s v="178804592"/>
    <s v="ENAS"/>
    <s v=""/>
    <s v="RICHARD.SEGICH@ED.GOV"/>
    <d v="2015-08-13T00:00:00"/>
    <s v="CAROLYN.DICKENS@ED.GOV"/>
    <d v="2015-07-01T00:00:00"/>
    <s v="N/A"/>
    <s v=""/>
    <s v=""/>
    <s v="Y"/>
    <s v="YES"/>
    <s v="9100"/>
    <s v="9100"/>
    <s v="SMALL BUSINESS"/>
    <s v="NO"/>
    <s v="NO"/>
    <x v="1"/>
    <s v="NO"/>
    <s v="YES"/>
    <s v="YES"/>
    <n v="305000"/>
    <n v="1420873.92"/>
    <n v="1"/>
  </r>
  <r>
    <s v="FSA"/>
    <x v="1"/>
    <x v="0"/>
    <x v="0"/>
    <x v="2"/>
    <x v="0"/>
    <x v="1"/>
    <x v="0"/>
    <x v="1"/>
    <x v="1"/>
    <x v="1"/>
    <x v="1"/>
    <x v="8"/>
    <s v="ARCHITECT AND ENGINEERING- GENERAL: LANDSCAPING, INTERIOR LAYOUT, AND DESIGNING"/>
    <s v="9100"/>
    <s v="FEDERAL STUDENT AID PROCUREMENT ACTIVITY"/>
    <s v="9100"/>
    <s v="FALLS CHURCH"/>
    <s v="VA"/>
    <s v="59"/>
    <d v="2015-09-20T00:00:00"/>
    <s v="FULL AND OPEN COMPETITION AFTER EXCLUSION OF SOURCES"/>
    <s v="FAIR OPPORTUNITY GIVEN"/>
    <s v="FIRM FIXED PRICE"/>
    <s v="IGF::CT::IGF &quot;CRITICAL FUNCTION&quot; CONTRACTOR SHALL PROVIDE SPACE PLANNING AND PERSONNEL SECURITY SERVICES. THIS MODIFICATION FULLY FUNDS THE BASE PERIOD OF PERFORMANCE (POP) AND ESTABLISHES A TARGET DATE TO FINALIZE INCENTIVES, REVISE THE POP EXPIRATION AND UPDATE THE KEY PERSONNEL CLAUSE."/>
    <s v="FRANKLIN MAXWELL GROUP LLC"/>
    <n v="212799"/>
    <s v="0004"/>
    <s v="1"/>
    <s v="EDFSA13D0016"/>
    <s v="178804592"/>
    <s v="ENAS"/>
    <s v=""/>
    <s v="RICHARD.SEGICH@ED.GOV"/>
    <d v="2015-09-21T00:00:00"/>
    <s v="RICHARD.SEGICH@ED.GOV"/>
    <d v="2015-09-21T00:00:00"/>
    <s v="N/A"/>
    <s v="B"/>
    <s v="SUPPLEMENTAL AGREEMENT FOR WORK WITHIN SCOPE"/>
    <s v="Y"/>
    <s v="YES"/>
    <s v="9100"/>
    <s v="9100"/>
    <s v="SMALL BUSINESS"/>
    <s v="NO"/>
    <s v="NO"/>
    <x v="1"/>
    <s v="NO"/>
    <s v="YES"/>
    <s v="YES"/>
    <n v="212799"/>
    <n v="47072.959999999999"/>
    <n v="1"/>
  </r>
  <r>
    <s v="CAM"/>
    <x v="0"/>
    <x v="0"/>
    <x v="0"/>
    <x v="2"/>
    <x v="0"/>
    <x v="1"/>
    <x v="0"/>
    <x v="1"/>
    <x v="1"/>
    <x v="1"/>
    <x v="1"/>
    <x v="9"/>
    <s v="IT AND TELECOM- FACILITY OPERATION AND MAINTENANCE"/>
    <s v="9100"/>
    <s v="CONTRACTS AND ACQUISITIONS MANAGEMENT"/>
    <s v="9100"/>
    <s v="WASHINGTON"/>
    <s v="DC"/>
    <s v="1"/>
    <d v="2015-09-18T00:00:00"/>
    <s v="FULL AND OPEN COMPETITION"/>
    <s v="FAIR OPPORTUNITY GIVEN"/>
    <s v="FIXED PRICE INCENTIVE"/>
    <s v="&quot;OTHER FUNCTIONS&quot; IGF::OT::IGF THE PURPOSE OF THIS CONTRACT IS TO PROVIDE CYBER SECURITY SUPPORT SERVICES FOR THE DEPARTMENT'S SECURITY OPERATIONS CENTER."/>
    <s v="FOXHOLE TECHNOLOGY, INC."/>
    <n v="2489518"/>
    <s v="EDCIO15O5018"/>
    <s v="0"/>
    <s v="GS35F0569V"/>
    <s v="791330009"/>
    <s v="EI"/>
    <s v=""/>
    <s v="EUGENE.HOPKINS@ED.GOV"/>
    <d v="2015-09-18T00:00:00"/>
    <s v="MATTHEW.HEALEY@ED.GOV"/>
    <d v="2015-09-18T00:00:00"/>
    <s v="N/A"/>
    <s v=""/>
    <s v=""/>
    <s v="N"/>
    <s v="NO"/>
    <s v="4730"/>
    <s v="9100"/>
    <s v="SMALL BUSINESS"/>
    <s v="NO"/>
    <s v="NO"/>
    <x v="1"/>
    <s v="NO"/>
    <s v="YES"/>
    <s v="YES"/>
    <n v="3540164.12"/>
    <n v="18924071.02"/>
    <n v="1"/>
  </r>
  <r>
    <s v="CAM"/>
    <x v="0"/>
    <x v="0"/>
    <x v="0"/>
    <x v="2"/>
    <x v="0"/>
    <x v="1"/>
    <x v="0"/>
    <x v="1"/>
    <x v="1"/>
    <x v="1"/>
    <x v="1"/>
    <x v="9"/>
    <s v="IT AND TELECOM- FACILITY OPERATION AND MAINTENANCE"/>
    <s v="9100"/>
    <s v="CONTRACTS AND ACQUISITIONS MANAGEMENT"/>
    <s v="9100"/>
    <s v="WASHINGTON"/>
    <s v="DC"/>
    <s v="1"/>
    <d v="2015-09-30T00:00:00"/>
    <s v="FULL AND OPEN COMPETITION"/>
    <s v="FAIR OPPORTUNITY GIVEN"/>
    <s v="FIXED PRICE INCENTIVE"/>
    <s v="&quot;OTHER FUNCTIONS&quot; IGF::OT::IGF THE PURPOSE OF THIS CONTRACT IS TO RECEIVE CYBERSECURITY SUPPORT SERVICES FOR THE DEPARTMENT'S SECURITY OPERATIONS CENTER. THE PURPOSE OF THIS MODIFICATION IS TO OBLIGATE INCREMENTAL FUNDING FOR THE BASE PERIOD."/>
    <s v="FOXHOLE TECHNOLOGY, INC."/>
    <n v="928260.52"/>
    <s v="EDCIO15O5018"/>
    <s v="1"/>
    <s v="GS35F0569V"/>
    <s v="791330009"/>
    <s v="EI"/>
    <s v=""/>
    <s v="EUGENE.HOPKINS@ED.GOV"/>
    <d v="2015-09-30T00:00:00"/>
    <s v="EUGENE.HOPKINS@ED.GOV"/>
    <d v="2015-09-30T00:00:00"/>
    <s v="N/A"/>
    <s v="C"/>
    <s v="FUNDING ONLY ACTION"/>
    <s v="N"/>
    <s v="NO"/>
    <s v="4730"/>
    <s v="9100"/>
    <s v="SMALL BUSINESS"/>
    <s v="NO"/>
    <s v="NO"/>
    <x v="1"/>
    <s v="NO"/>
    <s v="YES"/>
    <s v="YES"/>
    <n v="0"/>
    <n v="0"/>
    <n v="1"/>
  </r>
  <r>
    <s v="FSA"/>
    <x v="0"/>
    <x v="2"/>
    <x v="0"/>
    <x v="0"/>
    <x v="0"/>
    <x v="1"/>
    <x v="0"/>
    <x v="1"/>
    <x v="0"/>
    <x v="0"/>
    <x v="0"/>
    <x v="9"/>
    <s v="IT AND TELECOM- FACILITY OPERATION AND MAINTENANCE"/>
    <s v="9100"/>
    <s v="FEDERAL STUDENT AID PROCUREMENT ACTIVITY"/>
    <s v="9100"/>
    <s v="WASHINGTON"/>
    <s v="DC"/>
    <s v="1"/>
    <d v="2014-11-13T00:00:00"/>
    <s v="FULL AND OPEN COMPETITION"/>
    <s v="COMPETITIVE SET ASIDE"/>
    <s v="TIME AND MATERIALS"/>
    <s v="IGF::OT::IGF_x000a_OPERATIONS AND MAINTENANCE (O&amp;M) SUPPORT FOR SEVERAL WEB-BASED APPLICATIONS CURRENTLY MANAGED BY THE APPLICATION DEVELOPMENT GROUP (ADG IN THE DEPARTMENT OF EDUCATION, OFFICE OF FEDERAL STUDENT AID (FSA). IN ADDITION TO PROVIDING O&amp;M SUPPORT, THE CONTRACTOR SHALL ALSO IMPLEMENT SERENA SERVICE MANAGER AND OPERATE A HELP DESK CAPABLE OF TIER 1, 2 AND 3 ISSUES/REQUESTS FOR EACH APPLICATION.  THE PURPOSE OF THIS MODIFICATION IS TO EXERCISE OPTION PERIOD 1."/>
    <s v="INTEGRATED DATA CORPORATION (9575)"/>
    <n v="324326.38"/>
    <s v="EDFSA13O0076"/>
    <s v="13"/>
    <s v="GS35F0156R"/>
    <s v="088661470"/>
    <s v="ENCIO"/>
    <s v=""/>
    <s v="KENNETH.BELL@ED.GOV"/>
    <d v="2014-11-13T00:00:00"/>
    <s v="KENNETH.BELL@ED.GOV"/>
    <d v="2014-11-12T00:00:00"/>
    <s v="N/A"/>
    <s v="G"/>
    <s v="EXERCISE AN OPTION"/>
    <s v="X"/>
    <s v="NOT APPLICABLE"/>
    <s v="4730"/>
    <s v="9100"/>
    <s v="SMALL BUSINESS"/>
    <s v="NO"/>
    <s v="NO"/>
    <x v="1"/>
    <s v="YES"/>
    <s v="NO"/>
    <s v="NO"/>
    <n v="324326.38"/>
    <n v="0"/>
    <n v="1"/>
  </r>
  <r>
    <s v="NAGB"/>
    <x v="0"/>
    <x v="2"/>
    <x v="0"/>
    <x v="3"/>
    <x v="0"/>
    <x v="1"/>
    <x v="0"/>
    <x v="1"/>
    <x v="0"/>
    <x v="0"/>
    <x v="0"/>
    <x v="9"/>
    <s v="IT AND TELECOM- FACILITY OPERATION AND MAINTENANCE"/>
    <s v="9100"/>
    <s v="NAGB - NATIONAL ASSESSMENT GOVERNING BOARD"/>
    <s v="9100"/>
    <s v="COLUMBIA"/>
    <s v="MD"/>
    <s v="27"/>
    <d v="2015-04-10T00:00:00"/>
    <s v="FULL AND OPEN COMPETITION"/>
    <s v="FAIR OPPORTUNITY GIVEN"/>
    <s v="TIME AND MATERIALS"/>
    <s v="CLOSELY ASSOCIATED &quot;IGF::CL::IGF_x000a_THIS MODIFICATION PROVIDES FUNDING FOR CONTARCT TASKS 3, 5 AND 6 TO ALLOW COMPLETION OF CONTRACT WORK BASED ON SCOPE OF WORK REVISIONS/REQUIREMENTS AND ADDS THREE STAFF MEMBERS TO THE CONTRACT AT NO ADDITIONAL COST."/>
    <s v="QUOTIENT INC."/>
    <n v="93361"/>
    <s v="EDNAG13O0001"/>
    <s v="5"/>
    <s v="GS35F0482L"/>
    <s v="093375918"/>
    <s v="EZ"/>
    <s v=""/>
    <s v="MUNIRA.MWALIMU@ED.GOV"/>
    <d v="2015-04-20T00:00:00"/>
    <s v="MUNIRA.MWALIMU@ED.GOV"/>
    <d v="2015-04-14T00:00:00"/>
    <s v="N/A"/>
    <s v="D"/>
    <s v="CHANGE ORDER"/>
    <s v="X"/>
    <s v="NOT APPLICABLE"/>
    <s v="4730"/>
    <s v="9100"/>
    <s v="SMALL BUSINESS"/>
    <s v="NO"/>
    <s v="NO"/>
    <x v="1"/>
    <s v="YES"/>
    <s v="NO"/>
    <s v="NO"/>
    <n v="93361"/>
    <n v="93361"/>
    <n v="1"/>
  </r>
  <r>
    <s v="FSA"/>
    <x v="0"/>
    <x v="2"/>
    <x v="0"/>
    <x v="3"/>
    <x v="0"/>
    <x v="1"/>
    <x v="0"/>
    <x v="1"/>
    <x v="0"/>
    <x v="0"/>
    <x v="0"/>
    <x v="9"/>
    <s v="IT AND TELECOM- FACILITY OPERATION AND MAINTENANCE"/>
    <s v="9100"/>
    <s v="FEDERAL STUDENT AID PROCUREMENT ACTIVITY"/>
    <s v="9100"/>
    <s v="MCLEAN"/>
    <s v="VA"/>
    <s v="59"/>
    <d v="2015-06-30T00:00:00"/>
    <s v="FULL AND OPEN COMPETITION"/>
    <s v="COMPETITIVE SET ASIDE"/>
    <s v="TIME AND MATERIALS"/>
    <s v="IGF::OT::IGF THE PURPOSE OF THIS MODIFICATION IS TO CONTINUE THE SERVICES OF THE SENIOR SBM DEVELOPER FROM JUNE 30 2015 THRU NOVEMBER 13 2015."/>
    <s v="INTEGRATED DATA CORPORATION (9575)"/>
    <n v="90000"/>
    <s v="EDFSA13O0076"/>
    <s v="19"/>
    <s v="GS35F0156R"/>
    <s v="088661470"/>
    <s v="ENCIO"/>
    <s v=""/>
    <s v="SAUNDRA.DIGGS@ED.GOV"/>
    <d v="2015-06-30T00:00:00"/>
    <s v="SAUNDRA.DIGGS@ED.GOV"/>
    <d v="2015-06-30T00:00:00"/>
    <s v="N/A"/>
    <s v="B"/>
    <s v="SUPPLEMENTAL AGREEMENT FOR WORK WITHIN SCOPE"/>
    <s v="X"/>
    <s v="NOT APPLICABLE"/>
    <s v="4730"/>
    <s v="9100"/>
    <s v="SMALL BUSINESS"/>
    <s v="NO"/>
    <s v="NO"/>
    <x v="1"/>
    <s v="YES"/>
    <s v="NO"/>
    <s v="NO"/>
    <n v="90000"/>
    <n v="90000"/>
    <n v="1"/>
  </r>
  <r>
    <s v="FSA"/>
    <x v="0"/>
    <x v="2"/>
    <x v="0"/>
    <x v="2"/>
    <x v="0"/>
    <x v="1"/>
    <x v="0"/>
    <x v="1"/>
    <x v="0"/>
    <x v="0"/>
    <x v="0"/>
    <x v="9"/>
    <s v="IT AND TELECOM- FACILITY OPERATION AND MAINTENANCE"/>
    <s v="9100"/>
    <s v="FEDERAL STUDENT AID PROCUREMENT ACTIVITY"/>
    <s v="9100"/>
    <s v="MCLEAN"/>
    <s v="VA"/>
    <s v="59"/>
    <d v="2015-08-12T00:00:00"/>
    <s v="FULL AND OPEN COMPETITION"/>
    <s v="COMPETITIVE SET ASIDE"/>
    <s v="TIME AND MATERIALS"/>
    <s v="IGF::OT::IGF THE PURPOSE OF THIS MODIFICATION IS TO EXERCISE OPTION PERIOD 2 OF ADG O&amp;M - EXTERNAL FACING APPLICATIONS. THE PERIOD OF PERFORMANCE IS FROM 9/30/2015 TO 9/29/2016, AND IS EXERCISABLE AT A COST OF $233,004.04._x000a__x000a_THE TOTAL VALUE OF THE CONTRACT IS INCREASED BY $233,004.04 FROM $1,356,349.33 TO $1,589,353.37."/>
    <s v="INTEGRATED DATA CORPORATION (9575)"/>
    <n v="233004.04"/>
    <s v="EDFSA13O0076"/>
    <s v="22"/>
    <s v="GS35F0156R"/>
    <s v="088661470"/>
    <s v="ENCIO"/>
    <s v=""/>
    <s v="SAUNDRA.DIGGS@ED.GOV"/>
    <d v="2015-09-04T00:00:00"/>
    <s v="KRISTEN.CALDWELL-BATES@ED.GOV"/>
    <d v="2015-08-12T00:00:00"/>
    <s v="N/A"/>
    <s v="G"/>
    <s v="EXERCISE AN OPTION"/>
    <s v="X"/>
    <s v="NOT APPLICABLE"/>
    <s v="4730"/>
    <s v="9100"/>
    <s v="SMALL BUSINESS"/>
    <s v="NO"/>
    <s v="NO"/>
    <x v="1"/>
    <s v="YES"/>
    <s v="NO"/>
    <s v="NO"/>
    <n v="233004.04"/>
    <n v="0"/>
    <n v="1"/>
  </r>
  <r>
    <s v="FSA"/>
    <x v="0"/>
    <x v="2"/>
    <x v="0"/>
    <x v="2"/>
    <x v="0"/>
    <x v="1"/>
    <x v="0"/>
    <x v="1"/>
    <x v="0"/>
    <x v="0"/>
    <x v="0"/>
    <x v="9"/>
    <s v="IT AND TELECOM- FACILITY OPERATION AND MAINTENANCE"/>
    <s v="9100"/>
    <s v="FEDERAL STUDENT AID PROCUREMENT ACTIVITY"/>
    <s v="9100"/>
    <s v="MCLEAN"/>
    <s v="VA"/>
    <s v="59"/>
    <d v="2015-09-25T00:00:00"/>
    <s v="FULL AND OPEN COMPETITION"/>
    <s v="COMPETITIVE SET ASIDE"/>
    <s v="TIME AND MATERIALS"/>
    <s v="IGF::OT::IGF THE PURPOSE OF THIS MODIFICATION IS TO PROVIDE FOR DOVEL'S OFFSITE MOVE EFFECTIVE 08/03/2015."/>
    <s v="INTEGRATED DATA CORPORATION (9575)"/>
    <n v="144746.35999999999"/>
    <s v="EDFSA13O0076"/>
    <s v="23"/>
    <s v="GS35F0156R"/>
    <s v="088661470"/>
    <s v="ENCIO"/>
    <s v=""/>
    <s v="SAUNDRA.DIGGS@ED.GOV"/>
    <d v="2015-09-25T00:00:00"/>
    <s v="KRISTEN.CALDWELL-BATES@ED.GOV"/>
    <d v="2015-09-25T00:00:00"/>
    <s v="N/A"/>
    <s v="C"/>
    <s v="FUNDING ONLY ACTION"/>
    <s v="X"/>
    <s v="NOT APPLICABLE"/>
    <s v="4730"/>
    <s v="9100"/>
    <s v="SMALL BUSINESS"/>
    <s v="NO"/>
    <s v="NO"/>
    <x v="1"/>
    <s v="YES"/>
    <s v="NO"/>
    <s v="NO"/>
    <n v="144746.35999999999"/>
    <n v="0"/>
    <n v="1"/>
  </r>
  <r>
    <s v="CAM"/>
    <x v="0"/>
    <x v="0"/>
    <x v="0"/>
    <x v="0"/>
    <x v="1"/>
    <x v="1"/>
    <x v="0"/>
    <x v="1"/>
    <x v="1"/>
    <x v="0"/>
    <x v="0"/>
    <x v="9"/>
    <s v="IT AND TELECOM- FACILITY OPERATION AND MAINTENANCE"/>
    <s v="9100"/>
    <s v="CONTRACTS AND ACQUISITIONS MANAGEMENT"/>
    <s v="9100"/>
    <s v=""/>
    <s v=""/>
    <s v=""/>
    <d v="2014-11-19T00:00:00"/>
    <s v="FULL AND OPEN COMPETITION"/>
    <s v=""/>
    <s v="FIXED PRICE WITH ECONOMIC PRICE ADJUSTMENT"/>
    <s v="THE PURPOSE OF THIS MODIFICATION IS TO EXERCISE OPTION VII FOR THE DEPARTMENT'S FULLY MANAGED INFORMATION TECHNOLOGY CONTRACT."/>
    <s v="PEROT SYSTEMS GOVERNMENT SERVICES, INC."/>
    <n v="13244307.720000001"/>
    <s v="EDED07CO0042"/>
    <s v="142"/>
    <s v=""/>
    <s v="175344753"/>
    <s v="EI"/>
    <s v=""/>
    <s v="EUGENE.HOPKINS@ED.GOV"/>
    <d v="2014-11-19T00:00:00"/>
    <s v="JEREMY.COOK@ED.GOV"/>
    <d v="2014-11-17T00:00:00"/>
    <s v="SINGLE AWARD"/>
    <s v="G"/>
    <s v="EXERCISE AN OPTION"/>
    <s v="N"/>
    <s v="NO"/>
    <s v=""/>
    <s v="9100"/>
    <s v="OTHER THAN SMALL BUSINESS"/>
    <s v="NO"/>
    <s v="NO"/>
    <x v="1"/>
    <s v="NO"/>
    <s v="NO"/>
    <s v="NO"/>
    <s v=""/>
    <n v="0"/>
    <n v="1"/>
  </r>
  <r>
    <s v="FSA"/>
    <x v="0"/>
    <x v="0"/>
    <x v="0"/>
    <x v="0"/>
    <x v="1"/>
    <x v="1"/>
    <x v="0"/>
    <x v="1"/>
    <x v="1"/>
    <x v="0"/>
    <x v="0"/>
    <x v="9"/>
    <s v="IT AND TELECOM- FACILITY OPERATION AND MAINTENANCE"/>
    <s v="9100"/>
    <s v="FEDERAL STUDENT AID PROCUREMENT ACTIVITY"/>
    <s v="9100"/>
    <s v="PLANO"/>
    <s v="TX"/>
    <s v="85"/>
    <d v="2014-12-22T00:00:00"/>
    <s v="FULL AND OPEN COMPETITION"/>
    <s v=""/>
    <s v="FIRM FIXED PRICE"/>
    <s v="CRITICAL FUNCTION IGF::CT::IGF FEDERAL STUDENT AID'S VIRTUAL DATA CENTER, PROVIDING CENTRALIZED HOSTING AND MANAGEMENT OF ELECTRONIC DATA AND COMPUTER APPLICATIONS,AND RELATED SERVICES TO SUPPORT FEDERAL STUDENT AID MISSION OF SERVICING STUDENT LOANS."/>
    <s v="DELL SERVICES FEDERAL GOVERNMENT, INC."/>
    <n v="222735.44"/>
    <s v="ED06CO0107TO0021"/>
    <s v="6"/>
    <s v="ED06CO0107"/>
    <s v="175344753"/>
    <s v="ENCIO"/>
    <s v=""/>
    <s v="ELIJAH.GROSS@ED.GOV"/>
    <d v="2015-01-13T00:00:00"/>
    <s v="ALICIA.BARKSDALE@ED.GOV"/>
    <d v="2014-12-22T00:00:00"/>
    <s v="N/A"/>
    <s v="D"/>
    <s v="CHANGE ORDER"/>
    <s v="X"/>
    <s v="NOT APPLICABLE"/>
    <s v="9100"/>
    <s v="9100"/>
    <s v="OTHER THAN SMALL BUSINESS"/>
    <s v="NO"/>
    <s v="NO"/>
    <x v="1"/>
    <s v="NO"/>
    <s v="NO"/>
    <s v="NO"/>
    <n v="222735.44"/>
    <n v="222735.44"/>
    <n v="1"/>
  </r>
  <r>
    <s v="FSA"/>
    <x v="0"/>
    <x v="0"/>
    <x v="0"/>
    <x v="0"/>
    <x v="1"/>
    <x v="1"/>
    <x v="0"/>
    <x v="1"/>
    <x v="1"/>
    <x v="0"/>
    <x v="0"/>
    <x v="9"/>
    <s v="IT AND TELECOM- FACILITY OPERATION AND MAINTENANCE"/>
    <s v="9100"/>
    <s v="FEDERAL STUDENT AID PROCUREMENT ACTIVITY"/>
    <s v="9100"/>
    <s v="PLANO"/>
    <s v="TX"/>
    <s v="85"/>
    <d v="2014-12-24T00:00:00"/>
    <s v="FULL AND OPEN COMPETITION"/>
    <s v=""/>
    <s v="FIRM FIXED PRICE"/>
    <s v="THE PURPOSE OF THIS MODIFICATION IS TO ADD ADDITIONAL FUNDING AND ORDER ADDTITIONAL IN SCOPE SERVICES. CRITICAL FUNCTION IGF::CT::IGF FEDERAL STUDENT AID'S VIRTUAL DATA CENTER, PROVIDING CENTRALIZED HOSTING AND MANAGEMENT OF ELECTRONIC DATA AND COMPUTER APPLICATIONS,AND RELATED SERVICES TO SUPPORT FEDERAL STUDENT AID MISSION OF SERVICING STUDENT LOANS."/>
    <s v="DELL SERVICES FEDERAL GOVERNMENT, INC."/>
    <n v="3622659"/>
    <s v="ED06CO0107TO0021"/>
    <s v="7"/>
    <s v="ED06CO0107"/>
    <s v="175344753"/>
    <s v="ENCIO"/>
    <s v=""/>
    <s v="ELIJAH.GROSS@ED.GOV"/>
    <d v="2015-01-13T00:00:00"/>
    <s v="ALICIA.BARKSDALE@ED.GOV"/>
    <d v="2015-01-09T00:00:00"/>
    <s v="N/A"/>
    <s v="D"/>
    <s v="CHANGE ORDER"/>
    <s v="X"/>
    <s v="NOT APPLICABLE"/>
    <s v="9100"/>
    <s v="9100"/>
    <s v="OTHER THAN SMALL BUSINESS"/>
    <s v="NO"/>
    <s v="NO"/>
    <x v="1"/>
    <s v="NO"/>
    <s v="NO"/>
    <s v="NO"/>
    <n v="3622659"/>
    <n v="3622659"/>
    <n v="1"/>
  </r>
  <r>
    <s v="FSA"/>
    <x v="0"/>
    <x v="0"/>
    <x v="0"/>
    <x v="1"/>
    <x v="1"/>
    <x v="1"/>
    <x v="0"/>
    <x v="1"/>
    <x v="1"/>
    <x v="0"/>
    <x v="0"/>
    <x v="9"/>
    <s v="IT AND TELECOM- FACILITY OPERATION AND MAINTENANCE"/>
    <s v="9100"/>
    <s v="FEDERAL STUDENT AID PROCUREMENT ACTIVITY"/>
    <s v="9100"/>
    <s v="PLANO"/>
    <s v="TX"/>
    <s v="85"/>
    <d v="2015-01-29T00:00:00"/>
    <s v="FULL AND OPEN COMPETITION"/>
    <s v=""/>
    <s v="FIRM FIXED PRICE"/>
    <s v="CRITICAL FUNCTION IGF::CT::IGF. THIS PURPOSE OF THIS MODIFICATION IS TO ADD ADDITIONAL FUNDING TO THIS TASK ORDER FOR ORDERED SERVICES. ORDER ADDITIONAL INFRASTRUCTURE SERVICES FOR THE FEDERAL STUDENT AID'S VIRTUAL DATA CENTER, PROVIDING CENTRALIZED HOSTING AND MANAGEMENT OF ELECTRONIC DATA AND COMPUTER APPLICATIONS, AND RELATED SERVICES TO SUPPORT FEDERAL STUDENT AID MISSION OF SERVICING STUDENT LOANS."/>
    <s v="DELL SERVICES FEDERAL GOVERNMENT, INC."/>
    <n v="3756742"/>
    <s v="ED06CO0107TO0021"/>
    <s v="9"/>
    <s v="ED06CO0107"/>
    <s v="175344753"/>
    <s v="ENCIO"/>
    <s v=""/>
    <s v="ELIJAH.GROSS@ED.GOV"/>
    <d v="2015-02-02T00:00:00"/>
    <s v="ELIJAH.GROSS@ED.GOV"/>
    <d v="2015-02-02T00:00:00"/>
    <s v="N/A"/>
    <s v="C"/>
    <s v="FUNDING ONLY ACTION"/>
    <s v="X"/>
    <s v="NOT APPLICABLE"/>
    <s v="9100"/>
    <s v="9100"/>
    <s v="OTHER THAN SMALL BUSINESS"/>
    <s v="NO"/>
    <s v="NO"/>
    <x v="1"/>
    <s v="NO"/>
    <s v="NO"/>
    <s v="NO"/>
    <n v="3756742"/>
    <n v="3756742"/>
    <n v="1"/>
  </r>
  <r>
    <s v="CAM"/>
    <x v="0"/>
    <x v="0"/>
    <x v="0"/>
    <x v="1"/>
    <x v="1"/>
    <x v="1"/>
    <x v="0"/>
    <x v="1"/>
    <x v="1"/>
    <x v="0"/>
    <x v="0"/>
    <x v="9"/>
    <s v="IT AND TELECOM- FACILITY OPERATION AND MAINTENANCE"/>
    <s v="9100"/>
    <s v="CONTRACTS AND ACQUISITIONS MANAGEMENT"/>
    <s v="9100"/>
    <s v=""/>
    <s v=""/>
    <s v=""/>
    <d v="2015-02-06T00:00:00"/>
    <s v="FULL AND OPEN COMPETITION"/>
    <s v=""/>
    <s v="FIXED PRICE WITH ECONOMIC PRICE ADJUSTMENT"/>
    <s v="&quot;CRITICAL FUNCTION&quot; IGF:CT:IGF - THIS REQUIREMENT IS FOR THE EDUCATION DEPARTMENT UTILITY FOR COMMUNICATION, APPLICATIONS, AND TECHNOLOGY ENVIRONMENT CONTRACT THAT PROVIDES INFORMATION TECHNOLOGY SERVICES TO THE DEPARTMENT. SERVICES INCLUDE DESKTOP SERVICES, HELPDESK SERVICES, NETWORK SERVICES, DATA CENTER SERVICES, SECURITY SERVICES, PRINT SERVICES AND REPORTING SERVICES. THE PURPOSE OF MODIFICATION 0145 IS TO PROVIDE INCREMENTAL FUNDING FOR OPTION PERIOD VII"/>
    <s v="PEROT SYSTEMS GOVERNMENT SERVICES, INC."/>
    <n v="10729007.42"/>
    <s v="EDED07CO0042"/>
    <s v="145"/>
    <s v=""/>
    <s v="175344753"/>
    <s v="EI"/>
    <s v=""/>
    <s v="EUGENE.HOPKINS@ED.GOV"/>
    <d v="2015-02-06T00:00:00"/>
    <s v="JEREMY.COOK@ED.GOV"/>
    <d v="2015-02-05T00:00:00"/>
    <s v="SINGLE AWARD"/>
    <s v="C"/>
    <s v="FUNDING ONLY ACTION"/>
    <s v="N"/>
    <s v="NO"/>
    <s v=""/>
    <s v="9100"/>
    <s v="OTHER THAN SMALL BUSINESS"/>
    <s v="NO"/>
    <s v="NO"/>
    <x v="1"/>
    <s v="NO"/>
    <s v="NO"/>
    <s v="NO"/>
    <s v=""/>
    <n v="0"/>
    <n v="1"/>
  </r>
  <r>
    <s v="FSA"/>
    <x v="0"/>
    <x v="0"/>
    <x v="0"/>
    <x v="1"/>
    <x v="1"/>
    <x v="1"/>
    <x v="0"/>
    <x v="1"/>
    <x v="1"/>
    <x v="0"/>
    <x v="0"/>
    <x v="9"/>
    <s v="IT AND TELECOM- FACILITY OPERATION AND MAINTENANCE"/>
    <s v="9100"/>
    <s v="FEDERAL STUDENT AID PROCUREMENT ACTIVITY"/>
    <s v="9100"/>
    <s v="PLANO"/>
    <s v="TX"/>
    <s v="85"/>
    <d v="2015-02-24T00:00:00"/>
    <s v="FULL AND OPEN COMPETITION"/>
    <s v=""/>
    <s v="FIRM FIXED PRICE"/>
    <s v="THE PURPOSE OF THIS MODIFICATION IS TO ORDER ADDITIONAL IN SCOPE SERVICES AND PROVIDE ADDITINAL FUNDING.  CRITICAL FUNCTION IGF::CT::IGF FEDERAL STUDENT AID'S VIRTUAL DATA CENTER, PROVIDING CENTRALIZED HOSTING AND MANAGEMENT OF ELECTRONIC DATA AND COMPUTER APPLICATIONS,AND RELATED SERVICES TO SUPPORT FEDERAL STUDENT AID MISSION OF SERVICING STUDENT LOANS."/>
    <s v="DELL SERVICES FEDERAL GOVERNMENT, INC."/>
    <n v="68574.84"/>
    <s v="ED06CO0107TO0021"/>
    <s v="10"/>
    <s v="ED06CO0107"/>
    <s v="175344753"/>
    <s v="ENCIO"/>
    <s v=""/>
    <s v="ELIJAH.GROSS@ED.GOV"/>
    <d v="2015-02-27T00:00:00"/>
    <s v="ALICIA.BARKSDALE@ED.GOV"/>
    <d v="2015-02-25T00:00:00"/>
    <s v="N/A"/>
    <s v="D"/>
    <s v="CHANGE ORDER"/>
    <s v="X"/>
    <s v="NOT APPLICABLE"/>
    <s v="9100"/>
    <s v="9100"/>
    <s v="OTHER THAN SMALL BUSINESS"/>
    <s v="NO"/>
    <s v="NO"/>
    <x v="1"/>
    <s v="NO"/>
    <s v="NO"/>
    <s v="NO"/>
    <n v="68574.84"/>
    <n v="68574.84"/>
    <n v="1"/>
  </r>
  <r>
    <s v="FSA"/>
    <x v="0"/>
    <x v="0"/>
    <x v="0"/>
    <x v="1"/>
    <x v="1"/>
    <x v="1"/>
    <x v="0"/>
    <x v="1"/>
    <x v="1"/>
    <x v="0"/>
    <x v="0"/>
    <x v="9"/>
    <s v="IT AND TELECOM- FACILITY OPERATION AND MAINTENANCE"/>
    <s v="9100"/>
    <s v="FEDERAL STUDENT AID PROCUREMENT ACTIVITY"/>
    <s v="9100"/>
    <s v="PLANO"/>
    <s v="TX"/>
    <s v="85"/>
    <d v="2015-02-26T00:00:00"/>
    <s v="FULL AND OPEN COMPETITION"/>
    <s v=""/>
    <s v="FIRM FIXED PRICE"/>
    <s v="CRITICAL FUNCTION IGF::CT::IGF THE PURPOSE OF THIS MODIFICATION IS TO ADD INCREMENTAL FUNDING TO THIS TASK ORDER. ORDER ADDITIONAL INFRASTRUCTURE SERVICES FOR THE FEDERAL STUDENT AID'S VIRTUAL DATA CENTER, PROVIDING CENTRALIZED HOSTING AND MANAGEMENT OF ELECTRONIC DATA AND COMPUTER APPLICATIONS, AND RELATED SERVICES TO SUPPORT FEDERAL STUDENT AID MISSION OF SERVICING STUDENT LOANS."/>
    <s v="DELL SERVICES FEDERAL GOVERNMENT, INC."/>
    <n v="3881742"/>
    <s v="ED06CO0107TO0021"/>
    <s v="11"/>
    <s v="ED06CO0107"/>
    <s v="175344753"/>
    <s v="ENCIO"/>
    <s v=""/>
    <s v="ELIJAH.GROSS@ED.GOV"/>
    <d v="2015-02-27T00:00:00"/>
    <s v="ELIJAH.GROSS@ED.GOV"/>
    <d v="2015-02-27T00:00:00"/>
    <s v="N/A"/>
    <s v="C"/>
    <s v="FUNDING ONLY ACTION"/>
    <s v="X"/>
    <s v="NOT APPLICABLE"/>
    <s v="9100"/>
    <s v="9100"/>
    <s v="OTHER THAN SMALL BUSINESS"/>
    <s v="NO"/>
    <s v="NO"/>
    <x v="1"/>
    <s v="NO"/>
    <s v="NO"/>
    <s v="NO"/>
    <n v="3881742"/>
    <n v="3881742"/>
    <n v="1"/>
  </r>
  <r>
    <s v="CAM"/>
    <x v="0"/>
    <x v="0"/>
    <x v="0"/>
    <x v="1"/>
    <x v="1"/>
    <x v="1"/>
    <x v="0"/>
    <x v="1"/>
    <x v="1"/>
    <x v="0"/>
    <x v="0"/>
    <x v="9"/>
    <s v="IT AND TELECOM- FACILITY OPERATION AND MAINTENANCE"/>
    <s v="9100"/>
    <s v="CONTRACTS AND ACQUISITIONS MANAGEMENT"/>
    <s v="9100"/>
    <s v=""/>
    <s v=""/>
    <s v=""/>
    <d v="2015-03-27T00:00:00"/>
    <s v="FULL AND OPEN COMPETITION"/>
    <s v=""/>
    <s v="FIXED PRICE WITH ECONOMIC PRICE ADJUSTMENT"/>
    <s v="THIS MODIFICATION 0148 PROVIDES FUNDING FOR A CATALOG ORDER FOR ARCHIVE STORAGE THAT IS BEING PLACED AGAINST THE EDUCATION DEPARTMENT, UTILITY FOR COMMUNICATIONS, APPLICATIONS, AND TECHNOLOGY ENVIRONMENT (EDUCATE) CONTRACT."/>
    <s v="PEROT SYSTEMS GOVERNMENT SERVICES, INC."/>
    <n v="85800"/>
    <s v="EDED07CO0042"/>
    <s v="148"/>
    <s v=""/>
    <s v="175344753"/>
    <s v="EI"/>
    <s v=""/>
    <s v="EUGENE.HOPKINS@ED.GOV"/>
    <d v="2015-03-27T00:00:00"/>
    <s v="JEREMY.COOK@ED.GOV"/>
    <d v="2015-03-26T00:00:00"/>
    <s v="SINGLE AWARD"/>
    <s v="C"/>
    <s v="FUNDING ONLY ACTION"/>
    <s v="N"/>
    <s v="NO"/>
    <s v=""/>
    <s v="9100"/>
    <s v="OTHER THAN SMALL BUSINESS"/>
    <s v="NO"/>
    <s v="NO"/>
    <x v="1"/>
    <s v="NO"/>
    <s v="NO"/>
    <s v="NO"/>
    <s v=""/>
    <n v="85800"/>
    <n v="1"/>
  </r>
  <r>
    <s v="CAM"/>
    <x v="0"/>
    <x v="0"/>
    <x v="0"/>
    <x v="3"/>
    <x v="1"/>
    <x v="1"/>
    <x v="0"/>
    <x v="1"/>
    <x v="1"/>
    <x v="0"/>
    <x v="0"/>
    <x v="9"/>
    <s v="IT AND TELECOM- FACILITY OPERATION AND MAINTENANCE"/>
    <s v="9100"/>
    <s v="CONTRACTS AND ACQUISITIONS MANAGEMENT"/>
    <s v="9100"/>
    <s v=""/>
    <s v=""/>
    <s v=""/>
    <d v="2015-04-13T00:00:00"/>
    <s v="FULL AND OPEN COMPETITION"/>
    <s v=""/>
    <s v="FIXED PRICE WITH ECONOMIC PRICE ADJUSTMENT"/>
    <s v="THE PURPOSE OF THIS MODIFICATION IS TO RE-OBLIGATE FUNDS TO THE EDUCATION DEPARTMENT UTILITY FOR COMMUNICATIONS, APPLICATIONS, AND TECHNOLOGY ENVIRONMENT (EDUCATE) CONTRACT."/>
    <s v="PEROT SYSTEMS GOVERNMENT SERVICES, INC."/>
    <n v="345533.92"/>
    <s v="EDED07CO0042"/>
    <s v="150"/>
    <s v=""/>
    <s v="175344753"/>
    <s v="EI"/>
    <s v=""/>
    <s v="EUGENE.HOPKINS@ED.GOV"/>
    <d v="2015-04-13T00:00:00"/>
    <s v="JEREMY.COOK@ED.GOV"/>
    <d v="2015-04-13T00:00:00"/>
    <s v="SINGLE AWARD"/>
    <s v="C"/>
    <s v="FUNDING ONLY ACTION"/>
    <s v="N"/>
    <s v="NO"/>
    <s v=""/>
    <s v="9100"/>
    <s v="OTHER THAN SMALL BUSINESS"/>
    <s v="NO"/>
    <s v="NO"/>
    <x v="1"/>
    <s v="NO"/>
    <s v="NO"/>
    <s v="NO"/>
    <s v=""/>
    <n v="345533.92"/>
    <n v="1"/>
  </r>
  <r>
    <s v="FSA"/>
    <x v="0"/>
    <x v="0"/>
    <x v="0"/>
    <x v="3"/>
    <x v="1"/>
    <x v="1"/>
    <x v="0"/>
    <x v="1"/>
    <x v="1"/>
    <x v="0"/>
    <x v="0"/>
    <x v="9"/>
    <s v="IT AND TELECOM- FACILITY OPERATION AND MAINTENANCE"/>
    <s v="9100"/>
    <s v="FEDERAL STUDENT AID PROCUREMENT ACTIVITY"/>
    <s v="9100"/>
    <s v="FAIRFAX"/>
    <s v="VA"/>
    <s v="59"/>
    <d v="2015-04-15T00:00:00"/>
    <s v="FULL AND OPEN COMPETITION"/>
    <s v=""/>
    <s v="FIRM FIXED PRICE"/>
    <s v="CRITICAL FUNCTION IGF::CT::IGF THE PURPOSE OF THIS MODIFICATION IS TO ORDER ADDITIONAL IN SCOPE INFRASTRUCTURE SERVICES FOR THE FEDERAL STUDENT AID'S VIRTUAL DATA CENTER, PROVIDING CENTRALIZED HOSTING AND MANAGEMENT OF ELECTRONIC DATA AND COMPUTER APPLICATIONS, AND RELATED SERVICES TO SUPPORT FEDERAL STUDENT AID MISSION OF SERVICING STUDENT LOANS."/>
    <s v="DELL SERVICES FEDERAL GOVERNMENT, INC."/>
    <n v="4109837.72"/>
    <s v="ED06CO0107TO0021"/>
    <s v="14"/>
    <s v="ED06CO0107"/>
    <s v="175344753"/>
    <s v="ENCIO"/>
    <s v=""/>
    <s v="ELIJAH.GROSS@ED.GOV"/>
    <d v="2015-04-20T00:00:00"/>
    <s v="ELIJAH.GROSS@ED.GOV"/>
    <d v="2015-04-20T00:00:00"/>
    <s v="N/A"/>
    <s v="D"/>
    <s v="CHANGE ORDER"/>
    <s v="X"/>
    <s v="NOT APPLICABLE"/>
    <s v="9100"/>
    <s v="9100"/>
    <s v="OTHER THAN SMALL BUSINESS"/>
    <s v="NO"/>
    <s v="NO"/>
    <x v="1"/>
    <s v="NO"/>
    <s v="NO"/>
    <s v="NO"/>
    <n v="4109837.72"/>
    <n v="4109837.72"/>
    <n v="1"/>
  </r>
  <r>
    <s v="FSA"/>
    <x v="0"/>
    <x v="0"/>
    <x v="0"/>
    <x v="3"/>
    <x v="1"/>
    <x v="1"/>
    <x v="0"/>
    <x v="1"/>
    <x v="1"/>
    <x v="0"/>
    <x v="0"/>
    <x v="9"/>
    <s v="IT AND TELECOM- FACILITY OPERATION AND MAINTENANCE"/>
    <s v="9100"/>
    <s v="FEDERAL STUDENT AID PROCUREMENT ACTIVITY"/>
    <s v="9100"/>
    <s v="FAIRFAX"/>
    <s v="VA"/>
    <s v="59"/>
    <d v="2015-04-20T00:00:00"/>
    <s v="FULL AND OPEN COMPETITION"/>
    <s v=""/>
    <s v="FIRM FIXED PRICE"/>
    <s v="CRITICAL FUNCTION IGF::CT::IGF ORDER ADDITIONAL IN SCOPE INFRASTRUCTURE SERVICES FOR THE FEDERAL STUDENT AID'S VIRTUAL DATA CENTER, PROVIDING CENTRALIZED HOSTING AND MANAGEMENT OF ELECTRONIC DATA AND COMPUTER APPLICATIONS, AND RELATED SERVICES TO SUPPORT FEDERAL STUDENT AID MISSION OF SERVICING STUDENT LOANS."/>
    <s v="DELL SERVICES FEDERAL GOVERNMENT, INC."/>
    <n v="3929973.2"/>
    <s v="ED06CO0107TO0021"/>
    <s v="15"/>
    <s v="ED06CO0107"/>
    <s v="175344753"/>
    <s v="ENCIO"/>
    <s v=""/>
    <s v="ELIJAH.GROSS@ED.GOV"/>
    <d v="2015-04-21T00:00:00"/>
    <s v="ELIJAH.GROSS@ED.GOV"/>
    <d v="2015-04-21T00:00:00"/>
    <s v="N/A"/>
    <s v="D"/>
    <s v="CHANGE ORDER"/>
    <s v="X"/>
    <s v="NOT APPLICABLE"/>
    <s v="9100"/>
    <s v="9100"/>
    <s v="OTHER THAN SMALL BUSINESS"/>
    <s v="NO"/>
    <s v="NO"/>
    <x v="1"/>
    <s v="NO"/>
    <s v="NO"/>
    <s v="NO"/>
    <n v="3929973.2"/>
    <n v="3929973.2"/>
    <n v="1"/>
  </r>
  <r>
    <s v="CAM"/>
    <x v="0"/>
    <x v="0"/>
    <x v="0"/>
    <x v="3"/>
    <x v="1"/>
    <x v="1"/>
    <x v="0"/>
    <x v="1"/>
    <x v="1"/>
    <x v="0"/>
    <x v="0"/>
    <x v="9"/>
    <s v="IT AND TELECOM- FACILITY OPERATION AND MAINTENANCE"/>
    <s v="9100"/>
    <s v="CONTRACTS AND ACQUISITIONS MANAGEMENT"/>
    <s v="9100"/>
    <s v=""/>
    <s v=""/>
    <s v=""/>
    <d v="2015-04-22T00:00:00"/>
    <s v="FULL AND OPEN COMPETITION"/>
    <s v=""/>
    <s v="FIXED PRICE WITH ECONOMIC PRICE ADJUSTMENT"/>
    <s v="THIS MODIFICATION PROVIDES INCREMENTAL FUNDING TO THE EDUCATION DEPARTMENT UTILITY FOR COMMUNICATIONS, APPLICATIONS, AND TECHNOLOGY ENVIRONMENT (EDUCATE) CONTRACT."/>
    <s v="PEROT SYSTEMS GOVERNMENT SERVICES, INC."/>
    <n v="26540501.870000001"/>
    <s v="EDED07CO0042"/>
    <s v="151"/>
    <s v=""/>
    <s v="175344753"/>
    <s v="EI"/>
    <s v=""/>
    <s v="EUGENE.HOPKINS@ED.GOV"/>
    <d v="2015-04-22T00:00:00"/>
    <s v="JEREMY.COOK@ED.GOV"/>
    <d v="2015-04-16T00:00:00"/>
    <s v="SINGLE AWARD"/>
    <s v="C"/>
    <s v="FUNDING ONLY ACTION"/>
    <s v="N"/>
    <s v="NO"/>
    <s v=""/>
    <s v="9100"/>
    <s v="OTHER THAN SMALL BUSINESS"/>
    <s v="NO"/>
    <s v="NO"/>
    <x v="1"/>
    <s v="NO"/>
    <s v="NO"/>
    <s v="NO"/>
    <s v=""/>
    <n v="0"/>
    <n v="1"/>
  </r>
  <r>
    <s v="FSA"/>
    <x v="0"/>
    <x v="0"/>
    <x v="0"/>
    <x v="3"/>
    <x v="1"/>
    <x v="1"/>
    <x v="0"/>
    <x v="1"/>
    <x v="1"/>
    <x v="0"/>
    <x v="0"/>
    <x v="9"/>
    <s v="IT AND TELECOM- FACILITY OPERATION AND MAINTENANCE"/>
    <s v="9100"/>
    <s v="FEDERAL STUDENT AID PROCUREMENT ACTIVITY"/>
    <s v="9100"/>
    <s v="FAIRFAX"/>
    <s v="VA"/>
    <s v="59"/>
    <d v="2015-05-27T00:00:00"/>
    <s v="FULL AND OPEN COMPETITION"/>
    <s v=""/>
    <s v="FIRM FIXED PRICE"/>
    <s v="CRITICAL FUNCTION IGF::CT::IGF THE PURPOSE OF THIS MODIFICATION IS TO PROVIDE ADDITIONAL FUNDING FOR IN SCOPE SERVICES. ORDER ADDITIONAL INFRASTRUCTURE SERVICES FOR THE FEDERAL STUDENT AID'S VIRTUAL DATA CENTER, PROVIDING CENTRALIZED HOSTING AND MANAGEMENT OF ELECTRONIC DATA AND COMPUTER APPLICATIONS, AND RELATED SERVICES TO SUPPORT FEDERAL STUDENT AID MISSION OF SERVICING STUDENT LOANS."/>
    <s v="DELL SERVICES FEDERAL GOVERNMENT, INC."/>
    <n v="3914622.3"/>
    <s v="ED06CO0107TO0021"/>
    <s v="17"/>
    <s v="ED06CO0107"/>
    <s v="175344753"/>
    <s v="ENCIO"/>
    <s v=""/>
    <s v="ELIJAH.GROSS@ED.GOV"/>
    <d v="2015-06-18T00:00:00"/>
    <s v="ELIJAH.GROSS@ED.GOV"/>
    <d v="2015-06-18T00:00:00"/>
    <s v="N/A"/>
    <s v="C"/>
    <s v="FUNDING ONLY ACTION"/>
    <s v="X"/>
    <s v="NOT APPLICABLE"/>
    <s v="9100"/>
    <s v="9100"/>
    <s v="OTHER THAN SMALL BUSINESS"/>
    <s v="NO"/>
    <s v="NO"/>
    <x v="1"/>
    <s v="NO"/>
    <s v="NO"/>
    <s v="NO"/>
    <n v="3914622.3"/>
    <n v="3914622.3"/>
    <n v="1"/>
  </r>
  <r>
    <s v="CAM"/>
    <x v="0"/>
    <x v="0"/>
    <x v="0"/>
    <x v="3"/>
    <x v="1"/>
    <x v="1"/>
    <x v="0"/>
    <x v="1"/>
    <x v="1"/>
    <x v="0"/>
    <x v="0"/>
    <x v="9"/>
    <s v="IT AND TELECOM- FACILITY OPERATION AND MAINTENANCE"/>
    <s v="9100"/>
    <s v="CONTRACTS AND ACQUISITIONS MANAGEMENT"/>
    <s v="9100"/>
    <s v=""/>
    <s v=""/>
    <s v=""/>
    <d v="2015-06-19T00:00:00"/>
    <s v="FULL AND OPEN COMPETITION"/>
    <s v=""/>
    <s v="FIXED PRICE WITH ECONOMIC PRICE ADJUSTMENT"/>
    <s v="THIS MODIFICATION PROVIDES INCREMENTAL FUNDING TO THE EDUCATION DEPARTMENT UTILITY FOR COMMUNICATIONS,APPLICATIONS, AND TECHNOLOGY ENVIRONMENT (EDUCATE) CONTRACT."/>
    <s v="PEROT SYSTEMS GOVERNMENT SERVICES, INC."/>
    <n v="817103.37"/>
    <s v="EDED07CO0042"/>
    <s v="154"/>
    <s v=""/>
    <s v="175344753"/>
    <s v="EI"/>
    <s v=""/>
    <s v="EUGENE.HOPKINS@ED.GOV"/>
    <d v="2015-06-19T00:00:00"/>
    <s v="JEREMY.COOK@ED.GOV"/>
    <d v="2015-06-18T00:00:00"/>
    <s v="SINGLE AWARD"/>
    <s v="C"/>
    <s v="FUNDING ONLY ACTION"/>
    <s v="N"/>
    <s v="NO"/>
    <s v=""/>
    <s v="9100"/>
    <s v="OTHER THAN SMALL BUSINESS"/>
    <s v="NO"/>
    <s v="NO"/>
    <x v="1"/>
    <s v="NO"/>
    <s v="NO"/>
    <s v="NO"/>
    <s v=""/>
    <n v="0"/>
    <n v="1"/>
  </r>
  <r>
    <s v="FSA"/>
    <x v="0"/>
    <x v="0"/>
    <x v="0"/>
    <x v="3"/>
    <x v="1"/>
    <x v="1"/>
    <x v="0"/>
    <x v="1"/>
    <x v="1"/>
    <x v="0"/>
    <x v="0"/>
    <x v="9"/>
    <s v="IT AND TELECOM- FACILITY OPERATION AND MAINTENANCE"/>
    <s v="9100"/>
    <s v="FEDERAL STUDENT AID PROCUREMENT ACTIVITY"/>
    <s v="9100"/>
    <s v="FAIRFAX"/>
    <s v="VA"/>
    <s v="59"/>
    <d v="2015-06-22T00:00:00"/>
    <s v="FULL AND OPEN COMPETITION"/>
    <s v=""/>
    <s v="FIRM FIXED PRICE"/>
    <s v="CRITICAL FUNCTION IGF::CT::IGF THE PURPOSE OF THIS MODIFICATION IS TO ORDER ADDITIONAL INFRASTRUCTURE SERVICES FOR THE FEDERAL STUDENT AID'S VIRTUAL DATA CENTER, PROVIDING CENTRALIZED HOSTING AND MANAGEMENT OF ELECTRONIC DATA AND COMPUTER APPLICATIONS, AND RELATED SERVICES TO SUPPORT FEDERAL STUDENT AID MISSION OF SERVICING STUDENT LOANS."/>
    <s v="DELL SERVICES FEDERAL GOVERNMENT, INC."/>
    <n v="108410.36"/>
    <s v="ED06CO0107TO0021"/>
    <s v="20"/>
    <s v="ED06CO0107"/>
    <s v="175344753"/>
    <s v="ENCIO"/>
    <s v=""/>
    <s v="ELIJAH.GROSS@ED.GOV"/>
    <d v="2015-06-25T00:00:00"/>
    <s v="ELIJAH.GROSS@ED.GOV"/>
    <d v="2015-06-25T00:00:00"/>
    <s v="N/A"/>
    <s v="D"/>
    <s v="CHANGE ORDER"/>
    <s v="X"/>
    <s v="NOT APPLICABLE"/>
    <s v="9100"/>
    <s v="9100"/>
    <s v="OTHER THAN SMALL BUSINESS"/>
    <s v="NO"/>
    <s v="NO"/>
    <x v="1"/>
    <s v="NO"/>
    <s v="NO"/>
    <s v="NO"/>
    <n v="108410.36"/>
    <n v="108410.36"/>
    <n v="1"/>
  </r>
  <r>
    <s v="FSA"/>
    <x v="0"/>
    <x v="0"/>
    <x v="0"/>
    <x v="2"/>
    <x v="1"/>
    <x v="1"/>
    <x v="0"/>
    <x v="1"/>
    <x v="1"/>
    <x v="0"/>
    <x v="0"/>
    <x v="9"/>
    <s v="IT AND TELECOM- FACILITY OPERATION AND MAINTENANCE"/>
    <s v="9100"/>
    <s v="FEDERAL STUDENT AID PROCUREMENT ACTIVITY"/>
    <s v="9100"/>
    <s v="FAIRFAX"/>
    <s v="VA"/>
    <s v="59"/>
    <d v="2015-07-21T00:00:00"/>
    <s v="FULL AND OPEN COMPETITION"/>
    <s v=""/>
    <s v="FIRM FIXED PRICE"/>
    <s v="CRITICAL FUNCTION IGF::CT::IGF THE PURPOSE OF THIS MOD IS TO FUND O&amp;M SERVICES THROUGH AUGUST AND TO  ORDER ADDITIONAL INFRASTRUCTURE SERVICES FOR THE FEDERAL STUDENT AID'S VIRTUAL DATA CENTER, PROVIDING CENTRALIZED HOSTING AND MANAGEMENT OF ELECTRONIC DATA AND COMPUTER APPLICATIONS, AND RELATED SERVICES TO SUPPORT FEDERAL STUDENT AID MISSION OF SERVICING STUDENT LOANS."/>
    <s v="DELL SERVICES FEDERAL GOVERNMENT, INC."/>
    <n v="2491334"/>
    <s v="ED06CO0107TO0021"/>
    <s v="23"/>
    <s v="ED06CO0107"/>
    <s v="175344753"/>
    <s v="ENCIO"/>
    <s v=""/>
    <s v="ELIJAH.GROSS@ED.GOV"/>
    <d v="2015-07-23T00:00:00"/>
    <s v="ELIJAH.GROSS@ED.GOV"/>
    <d v="2015-07-23T00:00:00"/>
    <s v="N/A"/>
    <s v="D"/>
    <s v="CHANGE ORDER"/>
    <s v="X"/>
    <s v="NOT APPLICABLE"/>
    <s v="9100"/>
    <s v="9100"/>
    <s v="OTHER THAN SMALL BUSINESS"/>
    <s v="NO"/>
    <s v="NO"/>
    <x v="1"/>
    <s v="NO"/>
    <s v="NO"/>
    <s v="NO"/>
    <n v="2491334"/>
    <n v="2491334"/>
    <n v="1"/>
  </r>
  <r>
    <s v="FSA"/>
    <x v="0"/>
    <x v="0"/>
    <x v="0"/>
    <x v="2"/>
    <x v="1"/>
    <x v="1"/>
    <x v="0"/>
    <x v="1"/>
    <x v="1"/>
    <x v="0"/>
    <x v="0"/>
    <x v="9"/>
    <s v="IT AND TELECOM- FACILITY OPERATION AND MAINTENANCE"/>
    <s v="9100"/>
    <s v="FEDERAL STUDENT AID PROCUREMENT ACTIVITY"/>
    <s v="9100"/>
    <s v="PLANO"/>
    <s v="TX"/>
    <s v="85"/>
    <d v="2015-07-27T00:00:00"/>
    <s v="FULL AND OPEN COMPETITION"/>
    <s v=""/>
    <s v="FIRM FIXED PRICE"/>
    <s v="THE PURPOSE OF THIS MODIFICATION IS TO ORDER ADDITIONAL IN SCOPE SERVICES, ADD ADDITONAL FUNDING, AND EXTEND THE PERIOD OF PERFORMANCE ON PREVIOUS ORDERED SERVICE REQUEST.  THE PURPOSE OF THIS MODIFICATION IS TO ORDER ADDITIONAL IN SCOPE SERVICES AND PROVIDE ADDITINAL FUNDING.  CRITICAL FUNCTION IGF::CT::IGF FEDERAL STUDENT AID'S VIRTUAL DATA CENTER, PROVIDING CENTRALIZED HOSTING AND MANAGEMENT OF ELECTRONIC DATA AND COMPUTER APPLICATIONS,AND RELATED SERVICES TO SUPPORT FEDERAL STUDENT AID MISSION OF SERVICING STUDENT LOANS."/>
    <s v="DELL SERVICES FEDERAL GOVERNMENT, INC."/>
    <n v="107472"/>
    <s v="ED06CO0107TO0021"/>
    <s v="24"/>
    <s v="ED06CO0107"/>
    <s v="175344753"/>
    <s v="ENCIO"/>
    <s v=""/>
    <s v="ELIJAH.GROSS@ED.GOV"/>
    <d v="2015-08-27T00:00:00"/>
    <s v="ALICIA.BARKSDALE@ED.GOV"/>
    <d v="2015-07-29T00:00:00"/>
    <s v="N/A"/>
    <s v="D"/>
    <s v="CHANGE ORDER"/>
    <s v="X"/>
    <s v="NOT APPLICABLE"/>
    <s v="9100"/>
    <s v="9100"/>
    <s v="OTHER THAN SMALL BUSINESS"/>
    <s v="NO"/>
    <s v="NO"/>
    <x v="1"/>
    <s v="NO"/>
    <s v="NO"/>
    <s v="NO"/>
    <n v="107472"/>
    <n v="107472"/>
    <n v="1"/>
  </r>
  <r>
    <s v="CAM"/>
    <x v="0"/>
    <x v="0"/>
    <x v="0"/>
    <x v="2"/>
    <x v="1"/>
    <x v="1"/>
    <x v="0"/>
    <x v="1"/>
    <x v="1"/>
    <x v="0"/>
    <x v="0"/>
    <x v="9"/>
    <s v="IT AND TELECOM- FACILITY OPERATION AND MAINTENANCE"/>
    <s v="9100"/>
    <s v="CONTRACTS AND ACQUISITIONS MANAGEMENT"/>
    <s v="9100"/>
    <s v="WASHINGTON"/>
    <s v="DC"/>
    <s v="1"/>
    <d v="2015-08-03T00:00:00"/>
    <s v="FULL AND OPEN COMPETITION"/>
    <s v=""/>
    <s v="FIRM FIXED PRICE"/>
    <s v="&quot;OTHER FUNCTION&quot; IGF::OT::IGF THIS MODIFICATION IS TO REVISE THE PERFORMANCE WORK STATEMENT FOR ED-07-CO-0042/TASK ORDER 38 WHICH PROVIDES FIREFOX BROWSER SUPPORT THE THE FEDERAL STUDENT AID OFFICE."/>
    <s v="PEROT SYSTEMS GOVERNMENT SERVICES, INC."/>
    <n v="48680"/>
    <s v="EDED07CO0042TO38"/>
    <s v="1"/>
    <s v="EDED07CO0042"/>
    <s v="175344753"/>
    <s v="EI"/>
    <s v=""/>
    <s v="EUGENE.HOPKINS@ED.GOV"/>
    <d v="2015-08-03T00:00:00"/>
    <s v="JEREMY.COOK@ED.GOV"/>
    <d v="2015-07-13T00:00:00"/>
    <s v="N/A"/>
    <s v="B"/>
    <s v="SUPPLEMENTAL AGREEMENT FOR WORK WITHIN SCOPE"/>
    <s v="N"/>
    <s v="NO"/>
    <s v="9100"/>
    <s v="9100"/>
    <s v="OTHER THAN SMALL BUSINESS"/>
    <s v="NO"/>
    <s v="NO"/>
    <x v="1"/>
    <s v="NO"/>
    <s v="NO"/>
    <s v="NO"/>
    <n v="48680"/>
    <n v="48680"/>
    <n v="1"/>
  </r>
  <r>
    <s v="FSA"/>
    <x v="0"/>
    <x v="0"/>
    <x v="0"/>
    <x v="2"/>
    <x v="1"/>
    <x v="1"/>
    <x v="0"/>
    <x v="1"/>
    <x v="1"/>
    <x v="0"/>
    <x v="0"/>
    <x v="9"/>
    <s v="IT AND TELECOM- FACILITY OPERATION AND MAINTENANCE"/>
    <s v="9100"/>
    <s v="FEDERAL STUDENT AID PROCUREMENT ACTIVITY"/>
    <s v="9100"/>
    <s v="FAIRFAX"/>
    <s v="VA"/>
    <s v="59"/>
    <d v="2015-08-31T00:00:00"/>
    <s v="FULL AND OPEN COMPETITION"/>
    <s v=""/>
    <s v="FIRM FIXED PRICE"/>
    <s v="CRITICAL FUNCTION IGF::CT::IGF FEDERAL STUDENT AID'S VIRTUAL DATA CENTER, PROVIDING CENTRALIZED HOSTING AND MANAGEMENT OF ELECTRONIC DATA AND COMPUTER APPLICATIONS,AND RELATED SERVICES TO SUPPORT FEDERAL STUDENT AID MISSION OF SERVICING STUDENT LOANS."/>
    <s v="DELL SERVICES FEDERAL GOVERNMENT, INC."/>
    <n v="17392486.199999999"/>
    <s v="0022"/>
    <s v="0"/>
    <s v="ED06CO0107"/>
    <s v="175344753"/>
    <s v="ENCIO"/>
    <s v=""/>
    <s v="ELIJAH.GROSS@ED.GOV"/>
    <d v="2015-09-03T00:00:00"/>
    <s v="ALICIA.BARKSDALE@ED.GOV"/>
    <d v="2015-08-26T00:00:00"/>
    <s v="N/A"/>
    <s v=""/>
    <s v=""/>
    <s v="X"/>
    <s v="NOT APPLICABLE"/>
    <s v="9100"/>
    <s v="9100"/>
    <s v="OTHER THAN SMALL BUSINESS"/>
    <s v="NO"/>
    <s v="NO"/>
    <x v="1"/>
    <s v="NO"/>
    <s v="NO"/>
    <s v="NO"/>
    <n v="17392486.199999999"/>
    <n v="43500000"/>
    <n v="1"/>
  </r>
  <r>
    <s v="CAM"/>
    <x v="0"/>
    <x v="0"/>
    <x v="0"/>
    <x v="2"/>
    <x v="1"/>
    <x v="1"/>
    <x v="0"/>
    <x v="1"/>
    <x v="1"/>
    <x v="0"/>
    <x v="0"/>
    <x v="9"/>
    <s v="IT AND TELECOM- FACILITY OPERATION AND MAINTENANCE"/>
    <s v="9100"/>
    <s v="CONTRACTS AND ACQUISITIONS MANAGEMENT"/>
    <s v="9100"/>
    <s v="WASHINGTON"/>
    <s v="DC"/>
    <s v="1"/>
    <d v="2015-09-16T00:00:00"/>
    <s v="FULL AND OPEN COMPETITION"/>
    <s v=""/>
    <s v="FIRM FIXED PRICE"/>
    <s v="&quot;OTHER FUNCTIONS&quot; IGF::OT::IGF THE PURPOSE OF TASK ORDER 40 IS TO INSTALL ARCSIGHT, AN SECURITY INFORMATION EVENT MANAGEMENT APPLIANCE, ONTO THE IT NETWORK."/>
    <s v="PEROT SYSTEMS GOVERNMENT SERVICES, INC."/>
    <n v="26495.07"/>
    <s v="EDED07CO0042TO40"/>
    <s v="0"/>
    <s v="EDED07CO0042"/>
    <s v="175344753"/>
    <s v="EI"/>
    <s v=""/>
    <s v="EUGENE.HOPKINS@ED.GOV"/>
    <d v="2015-09-16T00:00:00"/>
    <s v="JEREMY.COOK@ED.GOV"/>
    <d v="2015-09-02T00:00:00"/>
    <s v="N/A"/>
    <s v=""/>
    <s v=""/>
    <s v="N"/>
    <s v="NO"/>
    <s v="9100"/>
    <s v="9100"/>
    <s v="OTHER THAN SMALL BUSINESS"/>
    <s v="NO"/>
    <s v="NO"/>
    <x v="1"/>
    <s v="NO"/>
    <s v="NO"/>
    <s v="NO"/>
    <n v="26495.07"/>
    <n v="26495.07"/>
    <n v="1"/>
  </r>
  <r>
    <s v="CAM"/>
    <x v="0"/>
    <x v="0"/>
    <x v="0"/>
    <x v="2"/>
    <x v="1"/>
    <x v="1"/>
    <x v="0"/>
    <x v="1"/>
    <x v="1"/>
    <x v="0"/>
    <x v="0"/>
    <x v="9"/>
    <s v="IT AND TELECOM- FACILITY OPERATION AND MAINTENANCE"/>
    <s v="9100"/>
    <s v="CONTRACTS AND ACQUISITIONS MANAGEMENT"/>
    <s v="9100"/>
    <s v="WASHINGTON"/>
    <s v="DC"/>
    <s v="1"/>
    <d v="2015-09-25T00:00:00"/>
    <s v="FULL AND OPEN COMPETITION"/>
    <s v=""/>
    <s v="FIRM FIXED PRICE"/>
    <s v="&quot;OTHER FUNCTIONS&quot; IGF::OT::IGF THE PURPOSE OF TASK ORDER 41 IS TO IMPLEMENT AND HOST A WORKPLACE MANAGEMENT SOFTWARE TO SUPPORT THE DEPARTMENT OF EDUCATION'S HOTELING INITIATIVE."/>
    <s v="PEROT SYSTEMS GOVERNMENT SERVICES, INC."/>
    <n v="58953.99"/>
    <s v="EDED07CO0042TO41"/>
    <s v="0"/>
    <s v="EDED07CO0042"/>
    <s v="175344753"/>
    <s v="EI"/>
    <s v=""/>
    <s v="EUGENE.HOPKINS@ED.GOV"/>
    <d v="2015-09-25T00:00:00"/>
    <s v="JEREMY.COOK@ED.GOV"/>
    <d v="2015-09-17T00:00:00"/>
    <s v="N/A"/>
    <s v=""/>
    <s v=""/>
    <s v="N"/>
    <s v="NO"/>
    <s v="9100"/>
    <s v="9100"/>
    <s v="OTHER THAN SMALL BUSINESS"/>
    <s v="NO"/>
    <s v="NO"/>
    <x v="1"/>
    <s v="NO"/>
    <s v="NO"/>
    <s v="NO"/>
    <n v="58953.99"/>
    <n v="58953.99"/>
    <n v="1"/>
  </r>
  <r>
    <s v="CAM"/>
    <x v="0"/>
    <x v="0"/>
    <x v="0"/>
    <x v="2"/>
    <x v="1"/>
    <x v="1"/>
    <x v="0"/>
    <x v="1"/>
    <x v="1"/>
    <x v="0"/>
    <x v="0"/>
    <x v="9"/>
    <s v="IT AND TELECOM- FACILITY OPERATION AND MAINTENANCE"/>
    <s v="9100"/>
    <s v="CONTRACTS AND ACQUISITIONS MANAGEMENT"/>
    <s v="9100"/>
    <s v="WASHINGTON"/>
    <s v="DC"/>
    <s v="1"/>
    <d v="2015-09-25T00:00:00"/>
    <s v="FULL AND OPEN COMPETITION"/>
    <s v=""/>
    <s v="FIRM FIXED PRICE"/>
    <s v="&quot;OTHER FUNCTIONS&quot; IGF::OT::IGF THE PURPOSE OF THIS TASK ORDER IS TO PROVIDE TRUSTED INTERNET CAPABILITIES SERVICES THAT WILL IMPROVE THE DEPARTMENT'S CYBERSECURITY MONITORING POSTURE."/>
    <s v="PEROT SYSTEMS GOVERNMENT SERVICES, INC."/>
    <n v="205114.7"/>
    <s v="EDED07CO0042TO42"/>
    <s v="0"/>
    <s v="EDED07CO0042"/>
    <s v="175344753"/>
    <s v="EI"/>
    <s v=""/>
    <s v="EUGENE.HOPKINS@ED.GOV"/>
    <d v="2015-09-25T00:00:00"/>
    <s v="MATTHEW.HEALEY@ED.GOV"/>
    <d v="2015-09-15T00:00:00"/>
    <s v="N/A"/>
    <s v=""/>
    <s v=""/>
    <s v="N"/>
    <s v="NO"/>
    <s v="9100"/>
    <s v="9100"/>
    <s v="OTHER THAN SMALL BUSINESS"/>
    <s v="NO"/>
    <s v="NO"/>
    <x v="1"/>
    <s v="NO"/>
    <s v="NO"/>
    <s v="NO"/>
    <n v="205114.7"/>
    <n v="205114.7"/>
    <n v="1"/>
  </r>
  <r>
    <s v="CAM"/>
    <x v="0"/>
    <x v="0"/>
    <x v="0"/>
    <x v="2"/>
    <x v="1"/>
    <x v="1"/>
    <x v="0"/>
    <x v="1"/>
    <x v="1"/>
    <x v="0"/>
    <x v="0"/>
    <x v="9"/>
    <s v="IT AND TELECOM- FACILITY OPERATION AND MAINTENANCE"/>
    <s v="9100"/>
    <s v="CONTRACTS AND ACQUISITIONS MANAGEMENT"/>
    <s v="9100"/>
    <s v="WASHINGTON"/>
    <s v="DC"/>
    <s v="1"/>
    <d v="2015-09-25T00:00:00"/>
    <s v="FULL AND OPEN COMPETITION"/>
    <s v=""/>
    <s v="FIRM FIXED PRICE"/>
    <s v="&quot;OTHER FUNCTIONS&quot; IGF::OT::IGF THE PURPOSE OF THIS REQUIREMENT IS TO PROVIDE A PRIVILEGED ACCOUNT MANAGEMENT SOLUTION FOR ADDITIONAL CYBERSECURITY SUPPORT."/>
    <s v="PEROT SYSTEMS GOVERNMENT SERVICES, INC."/>
    <n v="1052454.79"/>
    <s v="EDED07CO0042TO43"/>
    <s v="0"/>
    <s v="EDED07CO0042"/>
    <s v="175344753"/>
    <s v="EI"/>
    <s v=""/>
    <s v="EUGENE.HOPKINS@ED.GOV"/>
    <d v="2015-09-25T00:00:00"/>
    <s v="MATTHEW.HEALEY@ED.GOV"/>
    <d v="2015-09-25T00:00:00"/>
    <s v="N/A"/>
    <s v=""/>
    <s v=""/>
    <s v="N"/>
    <s v="NO"/>
    <s v="9100"/>
    <s v="9100"/>
    <s v="OTHER THAN SMALL BUSINESS"/>
    <s v="NO"/>
    <s v="NO"/>
    <x v="1"/>
    <s v="NO"/>
    <s v="NO"/>
    <s v="NO"/>
    <n v="1052454.79"/>
    <n v="1052454.79"/>
    <n v="1"/>
  </r>
  <r>
    <s v="CAM"/>
    <x v="0"/>
    <x v="0"/>
    <x v="0"/>
    <x v="2"/>
    <x v="1"/>
    <x v="1"/>
    <x v="0"/>
    <x v="1"/>
    <x v="1"/>
    <x v="0"/>
    <x v="0"/>
    <x v="9"/>
    <s v="IT AND TELECOM- FACILITY OPERATION AND MAINTENANCE"/>
    <s v="9100"/>
    <s v="CONTRACTS AND ACQUISITIONS MANAGEMENT"/>
    <s v="9100"/>
    <s v=""/>
    <s v=""/>
    <s v=""/>
    <d v="2015-09-25T00:00:00"/>
    <s v="FULL AND OPEN COMPETITION"/>
    <s v=""/>
    <s v="FIXED PRICE WITH ECONOMIC PRICE ADJUSTMENT"/>
    <s v="THE PURPOSE OF THIS CONTRACT IS TO PROVIDE A WIDE-ARRAY OF INFORMATION TECHNOLOGY SERVICES TO THE U.S. DEPARTMENT OF EDUCATION ON A FULLY-MANAGED, CONTRACTOR-OWNED/CONTRACTOR-OPERATED BASIS. THE SERVICES INCLUDE BUT ARE NOT LIMITED TO DESKTOP SERVICES, HELPDESK SERVICES, DISASTER RECOVERY CENTER SERVICES, DATA CENTER SERVICES, PRINTING SERVICES, NETWORK SERVICES AND CYBERSECURITY. THE PURPOSE OF THIS MODIFICATION IS TO PROVIDE INCREMENTAL SERVICES."/>
    <s v="PEROT SYSTEMS GOVERNMENT SERVICES, INC."/>
    <n v="3555034.26"/>
    <s v="EDED07CO0042"/>
    <s v="158"/>
    <s v=""/>
    <s v="175344753"/>
    <s v="EI"/>
    <s v=""/>
    <s v="EUGENE.HOPKINS@ED.GOV"/>
    <d v="2015-09-25T00:00:00"/>
    <s v="JEREMY.COOK@ED.GOV"/>
    <d v="2015-09-25T00:00:00"/>
    <s v="SINGLE AWARD"/>
    <s v="C"/>
    <s v="FUNDING ONLY ACTION"/>
    <s v="N"/>
    <s v="NO"/>
    <s v=""/>
    <s v="9100"/>
    <s v="OTHER THAN SMALL BUSINESS"/>
    <s v="NO"/>
    <s v="NO"/>
    <x v="1"/>
    <s v="NO"/>
    <s v="NO"/>
    <s v="NO"/>
    <s v=""/>
    <n v="0"/>
    <n v="1"/>
  </r>
  <r>
    <s v="FSA"/>
    <x v="0"/>
    <x v="0"/>
    <x v="0"/>
    <x v="2"/>
    <x v="1"/>
    <x v="1"/>
    <x v="0"/>
    <x v="1"/>
    <x v="1"/>
    <x v="0"/>
    <x v="0"/>
    <x v="9"/>
    <s v="IT AND TELECOM- FACILITY OPERATION AND MAINTENANCE"/>
    <s v="9100"/>
    <s v="FEDERAL STUDENT AID PROCUREMENT ACTIVITY"/>
    <s v="9100"/>
    <s v="PLANO"/>
    <s v="TX"/>
    <s v="85"/>
    <d v="2015-09-28T00:00:00"/>
    <s v="FULL AND OPEN COMPETITION"/>
    <s v=""/>
    <s v="FIRM FIXED PRICE"/>
    <s v="CRITICAL FUNCTION IGF::CT::IGF  ORDER ADDITIONAL INFRASTRUCTURE SERVICES FOR THE FEDERAL STUDENT AID'S VIRTUAL DATA CENTER, PROVIDING CENTRALIZED HOSTING AND MANAGEMENT OF ELECTRONIC DATA AND COMPUTER APPLICATIONS, AND RELATED SERVICES TO SUPPORT FEDERAL STUDENT AID MISSION OF SERVICING STUDENT LOANS."/>
    <s v="DELL SERVICES FEDERAL GOVERNMENT, INC."/>
    <n v="100000"/>
    <s v="ED06CO0107TO0021"/>
    <s v="28"/>
    <s v="ED06CO0107"/>
    <s v="175344753"/>
    <s v="ENCIO"/>
    <s v=""/>
    <s v="ELIJAH.GROSS@ED.GOV"/>
    <d v="2015-09-28T00:00:00"/>
    <s v="ELIJAH.GROSS@ED.GOV"/>
    <d v="2015-09-28T00:00:00"/>
    <s v="N/A"/>
    <s v="D"/>
    <s v="CHANGE ORDER"/>
    <s v="X"/>
    <s v="NOT APPLICABLE"/>
    <s v="9100"/>
    <s v="9100"/>
    <s v="OTHER THAN SMALL BUSINESS"/>
    <s v="NO"/>
    <s v="NO"/>
    <x v="1"/>
    <s v="NO"/>
    <s v="NO"/>
    <s v="NO"/>
    <n v="100000"/>
    <n v="100000"/>
    <n v="1"/>
  </r>
  <r>
    <s v="FSA"/>
    <x v="0"/>
    <x v="0"/>
    <x v="0"/>
    <x v="2"/>
    <x v="1"/>
    <x v="1"/>
    <x v="0"/>
    <x v="1"/>
    <x v="1"/>
    <x v="0"/>
    <x v="0"/>
    <x v="9"/>
    <s v="IT AND TELECOM- FACILITY OPERATION AND MAINTENANCE"/>
    <s v="9100"/>
    <s v="FEDERAL STUDENT AID PROCUREMENT ACTIVITY"/>
    <s v="9100"/>
    <s v="HERNDON"/>
    <s v="VA"/>
    <s v="59"/>
    <d v="2015-09-28T00:00:00"/>
    <s v="FULL AND OPEN COMPETITION"/>
    <s v="FAIR OPPORTUNITY GIVEN"/>
    <s v="FIRM FIXED PRICE"/>
    <s v="IGF::OT::IGF: FEDERAL STUDENT AID'S VIRTUAL DATA CENTER, PROVIDING CENTRALIZED HOSTING AND MANAGEMENT OF ELECTRONIC DATA AND COMPUTER APPLICATIONS, AND RELATED SERVICES TO SUPPORT FEDERAL STUDENT AID MISSION OF SERVICING STUDENT LOANS."/>
    <s v="HP ENTERPRISE SERVICES, LLC"/>
    <n v="11502647.57"/>
    <s v="EDFSA15O0090"/>
    <s v="0"/>
    <s v="HHSN316201200026W"/>
    <s v="077817617"/>
    <s v="ENCIO"/>
    <s v=""/>
    <s v="ELIJAH.GROSS@ED.GOV"/>
    <d v="2015-09-30T00:00:00"/>
    <s v="ELIJAH.GROSS@ED.GOV"/>
    <d v="2015-09-24T00:00:00"/>
    <s v="N/A"/>
    <s v=""/>
    <s v=""/>
    <s v="X"/>
    <s v="NOT APPLICABLE"/>
    <s v="7529"/>
    <s v="9100"/>
    <s v="OTHER THAN SMALL BUSINESS"/>
    <s v="NO"/>
    <s v="NO"/>
    <x v="1"/>
    <s v="NO"/>
    <s v="NO"/>
    <s v="NO"/>
    <n v="11502647.57"/>
    <n v="225049970.93000001"/>
    <n v="1"/>
  </r>
  <r>
    <s v="FSA"/>
    <x v="0"/>
    <x v="0"/>
    <x v="0"/>
    <x v="0"/>
    <x v="0"/>
    <x v="1"/>
    <x v="0"/>
    <x v="1"/>
    <x v="1"/>
    <x v="0"/>
    <x v="0"/>
    <x v="9"/>
    <s v="IT AND TELECOM- FACILITY OPERATION AND MAINTENANCE"/>
    <s v="9100"/>
    <s v="FEDERAL STUDENT AID PROCUREMENT ACTIVITY"/>
    <s v="9100"/>
    <s v="ALEXANDRIA"/>
    <s v="VA"/>
    <s v="510"/>
    <d v="2014-11-14T00:00:00"/>
    <s v="FULL AND OPEN COMPETITION AFTER EXCLUSION OF SOURCES"/>
    <s v=""/>
    <s v="FIRM FIXED PRICE"/>
    <s v="THE PURPOSE OF THIS TASK ORDER IS TO PROVIDE BOTH ADMINISTRATIVE AND TECHNICAL SUPPORT FOR FSA'S FINANCIAL MANAGEMENT SYSTEM (FMS)._x000a__x000a_THE PURPOSE OF THIS MODIFICATION IS TO EXERCISE OPTION PERIOD SIX FOR THIS TASK ORDER."/>
    <s v="AVINEON, INC"/>
    <n v="6387812.9900000002"/>
    <s v="ED08CO0053TO0003"/>
    <s v="36"/>
    <s v="ED08CO0053"/>
    <s v="782184261"/>
    <s v="ENBO"/>
    <s v=""/>
    <s v="PETE.JANSSEN@ED.GOV"/>
    <d v="2014-11-26T00:00:00"/>
    <s v="LINWOOD.CHERRY@ED.GOV"/>
    <d v="2014-11-06T00:00:00"/>
    <s v="N/A"/>
    <s v="G"/>
    <s v="EXERCISE AN OPTION"/>
    <s v="X"/>
    <s v="NOT APPLICABLE"/>
    <s v="9100"/>
    <s v="9100"/>
    <s v="SMALL BUSINESS"/>
    <s v="NO"/>
    <s v="NO"/>
    <x v="1"/>
    <s v="NO"/>
    <s v="NO"/>
    <s v="NO"/>
    <n v="6387812.9900000002"/>
    <n v="6387812.9900000002"/>
    <n v="1"/>
  </r>
  <r>
    <s v="FSA"/>
    <x v="0"/>
    <x v="0"/>
    <x v="0"/>
    <x v="0"/>
    <x v="0"/>
    <x v="1"/>
    <x v="0"/>
    <x v="1"/>
    <x v="1"/>
    <x v="0"/>
    <x v="0"/>
    <x v="9"/>
    <s v="IT AND TELECOM- FACILITY OPERATION AND MAINTENANCE"/>
    <s v="9100"/>
    <s v="FEDERAL STUDENT AID PROCUREMENT ACTIVITY"/>
    <s v="9100"/>
    <s v="WASHINGTON"/>
    <s v="DC"/>
    <s v="1"/>
    <d v="2014-12-05T00:00:00"/>
    <s v="FULL AND OPEN COMPETITION"/>
    <s v="FAIR OPPORTUNITY GIVEN"/>
    <s v="FIRM FIXED PRICE"/>
    <s v="IGF::OT::IGF_x000a_THE PURPOSE OF THIS TASK ORDER IS TO PROVIDE REQUIRED TRAINING SUPPORT SERVICES FOR FEDERAL STUDENT AID'S DEPLOYED ENTERPRISE PROJECT PORTFOLIO MANAGEMENT (EPPM) APPLICATION UNDER THE BPA ED-FSA-12-A-002.  THE PURPOSE OF THIS MODIFICATION IS TO ADD ADDITIONAL TRAINING SUPPORT."/>
    <s v="UMT CONSULTING GROUP, LLC"/>
    <n v="213624"/>
    <s v="0004"/>
    <s v="2"/>
    <s v="EDFSA12A0002"/>
    <s v="783019755"/>
    <s v="ENEPMS"/>
    <s v=""/>
    <s v="IDV_CORRECT"/>
    <d v="2015-10-08T00:00:00"/>
    <s v="KENNETH.BELL@ED.GOV"/>
    <d v="2014-12-05T00:00:00"/>
    <s v="N/A"/>
    <s v="B"/>
    <s v="SUPPLEMENTAL AGREEMENT FOR WORK WITHIN SCOPE"/>
    <s v="N"/>
    <s v="NO"/>
    <s v="9100"/>
    <s v="9100"/>
    <s v="SMALL BUSINESS"/>
    <s v="NO"/>
    <s v="NO"/>
    <x v="1"/>
    <s v="NO"/>
    <s v="NO"/>
    <s v="NO"/>
    <n v="213624"/>
    <n v="213624"/>
    <n v="1"/>
  </r>
  <r>
    <s v="FSA"/>
    <x v="0"/>
    <x v="0"/>
    <x v="0"/>
    <x v="1"/>
    <x v="0"/>
    <x v="1"/>
    <x v="0"/>
    <x v="1"/>
    <x v="1"/>
    <x v="0"/>
    <x v="0"/>
    <x v="9"/>
    <s v="IT AND TELECOM- FACILITY OPERATION AND MAINTENANCE"/>
    <s v="9100"/>
    <s v="FEDERAL STUDENT AID PROCUREMENT ACTIVITY"/>
    <s v="9100"/>
    <s v="WASHINGTON"/>
    <s v="DC"/>
    <s v="1"/>
    <d v="2015-03-25T00:00:00"/>
    <s v="FULL AND OPEN COMPETITION"/>
    <s v="FAIR OPPORTUNITY GIVEN"/>
    <s v="FIRM FIXED PRICE"/>
    <s v="IGF::OT::IGF_x000a_EXERCISING OPTION YEARS III 28 MARCH 2015 THRU 27 MARCH 2015 FOR EPPM OPERATIONS AND MAINTENANCE"/>
    <s v="UMT CONSULTING GROUP, LLC"/>
    <n v="319807"/>
    <s v="0007"/>
    <s v="0"/>
    <s v="EDFSA12A0002"/>
    <s v="783019755"/>
    <s v="ENEPMS"/>
    <s v=""/>
    <s v="IDV_CORRECT"/>
    <d v="2015-10-08T00:00:00"/>
    <s v="DANIELLE.BROWN@ED.GOV"/>
    <d v="2015-03-25T00:00:00"/>
    <s v="N/A"/>
    <s v=""/>
    <s v=""/>
    <s v="N"/>
    <s v="NO"/>
    <s v="9100"/>
    <s v="9100"/>
    <s v="SMALL BUSINESS"/>
    <s v="NO"/>
    <s v="NO"/>
    <x v="1"/>
    <s v="NO"/>
    <s v="NO"/>
    <s v="NO"/>
    <n v="319807"/>
    <n v="319807"/>
    <n v="1"/>
  </r>
  <r>
    <s v="FSA"/>
    <x v="0"/>
    <x v="0"/>
    <x v="0"/>
    <x v="3"/>
    <x v="0"/>
    <x v="1"/>
    <x v="0"/>
    <x v="1"/>
    <x v="1"/>
    <x v="0"/>
    <x v="0"/>
    <x v="9"/>
    <s v="IT AND TELECOM- FACILITY OPERATION AND MAINTENANCE"/>
    <s v="9100"/>
    <s v="FEDERAL STUDENT AID PROCUREMENT ACTIVITY"/>
    <s v="9100"/>
    <s v="ALEXANDRIA"/>
    <s v="VA"/>
    <s v="510"/>
    <d v="2015-04-23T00:00:00"/>
    <s v="FULL AND OPEN COMPETITION AFTER EXCLUSION OF SOURCES"/>
    <s v=""/>
    <s v="FIRM FIXED PRICE"/>
    <s v="THE PURPOSE OF THIS TASK ORDER IS TO PROVIDE TECHNICAL AND ADMINISTRATIVE FOR FSA'S FINANCIAL MANAGEMENT SYSTEM._x000a__x000a_THE PURPOSE OF THIS MODIFICATION IS TO INITIATE RELEASE 12 (R12) UPGRADE FOR THE FINANCIAL MANAGEMENT SYSTEM ORACLE E-BUSINESS SUITE."/>
    <s v="AVINEON, INC"/>
    <n v="1406078.13"/>
    <s v="ED08CO0053TO0003"/>
    <s v="37"/>
    <s v="ED08CO0053"/>
    <s v="782184261"/>
    <s v="ENBO"/>
    <s v=""/>
    <s v="PETE.JANSSEN@ED.GOV"/>
    <d v="2015-04-23T00:00:00"/>
    <s v="LINWOOD.CHERRY@ED.GOV"/>
    <d v="2015-04-23T00:00:00"/>
    <s v="N/A"/>
    <s v="M"/>
    <s v="OTHER ADMINISTRATIVE ACTION"/>
    <s v="X"/>
    <s v="NOT APPLICABLE"/>
    <s v="9100"/>
    <s v="9100"/>
    <s v="SMALL BUSINESS"/>
    <s v="NO"/>
    <s v="NO"/>
    <x v="1"/>
    <s v="NO"/>
    <s v="NO"/>
    <s v="NO"/>
    <n v="39477757.560000002"/>
    <n v="67309437.200000003"/>
    <n v="1"/>
  </r>
  <r>
    <s v="FSA"/>
    <x v="0"/>
    <x v="0"/>
    <x v="0"/>
    <x v="2"/>
    <x v="0"/>
    <x v="1"/>
    <x v="0"/>
    <x v="1"/>
    <x v="1"/>
    <x v="0"/>
    <x v="0"/>
    <x v="9"/>
    <s v="IT AND TELECOM- FACILITY OPERATION AND MAINTENANCE"/>
    <s v="9100"/>
    <s v="FEDERAL STUDENT AID PROCUREMENT ACTIVITY"/>
    <s v="9100"/>
    <s v="WASHINGTON"/>
    <s v="DC"/>
    <s v="1"/>
    <d v="2015-07-24T00:00:00"/>
    <s v="FULL AND OPEN COMPETITION"/>
    <s v="FAIR OPPORTUNITY GIVEN"/>
    <s v="FIRM FIXED PRICE"/>
    <s v="IGF::OT::IGF_x000a_THE PURPOSE OF THIS MODIFICATION IS TO EXTENDED PERIOD OF PERFORMANCE OF THE BPA. THE BPA IS HEREBY EXTENDED FROM 7/31/2015 THRU 9/30/2015._x000a_1. THE VALUE OF BPA CALL ORDER 0006 IS INCREASED BY $59,194 FROM $355,162 TO $414,356.00_x000a_2. IN ADDITION, THIS MODIFICATION CHANGES THE CONTRACTING OFFICER FROM KENNETH BELL TO SAUNDRA DIGGS. MS. DIGGS CAN BE REACHED AT: SAUNDRA.DIGGS@ED.GOV OR 202-377-4425._x000a_3. ALL OTHER TERMS AND CONDITIONS OF BPA ED-FSA-12-A-0002 REMAIN THE SAME."/>
    <s v="UMT CONSULTING GROUP, LLC"/>
    <n v="59194"/>
    <s v="0006"/>
    <s v="2"/>
    <s v="EDFSA12A0002"/>
    <s v="783019755"/>
    <s v="ENCIO"/>
    <s v=""/>
    <s v="IDV_CORRECT"/>
    <d v="2015-10-08T00:00:00"/>
    <s v="DANIELLE.BROWN@ED.GOV"/>
    <d v="2015-07-23T00:00:00"/>
    <s v="N/A"/>
    <s v="M"/>
    <s v="OTHER ADMINISTRATIVE ACTION"/>
    <s v="N"/>
    <s v="NO"/>
    <s v="9100"/>
    <s v="9100"/>
    <s v="SMALL BUSINESS"/>
    <s v="NO"/>
    <s v="NO"/>
    <x v="1"/>
    <s v="NO"/>
    <s v="NO"/>
    <s v="NO"/>
    <n v="59194"/>
    <n v="59194"/>
    <n v="1"/>
  </r>
  <r>
    <s v="FSA"/>
    <x v="0"/>
    <x v="0"/>
    <x v="0"/>
    <x v="2"/>
    <x v="0"/>
    <x v="1"/>
    <x v="0"/>
    <x v="1"/>
    <x v="1"/>
    <x v="0"/>
    <x v="0"/>
    <x v="9"/>
    <s v="IT AND TELECOM- FACILITY OPERATION AND MAINTENANCE"/>
    <s v="9100"/>
    <s v="FEDERAL STUDENT AID PROCUREMENT ACTIVITY"/>
    <s v="9100"/>
    <s v="WASHINGTON"/>
    <s v="DC"/>
    <s v="1"/>
    <d v="2015-07-31T00:00:00"/>
    <s v="FULL AND OPEN COMPETITION"/>
    <s v="FAIR OPPORTUNITY GIVEN"/>
    <s v="FIRM FIXED PRICE"/>
    <s v="IGF::OT::IGF_x000a_THE PURPOSE OF THIS MODIFICATION IS TO EXTEND THE PERIOD OF PERFORMANCE END DATE FROM AUGUST 3RD, 2015 TO DECEMBER 31, 2015 AND OBLIGATE FUNDING._x000a_A._x0009_THE VALUE OF THE BPA IS INCREASED BY $132,185.00  FROM $320,448 TO $ 452,633   _x000a_B._x0009_THIS MODIFICATION HEREBY CHANGES THE CONTRACTING OFFICER FROM KENNETH BELL TO SAUNDRA DIGGS. MS. DIGGS CAN BE REACHED AT SAUNDRA.DIGGS@ED.GOV OR OFFICE 202-377-4425._x000a_C._x0009_ALL OTHER TERMS AND CONDITIONS REMAIN THE SAME"/>
    <s v="UMT CONSULTING GROUP, LLC"/>
    <n v="132185"/>
    <s v="0005"/>
    <s v="1"/>
    <s v="EDFSA12A0002"/>
    <s v="783019755"/>
    <s v="ENCIO"/>
    <s v=""/>
    <s v="IDV_CORRECT"/>
    <d v="2015-10-08T00:00:00"/>
    <s v="DANIELLE.BROWN@ED.GOV"/>
    <d v="2015-07-23T00:00:00"/>
    <s v="N/A"/>
    <s v="M"/>
    <s v="OTHER ADMINISTRATIVE ACTION"/>
    <s v="N"/>
    <s v="NO"/>
    <s v="9100"/>
    <s v="9100"/>
    <s v="SMALL BUSINESS"/>
    <s v="NO"/>
    <s v="NO"/>
    <x v="1"/>
    <s v="NO"/>
    <s v="NO"/>
    <s v="NO"/>
    <n v="132185"/>
    <n v="132185"/>
    <n v="1"/>
  </r>
  <r>
    <s v="FSA"/>
    <x v="0"/>
    <x v="0"/>
    <x v="0"/>
    <x v="2"/>
    <x v="0"/>
    <x v="1"/>
    <x v="0"/>
    <x v="1"/>
    <x v="1"/>
    <x v="0"/>
    <x v="0"/>
    <x v="9"/>
    <s v="IT AND TELECOM- FACILITY OPERATION AND MAINTENANCE"/>
    <s v="9100"/>
    <s v="FEDERAL STUDENT AID PROCUREMENT ACTIVITY"/>
    <s v="9100"/>
    <s v="WASHINGTON"/>
    <s v="DC"/>
    <s v="1"/>
    <d v="2015-08-04T00:00:00"/>
    <s v="FULL AND OPEN COMPETITION"/>
    <s v="FAIR OPPORTUNITY GIVEN"/>
    <s v="FIRM FIXED PRICE"/>
    <s v="IGF::OT::IGF_x000a_THE PURPOSE OF THIS MODIFICATION IS TO EXTEND THE PERIOD OF PERFORMANCE FROM AUGUST 10TH, 2015 TO DECEMBER 31, 2015 AND OBLIGATE FUNDING._x000a_A._x0009_THE VALUE OF THE BPA CALL IS INCREASED BY $125,506 FROM $338,378 TO $463,884._x000a_B._x0009_ALL OTHER TERMS AND CONDITIONS REMAIN THE SAME."/>
    <s v="UMT CONSULTING GROUP, LLC"/>
    <n v="125506"/>
    <s v="0004"/>
    <s v="5"/>
    <s v="EDFSA12A0002"/>
    <s v="783019755"/>
    <s v="ENCIO"/>
    <s v=""/>
    <s v="IDV_CORRECT"/>
    <d v="2015-10-08T00:00:00"/>
    <s v="DANIELLE.BROWN@ED.GOV"/>
    <d v="2015-07-28T00:00:00"/>
    <s v="N/A"/>
    <s v="D"/>
    <s v="CHANGE ORDER"/>
    <s v="N"/>
    <s v="NO"/>
    <s v="9100"/>
    <s v="9100"/>
    <s v="SMALL BUSINESS"/>
    <s v="NO"/>
    <s v="NO"/>
    <x v="1"/>
    <s v="NO"/>
    <s v="NO"/>
    <s v="NO"/>
    <n v="125506"/>
    <n v="125506"/>
    <n v="1"/>
  </r>
  <r>
    <s v="POC"/>
    <x v="0"/>
    <x v="0"/>
    <x v="0"/>
    <x v="2"/>
    <x v="0"/>
    <x v="1"/>
    <x v="0"/>
    <x v="1"/>
    <x v="1"/>
    <x v="0"/>
    <x v="0"/>
    <x v="9"/>
    <s v="IT AND TELECOM- FACILITY OPERATION AND MAINTENANCE"/>
    <s v="9100"/>
    <s v="PRINCIPAL OFFICES"/>
    <s v="9100"/>
    <s v="WASHINGTON"/>
    <s v="DC"/>
    <s v="1"/>
    <d v="2015-08-13T00:00:00"/>
    <s v="FULL AND OPEN COMPETITION"/>
    <s v="FOLLOW-ON ACTION FOLLOWING COMPETITIVE INITIAL ACTION"/>
    <s v="FIRM FIXED PRICE"/>
    <s v="IGF::OT::IGF &quot;OTHER FUNCTIONS&quot; FOIAXPRESS ANNUAL MAINTENANCE"/>
    <s v="AINS, INC"/>
    <n v="85997"/>
    <s v="EDOOM15O0034"/>
    <s v="0"/>
    <s v="GS35F4747G"/>
    <s v="361150469"/>
    <s v="EM"/>
    <s v=""/>
    <s v="JEANIE.BANKS@ED.GOV"/>
    <d v="2015-08-17T00:00:00"/>
    <s v="JENNIFER.MYERS@ED.GOV"/>
    <d v="2015-08-13T00:00:00"/>
    <s v="N/A"/>
    <s v=""/>
    <s v=""/>
    <s v="X"/>
    <s v="NOT APPLICABLE"/>
    <s v="4730"/>
    <s v="9100"/>
    <s v="SMALL BUSINESS"/>
    <s v="NO"/>
    <s v="NO"/>
    <x v="1"/>
    <s v="NO"/>
    <s v="NO"/>
    <s v="NO"/>
    <n v="85997"/>
    <n v="85997"/>
    <n v="1"/>
  </r>
  <r>
    <s v="FSA"/>
    <x v="0"/>
    <x v="0"/>
    <x v="0"/>
    <x v="2"/>
    <x v="0"/>
    <x v="1"/>
    <x v="0"/>
    <x v="1"/>
    <x v="1"/>
    <x v="0"/>
    <x v="0"/>
    <x v="9"/>
    <s v="IT AND TELECOM- FACILITY OPERATION AND MAINTENANCE"/>
    <s v="9100"/>
    <s v="FEDERAL STUDENT AID PROCUREMENT ACTIVITY"/>
    <s v="9100"/>
    <s v="WASHINGTON"/>
    <s v="DC"/>
    <s v="1"/>
    <d v="2015-08-21T00:00:00"/>
    <s v="FULL AND OPEN COMPETITION"/>
    <s v="FAIR OPPORTUNITY GIVEN"/>
    <s v="FIRM FIXED PRICE"/>
    <s v="IGF::OT::IGF_x000a_CALL ORDER 0006 REFERENCED ABOVE IS HEREBY EXTENDED COVERING THE CONTRACT PERIOD FROM 10/01/2015 THRU 12/31/2015. _x000a_A._x0009_THE VALUE OF BPA CALL ORDER 0006 IS INCREASED BY $88,790 FROM $414,356.00 TO $503,146._x000a_B._x0009_ALL OTHER TERMS AND CONDITIONS UNDER THIS CONTRACT REMAIN UNCHANGED."/>
    <s v="UMT CONSULTING GROUP, LLC"/>
    <n v="88790"/>
    <s v="0006"/>
    <s v="3"/>
    <s v="EDFSA12A0002"/>
    <s v="783019755"/>
    <s v="ENCIO"/>
    <s v=""/>
    <s v="IDV_CORRECT"/>
    <d v="2015-10-08T00:00:00"/>
    <s v="DANIELLE.BROWN@ED.GOV"/>
    <d v="2015-07-23T00:00:00"/>
    <s v="N/A"/>
    <s v="D"/>
    <s v="CHANGE ORDER"/>
    <s v="N"/>
    <s v="NO"/>
    <s v="9100"/>
    <s v="9100"/>
    <s v="SMALL BUSINESS"/>
    <s v="NO"/>
    <s v="NO"/>
    <x v="1"/>
    <s v="NO"/>
    <s v="NO"/>
    <s v="NO"/>
    <n v="88790"/>
    <n v="88790"/>
    <n v="1"/>
  </r>
  <r>
    <s v="FSA"/>
    <x v="0"/>
    <x v="0"/>
    <x v="0"/>
    <x v="2"/>
    <x v="0"/>
    <x v="1"/>
    <x v="0"/>
    <x v="1"/>
    <x v="1"/>
    <x v="0"/>
    <x v="0"/>
    <x v="9"/>
    <s v="IT AND TELECOM- FACILITY OPERATION AND MAINTENANCE"/>
    <s v="9100"/>
    <s v="FEDERAL STUDENT AID PROCUREMENT ACTIVITY"/>
    <s v="9100"/>
    <s v="NEW YORK"/>
    <s v="NY"/>
    <s v="61"/>
    <d v="2015-09-24T00:00:00"/>
    <s v="FULL AND OPEN COMPETITION"/>
    <s v="COMPETITIVE SET ASIDE"/>
    <s v="FIRM FIXED PRICE"/>
    <s v="IGF::OT::IGF::  IMPLEMENTATION OF THE PIV CARDS AND OFF-SITE MOVES."/>
    <s v="UMT CONSULTING GROUP, LLC"/>
    <n v="61642"/>
    <s v="0003"/>
    <s v="3"/>
    <s v="EDFSA12A0002"/>
    <s v="783019755"/>
    <s v="ENCIO"/>
    <s v=""/>
    <s v="IDV_CORRECT"/>
    <d v="2015-10-08T00:00:00"/>
    <s v="SAUNDRA.DIGGS@ED.GOV"/>
    <d v="2015-09-24T00:00:00"/>
    <s v="N/A"/>
    <s v="C"/>
    <s v="FUNDING ONLY ACTION"/>
    <s v="N"/>
    <s v="NO"/>
    <s v="9100"/>
    <s v="9100"/>
    <s v="SMALL BUSINESS"/>
    <s v="NO"/>
    <s v="NO"/>
    <x v="1"/>
    <s v="NO"/>
    <s v="NO"/>
    <s v="NO"/>
    <n v="61642"/>
    <n v="61642"/>
    <n v="1"/>
  </r>
  <r>
    <s v="FSA"/>
    <x v="1"/>
    <x v="0"/>
    <x v="0"/>
    <x v="2"/>
    <x v="0"/>
    <x v="1"/>
    <x v="0"/>
    <x v="1"/>
    <x v="0"/>
    <x v="0"/>
    <x v="0"/>
    <x v="10"/>
    <s v="IT AND TELECOM- SYSTEMS DEVELOPMENT"/>
    <s v="9100"/>
    <s v="FEDERAL STUDENT AID PROCUREMENT ACTIVITY"/>
    <s v="9100"/>
    <s v="MCLEAN"/>
    <s v="VA"/>
    <s v="59"/>
    <d v="2015-08-14T00:00:00"/>
    <s v="FULL AND OPEN COMPETITION AFTER EXCLUSION OF SOURCES"/>
    <s v="FAIR OPPORTUNITY GIVEN"/>
    <s v="FIRM FIXED PRICE"/>
    <s v="IGF::OT::IGF THE PURPOSE OF THIS MODIFICATION IS TO: _x000a__x000a_1.) FUND DOVEL'S OFFSITE MOVE EFFECTIVE 8/3/15, AND_x000a_2.) EXTEND ISE TESTING SERVICES FOR 6 MONTHS FROM 9/26/15 TO 3/25/16."/>
    <s v="DOVEL TECHNOLOGIES INC"/>
    <n v="253476.07"/>
    <s v="0005"/>
    <s v="6"/>
    <s v="EDFSA09D0031"/>
    <s v="088661470"/>
    <s v="ENCIO"/>
    <s v=""/>
    <s v="STEPHANIE.GALES@ED.GOV"/>
    <d v="2015-09-15T00:00:00"/>
    <s v="KRISTEN.CALDWELL-BATES@ED.GOV"/>
    <d v="2015-08-14T00:00:00"/>
    <s v="N/A"/>
    <s v="B"/>
    <s v="SUPPLEMENTAL AGREEMENT FOR WORK WITHIN SCOPE"/>
    <s v="N"/>
    <s v="NO"/>
    <s v="9100"/>
    <s v="9100"/>
    <s v="SMALL BUSINESS"/>
    <s v="NO"/>
    <s v="NO"/>
    <x v="1"/>
    <s v="YES"/>
    <s v="NO"/>
    <s v="NO"/>
    <n v="253476.07"/>
    <n v="0"/>
    <n v="1"/>
  </r>
  <r>
    <s v="FSA"/>
    <x v="1"/>
    <x v="2"/>
    <x v="0"/>
    <x v="1"/>
    <x v="0"/>
    <x v="1"/>
    <x v="0"/>
    <x v="0"/>
    <x v="1"/>
    <x v="0"/>
    <x v="0"/>
    <x v="10"/>
    <s v="IT AND TELECOM- SYSTEMS DEVELOPMENT"/>
    <s v="9100"/>
    <s v="FEDERAL STUDENT AID PROCUREMENT ACTIVITY"/>
    <s v="9100"/>
    <s v="WASHINGTON"/>
    <s v="DC"/>
    <s v="1"/>
    <d v="2015-01-23T00:00:00"/>
    <s v="FULL AND OPEN COMPETITION AFTER EXCLUSION OF SOURCES"/>
    <s v="FOLLOW-ON ACTION FOLLOWING COMPETITIVE INITIAL ACTION"/>
    <s v="TIME AND MATERIALS"/>
    <s v="THE US DEPARTMENT OF EDUCATION, OFFICE OF FEDERAL STUDENT AID (FSA) TECHNOLOGY OFFICE (TO) REQUIRE ADDITIONAL CONTRACTOR PROJECT MANAGEMENT SERVICES IN THE AREA OF PROJECT SCHEDULE MANAGEMENT TO SUPPORT THE INTEGRATED PARTNER MANAGEMENT (IPM) INITIATIVE._x000a__x000a_THE PURPOSE OF THIS MODIFICATION IS TO OBTAIN TESTING SUPPORT FOR FSA'S IPM PROJECT."/>
    <s v="QUALITY SOFTWARE SERVICES, INC."/>
    <n v="486589"/>
    <s v="EDFSA09D0018TO0002"/>
    <s v="15"/>
    <s v="EDFSA09D0018"/>
    <s v="022016765"/>
    <s v="ENCIO"/>
    <s v=""/>
    <s v="DARRICK.HARDIMAN1@ED.GOV"/>
    <d v="2015-03-24T00:00:00"/>
    <s v="DARRICK.HARDIMAN1@ED.GOV"/>
    <d v="2015-01-29T00:00:00"/>
    <s v="N/A"/>
    <s v="C"/>
    <s v="FUNDING ONLY ACTION"/>
    <s v="N"/>
    <s v="NO"/>
    <s v="9100"/>
    <s v="9100"/>
    <s v="SMALL BUSINESS"/>
    <s v="NO"/>
    <s v="NO"/>
    <x v="0"/>
    <s v="NO"/>
    <s v="NO"/>
    <s v="NO"/>
    <n v="486589"/>
    <n v="0"/>
    <n v="1"/>
  </r>
  <r>
    <s v="FSA"/>
    <x v="1"/>
    <x v="2"/>
    <x v="0"/>
    <x v="3"/>
    <x v="0"/>
    <x v="1"/>
    <x v="0"/>
    <x v="0"/>
    <x v="1"/>
    <x v="0"/>
    <x v="0"/>
    <x v="10"/>
    <s v="IT AND TELECOM- SYSTEMS DEVELOPMENT"/>
    <s v="9100"/>
    <s v="FEDERAL STUDENT AID PROCUREMENT ACTIVITY"/>
    <s v="9100"/>
    <s v="WASHINGTON"/>
    <s v="DC"/>
    <s v="1"/>
    <d v="2015-04-15T00:00:00"/>
    <s v="FULL AND OPEN COMPETITION AFTER EXCLUSION OF SOURCES"/>
    <s v="FOLLOW-ON ACTION FOLLOWING COMPETITIVE INITIAL ACTION"/>
    <s v="TIME AND MATERIALS"/>
    <s v="THE PURPOSE OF THE CONTRACT IS TO PROVIDE TESTING SUPPORT FOR THE DESIGN DOCUMENTS AND REQUIREMENTS OF THE INTEGRATED PARTNER MANAGEMENT SYSTEM.  THE PURPOSE OF THE MODIFICATION IS EXERCISE THE OPTION FOR TESTING SUPPORT SERVICES."/>
    <s v="QUALITY SOFTWARE SERVICES, INC."/>
    <n v="1559885"/>
    <s v="EDFSA09D0018TO0002"/>
    <s v="16"/>
    <s v="EDFSA09D0018"/>
    <s v="022016765"/>
    <s v="ENCIO"/>
    <s v=""/>
    <s v="DARRICK.HARDIMAN1@ED.GOV"/>
    <d v="2015-04-17T00:00:00"/>
    <s v="SHAUNTYNEE.PENIX@ED.GOV"/>
    <d v="2015-04-15T00:00:00"/>
    <s v="N/A"/>
    <s v="G"/>
    <s v="EXERCISE AN OPTION"/>
    <s v="N"/>
    <s v="NO"/>
    <s v="9100"/>
    <s v="9100"/>
    <s v="SMALL BUSINESS"/>
    <s v="NO"/>
    <s v="NO"/>
    <x v="0"/>
    <s v="NO"/>
    <s v="NO"/>
    <s v="NO"/>
    <n v="1559885"/>
    <n v="0"/>
    <n v="1"/>
  </r>
  <r>
    <s v="FSA"/>
    <x v="1"/>
    <x v="2"/>
    <x v="0"/>
    <x v="2"/>
    <x v="0"/>
    <x v="1"/>
    <x v="0"/>
    <x v="0"/>
    <x v="1"/>
    <x v="0"/>
    <x v="0"/>
    <x v="10"/>
    <s v="IT AND TELECOM- SYSTEMS DEVELOPMENT"/>
    <s v="9100"/>
    <s v="FEDERAL STUDENT AID PROCUREMENT ACTIVITY"/>
    <s v="9100"/>
    <s v="GAITHERSBURG"/>
    <s v="MD"/>
    <s v="31"/>
    <d v="2015-09-21T00:00:00"/>
    <s v="FULL AND OPEN COMPETITION AFTER EXCLUSION OF SOURCES"/>
    <s v="FOLLOW-ON ACTION FOLLOWING COMPETITIVE INITIAL ACTION"/>
    <s v="TIME AND MATERIALS"/>
    <s v="THE PURPOSE OF THE CONTRACT IS TO PROVIDE TESTING SUPPORT FOR THE DESIGN DOCUMENTS AND REQUIREMENTS OF THE INTEGRATED PARTNER MANAGEMENT SYSTEM.  THE PURPOSE OF THE MODIFICATION IS TO ADD ADDITIONAL FUNDING AND SUPPORT OF TESTING SERVICES THROUGH MAY 25, 2016."/>
    <s v="QUALITY SOFTWARE SERVICES, INC."/>
    <n v="1127574"/>
    <s v="EDFSA09D0018TO0002"/>
    <s v="18"/>
    <s v="EDFSA09D0018"/>
    <s v="022016765"/>
    <s v="ENCIO"/>
    <s v=""/>
    <s v="DARRICK.HARDIMAN1@ED.GOV"/>
    <d v="2015-09-21T00:00:00"/>
    <s v="SHAUNTYNEE.PENIX@ED.GOV"/>
    <d v="2015-09-18T00:00:00"/>
    <s v="N/A"/>
    <s v="C"/>
    <s v="FUNDING ONLY ACTION"/>
    <s v="N"/>
    <s v="NO"/>
    <s v="9100"/>
    <s v="9100"/>
    <s v="SMALL BUSINESS"/>
    <s v="NO"/>
    <s v="NO"/>
    <x v="0"/>
    <s v="NO"/>
    <s v="NO"/>
    <s v="NO"/>
    <n v="1127574"/>
    <n v="1127574"/>
    <n v="1"/>
  </r>
  <r>
    <s v="FSA"/>
    <x v="1"/>
    <x v="0"/>
    <x v="0"/>
    <x v="3"/>
    <x v="0"/>
    <x v="0"/>
    <x v="0"/>
    <x v="0"/>
    <x v="1"/>
    <x v="0"/>
    <x v="0"/>
    <x v="10"/>
    <s v="IT AND TELECOM- SYSTEMS DEVELOPMENT"/>
    <s v="9100"/>
    <s v="FEDERAL STUDENT AID PROCUREMENT ACTIVITY"/>
    <s v="9100"/>
    <s v="WASHINGTON"/>
    <s v="DC"/>
    <s v="1"/>
    <d v="2015-05-19T00:00:00"/>
    <s v="FULL AND OPEN COMPETITION AFTER EXCLUSION OF SOURCES"/>
    <s v="COMPETITIVE SET ASIDE"/>
    <s v="FIRM FIXED PRICE"/>
    <s v="IGF::CT::IGF_x000a_THE PURPOSE OF THIS CONTRACT IS TO OBTAIN TESTING SUPPORT SERVICESFOR FEDERAL STUDENT AID S DATA CHALLENGES AND APPEALS SOLUTION."/>
    <s v="VERISOLV TECHNOLOGIES, INC."/>
    <n v="600999.6"/>
    <s v="EDFSA15O0041"/>
    <s v="0"/>
    <s v="GS06F0877Z"/>
    <s v="103319542"/>
    <s v="ENCIO"/>
    <s v=""/>
    <s v="FPDSADMIN"/>
    <d v="2015-07-11T00:00:00"/>
    <s v="DARRICK.HARDIMAN1@ED.GOV"/>
    <d v="2015-06-10T00:00:00"/>
    <s v="N/A"/>
    <s v=""/>
    <s v=""/>
    <s v="N"/>
    <s v="NO"/>
    <s v="4732"/>
    <s v="9100"/>
    <s v="SMALL BUSINESS"/>
    <s v="YES"/>
    <s v="NO"/>
    <x v="0"/>
    <s v="NO"/>
    <s v="NO"/>
    <s v="NO"/>
    <n v="600999.6"/>
    <n v="1802542.64"/>
    <n v="1"/>
  </r>
  <r>
    <s v="FSA"/>
    <x v="1"/>
    <x v="0"/>
    <x v="0"/>
    <x v="3"/>
    <x v="0"/>
    <x v="0"/>
    <x v="0"/>
    <x v="1"/>
    <x v="1"/>
    <x v="0"/>
    <x v="0"/>
    <x v="10"/>
    <s v="IT AND TELECOM- SYSTEMS DEVELOPMENT"/>
    <s v="9100"/>
    <s v="FEDERAL STUDENT AID PROCUREMENT ACTIVITY"/>
    <s v="9100"/>
    <s v="CLARKSVILLE"/>
    <s v="MD"/>
    <s v="27"/>
    <d v="2015-04-07T00:00:00"/>
    <s v="FULL AND OPEN COMPETITION AFTER EXCLUSION OF SOURCES"/>
    <s v=""/>
    <s v="FIRM FIXED PRICE"/>
    <s v="&quot;CRITICAL FUNCTION&quot; - IGF::CT::IGF_x000a_IPM 2&amp;3 DESIGN&amp;DEVELOPMENT - MOD 0002 PROVIDES AUTHORIZATION TO PROCEED ON IPM DOCUMENT MANAGEMENT (DM) SOLUTION&amp;FUNDING TO SUPPORT EFFORT."/>
    <s v="CREATIVE IDEAS SIMPLE SOLUTIONS, INC."/>
    <n v="184327.55"/>
    <s v="EDFSA14C0018"/>
    <s v="2"/>
    <s v=""/>
    <s v="142362594"/>
    <s v="ENPC"/>
    <s v=""/>
    <s v="TJHARRIS"/>
    <d v="2015-04-08T00:00:00"/>
    <s v="TJHARRIS"/>
    <d v="2015-04-08T00:00:00"/>
    <s v="N/A"/>
    <s v="B"/>
    <s v="SUPPLEMENTAL AGREEMENT FOR WORK WITHIN SCOPE"/>
    <s v="Y"/>
    <s v="YES"/>
    <s v=""/>
    <s v="9100"/>
    <s v="SMALL BUSINESS"/>
    <s v="YES"/>
    <s v="NO"/>
    <x v="1"/>
    <s v="NO"/>
    <s v="NO"/>
    <s v="NO"/>
    <n v="184327.55"/>
    <n v="0"/>
    <n v="1"/>
  </r>
  <r>
    <s v="FSA"/>
    <x v="1"/>
    <x v="0"/>
    <x v="0"/>
    <x v="2"/>
    <x v="0"/>
    <x v="0"/>
    <x v="0"/>
    <x v="1"/>
    <x v="1"/>
    <x v="0"/>
    <x v="0"/>
    <x v="10"/>
    <s v="IT AND TELECOM- SYSTEMS DEVELOPMENT"/>
    <s v="9100"/>
    <s v="FEDERAL STUDENT AID PROCUREMENT ACTIVITY"/>
    <s v="9100"/>
    <s v="WASHINGTON"/>
    <s v="DC"/>
    <s v="1"/>
    <d v="2015-09-25T00:00:00"/>
    <s v="FULL AND OPEN COMPETITION AFTER EXCLUSION OF SOURCES"/>
    <s v=""/>
    <s v="FIRM FIXED PRICE"/>
    <s v="&quot;CRITICAL FUNCTION&quot; - IGF::CT::IGF_x000a__x000a_CONTRACT DESCRIPTION:_x000a_TECHNICAL DESIGN AND DEVELOPMENT SERVICES FOR THE INTEGRATED PARTNER MANAGEMENT (IPM) INITIATIVE - ITERATIONS 2 AND 3 TO INCLUDE THE INTEGRATION OF THESE FUNCTIONS WITH ITERATION 1 AND OPERATION AND MAINTENANCE (O&amp;M) SUPPORT._x000a__x000a_MODIFICATION DESCRIPTION:_x000a_TO REVISE THE PERIOD OF PERFORMANCE FOR CONTRACT NUMBER ED-FSA-14-C-0018; TO ADD FUNDING FOR VENDOR RELOCATION COSTS (TO MOVE OFF-SITE); TO ADD FUNDING FOR THE INTEGRATED PARTNER MANAGEMENT (IPM) 1.0 DEPLOYMENT ACTIVITIES (BUNDLE TESTING SUPPORT, SHAREPOINT 2013 MIGRATION SUPORT, AND BUILDOUT OF IPM 1.0 TRAINING ENVIRONMENT); TO PROVIDE FUNDING FOR THE MINI-SPRINT RISK ADJUSTMENT; AND TO REVISE THE PRICING TABLES FOUND IN SECTION B OF THE CONTRACT."/>
    <s v="CREATIVE IDEAS SIMPLE SOLUTIONS, INC."/>
    <n v="2741253"/>
    <s v="EDFSA14C0018"/>
    <s v="6"/>
    <s v=""/>
    <s v="142362594"/>
    <s v="ENCIO"/>
    <s v=""/>
    <s v="TJHARRIS"/>
    <d v="2015-09-25T00:00:00"/>
    <s v="ANGIE.SMITH@ED.GOV"/>
    <d v="2015-09-24T00:00:00"/>
    <s v="N/A"/>
    <s v="B"/>
    <s v="SUPPLEMENTAL AGREEMENT FOR WORK WITHIN SCOPE"/>
    <s v="Y"/>
    <s v="YES"/>
    <s v=""/>
    <s v="9100"/>
    <s v="SMALL BUSINESS"/>
    <s v="YES"/>
    <s v="NO"/>
    <x v="1"/>
    <s v="NO"/>
    <s v="NO"/>
    <s v="NO"/>
    <n v="2741253"/>
    <n v="2741253"/>
    <n v="1"/>
  </r>
  <r>
    <s v="CAM"/>
    <x v="1"/>
    <x v="0"/>
    <x v="2"/>
    <x v="2"/>
    <x v="0"/>
    <x v="1"/>
    <x v="1"/>
    <x v="1"/>
    <x v="1"/>
    <x v="0"/>
    <x v="0"/>
    <x v="10"/>
    <s v="IT AND TELECOM- SYSTEMS DEVELOPMENT"/>
    <s v="9100"/>
    <s v="CONTRACTS AND ACQUISITIONS MANAGEMENT"/>
    <s v="9100"/>
    <s v="WASHINGTON"/>
    <s v="DC"/>
    <s v="1"/>
    <d v="2015-09-24T00:00:00"/>
    <s v="NOT AVAILABLE FOR COMPETITION"/>
    <s v=""/>
    <s v="FIRM FIXED PRICE"/>
    <s v="&quot;OTHER FUNCTIONS&quot; IGF::OT::IGF THE OFFICE OF EDUCATIONAL TECHNOLOGY AT THE U.S. DEPARTMENT OF EDUCATION REQUIRES K12 AND POSTSECONDARY EDUCATIONAL SUBJECT MATTER EXPERTISE AND TECHNICAL SUPPORT TO DEVELOP, MAINTAIN AND ENHANCE WEBSITES (TECH.ED.GOV, INNOVATION.ED.GOV) AND TO PROVIDE ONGOING SUPPORT FOR THE DEPARTMENT'S LEARNING REGISTRY."/>
    <s v="NAVIGATION NORTH"/>
    <n v="125877.5"/>
    <s v="EDOOS15P5012"/>
    <s v="0"/>
    <s v=""/>
    <s v="010296602"/>
    <s v="EA"/>
    <s v="AUTHORIZED BY STATUTE"/>
    <s v="BRIGID.LOCHARY@ED.GOV"/>
    <d v="2015-09-24T00:00:00"/>
    <s v="CHONTELLE.GREY@ED.GOV"/>
    <d v="2015-09-23T00:00:00"/>
    <s v="N/A"/>
    <s v=""/>
    <s v=""/>
    <s v="N"/>
    <s v="NO"/>
    <s v=""/>
    <s v="9100"/>
    <s v="SMALL BUSINESS"/>
    <s v="NO"/>
    <s v="YES"/>
    <x v="1"/>
    <s v="NO"/>
    <s v="NO"/>
    <s v="NO"/>
    <n v="125877.5"/>
    <n v="401063.75"/>
    <n v="1"/>
  </r>
  <r>
    <s v="CAM"/>
    <x v="1"/>
    <x v="0"/>
    <x v="2"/>
    <x v="3"/>
    <x v="0"/>
    <x v="0"/>
    <x v="0"/>
    <x v="0"/>
    <x v="0"/>
    <x v="0"/>
    <x v="0"/>
    <x v="11"/>
    <s v="IT AND TELECOM- TELECOMMUNICATIONS AND TRANSMISSION"/>
    <s v="9100"/>
    <s v="CONTRACTS AND ACQUISITIONS MANAGEMENT"/>
    <s v="9100"/>
    <s v="WASHINGTON"/>
    <s v="DC"/>
    <s v="1"/>
    <d v="2015-06-30T00:00:00"/>
    <s v="NOT AVAILABLE FOR COMPETITION"/>
    <s v=""/>
    <s v="FIRM FIXED PRICE"/>
    <s v="IGF::OT::IGF &quot;OTHER FUNCTIONS&quot; THE PURPOSE OF THIS MODIFICATION IS TO EXERCISE OPTION PERIOD I UNDER TASK ORDER 0006 FOR ED.GOV INFRASTRUCTURE SUPPORT."/>
    <s v="AMERICAN DATA TECHNOLOGY, INC."/>
    <n v="383368.49"/>
    <s v="0006"/>
    <s v="1"/>
    <s v="EDCIO11D0008"/>
    <s v="948532643"/>
    <s v="EI"/>
    <s v="AUTHORIZED BY STATUTE"/>
    <s v="CHRIS.ROSIER@ED.GOV"/>
    <d v="2015-06-30T00:00:00"/>
    <s v="HOLLY.LE@ED.GOV"/>
    <d v="2015-06-25T00:00:00"/>
    <s v="N/A"/>
    <s v="G"/>
    <s v="EXERCISE AN OPTION"/>
    <s v="Y"/>
    <s v="YES"/>
    <s v="9100"/>
    <s v="9100"/>
    <s v="SMALL BUSINESS"/>
    <s v="YES"/>
    <s v="NO"/>
    <x v="0"/>
    <s v="YES"/>
    <s v="NO"/>
    <s v="NO"/>
    <n v="383368.49"/>
    <n v="0"/>
    <n v="1"/>
  </r>
  <r>
    <s v="CAM"/>
    <x v="1"/>
    <x v="3"/>
    <x v="2"/>
    <x v="2"/>
    <x v="0"/>
    <x v="0"/>
    <x v="0"/>
    <x v="0"/>
    <x v="0"/>
    <x v="0"/>
    <x v="0"/>
    <x v="11"/>
    <s v="IT AND TELECOM- TELECOMMUNICATIONS AND TRANSMISSION"/>
    <s v="9100"/>
    <s v="CONTRACTS AND ACQUISITIONS MANAGEMENT"/>
    <s v="9100"/>
    <s v=""/>
    <s v=""/>
    <s v=""/>
    <d v="2015-07-28T00:00:00"/>
    <s v="NOT AVAILABLE FOR COMPETITION"/>
    <s v=""/>
    <s v="ORDER DEPENDENT (IDV ALLOWS PRICING ARRANGEMENT TO BE DETERMINED SEPARATELY FOR EACH ORDER)"/>
    <s v="THE PURPOSE OF THIS MODIFICATION IS TO EXERCISE OPTION PERIOD IV OF TASK ORDER 0002 UNDER WEB INFRASTRUCTURE SETUP INDEFINITE QUANTITY/INDEFINITE DELIVERY (IDIQ) CONTRACT TO PROVIDE THE DEPARTMENT DIRECTION IN PLANNING, DESIGN, TESTING, MAINTENANCE, OPERATION, MONITORING, AND/OR MANAGEMENT OF THE WEB HOSTING SYSTEMS HARDWARE AND SOFTWARE."/>
    <s v="AMERICAN DATA TECHNOLOGY, INC."/>
    <n v="70497.22"/>
    <s v="EDCIO11D0008"/>
    <s v="11"/>
    <s v=""/>
    <s v="948532643"/>
    <s v="EI"/>
    <s v="AUTHORIZED BY STATUTE"/>
    <s v="CHRIS.ROSIER@ED.GOV"/>
    <d v="2015-07-30T00:00:00"/>
    <s v="HOLLY.LE@ED.GOV"/>
    <d v="2015-07-20T00:00:00"/>
    <s v="SINGLE AWARD"/>
    <s v="G"/>
    <s v="EXERCISE AN OPTION"/>
    <s v="Y"/>
    <s v="YES"/>
    <s v=""/>
    <s v="9100"/>
    <s v="SMALL BUSINESS"/>
    <s v="YES"/>
    <s v="NO"/>
    <x v="0"/>
    <s v="YES"/>
    <s v="NO"/>
    <s v="NO"/>
    <s v=""/>
    <n v="0"/>
    <n v="1"/>
  </r>
  <r>
    <s v="CAM"/>
    <x v="1"/>
    <x v="0"/>
    <x v="0"/>
    <x v="2"/>
    <x v="1"/>
    <x v="1"/>
    <x v="0"/>
    <x v="1"/>
    <x v="1"/>
    <x v="0"/>
    <x v="0"/>
    <x v="11"/>
    <s v="IT AND TELECOM- TELECOMMUNICATIONS AND TRANSMISSION"/>
    <s v="9100"/>
    <s v="CONTRACTS AND ACQUISITIONS MANAGEMENT"/>
    <s v="9100"/>
    <s v="WASHINGTON"/>
    <s v="DC"/>
    <s v="1"/>
    <d v="2015-09-15T00:00:00"/>
    <s v="FULL AND OPEN COMPETITION"/>
    <s v="FAIR OPPORTUNITY GIVEN"/>
    <s v="FIRM FIXED PRICE"/>
    <s v="&quot;OTHER FUNCTIONS&quot; IGF::OT::IGF THIS PROCUREMENT IS FOR A INFORMATION TECHNOLOGY RESEARCH AND ADVISORY SUBSCRIPTION."/>
    <s v="FORRESTER RESEARCH, INC."/>
    <n v="29773.3"/>
    <s v="EDCIO15O5020"/>
    <s v="0"/>
    <s v="GS35F4900H"/>
    <s v="106765928"/>
    <s v="EI"/>
    <s v=""/>
    <s v="EUGENE.HOPKINS@ED.GOV"/>
    <d v="2015-09-15T00:00:00"/>
    <s v="JEREMY.COOK@ED.GOV"/>
    <d v="2015-09-15T00:00:00"/>
    <s v="N/A"/>
    <s v=""/>
    <s v=""/>
    <s v="X"/>
    <s v="NOT APPLICABLE"/>
    <s v="4730"/>
    <s v="9100"/>
    <s v="OTHER THAN SMALL BUSINESS"/>
    <s v="NO"/>
    <s v="NO"/>
    <x v="1"/>
    <s v="NO"/>
    <s v="NO"/>
    <s v="NO"/>
    <n v="29773.3"/>
    <n v="29773.3"/>
    <n v="1"/>
  </r>
  <r>
    <s v="CAM"/>
    <x v="1"/>
    <x v="0"/>
    <x v="0"/>
    <x v="2"/>
    <x v="1"/>
    <x v="1"/>
    <x v="0"/>
    <x v="1"/>
    <x v="1"/>
    <x v="0"/>
    <x v="0"/>
    <x v="11"/>
    <s v="IT AND TELECOM- TELECOMMUNICATIONS AND TRANSMISSION"/>
    <s v="9100"/>
    <s v="CONTRACTS AND ACQUISITIONS MANAGEMENT"/>
    <s v="9100"/>
    <s v="WASHINGTON"/>
    <s v="DC"/>
    <s v="1"/>
    <d v="2015-09-25T00:00:00"/>
    <s v="FULL AND OPEN COMPETITION"/>
    <s v="FAIR OPPORTUNITY GIVEN"/>
    <s v="FIRM FIXED PRICE"/>
    <s v="&quot;OTHER FUNCTIONS&quot; IGF::OT::IGF THE PURPOSE OF THIS ORDER IS TO PROCURE MOBILE DEVICE AND APPLICATION MANAGEMENT SERVICES."/>
    <s v="AT&amp;T MOBILITY LLC"/>
    <n v="283521.24"/>
    <s v="EDCIO15O5042"/>
    <s v="0"/>
    <s v="GS00Q13NSA3000"/>
    <s v="003548489"/>
    <s v="EI"/>
    <s v=""/>
    <s v="IDV_CORRECT"/>
    <d v="2015-10-06T00:00:00"/>
    <s v="JEREMY.COOK@ED.GOV"/>
    <d v="2015-09-25T00:00:00"/>
    <s v="N/A"/>
    <s v=""/>
    <s v=""/>
    <s v="X"/>
    <s v="NOT APPLICABLE"/>
    <s v="4732"/>
    <s v="9100"/>
    <s v="OTHER THAN SMALL BUSINESS"/>
    <s v="NO"/>
    <s v="NO"/>
    <x v="1"/>
    <s v="NO"/>
    <s v="NO"/>
    <s v="NO"/>
    <n v="964076.8"/>
    <n v="3439636.4"/>
    <n v="1"/>
  </r>
  <r>
    <s v="CAM"/>
    <x v="1"/>
    <x v="0"/>
    <x v="0"/>
    <x v="2"/>
    <x v="1"/>
    <x v="1"/>
    <x v="0"/>
    <x v="1"/>
    <x v="1"/>
    <x v="0"/>
    <x v="0"/>
    <x v="11"/>
    <s v="IT AND TELECOM- TELECOMMUNICATIONS AND TRANSMISSION"/>
    <s v="9100"/>
    <s v="CONTRACTS AND ACQUISITIONS MANAGEMENT"/>
    <s v="9100"/>
    <s v="WASHINGTON"/>
    <s v="DC"/>
    <s v="1"/>
    <d v="2015-09-30T00:00:00"/>
    <s v="FULL AND OPEN COMPETITION"/>
    <s v="FAIR OPPORTUNITY GIVEN"/>
    <s v="FIRM FIXED PRICE"/>
    <s v="&quot;OTHER FUNCTIONS&quot; IGF::OT::IGF THE PURPOSE OF THIS ORDER IS TO PROCURE MOBILE DEVICE AND APPLICATION MANAGEMENT SERVICES. THE PURPOSE OF THE MODIFICATION IS TO PROVIDE INCREMENTAL FUNDING."/>
    <s v="AT&amp;T MOBILITY LLC"/>
    <n v="657642.32999999996"/>
    <s v="EDCIO15O5042"/>
    <s v="1"/>
    <s v="GS00Q13NSA3000"/>
    <s v="003548489"/>
    <s v="EI"/>
    <s v=""/>
    <s v="IDV_CORRECT"/>
    <d v="2015-10-06T00:00:00"/>
    <s v="EUGENE.HOPKINS@ED.GOV"/>
    <d v="2015-09-30T00:00:00"/>
    <s v="N/A"/>
    <s v="C"/>
    <s v="FUNDING ONLY ACTION"/>
    <s v="X"/>
    <s v="NOT APPLICABLE"/>
    <s v="4732"/>
    <s v="9100"/>
    <s v="OTHER THAN SMALL BUSINESS"/>
    <s v="NO"/>
    <s v="NO"/>
    <x v="1"/>
    <s v="NO"/>
    <s v="NO"/>
    <s v="NO"/>
    <n v="0"/>
    <n v="0"/>
    <n v="1"/>
  </r>
  <r>
    <s v="CAM"/>
    <x v="1"/>
    <x v="0"/>
    <x v="0"/>
    <x v="3"/>
    <x v="0"/>
    <x v="1"/>
    <x v="0"/>
    <x v="1"/>
    <x v="0"/>
    <x v="0"/>
    <x v="0"/>
    <x v="12"/>
    <s v="IT AND TELECOM- TELEPROCESSING, TIMESHARE, AND CLOUD COMPUTING"/>
    <s v="9100"/>
    <s v="CONTRACTS AND ACQUISITIONS MANAGEMENT"/>
    <s v="9100"/>
    <s v="FAIRFAX"/>
    <s v="VA"/>
    <s v="600"/>
    <d v="2015-06-30T00:00:00"/>
    <s v="FULL AND OPEN COMPETITION AFTER EXCLUSION OF SOURCES"/>
    <s v=""/>
    <s v="FIRM FIXED PRICE"/>
    <s v="&quot;OHTER FUNCTION&quot; IGF::OT::IGF AWARD OF TASK ORDER 0006 OF THE INFORMATION TECHNOLOGY (IT) CLOUD HOSTING OF THE INSTITUTE OF EDUCATION SCIENCES WEB."/>
    <s v="QUALITY INFORMATION PARTNERS INC"/>
    <n v="145546.51999999999"/>
    <s v="0006"/>
    <s v="0"/>
    <s v="EDIES12D0017"/>
    <s v="170941087"/>
    <s v="ER"/>
    <s v=""/>
    <s v="DEILA.JOHNSON@ED.GOV"/>
    <d v="2015-07-02T00:00:00"/>
    <s v="BARAKAT.SHAKIR@ED.GOV"/>
    <d v="2015-06-17T00:00:00"/>
    <s v="N/A"/>
    <s v=""/>
    <s v=""/>
    <s v="N"/>
    <s v="NO"/>
    <s v="9100"/>
    <s v="9100"/>
    <s v="SMALL BUSINESS"/>
    <s v="NO"/>
    <s v="NO"/>
    <x v="1"/>
    <s v="YES"/>
    <s v="NO"/>
    <s v="NO"/>
    <n v="145546.51999999999"/>
    <n v="145546.51999999999"/>
    <n v="1"/>
  </r>
  <r>
    <s v="CAM"/>
    <x v="1"/>
    <x v="0"/>
    <x v="0"/>
    <x v="1"/>
    <x v="0"/>
    <x v="1"/>
    <x v="0"/>
    <x v="1"/>
    <x v="1"/>
    <x v="1"/>
    <x v="0"/>
    <x v="13"/>
    <s v="IT AND TELECOM- SYSTEMS ANALYSIS"/>
    <s v="9100"/>
    <s v="CONTRACTS AND ACQUISITIONS MANAGEMENT"/>
    <s v="9100"/>
    <s v="WASHINGTON"/>
    <s v="DC"/>
    <s v="1"/>
    <d v="2015-03-20T00:00:00"/>
    <s v="FULL AND OPEN COMPETITION"/>
    <s v="FAIR OPPORTUNITY GIVEN"/>
    <s v="FIRM FIXED PRICE"/>
    <s v="&quot;OTHER FUNCTION&quot; IGF::OT::IGF QUALITY ASSURANCE/QUALITY CONTROL (QA/QC) SUPPORT FOR EDFACTS, A MAJOR INFORMATION TECHNOLOGY (IT) INVESTMENT MANAGED BY THE DEPARTMENT OF EDUCATION S ELEMENTARY AND SECONDARY BRANCH (ESB) OF THE ADMINISTRATIVE DATA DIVISION (ADMIN DATA) OF THE NATIONAL CENTER FOR EDUCATION STATISTICS (NCES)."/>
    <s v="CTG, INC."/>
    <n v="843608"/>
    <s v="EDIES15O5004"/>
    <s v="0"/>
    <s v="GS35F4919H"/>
    <s v="196031173"/>
    <s v="ER"/>
    <s v=""/>
    <s v="FPDSADMIN"/>
    <d v="2015-07-11T00:00:00"/>
    <s v="GIBRAN.MILLS@ED.GOV"/>
    <d v="2015-03-19T00:00:00"/>
    <s v="N/A"/>
    <s v=""/>
    <s v=""/>
    <s v="N"/>
    <s v="NO"/>
    <s v="4730"/>
    <s v="9100"/>
    <s v="SMALL BUSINESS"/>
    <s v="NO"/>
    <s v="NO"/>
    <x v="1"/>
    <s v="NO"/>
    <s v="YES"/>
    <s v="NO"/>
    <n v="843608"/>
    <n v="4916036"/>
    <n v="1"/>
  </r>
  <r>
    <s v="CAM"/>
    <x v="1"/>
    <x v="0"/>
    <x v="0"/>
    <x v="2"/>
    <x v="0"/>
    <x v="1"/>
    <x v="0"/>
    <x v="1"/>
    <x v="1"/>
    <x v="1"/>
    <x v="0"/>
    <x v="13"/>
    <s v="IT AND TELECOM- SYSTEMS ANALYSIS"/>
    <s v="9100"/>
    <s v="CONTRACTS AND ACQUISITIONS MANAGEMENT"/>
    <s v="9100"/>
    <s v="WASHINGTON"/>
    <s v="DC"/>
    <s v="1"/>
    <d v="2015-09-04T00:00:00"/>
    <s v="FULL AND OPEN COMPETITION"/>
    <s v="FAIR OPPORTUNITY GIVEN"/>
    <s v="FIRM FIXED PRICE"/>
    <s v="&quot;OTHER FUNCTION&quot; IGF::OT::IGF EDFACT QUALITY ASSURANCE/QUALITY CONTROL CONTRACT. MODIFICATION ADDING FUNDING FOR INCENTIVE FEES FOR THE BASE PERIOD"/>
    <s v="CTG, INC."/>
    <n v="42180"/>
    <s v="EDIES15O5004"/>
    <s v="2"/>
    <s v="GS35F4919H"/>
    <s v="196031173"/>
    <s v="ER"/>
    <s v=""/>
    <s v="SYLVIA.REID@ED.GOV"/>
    <d v="2015-09-04T00:00:00"/>
    <s v="GIBRAN.MILLS@ED.GOV"/>
    <d v="2015-09-03T00:00:00"/>
    <s v="N/A"/>
    <s v="C"/>
    <s v="FUNDING ONLY ACTION"/>
    <s v="N"/>
    <s v="NO"/>
    <s v="4730"/>
    <s v="9100"/>
    <s v="SMALL BUSINESS"/>
    <s v="NO"/>
    <s v="NO"/>
    <x v="1"/>
    <s v="NO"/>
    <s v="YES"/>
    <s v="NO"/>
    <n v="42180"/>
    <n v="245802"/>
    <n v="1"/>
  </r>
  <r>
    <s v="FSA"/>
    <x v="1"/>
    <x v="0"/>
    <x v="0"/>
    <x v="1"/>
    <x v="0"/>
    <x v="1"/>
    <x v="0"/>
    <x v="1"/>
    <x v="0"/>
    <x v="0"/>
    <x v="0"/>
    <x v="13"/>
    <s v="IT AND TELECOM- SYSTEMS ANALYSIS"/>
    <s v="9100"/>
    <s v="FEDERAL STUDENT AID PROCUREMENT ACTIVITY"/>
    <s v="9100"/>
    <s v="MCLEAN"/>
    <s v="VA"/>
    <s v="59"/>
    <d v="2015-02-25T00:00:00"/>
    <s v="FULL AND OPEN COMPETITION AFTER EXCLUSION OF SOURCES"/>
    <s v="FAIR OPPORTUNITY GIVEN"/>
    <s v="FIRM FIXED PRICE"/>
    <s v="ENTERPRISE PROJECT SUPPORT, COVERING DESIGN, DEVELOPMENT, PRODUCTION, INSTALLATION, SERVICING, AND DOCUMENTATION THROUGH POST-IMPLEMENTATION REVIEW (PIR).  THE ACTIVITIES RELATED TO THESE SERVICES ENCOMPASS, BUT ARE NOT LIMITED TO: WORKFORCE PLANNING, ALIGNMENT, AND DEVELOPMENT, ACQUISITION AND INVESTMENT MANAGEMENT, CHANGE MANAGEMENT, PMO GOVERNANCE AND PROCEDURES, PROCESS DEVELOPMENT AND IMPROVEMENT, PROGRAM AND/OR PROJECT PLANNING SERVICES, PROJECT INTEGRATION PLANNING (SCOPE, SCHEDULE, AND COST BASELINES), SCOPE PLANNING AND MANAGEMENT, RESOURCE ANALYSIS, PLANNING, AND MANAGEMENT, SCHEDULE DEVELOPMENT, MANAGEMENT AND ANALYSIS, RISK PLANNING, ANALYSIS AND MANAGEMENT, QUALITY PLANNING AND MANAGEMENT, AND PERFORMANCE PLANNING._x000a__x000a_THE PURPOSE OF THIS MODIFICATION IS TO CHANGE THE COGNIZANT CONTRACTING OFFICER ON THE CONTRACT FROM KENNETH BELL TO STEPHANIE GALES, WHO CAN BE REACHED AT 202-377-3724 OR VIA EMAIL AT STEPHANIE.GALES@ED.GOV"/>
    <s v="DOVEL TECHNOLOGIES INC"/>
    <n v="237312.51"/>
    <s v="0001"/>
    <s v="10"/>
    <s v="EDFSA09D0031"/>
    <s v="088661470"/>
    <s v="ENCIO"/>
    <s v=""/>
    <s v="KENNETH.BELL@ED.GOV"/>
    <d v="2015-02-25T00:00:00"/>
    <s v="TRACY.POPE@ED.GOV"/>
    <d v="2015-01-12T00:00:00"/>
    <s v="N/A"/>
    <s v="B"/>
    <s v="SUPPLEMENTAL AGREEMENT FOR WORK WITHIN SCOPE"/>
    <s v="N"/>
    <s v="NO"/>
    <s v="9100"/>
    <s v="9100"/>
    <s v="SMALL BUSINESS"/>
    <s v="NO"/>
    <s v="NO"/>
    <x v="1"/>
    <s v="YES"/>
    <s v="NO"/>
    <s v="NO"/>
    <n v="237312.51"/>
    <n v="0"/>
    <n v="1"/>
  </r>
  <r>
    <s v="FSA"/>
    <x v="1"/>
    <x v="0"/>
    <x v="0"/>
    <x v="3"/>
    <x v="0"/>
    <x v="1"/>
    <x v="0"/>
    <x v="1"/>
    <x v="0"/>
    <x v="0"/>
    <x v="0"/>
    <x v="13"/>
    <s v="IT AND TELECOM- SYSTEMS ANALYSIS"/>
    <s v="9100"/>
    <s v="FEDERAL STUDENT AID PROCUREMENT ACTIVITY"/>
    <s v="9100"/>
    <s v="MCLEAN"/>
    <s v="VA"/>
    <s v="59"/>
    <d v="2015-06-25T00:00:00"/>
    <s v="FULL AND OPEN COMPETITION AFTER EXCLUSION OF SOURCES"/>
    <s v="FAIR OPPORTUNITY GIVEN"/>
    <s v="FIRM FIXED PRICE"/>
    <s v="THE PURPOSE OF THIS MODIFICATION IS TO EXERCISE OPTION PERIOD 1 IN ACCORDANCE WITH FAR CLAUSE 52.217-8, OPTION TO EXTEND SERVICES. THE PERIOD OF PERFORMANCE FOR OPTION PERIOD 1 IS JULY 10, 2015 THRU AUGUST 9, 2015. OBLIGATED FUNDING AND PAYMENT SCHEDULE IN SUPPORT OF THIS MODIFICATION CAN BE REFERENCED IN MODIFICATION 10. ALL OTHER TERMS AND CONDITIONS UNDER THIS CONTRACT REMAIN UNCHANGED."/>
    <s v="DOVEL TECHNOLOGIES INC"/>
    <n v="79104.17"/>
    <s v="0001"/>
    <s v="12"/>
    <s v="EDFSA09D0031"/>
    <s v="088661470"/>
    <s v="ENCIO"/>
    <s v=""/>
    <s v="SAUNDRA.DIGGS@ED.GOV"/>
    <d v="2015-07-16T00:00:00"/>
    <s v="SAUNDRA.DIGGS@ED.GOV"/>
    <d v="2015-07-16T00:00:00"/>
    <s v="N/A"/>
    <s v="M"/>
    <s v="OTHER ADMINISTRATIVE ACTION"/>
    <s v="N"/>
    <s v="NO"/>
    <s v="9100"/>
    <s v="9100"/>
    <s v="SMALL BUSINESS"/>
    <s v="NO"/>
    <s v="NO"/>
    <x v="1"/>
    <s v="YES"/>
    <s v="NO"/>
    <s v="NO"/>
    <n v="79104.17"/>
    <n v="0"/>
    <n v="1"/>
  </r>
  <r>
    <s v="FSA"/>
    <x v="1"/>
    <x v="0"/>
    <x v="0"/>
    <x v="2"/>
    <x v="0"/>
    <x v="1"/>
    <x v="0"/>
    <x v="1"/>
    <x v="0"/>
    <x v="0"/>
    <x v="0"/>
    <x v="13"/>
    <s v="IT AND TELECOM- SYSTEMS ANALYSIS"/>
    <s v="9100"/>
    <s v="FEDERAL STUDENT AID PROCUREMENT ACTIVITY"/>
    <s v="9100"/>
    <s v="MCLEAN"/>
    <s v="VA"/>
    <s v="59"/>
    <d v="2015-08-06T00:00:00"/>
    <s v="FULL AND OPEN COMPETITION AFTER EXCLUSION OF SOURCES"/>
    <s v="FAIR OPPORTUNITY GIVEN"/>
    <s v="FIRM FIXED PRICE"/>
    <s v="THE PURPOSE OF THIS MODIFICATION IS TO PROVIDE FUNDING AND EXTEND THE SERVICES FOR THE ENTERPRISE PERFORMANCE TESTING (EPT)SUPPORT SERVICES IN ACCORDANCE WITH FAR CLAUSE 52.217-8, OPTION TO EXTEND SERVICES._x000a__x000a_2. THE NEGOTIATED EPT SUPPORT SERVICES UNDER CONTRACT ED-FSA-09-D-0031/0001 IS HEREBY REVISED AS FOLLOWS:_x000a__x000a_A. THE PERIOD OF PERFORMANCE IS HEREBY EXTENDED FROM AUGUST 10, 2015 THROUGH SEPTEMBER 9, 2015 IN THE_x000a_AMOUNT OF $79,104.17 FOR CONTINUED EPT SUPPORT SERVICES._x000a__x000a_B. THE TOTAL FIRM FIXED PRICE OBLIGATED UNDER PR # EDOFSA-15-000865 INCREASED THE TASK ORDER BY $79,104.17 FROM $4,383,500.00 TO $4,620,812.51."/>
    <s v="DOVEL TECHNOLOGIES INC"/>
    <n v="79104.17"/>
    <s v="0001"/>
    <s v="13"/>
    <s v="EDFSA09D0031"/>
    <s v="088661470"/>
    <s v="ENCIO"/>
    <s v=""/>
    <s v="SAUNDRA.DIGGS@ED.GOV"/>
    <d v="2015-08-07T00:00:00"/>
    <s v="DANIELLE.BROWN@ED.GOV"/>
    <d v="2015-08-06T00:00:00"/>
    <s v="N/A"/>
    <s v="G"/>
    <s v="EXERCISE AN OPTION"/>
    <s v="N"/>
    <s v="NO"/>
    <s v="9100"/>
    <s v="9100"/>
    <s v="SMALL BUSINESS"/>
    <s v="NO"/>
    <s v="NO"/>
    <x v="1"/>
    <s v="YES"/>
    <s v="NO"/>
    <s v="NO"/>
    <n v="79104.17"/>
    <n v="79104.17"/>
    <n v="1"/>
  </r>
  <r>
    <s v="FSA"/>
    <x v="1"/>
    <x v="0"/>
    <x v="0"/>
    <x v="2"/>
    <x v="0"/>
    <x v="1"/>
    <x v="0"/>
    <x v="1"/>
    <x v="0"/>
    <x v="0"/>
    <x v="0"/>
    <x v="13"/>
    <s v="IT AND TELECOM- SYSTEMS ANALYSIS"/>
    <s v="9100"/>
    <s v="FEDERAL STUDENT AID PROCUREMENT ACTIVITY"/>
    <s v="9100"/>
    <s v="MCLEAN"/>
    <s v="VA"/>
    <s v="59"/>
    <d v="2015-09-09T00:00:00"/>
    <s v="FULL AND OPEN COMPETITION AFTER EXCLUSION OF SOURCES"/>
    <s v="FAIR OPPORTUNITY GIVEN"/>
    <s v="FIRM FIXED PRICE"/>
    <s v="THE PURPOSE OF THIS MODIFICATION IS TO PROVIDE FUNDING AND EXTEND THE SERVICES FOR THE ENTERPRISE PERFORMANCE TESTING (EPT) SUPPORT SERVICES IN ACCORDANCE WITH FAR CLAUSE 52.217-8 OPTION TO EXTEND SERVICES. _x000a__x000a_THE NEGOTIATED EPT SUPPORT SERVICES UNDER CONTRACT ED-FSA-09-D-0031/0001 IS HEREBY REVISED AS FOLLOWS:_x000a__x000a_A._x0009_THE PERIOD OF PERFORMANCE IS HEREBY EXTENDED FROM SEPTEMBER 10, 2015 THROUGH OCTOBER 9, 2015 IN THE AMOUNT OF $79,104.17 FOR CONTINUED EPT SUPPORT SERVICES._x000a_B._x0009_THE TOTAL FIRM FIXED PRICE OBLIGATED UNDER PR# EDOFSA-15-000866 INCREASED THE TASK ORDER BY $79, 104.17 FROM $4,779,020.85 TO $4,858,125.02_x000a_C._x0009_ALL OTHER TERMS AND CONDITIONS UNDER THIS CONTRACT REMAIN UNCHANGED."/>
    <s v="DOVEL TECHNOLOGIES INC"/>
    <n v="79104.17"/>
    <s v="0001"/>
    <s v="14"/>
    <s v="EDFSA09D0031"/>
    <s v="088661470"/>
    <s v="ENCIO"/>
    <s v=""/>
    <s v="SAUNDRA.DIGGS@ED.GOV"/>
    <d v="2015-09-09T00:00:00"/>
    <s v="DANIELLE.BROWN@ED.GOV"/>
    <d v="2015-09-09T00:00:00"/>
    <s v="N/A"/>
    <s v="G"/>
    <s v="EXERCISE AN OPTION"/>
    <s v="N"/>
    <s v="NO"/>
    <s v="9100"/>
    <s v="9100"/>
    <s v="SMALL BUSINESS"/>
    <s v="NO"/>
    <s v="NO"/>
    <x v="1"/>
    <s v="YES"/>
    <s v="NO"/>
    <s v="NO"/>
    <n v="79104.17"/>
    <n v="0"/>
    <n v="1"/>
  </r>
  <r>
    <s v="FSA"/>
    <x v="1"/>
    <x v="0"/>
    <x v="0"/>
    <x v="0"/>
    <x v="0"/>
    <x v="0"/>
    <x v="0"/>
    <x v="0"/>
    <x v="1"/>
    <x v="0"/>
    <x v="0"/>
    <x v="13"/>
    <s v="IT AND TELECOM- SYSTEMS ANALYSIS"/>
    <s v="9100"/>
    <s v="FEDERAL STUDENT AID PROCUREMENT ACTIVITY"/>
    <s v="9100"/>
    <s v="WASHINGTON"/>
    <s v="DC"/>
    <s v="1"/>
    <d v="2014-12-19T00:00:00"/>
    <s v="FULL AND OPEN COMPETITION AFTER EXCLUSION OF SOURCES"/>
    <s v="FAIR OPPORTUNITY GIVEN"/>
    <s v="FIRM FIXED PRICE"/>
    <s v="IGF::OT::IGF FOR OTHER FUNCTIONS_x000a__x000a_THE INTEGRATED PARTNER MANAGEMENT (IPM) INITIATIVE IS A STRATEGIC EFFORT THAT WILL, THROUGH PROCESS REENGINEERING AND PROCESS AUTOMATION PROVIDE, IN ONE SOLUTION, IMPROVED ELIGIBILITY, ENROLLMENT, AND OVERSIGHT PROCESSES USED TO MANAGE PARTNER ENTITIES (I.E., SCHOOLS, SCHOOL SERVICERS, LENDERS, LENDER SERVICERS, GUARANTEE AGENCIES, PRIVATE COLLECTION AGENCIES, STATE AGENCIES, FEDERAL AGENCIES, ACCREDITING AGENCIES, AUDITORS, AND OWNERS) AS THEY ADMINISTER TITLE IV FINANCIAL AID FOR STUDENTS. _x000a__x000a_THIS EFFORT IS FOR INTEGRATED MASTER SCHEDULING AND PROJECT ANALYSIS SUPPORT FOR  THE IPM PROJECT."/>
    <s v="LUMARK TECHNOLOGIES, INC."/>
    <n v="1228627.2"/>
    <s v="EDFSA15O0006"/>
    <s v="0"/>
    <s v="GS06F0933Z"/>
    <s v="030480029"/>
    <s v="ENCIO"/>
    <s v=""/>
    <s v="DARRICK.HARDIMAN1@ED.GOV"/>
    <d v="2014-12-28T00:00:00"/>
    <s v="DARRICK.HARDIMAN1@ED.GOV"/>
    <d v="2014-12-28T00:00:00"/>
    <s v="N/A"/>
    <s v=""/>
    <s v=""/>
    <s v="N"/>
    <s v="NO"/>
    <s v="4732"/>
    <s v="9100"/>
    <s v="SMALL BUSINESS"/>
    <s v="YES"/>
    <s v="NO"/>
    <x v="0"/>
    <s v="NO"/>
    <s v="NO"/>
    <s v="NO"/>
    <n v="1228627.2"/>
    <n v="2494156.7999999998"/>
    <n v="1"/>
  </r>
  <r>
    <s v="CAM"/>
    <x v="1"/>
    <x v="0"/>
    <x v="0"/>
    <x v="0"/>
    <x v="0"/>
    <x v="1"/>
    <x v="0"/>
    <x v="1"/>
    <x v="1"/>
    <x v="0"/>
    <x v="0"/>
    <x v="13"/>
    <s v="IT AND TELECOM- SYSTEMS ANALYSIS"/>
    <s v="9100"/>
    <s v="CONTRACTS AND ACQUISITIONS MANAGEMENT"/>
    <s v="9100"/>
    <s v="WASHINGTON"/>
    <s v="DC"/>
    <s v="1"/>
    <d v="2014-11-25T00:00:00"/>
    <s v="FULL AND OPEN COMPETITION"/>
    <s v="FAIR OPPORTUNITY GIVEN"/>
    <s v="FIRM FIXED PRICE"/>
    <s v="THIS CONTRACT PROVIDES INDEPENDENT VERIFICATION AND VALIDATION SUPPORT FOR THE EDUCATION DEPARTMENT UTILITY FOR COMMUNICATIONS, APPLICATIONS AND TECHNICAL ENVIRONMENT (EDUCATE) CONTRACT."/>
    <s v="SD TECHNOLOGIES, INC."/>
    <n v="337000"/>
    <s v="EDCIO11O0011"/>
    <s v="19"/>
    <s v="GS35F0317P"/>
    <s v="604101100"/>
    <s v="EI"/>
    <s v=""/>
    <s v="EUGENE.HOPKINS@ED.GOV"/>
    <d v="2015-01-15T00:00:00"/>
    <s v="NENA.GETACHEW@ED.GOV"/>
    <d v="2014-11-19T00:00:00"/>
    <s v="N/A"/>
    <s v="G"/>
    <s v="EXERCISE AN OPTION"/>
    <s v="X"/>
    <s v="NOT APPLICABLE"/>
    <s v="4730"/>
    <s v="9100"/>
    <s v="SMALL BUSINESS"/>
    <s v="NO"/>
    <s v="NO"/>
    <x v="1"/>
    <s v="NO"/>
    <s v="NO"/>
    <s v="NO"/>
    <n v="670870"/>
    <n v="0"/>
    <n v="1"/>
  </r>
  <r>
    <s v="CAM"/>
    <x v="1"/>
    <x v="0"/>
    <x v="0"/>
    <x v="1"/>
    <x v="0"/>
    <x v="1"/>
    <x v="0"/>
    <x v="1"/>
    <x v="1"/>
    <x v="0"/>
    <x v="0"/>
    <x v="13"/>
    <s v="IT AND TELECOM- SYSTEMS ANALYSIS"/>
    <s v="9100"/>
    <s v="CONTRACTS AND ACQUISITIONS MANAGEMENT"/>
    <s v="9100"/>
    <s v="WASHINGTON"/>
    <s v="DC"/>
    <s v="1"/>
    <d v="2015-03-13T00:00:00"/>
    <s v="FULL AND OPEN COMPETITION"/>
    <s v="FAIR OPPORTUNITY GIVEN"/>
    <s v="FIRM FIXED PRICE"/>
    <s v="THIS CONTRACT PROVIDES INDEPENDENT VERIFICATION AND VALIDATION SUPPORT FOR THE EDUCATION DEPARTMENT UTILITY FOR COMMUNICATIONS, APPLICATIONS AND TECHNICAL ENVIRONMENT (EDUCATE) CONTRACT."/>
    <s v="SD TECHNOLOGIES, INC."/>
    <n v="333870"/>
    <s v="EDCIO11O0011"/>
    <s v="20"/>
    <s v="GS35F0317P"/>
    <s v="604101100"/>
    <s v="EI"/>
    <s v=""/>
    <s v="CHRIS.ROSIER@ED.GOV"/>
    <d v="2015-03-13T00:00:00"/>
    <s v="NENA.GETACHEW@ED.GOV"/>
    <d v="2015-02-27T00:00:00"/>
    <s v="N/A"/>
    <s v="C"/>
    <s v="FUNDING ONLY ACTION"/>
    <s v="X"/>
    <s v="NOT APPLICABLE"/>
    <s v="4730"/>
    <s v="9100"/>
    <s v="SMALL BUSINESS"/>
    <s v="NO"/>
    <s v="NO"/>
    <x v="1"/>
    <s v="NO"/>
    <s v="NO"/>
    <s v="NO"/>
    <n v="0"/>
    <n v="0"/>
    <n v="1"/>
  </r>
  <r>
    <s v="FSA"/>
    <x v="1"/>
    <x v="0"/>
    <x v="0"/>
    <x v="1"/>
    <x v="0"/>
    <x v="0"/>
    <x v="0"/>
    <x v="1"/>
    <x v="1"/>
    <x v="0"/>
    <x v="0"/>
    <x v="13"/>
    <s v="IT AND TELECOM- SYSTEMS ANALYSIS"/>
    <s v="9100"/>
    <s v="FEDERAL STUDENT AID PROCUREMENT ACTIVITY"/>
    <s v="9100"/>
    <s v="BURKE"/>
    <s v="VA"/>
    <s v="59"/>
    <d v="2015-01-26T00:00:00"/>
    <s v="FULL AND OPEN COMPETITION AFTER EXCLUSION OF SOURCES"/>
    <s v=""/>
    <s v="FIRM FIXED PRICE"/>
    <s v="IGF::OT::IGF_x000a_THE CONTRACTOR TO PROVIDE OPERATIONS AND MAINTENANCE SUPPORT OF CURRENT DATA MART SYSTEM AS CONFIGURED WITH COMMERCIAL OFF THE SHELF SOFTWARE PRODUCTS, AND PERFORM SYSTEM DESIGN, DEVELOPMENT, TEST AND PRODUCTION OF SYSTEM ENHANCEMENTS AS REQUIRED."/>
    <s v="TECHNICAL EXPERT CONSULTING LLC"/>
    <n v="1280632.56"/>
    <s v="0004"/>
    <s v="0"/>
    <s v="EDFSA12D0002"/>
    <s v="832326495"/>
    <s v="ENBO"/>
    <s v=""/>
    <s v="KENNETH.BELL@ED.GOV"/>
    <d v="2015-03-04T00:00:00"/>
    <s v="KENNETH.BELL@ED.GOV"/>
    <d v="2015-01-26T00:00:00"/>
    <s v="N/A"/>
    <s v=""/>
    <s v=""/>
    <s v="N"/>
    <s v="NO"/>
    <s v="9100"/>
    <s v="9100"/>
    <s v="SMALL BUSINESS"/>
    <s v="YES"/>
    <s v="NO"/>
    <x v="1"/>
    <s v="NO"/>
    <s v="NO"/>
    <s v="NO"/>
    <n v="1280632.56"/>
    <n v="4891632.5599999996"/>
    <n v="1"/>
  </r>
  <r>
    <s v="FSA"/>
    <x v="1"/>
    <x v="0"/>
    <x v="0"/>
    <x v="1"/>
    <x v="0"/>
    <x v="0"/>
    <x v="0"/>
    <x v="1"/>
    <x v="1"/>
    <x v="0"/>
    <x v="0"/>
    <x v="13"/>
    <s v="IT AND TELECOM- SYSTEMS ANALYSIS"/>
    <s v="9100"/>
    <s v="FEDERAL STUDENT AID PROCUREMENT ACTIVITY"/>
    <s v="9100"/>
    <s v="BURKE"/>
    <s v="VA"/>
    <s v="59"/>
    <d v="2015-03-10T00:00:00"/>
    <s v="FULL AND OPEN COMPETITION AFTER EXCLUSION OF SOURCES"/>
    <s v=""/>
    <s v="FIRM FIXED PRICE"/>
    <s v="IGF::OT::IGF_x000a_THE CONTRACTOR TO PROVIDE OPERATIONS AND MAINTENANCE SUPPORT OF CURRENT DATA MART SYSTEM AS CONFIGURED WITH COMMERCIAL OFF THE SHELF SOFTWARE PRODUCTS, AND PERFORM SYSTEM DESIGN, DEVELOPMENT, TEST AND PRODUCTION OF SYSTEM ENHANCEMENTS AS REQUIRED._x000a_THE PURPOSE OF THIS MODIFICATION IS TO IMPLEMENT CR 2924 UPDATE INVOICE CATEGORIES FOR INVOICE REASONABILITY REPORT FOR THE ED SERVICERS (EXCLUDING PERKINS)"/>
    <s v="TECHNICAL EXPERT CONSULTING LLC"/>
    <n v="59855.6"/>
    <s v="0004"/>
    <s v="3"/>
    <s v="EDFSA12D0002"/>
    <s v="832326495"/>
    <s v="ENBO"/>
    <s v=""/>
    <s v="KENNETH.BELL@ED.GOV"/>
    <d v="2015-03-11T00:00:00"/>
    <s v="KENNETH.BELL@ED.GOV"/>
    <d v="2015-03-10T00:00:00"/>
    <s v="N/A"/>
    <s v="B"/>
    <s v="SUPPLEMENTAL AGREEMENT FOR WORK WITHIN SCOPE"/>
    <s v="N"/>
    <s v="NO"/>
    <s v="9100"/>
    <s v="9100"/>
    <s v="SMALL BUSINESS"/>
    <s v="YES"/>
    <s v="NO"/>
    <x v="1"/>
    <s v="NO"/>
    <s v="NO"/>
    <s v="NO"/>
    <n v="59855.6"/>
    <n v="59855.6"/>
    <n v="1"/>
  </r>
  <r>
    <s v="FSA"/>
    <x v="1"/>
    <x v="0"/>
    <x v="0"/>
    <x v="1"/>
    <x v="0"/>
    <x v="0"/>
    <x v="0"/>
    <x v="1"/>
    <x v="1"/>
    <x v="0"/>
    <x v="0"/>
    <x v="13"/>
    <s v="IT AND TELECOM- SYSTEMS ANALYSIS"/>
    <s v="9100"/>
    <s v="FEDERAL STUDENT AID PROCUREMENT ACTIVITY"/>
    <s v="9100"/>
    <s v="BURKE"/>
    <s v="VA"/>
    <s v="59"/>
    <d v="2015-03-11T00:00:00"/>
    <s v="FULL AND OPEN COMPETITION AFTER EXCLUSION OF SOURCES"/>
    <s v=""/>
    <s v="FIRM FIXED PRICE"/>
    <s v="IGF::OT::IGF_x000a_THE CONTRACTOR TO PROVIDE OPERATIONS AND MAINTENANCE SUPPORT OF CURRENT DATA MART SYSTEM AS CONFIGURED WITH COMMERCIAL OFF THE SHELF SOFTWARE PRODUCTS, AND PERFORM SYSTEM DESIGN, DEVELOPMENT, TEST AND PRODUCTION OF SYSTEM ENHANCEMENTS AS REQUIRED._x000a_THE PURPOSE OF THIS MODIFICATION IS TO IMPLEMENT CR 2907 - REMOVE EDITS FOR CLOSED LOANS IN FEDERAL SERVICERS DATA FEED FROM NSLDS"/>
    <s v="TECHNICAL EXPERT CONSULTING LLC"/>
    <n v="38160.800000000003"/>
    <s v="0004"/>
    <s v="1"/>
    <s v="EDFSA12D0002"/>
    <s v="832326495"/>
    <s v="ENBO"/>
    <s v=""/>
    <s v="KENNETH.BELL@ED.GOV"/>
    <d v="2015-03-11T00:00:00"/>
    <s v="KENNETH.BELL@ED.GOV"/>
    <d v="2015-03-09T00:00:00"/>
    <s v="N/A"/>
    <s v="B"/>
    <s v="SUPPLEMENTAL AGREEMENT FOR WORK WITHIN SCOPE"/>
    <s v="N"/>
    <s v="NO"/>
    <s v="9100"/>
    <s v="9100"/>
    <s v="SMALL BUSINESS"/>
    <s v="YES"/>
    <s v="NO"/>
    <x v="1"/>
    <s v="NO"/>
    <s v="NO"/>
    <s v="NO"/>
    <n v="38160.800000000003"/>
    <n v="38160.800000000003"/>
    <n v="1"/>
  </r>
  <r>
    <s v="FSA"/>
    <x v="1"/>
    <x v="0"/>
    <x v="0"/>
    <x v="2"/>
    <x v="0"/>
    <x v="0"/>
    <x v="0"/>
    <x v="1"/>
    <x v="1"/>
    <x v="0"/>
    <x v="0"/>
    <x v="13"/>
    <s v="IT AND TELECOM- SYSTEMS ANALYSIS"/>
    <s v="9100"/>
    <s v="FEDERAL STUDENT AID PROCUREMENT ACTIVITY"/>
    <s v="9100"/>
    <s v="BURKE"/>
    <s v="VA"/>
    <s v="59"/>
    <d v="2015-07-22T00:00:00"/>
    <s v="FULL AND OPEN COMPETITION AFTER EXCLUSION OF SOURCES"/>
    <s v=""/>
    <s v="FIRM FIXED PRICE"/>
    <s v=":IGF::OT::IGF: &quot;OTHER THAN CRITICAL&quot;_x000a__x000a_THE PURPOSE OF THIS MODIFICATION IS TO IMPLEMENT CHANGE REQUEST 2951- SERVICERS REPORTING MILITARY BENEFITS TO NATIONAL STUDENT LOAN DATA SYSTEM (NSLDS) AND CHANGE REQUEST 2972- FISCAL YEAR 15 FINANCIAL AUDIT HANDOUTS NON-DEFAULTED LOANS. _x000a__x000a_THE PURPOSE OF THIS CONTRACT IS TO PROVIDE SUPPORT FOR SYSTEM ENHANCEMENTS, OPERATIONS AND MAINTENANCE (O&amp;M) TO THE AID DATA MART (ADM) IN ORDER TO PROVIDE AUTHORIZED USERS THE ABILITY TO EFFICIENTLY GENERATE AD HOC REPORTS AGAINST DATA LOADED FROM THE NATIONAL STUDENT LOAN DATA SYSTEM (NSLDS), FINANCIAL MANAGEMENT SYSTEM (FMS), AND POSTSECONDARY EDUCATION PARTICIPANTS SYSTEM (PEPS)."/>
    <s v="TECHNICAL EXPERT CONSULTING LLC"/>
    <n v="50148.82"/>
    <s v="0004"/>
    <s v="6"/>
    <s v="EDFSA12D0002"/>
    <s v="832326495"/>
    <s v="ENBO"/>
    <s v=""/>
    <s v="TERRI.SMITH@ED.GOV"/>
    <d v="2015-09-08T00:00:00"/>
    <s v="TERRI.SMITH@ED.GOV"/>
    <d v="2015-07-16T00:00:00"/>
    <s v="N/A"/>
    <s v="B"/>
    <s v="SUPPLEMENTAL AGREEMENT FOR WORK WITHIN SCOPE"/>
    <s v="N"/>
    <s v="NO"/>
    <s v="9100"/>
    <s v="9100"/>
    <s v="SMALL BUSINESS"/>
    <s v="YES"/>
    <s v="NO"/>
    <x v="1"/>
    <s v="NO"/>
    <s v="NO"/>
    <s v="NO"/>
    <n v="50148.82"/>
    <n v="50148.82"/>
    <n v="1"/>
  </r>
  <r>
    <s v="CAM"/>
    <x v="1"/>
    <x v="0"/>
    <x v="0"/>
    <x v="2"/>
    <x v="0"/>
    <x v="0"/>
    <x v="0"/>
    <x v="1"/>
    <x v="1"/>
    <x v="0"/>
    <x v="0"/>
    <x v="13"/>
    <s v="IT AND TELECOM- SYSTEMS ANALYSIS"/>
    <s v="9100"/>
    <s v="CONTRACTS AND ACQUISITIONS MANAGEMENT"/>
    <s v="9100"/>
    <s v="WASHINGTON"/>
    <s v="DC"/>
    <s v="1"/>
    <d v="2015-08-10T00:00:00"/>
    <s v="FULL AND OPEN COMPETITION AFTER EXCLUSION OF SOURCES"/>
    <s v="ONLY ONE SOURCE - OTHER "/>
    <s v="FIRM FIXED PRICE"/>
    <s v="&quot;CRITICAL FUNCTIONS IGF::CT::IGF&quot; THE PURPOSE OF THIS REQUIREMENT IS TO PROVIDE SECURITY AUTHORIZATION SUPPORT SERVICES."/>
    <s v="PHACIL, INC."/>
    <n v="649000"/>
    <s v="EDCIO14O5022"/>
    <s v="4"/>
    <s v="GS06F1227Z"/>
    <s v="054885111"/>
    <s v="EI"/>
    <s v=""/>
    <s v="EUGENE.HOPKINS@ED.GOV"/>
    <d v="2015-08-10T00:00:00"/>
    <s v="MATTHEW.HEALEY@ED.GOV"/>
    <d v="2015-06-26T00:00:00"/>
    <s v="N/A"/>
    <s v="G"/>
    <s v="EXERCISE AN OPTION"/>
    <s v="N"/>
    <s v="NO"/>
    <s v="4732"/>
    <s v="9100"/>
    <s v="SMALL BUSINESS"/>
    <s v="YES"/>
    <s v="NO"/>
    <x v="1"/>
    <s v="NO"/>
    <s v="NO"/>
    <s v="NO"/>
    <n v="2124775.2000000002"/>
    <n v="0"/>
    <n v="1"/>
  </r>
  <r>
    <s v="CAM"/>
    <x v="1"/>
    <x v="0"/>
    <x v="0"/>
    <x v="2"/>
    <x v="0"/>
    <x v="0"/>
    <x v="0"/>
    <x v="1"/>
    <x v="1"/>
    <x v="0"/>
    <x v="0"/>
    <x v="13"/>
    <s v="IT AND TELECOM- SYSTEMS ANALYSIS"/>
    <s v="9100"/>
    <s v="CONTRACTS AND ACQUISITIONS MANAGEMENT"/>
    <s v="9100"/>
    <s v="WASHINGTON"/>
    <s v="DC"/>
    <s v="1"/>
    <d v="2015-09-29T00:00:00"/>
    <s v="FULL AND OPEN COMPETITION AFTER EXCLUSION OF SOURCES"/>
    <s v="ONLY ONE SOURCE - OTHER "/>
    <s v="FIRM FIXED PRICE"/>
    <s v="&quot;CRITICAL FUNCTIONS&quot; IGF::CT::IGF THE PURPOSE OF THIS ORDER IS TO PROVIDE SECURITY AUTHORIZATION SUPPORT SERVICES, AS REQUIRED BY THE FEDERAL INFORMATION SECURITY MANAGEMENT ACT. THE PURPOSE OF THIS MODIFICATION IS TO PROVIDE INCREMENTAL FUNDING."/>
    <s v="PHACIL, INC."/>
    <n v="1301000"/>
    <s v="EDCIO14O5022"/>
    <s v="6"/>
    <s v="GS06F1227Z"/>
    <s v="054885111"/>
    <s v="EI"/>
    <s v=""/>
    <s v="EUGENE.HOPKINS@ED.GOV"/>
    <d v="2015-09-29T00:00:00"/>
    <s v="EUGENE.HOPKINS@ED.GOV"/>
    <d v="2015-09-29T00:00:00"/>
    <s v="N/A"/>
    <s v="C"/>
    <s v="FUNDING ONLY ACTION"/>
    <s v="N"/>
    <s v="NO"/>
    <s v="4732"/>
    <s v="9100"/>
    <s v="SMALL BUSINESS"/>
    <s v="YES"/>
    <s v="NO"/>
    <x v="1"/>
    <s v="NO"/>
    <s v="NO"/>
    <s v="NO"/>
    <n v="0"/>
    <n v="0"/>
    <n v="1"/>
  </r>
  <r>
    <s v="FSA"/>
    <x v="1"/>
    <x v="0"/>
    <x v="2"/>
    <x v="0"/>
    <x v="0"/>
    <x v="0"/>
    <x v="0"/>
    <x v="0"/>
    <x v="1"/>
    <x v="0"/>
    <x v="0"/>
    <x v="14"/>
    <s v="IT AND TELECOM- IT STRATEGY AND ARCHITECTURE"/>
    <s v="9100"/>
    <s v="FEDERAL STUDENT AID PROCUREMENT ACTIVITY"/>
    <s v="9100"/>
    <s v="WASHINGTON"/>
    <s v="DC"/>
    <s v="1"/>
    <d v="2014-12-31T00:00:00"/>
    <s v="NOT AVAILABLE FOR COMPETITION"/>
    <s v=""/>
    <s v="FIRM FIXED PRICE"/>
    <s v="IGF::OT::IGF OPERATIONS AND MAINTENANCE OF EZ-AUDIT SYSTEM"/>
    <s v="COLLABRALINK TECHNOLOGIES, INCORPORATED"/>
    <n v="1055923.2"/>
    <s v="EDFSA13C0005"/>
    <s v="8"/>
    <s v=""/>
    <s v="143739998"/>
    <s v="ENPC"/>
    <s v="AUTHORIZED BY STATUTE"/>
    <s v="ANGIE.SMITH@ED.GOV"/>
    <d v="2015-07-14T00:00:00"/>
    <s v="MURTHLYN.SAMUEL@ED.GOV"/>
    <d v="2014-12-30T00:00:00"/>
    <s v="N/A"/>
    <s v="G"/>
    <s v="EXERCISE AN OPTION"/>
    <s v="Y"/>
    <s v="YES"/>
    <s v=""/>
    <s v="9100"/>
    <s v="SMALL BUSINESS"/>
    <s v="YES"/>
    <s v="NO"/>
    <x v="0"/>
    <s v="NO"/>
    <s v="NO"/>
    <s v="NO"/>
    <n v="1055923.2"/>
    <n v="0"/>
    <n v="1"/>
  </r>
  <r>
    <s v="FSA"/>
    <x v="1"/>
    <x v="2"/>
    <x v="0"/>
    <x v="1"/>
    <x v="1"/>
    <x v="1"/>
    <x v="0"/>
    <x v="1"/>
    <x v="1"/>
    <x v="0"/>
    <x v="0"/>
    <x v="14"/>
    <s v="IT AND TELECOM- IT STRATEGY AND ARCHITECTURE"/>
    <s v="9100"/>
    <s v="FEDERAL STUDENT AID PROCUREMENT ACTIVITY"/>
    <s v="9100"/>
    <s v="FAIRFAX"/>
    <s v="VA"/>
    <s v="59"/>
    <d v="2015-03-13T00:00:00"/>
    <s v="FULL AND OPEN COMPETITION"/>
    <s v=""/>
    <s v="LABOR HOURS"/>
    <s v="IGF::OT::IGF OTHER FUNCTIONS_x000a_THIS TASK ORDER ISSUED TO DESIGN, DEVELOP, TEST, AND DEPLOY THE DATA CHALLENGES AND APPEALS SOLUTION (DCAS) RELEASE/ITERATION ONE."/>
    <s v="GENERAL DYNAMICS INFORMATION TECHNOLOGY, INC."/>
    <n v="2640468.31"/>
    <s v="EDFSA15D0005TO0001"/>
    <s v="0"/>
    <s v="EDFSA15D0005"/>
    <s v="067641597"/>
    <s v="ENBO"/>
    <s v=""/>
    <s v="DEGA.HUSSEN@ED.GOV"/>
    <d v="2015-03-16T00:00:00"/>
    <s v="DEGA.HUSSEN@ED.GOV"/>
    <d v="2015-03-11T00:00:00"/>
    <s v="N/A"/>
    <s v=""/>
    <s v=""/>
    <s v="Y"/>
    <s v="YES"/>
    <s v="9100"/>
    <s v="9100"/>
    <s v="OTHER THAN SMALL BUSINESS"/>
    <s v="NO"/>
    <s v="NO"/>
    <x v="1"/>
    <s v="NO"/>
    <s v="NO"/>
    <s v="NO"/>
    <n v="2640468.31"/>
    <n v="2640468.31"/>
    <n v="1"/>
  </r>
  <r>
    <s v="FSA"/>
    <x v="1"/>
    <x v="2"/>
    <x v="0"/>
    <x v="2"/>
    <x v="1"/>
    <x v="1"/>
    <x v="0"/>
    <x v="1"/>
    <x v="1"/>
    <x v="0"/>
    <x v="0"/>
    <x v="14"/>
    <s v="IT AND TELECOM- IT STRATEGY AND ARCHITECTURE"/>
    <s v="9100"/>
    <s v="FEDERAL STUDENT AID PROCUREMENT ACTIVITY"/>
    <s v="9100"/>
    <s v="FAIRFAX"/>
    <s v="VA"/>
    <s v="59"/>
    <d v="2015-09-24T00:00:00"/>
    <s v="FULL AND OPEN COMPETITION"/>
    <s v=""/>
    <s v="LABOR HOURS"/>
    <s v="IGF::OT::IGF OTHER FUNCTIONS_x000a_THIS TASK ORDER ISSUED TO DESIGN, DEVELOP, TEST, AND DEPLOY THE DATA CHALLENGES AND APPEALS SOLUTION (DCAS) RELEASE/ITERATION ONE._x000a_THE PURPOSE OF THIS MODIFICATION IS TO BREAK RELEASE 1 INTO SUB RELEASES, AND INCREASE THE FUNDING."/>
    <s v="GENERAL DYNAMICS INFORMATION TECHNOLOGY, INC."/>
    <n v="1333116.6000000001"/>
    <s v="EDFSA15D0005TO0001"/>
    <s v="5"/>
    <s v="EDFSA15D0005"/>
    <s v="067641597"/>
    <s v="ENCOO"/>
    <s v=""/>
    <s v="DARRICK.HARDIMAN1@ED.GOV"/>
    <d v="2015-09-25T00:00:00"/>
    <s v="KENNETH.BELL@ED.GOV"/>
    <d v="2015-09-24T00:00:00"/>
    <s v="N/A"/>
    <s v="B"/>
    <s v="SUPPLEMENTAL AGREEMENT FOR WORK WITHIN SCOPE"/>
    <s v="Y"/>
    <s v="YES"/>
    <s v="9100"/>
    <s v="9100"/>
    <s v="OTHER THAN SMALL BUSINESS"/>
    <s v="NO"/>
    <s v="NO"/>
    <x v="1"/>
    <s v="NO"/>
    <s v="NO"/>
    <s v="NO"/>
    <n v="1333116.6000000001"/>
    <n v="1333116.6000000001"/>
    <n v="1"/>
  </r>
  <r>
    <s v="FSA"/>
    <x v="1"/>
    <x v="2"/>
    <x v="0"/>
    <x v="2"/>
    <x v="1"/>
    <x v="1"/>
    <x v="0"/>
    <x v="1"/>
    <x v="1"/>
    <x v="0"/>
    <x v="0"/>
    <x v="14"/>
    <s v="IT AND TELECOM- IT STRATEGY AND ARCHITECTURE"/>
    <s v="9100"/>
    <s v="FEDERAL STUDENT AID PROCUREMENT ACTIVITY"/>
    <s v="9100"/>
    <s v="FAIRFAX"/>
    <s v="VA"/>
    <s v="59"/>
    <d v="2015-09-25T00:00:00"/>
    <s v="FULL AND OPEN COMPETITION"/>
    <s v=""/>
    <s v="LABOR HOURS"/>
    <s v="IGF::OT::IGF OTHER FUNCTIONS_x000a_THIS TASK ORDER ISSUED TO DESIGN, DEVELOP, TEST, AND DEPLOY THE DATA CHALLENGES AND APPEALS SOLUTION (DCAS) RELEASE/ITERATION TWO."/>
    <s v="GENERAL DYNAMICS INFORMATION TECHNOLOGY, INC."/>
    <n v="4336523.82"/>
    <s v="0002"/>
    <s v="0"/>
    <s v="EDFSA15D0005"/>
    <s v="067641597"/>
    <s v="ENCOO"/>
    <s v=""/>
    <s v="DARRICK.HARDIMAN1@ED.GOV"/>
    <d v="2015-09-25T00:00:00"/>
    <s v="KENNETH.BELL@ED.GOV"/>
    <d v="2015-09-25T00:00:00"/>
    <s v="N/A"/>
    <s v=""/>
    <s v=""/>
    <s v="Y"/>
    <s v="YES"/>
    <s v="9100"/>
    <s v="9100"/>
    <s v="OTHER THAN SMALL BUSINESS"/>
    <s v="NO"/>
    <s v="NO"/>
    <x v="1"/>
    <s v="NO"/>
    <s v="NO"/>
    <s v="NO"/>
    <n v="4336523.82"/>
    <n v="4336523.82"/>
    <n v="1"/>
  </r>
  <r>
    <s v="CAM"/>
    <x v="1"/>
    <x v="0"/>
    <x v="0"/>
    <x v="3"/>
    <x v="0"/>
    <x v="1"/>
    <x v="0"/>
    <x v="1"/>
    <x v="1"/>
    <x v="0"/>
    <x v="0"/>
    <x v="14"/>
    <s v="IT AND TELECOM- IT STRATEGY AND ARCHITECTURE"/>
    <s v="9100"/>
    <s v="CONTRACTS AND ACQUISITIONS MANAGEMENT"/>
    <s v="9100"/>
    <s v="WASHINGTON"/>
    <s v="DC"/>
    <s v="1"/>
    <d v="2015-06-30T00:00:00"/>
    <s v="FULL AND OPEN COMPETITION"/>
    <s v="FAIR OPPORTUNITY GIVEN"/>
    <s v="FIRM FIXED PRICE"/>
    <s v="CPSS II PMO - EXERCISE OF OPTION TO EXTEND PROJECT MANAGEMENT SUPPORT SERVICES FOR THE DEPARTMENT'S NEW CONTRACT WRITING SYSTEM PROJECT."/>
    <s v="6K SYSTEMS, INC."/>
    <n v="341802.68"/>
    <s v="EDCIO11O0026"/>
    <s v="10"/>
    <s v="GS35F0883N"/>
    <s v="114214211"/>
    <s v="EI"/>
    <s v=""/>
    <s v="CHRIS.ROSIER@ED.GOV"/>
    <d v="2015-06-30T00:00:00"/>
    <s v="ANDREW.BUNK@ED.GOV"/>
    <d v="2015-06-23T00:00:00"/>
    <s v="N/A"/>
    <s v="G"/>
    <s v="EXERCISE AN OPTION"/>
    <s v="X"/>
    <s v="NOT APPLICABLE"/>
    <s v="4730"/>
    <s v="9100"/>
    <s v="SMALL BUSINESS"/>
    <s v="NO"/>
    <s v="NO"/>
    <x v="1"/>
    <s v="NO"/>
    <s v="NO"/>
    <s v="NO"/>
    <n v="341802.68"/>
    <n v="177186.96"/>
    <n v="1"/>
  </r>
  <r>
    <s v="POC"/>
    <x v="1"/>
    <x v="0"/>
    <x v="0"/>
    <x v="2"/>
    <x v="0"/>
    <x v="1"/>
    <x v="0"/>
    <x v="1"/>
    <x v="1"/>
    <x v="0"/>
    <x v="0"/>
    <x v="14"/>
    <s v="IT AND TELECOM- IT STRATEGY AND ARCHITECTURE"/>
    <s v="9100"/>
    <s v="PRINCIPAL OFFICES"/>
    <s v="9100"/>
    <s v="WASHINGTON"/>
    <s v="DC"/>
    <s v="1"/>
    <d v="2015-08-12T00:00:00"/>
    <s v="FULL AND OPEN COMPETITION"/>
    <s v="FOLLOW-ON ACTION FOLLOWING COMPETITIVE INITIAL ACTION"/>
    <s v="FIRM FIXED PRICE"/>
    <s v="IGF::OT::IGF &quot;OTHER FUNCTIONS&quot; ANNUAL SUPPORT AND UPGRADE SUBSCRIPTONS"/>
    <s v="MICROPACT, INC."/>
    <n v="73634"/>
    <s v="EDOOM15O0030"/>
    <s v="0"/>
    <s v="GS35F0240P"/>
    <s v="012994567"/>
    <s v="EM"/>
    <s v=""/>
    <s v="JEANIE.BANKS@ED.GOV"/>
    <d v="2015-08-13T00:00:00"/>
    <s v="JENNIFER.MYERS@ED.GOV"/>
    <d v="2015-08-12T00:00:00"/>
    <s v="N/A"/>
    <s v=""/>
    <s v=""/>
    <s v="X"/>
    <s v="NOT APPLICABLE"/>
    <s v="4730"/>
    <s v="9100"/>
    <s v="SMALL BUSINESS"/>
    <s v="NO"/>
    <s v="NO"/>
    <x v="1"/>
    <s v="NO"/>
    <s v="NO"/>
    <s v="NO"/>
    <n v="73634"/>
    <n v="73634"/>
    <n v="1"/>
  </r>
  <r>
    <s v="CAM"/>
    <x v="1"/>
    <x v="0"/>
    <x v="0"/>
    <x v="2"/>
    <x v="0"/>
    <x v="1"/>
    <x v="0"/>
    <x v="1"/>
    <x v="1"/>
    <x v="0"/>
    <x v="0"/>
    <x v="14"/>
    <s v="IT AND TELECOM- IT STRATEGY AND ARCHITECTURE"/>
    <s v="9100"/>
    <s v="CONTRACTS AND ACQUISITIONS MANAGEMENT"/>
    <s v="9100"/>
    <s v="WASHINGTON"/>
    <s v="DC"/>
    <s v="1"/>
    <d v="2015-09-25T00:00:00"/>
    <s v="FULL AND OPEN COMPETITION"/>
    <s v="FAIR OPPORTUNITY GIVEN"/>
    <s v="FIRM FIXED PRICE"/>
    <s v="IMPLEMENTATION SUPPORT FOR THE DEPARTMENT'S NEW CONTRACT WRITING SYSTEM."/>
    <s v="6K SYSTEMS, INC."/>
    <n v="56397.440000000002"/>
    <s v="EDCIO11O0026"/>
    <s v="11"/>
    <s v="GS35F0883N"/>
    <s v="114214211"/>
    <s v="EI"/>
    <s v=""/>
    <s v="CHRIS.ROSIER@ED.GOV"/>
    <d v="2015-09-25T00:00:00"/>
    <s v="ANDREW.BUNK@ED.GOV"/>
    <d v="2015-09-22T00:00:00"/>
    <s v="N/A"/>
    <s v="B"/>
    <s v="SUPPLEMENTAL AGREEMENT FOR WORK WITHIN SCOPE"/>
    <s v="X"/>
    <s v="NOT APPLICABLE"/>
    <s v="4730"/>
    <s v="9100"/>
    <s v="SMALL BUSINESS"/>
    <s v="NO"/>
    <s v="NO"/>
    <x v="1"/>
    <s v="NO"/>
    <s v="NO"/>
    <s v="NO"/>
    <n v="56397.440000000002"/>
    <n v="56397.440000000002"/>
    <n v="1"/>
  </r>
  <r>
    <s v="FSA"/>
    <x v="1"/>
    <x v="0"/>
    <x v="2"/>
    <x v="2"/>
    <x v="0"/>
    <x v="0"/>
    <x v="0"/>
    <x v="1"/>
    <x v="1"/>
    <x v="0"/>
    <x v="0"/>
    <x v="14"/>
    <s v="IT AND TELECOM- IT STRATEGY AND ARCHITECTURE"/>
    <s v="9100"/>
    <s v="FEDERAL STUDENT AID PROCUREMENT ACTIVITY"/>
    <s v="9100"/>
    <s v="HINSDALE"/>
    <s v="IL"/>
    <s v="43"/>
    <d v="2015-09-01T00:00:00"/>
    <s v="NOT AVAILABLE FOR COMPETITION"/>
    <s v=""/>
    <s v="FIRM FIXED PRICE"/>
    <s v="IGF::OT::IGF / OTHER FUNCTION_x000a__x000a_OPERATIONS AND MAINTENANCE (O&amp;M) SUPPORT FOR FEDERAL STUDENT AID'S (FSA) EZ-AUDIT APPLICATION."/>
    <s v="COLLABRALINK TECHNOLOGIES, INCORPORATED"/>
    <n v="1692748.8"/>
    <s v="EDFSA15C0018"/>
    <s v="0"/>
    <s v=""/>
    <s v="143739998"/>
    <s v="ENPC"/>
    <s v="AUTHORIZED BY STATUTE"/>
    <s v="ANGIE.SMITH@ED.GOV"/>
    <d v="2015-10-05T00:00:00"/>
    <s v="ANGIE.SMITH@ED.GOV"/>
    <d v="2015-09-01T00:00:00"/>
    <s v="N/A"/>
    <s v=""/>
    <s v=""/>
    <s v="Y"/>
    <s v="YES"/>
    <s v=""/>
    <s v="9100"/>
    <s v="SMALL BUSINESS"/>
    <s v="YES"/>
    <s v="NO"/>
    <x v="1"/>
    <s v="NO"/>
    <s v="NO"/>
    <s v="NO"/>
    <n v="1692748.8"/>
    <n v="3385497.6000000001"/>
    <n v="1"/>
  </r>
  <r>
    <s v="CAM"/>
    <x v="1"/>
    <x v="0"/>
    <x v="0"/>
    <x v="3"/>
    <x v="0"/>
    <x v="1"/>
    <x v="0"/>
    <x v="1"/>
    <x v="0"/>
    <x v="0"/>
    <x v="0"/>
    <x v="15"/>
    <s v="IT AND TELECOM- PROGRAMMING"/>
    <s v="9100"/>
    <s v="CONTRACTS AND ACQUISITIONS MANAGEMENT"/>
    <s v="9100"/>
    <s v="CLARKSVILLE"/>
    <s v="MD"/>
    <s v="27"/>
    <d v="2015-06-03T00:00:00"/>
    <s v="FULL AND OPEN COMPETITION"/>
    <s v="FAIR OPPORTUNITY GIVEN"/>
    <s v="FIRM FIXED PRICE"/>
    <s v="THE PURPOSE OF THIS CONTRACT IS TO PROVIDE INFORMATION TECHNOLOGY SUPPORT SERVICES FOR ALL TYPES OF WEB-BASED ACTIVITIES FOR THE OFFICE OF POSTSECONDARY EDUCATION."/>
    <s v="CREATIVE IDEAS SIMPLE SOLUTIONS, INC."/>
    <n v="85975.33"/>
    <s v="EDOPE11O0103"/>
    <s v="6"/>
    <s v="GS35F0492U"/>
    <s v="142362594"/>
    <s v="EP"/>
    <s v=""/>
    <s v="PAMELA.BONE@ED.GOV"/>
    <d v="2015-06-03T00:00:00"/>
    <s v="ENDRIAS.LEULESEGE@ED.GOV"/>
    <d v="2015-05-31T00:00:00"/>
    <s v="N/A"/>
    <s v="G"/>
    <s v="EXERCISE AN OPTION"/>
    <s v="N"/>
    <s v="NO"/>
    <s v="4730"/>
    <s v="9100"/>
    <s v="SMALL BUSINESS"/>
    <s v="NO"/>
    <s v="NO"/>
    <x v="1"/>
    <s v="YES"/>
    <s v="NO"/>
    <s v="NO"/>
    <n v="85975.33"/>
    <n v="-49373.61"/>
    <n v="1"/>
  </r>
  <r>
    <s v="CAM"/>
    <x v="1"/>
    <x v="0"/>
    <x v="0"/>
    <x v="0"/>
    <x v="0"/>
    <x v="0"/>
    <x v="0"/>
    <x v="0"/>
    <x v="1"/>
    <x v="0"/>
    <x v="0"/>
    <x v="15"/>
    <s v="IT AND TELECOM- PROGRAMMING"/>
    <s v="9100"/>
    <s v="CONTRACTS AND ACQUISITIONS MANAGEMENT"/>
    <s v="9100"/>
    <s v="WASHINGTON"/>
    <s v="DC"/>
    <s v="1"/>
    <d v="2014-11-04T00:00:00"/>
    <s v="FULL AND OPEN COMPETITION"/>
    <s v="FAIR OPPORTUNITY GIVEN"/>
    <s v="FIRM FIXED PRICE"/>
    <s v="&quot;OTHER FUNCTIONS&quot; IGF::OT::IGF OPERATIONS, MAINTAINENANCE, AND SYSTEMS ENHANCEMENT OF THE PSAONLINE SYSTEM"/>
    <s v="COLLABRALINK TECHNOLOGIES, INCORPORATED"/>
    <n v="154138.25"/>
    <s v="EDCIO13A0001010"/>
    <s v="2"/>
    <s v="EDCIO13A0001"/>
    <s v="143739998"/>
    <s v="EO"/>
    <s v=""/>
    <s v="IDV_CORRECT"/>
    <d v="2015-10-28T00:00:00"/>
    <s v="PAVAN.MEHROTRA@ED.GOV"/>
    <d v="2014-10-31T00:00:00"/>
    <s v="N/A"/>
    <s v="G"/>
    <s v="EXERCISE AN OPTION"/>
    <s v="N"/>
    <s v="NO"/>
    <s v="9100"/>
    <s v="9100"/>
    <s v="SMALL BUSINESS"/>
    <s v="YES"/>
    <s v="NO"/>
    <x v="0"/>
    <s v="NO"/>
    <s v="NO"/>
    <s v="NO"/>
    <n v="154138.25"/>
    <n v="0"/>
    <n v="1"/>
  </r>
  <r>
    <s v="CAM"/>
    <x v="1"/>
    <x v="2"/>
    <x v="0"/>
    <x v="1"/>
    <x v="0"/>
    <x v="0"/>
    <x v="0"/>
    <x v="0"/>
    <x v="1"/>
    <x v="0"/>
    <x v="0"/>
    <x v="15"/>
    <s v="IT AND TELECOM- PROGRAMMING"/>
    <s v="9100"/>
    <s v="CONTRACTS AND ACQUISITIONS MANAGEMENT"/>
    <s v="9100"/>
    <s v="WASHINGTON"/>
    <s v="DC"/>
    <s v="1"/>
    <d v="2015-01-30T00:00:00"/>
    <s v="FULL AND OPEN COMPETITION"/>
    <s v="FAIR OPPORTUNITY GIVEN"/>
    <s v="TIME AND MATERIALS"/>
    <s v="&quot;OTHER FUNCTION&quot; IGF::OT::IGF THE PURPOSE OF TASK ORDER 0012 TO BLANKET PURCHASE AGREEMENT ED-CIO-13-A-0001 IS TO OBTAIN CONTRACTOR SERVICES TO SUPPORT THE DEPARTMENT'S INTRANET WEBSITE CONNECTED."/>
    <s v="COLLABRALINK TECHNOLOGIES, INCORPORATED"/>
    <n v="895387.35"/>
    <s v="EDCIO13A00010012"/>
    <s v="1"/>
    <s v="EDCIO13A0001"/>
    <s v="143739998"/>
    <s v="EI"/>
    <s v=""/>
    <s v="IDV_CORRECT"/>
    <d v="2015-10-28T00:00:00"/>
    <s v="NENA.GETACHEW@ED.GOV"/>
    <d v="2015-01-27T00:00:00"/>
    <s v="N/A"/>
    <s v="G"/>
    <s v="EXERCISE AN OPTION"/>
    <s v="N"/>
    <s v="NO"/>
    <s v="9100"/>
    <s v="9100"/>
    <s v="SMALL BUSINESS"/>
    <s v="YES"/>
    <s v="NO"/>
    <x v="0"/>
    <s v="NO"/>
    <s v="NO"/>
    <s v="NO"/>
    <n v="895387.35"/>
    <n v="-85705.279999999999"/>
    <n v="1"/>
  </r>
  <r>
    <s v="FSA"/>
    <x v="1"/>
    <x v="0"/>
    <x v="0"/>
    <x v="1"/>
    <x v="0"/>
    <x v="0"/>
    <x v="0"/>
    <x v="0"/>
    <x v="1"/>
    <x v="0"/>
    <x v="0"/>
    <x v="15"/>
    <s v="IT AND TELECOM- PROGRAMMING"/>
    <s v="9100"/>
    <s v="FEDERAL STUDENT AID PROCUREMENT ACTIVITY"/>
    <s v="9100"/>
    <s v="HINSDALE"/>
    <s v="IL"/>
    <s v="43"/>
    <d v="2015-02-06T00:00:00"/>
    <s v="FULL AND OPEN COMPETITION"/>
    <s v="FAIR OPPORTUNITY GIVEN"/>
    <s v="FIRM FIXED PRICE"/>
    <s v="&quot;OTHER FUNCTIONS&quot; IGF::OT::IGF THE PURPOSE OF THIS TASK ORDER IS TO PROVIDE SERVICES TO FEDERAL STUDENT AID'S INFORMATION FOR FINANCIAL AID PROFESSIONALS (IFAP) AND THE FINANCIAL PARTNERS PORTAL (FFP) WEBSITES SUPPORT FOR OPERATIONS AND MAINTENANCE"/>
    <s v="COLLABRALINK TECHNOLOGIES, INCORPORATED"/>
    <n v="520019.51"/>
    <s v="EDCIO13A0001TO0015"/>
    <s v="0"/>
    <s v="EDCIO13A0001"/>
    <s v="143739998"/>
    <s v="ENBO"/>
    <s v=""/>
    <s v="IDV_CORRECT"/>
    <d v="2015-10-28T00:00:00"/>
    <s v="MARLON.HOLLAND@ED.GOV"/>
    <d v="2015-02-09T00:00:00"/>
    <s v="N/A"/>
    <s v=""/>
    <s v=""/>
    <s v="N"/>
    <s v="NO"/>
    <s v="9100"/>
    <s v="9100"/>
    <s v="SMALL BUSINESS"/>
    <s v="YES"/>
    <s v="NO"/>
    <x v="0"/>
    <s v="NO"/>
    <s v="NO"/>
    <s v="NO"/>
    <n v="520019.51"/>
    <n v="1670695.29"/>
    <n v="1"/>
  </r>
  <r>
    <s v="CAM"/>
    <x v="1"/>
    <x v="0"/>
    <x v="0"/>
    <x v="1"/>
    <x v="0"/>
    <x v="0"/>
    <x v="0"/>
    <x v="0"/>
    <x v="1"/>
    <x v="0"/>
    <x v="0"/>
    <x v="15"/>
    <s v="IT AND TELECOM- PROGRAMMING"/>
    <s v="9100"/>
    <s v="CONTRACTS AND ACQUISITIONS MANAGEMENT"/>
    <s v="9100"/>
    <s v="MCLEAN"/>
    <s v="VA"/>
    <s v="59"/>
    <d v="2015-03-17T00:00:00"/>
    <s v="FULL AND OPEN COMPETITION"/>
    <s v="FOLLOW-ON ACTION FOLLOWING COMPETITIVE INITIAL ACTION"/>
    <s v="FIRM FIXED PRICE"/>
    <s v="&quot;OTHER FUNCTIONS&quot; IGF::OT::IGF_x000a_THE PURPOSE OF THIS TASK ORDER IS TO PROVIDE MAINTENANCE AND SUPPORT FOR THE OFFICE OF ELEMENTARY AND SECONDARY EDUCATION'S (OESE) IMPACT AID SYSTEM."/>
    <s v="COLLABRALINK TECHNOLOGIES, INCORPORATED"/>
    <n v="105661.11"/>
    <s v="EDCIO13A00010014"/>
    <s v="2"/>
    <s v="EDCIO13A0001"/>
    <s v="143739998"/>
    <s v="ES"/>
    <s v=""/>
    <s v="IDV_CORRECT"/>
    <d v="2015-10-28T00:00:00"/>
    <s v="HEATHER.WATROBA@ED.GOV"/>
    <d v="2015-03-06T00:00:00"/>
    <s v="N/A"/>
    <s v="G"/>
    <s v="EXERCISE AN OPTION"/>
    <s v="N"/>
    <s v="NO"/>
    <s v="9100"/>
    <s v="9100"/>
    <s v="SMALL BUSINESS"/>
    <s v="YES"/>
    <s v="NO"/>
    <x v="0"/>
    <s v="NO"/>
    <s v="NO"/>
    <s v="NO"/>
    <n v="105661.11"/>
    <n v="55403.51"/>
    <n v="1"/>
  </r>
  <r>
    <s v="CAM"/>
    <x v="1"/>
    <x v="2"/>
    <x v="0"/>
    <x v="3"/>
    <x v="0"/>
    <x v="0"/>
    <x v="0"/>
    <x v="0"/>
    <x v="1"/>
    <x v="0"/>
    <x v="0"/>
    <x v="15"/>
    <s v="IT AND TELECOM- PROGRAMMING"/>
    <s v="9100"/>
    <s v="CONTRACTS AND ACQUISITIONS MANAGEMENT"/>
    <s v="9100"/>
    <s v="MCLEAN"/>
    <s v="VA"/>
    <s v="59"/>
    <d v="2015-04-09T00:00:00"/>
    <s v="FULL AND OPEN COMPETITION"/>
    <s v="FAIR OPPORTUNITY GIVEN"/>
    <s v="TIME AND MATERIALS"/>
    <s v="&quot;OTHER FUNCTIONS&quot; IGF::OT::IGF - DEVELOPMENT, MAINTENANCE, AND ENHANCEMENT OF THE ED DATA EXPRESS TOOL FOR REPORTING TECHNICAL DATA RELATED TO NO CHILD LEFT BEHIND (NCLB)."/>
    <s v="COLLABRALINK TECHNOLOGIES, INCORPORATED"/>
    <n v="27302.86"/>
    <s v="0005"/>
    <s v="5"/>
    <s v="EDCIO13A0001"/>
    <s v="143739998"/>
    <s v="ES"/>
    <s v=""/>
    <s v="IDV_CORRECT"/>
    <d v="2015-10-28T00:00:00"/>
    <s v="JONATHAN.BETTIS@ED.GOV"/>
    <d v="2015-04-08T00:00:00"/>
    <s v="N/A"/>
    <s v="B"/>
    <s v="SUPPLEMENTAL AGREEMENT FOR WORK WITHIN SCOPE"/>
    <s v="N"/>
    <s v="NO"/>
    <s v="9100"/>
    <s v="9100"/>
    <s v="SMALL BUSINESS"/>
    <s v="YES"/>
    <s v="NO"/>
    <x v="0"/>
    <s v="NO"/>
    <s v="NO"/>
    <s v="NO"/>
    <n v="27302.86"/>
    <n v="27302.86"/>
    <n v="1"/>
  </r>
  <r>
    <s v="CAM"/>
    <x v="1"/>
    <x v="0"/>
    <x v="0"/>
    <x v="3"/>
    <x v="0"/>
    <x v="0"/>
    <x v="0"/>
    <x v="0"/>
    <x v="1"/>
    <x v="0"/>
    <x v="0"/>
    <x v="15"/>
    <s v="IT AND TELECOM- PROGRAMMING"/>
    <s v="9100"/>
    <s v="CONTRACTS AND ACQUISITIONS MANAGEMENT"/>
    <s v="9100"/>
    <s v="WASHINGTON"/>
    <s v="DC"/>
    <s v="1"/>
    <d v="2015-06-02T00:00:00"/>
    <s v="FULL AND OPEN COMPETITION"/>
    <s v="FAIR OPPORTUNITY GIVEN"/>
    <s v="FIRM FIXED PRICE"/>
    <s v="&quot;OTHER FUNCTIONS&quot; IGF::OT::IGF ED WEB BLANKET PURCHASE AGREEMENT (BPA) - THE PURPOSE OF THIS TASK ORDER IS TO PROVIDE CLOUD REQUIREMENTS GATHERING SERVICES TO DEVELOP REQUIREMENTS FOR A WEB HOSTING CLOUD ACQUISITION."/>
    <s v="COLLABRALINK TECHNOLOGIES, INCORPORATED"/>
    <n v="249162.98"/>
    <s v="EDCIO13A00010016"/>
    <s v="0"/>
    <s v="EDCIO13A0001"/>
    <s v="143739998"/>
    <s v="EI"/>
    <s v=""/>
    <s v="IDV_CORRECT"/>
    <d v="2015-10-28T00:00:00"/>
    <s v="HOLLY.LE@ED.GOV"/>
    <d v="2015-06-01T00:00:00"/>
    <s v="N/A"/>
    <s v=""/>
    <s v=""/>
    <s v="N"/>
    <s v="NO"/>
    <s v="9100"/>
    <s v="9100"/>
    <s v="SMALL BUSINESS"/>
    <s v="YES"/>
    <s v="NO"/>
    <x v="0"/>
    <s v="NO"/>
    <s v="NO"/>
    <s v="NO"/>
    <n v="249162.98"/>
    <n v="249162.98"/>
    <n v="1"/>
  </r>
  <r>
    <s v="CAM"/>
    <x v="1"/>
    <x v="2"/>
    <x v="0"/>
    <x v="3"/>
    <x v="0"/>
    <x v="0"/>
    <x v="0"/>
    <x v="0"/>
    <x v="1"/>
    <x v="0"/>
    <x v="0"/>
    <x v="15"/>
    <s v="IT AND TELECOM- PROGRAMMING"/>
    <s v="9100"/>
    <s v="CONTRACTS AND ACQUISITIONS MANAGEMENT"/>
    <s v="9100"/>
    <s v="MCLEAN"/>
    <s v="VA"/>
    <s v="59"/>
    <d v="2015-06-17T00:00:00"/>
    <s v="FULL AND OPEN COMPETITION"/>
    <s v="FAIR OPPORTUNITY GIVEN"/>
    <s v="TIME AND MATERIALS"/>
    <s v="&quot;OTHER FUNCTION&quot; IGF::OT::IGF THE PURPOSE OF TASK ORDER 11 IS TO PROVIDE TECHNICAL SUPPORT AND MAINTENANCE SERVICES FOR THE OFFICE OF PLANNING, EVALUATION, POLICY AND DEVELOPMENT (OPEPD).  OPEPD MAINTAINS THIS DATABASE TO COLLECT BUDGET REQUEST INFORMATION FROM INDIVIDUAL PROGRAM OFFICES.  THIS SYSTEM ALLOWS THE DEPARTMENT TO PROCESS BUDGET SUBMISSIONS DATA."/>
    <s v="COLLABRALINK TECHNOLOGIES, INCORPORATED"/>
    <n v="219450.68"/>
    <s v="EDCIO13A00010011"/>
    <s v="5"/>
    <s v="EDCIO13A0001"/>
    <s v="143739998"/>
    <s v="ED"/>
    <s v=""/>
    <s v="IDV_CORRECT"/>
    <d v="2015-10-28T00:00:00"/>
    <s v="JONATHAN.BETTIS@ED.GOV"/>
    <d v="2015-05-19T00:00:00"/>
    <s v="N/A"/>
    <s v="G"/>
    <s v="EXERCISE AN OPTION"/>
    <s v="N"/>
    <s v="NO"/>
    <s v="9100"/>
    <s v="9100"/>
    <s v="SMALL BUSINESS"/>
    <s v="YES"/>
    <s v="NO"/>
    <x v="0"/>
    <s v="NO"/>
    <s v="NO"/>
    <s v="NO"/>
    <n v="219450.68"/>
    <n v="0"/>
    <n v="1"/>
  </r>
  <r>
    <s v="CAM"/>
    <x v="1"/>
    <x v="0"/>
    <x v="0"/>
    <x v="3"/>
    <x v="0"/>
    <x v="0"/>
    <x v="0"/>
    <x v="0"/>
    <x v="1"/>
    <x v="0"/>
    <x v="0"/>
    <x v="15"/>
    <s v="IT AND TELECOM- PROGRAMMING"/>
    <s v="9100"/>
    <s v="CONTRACTS AND ACQUISITIONS MANAGEMENT"/>
    <s v="9100"/>
    <s v="WASHINGTON"/>
    <s v="DC"/>
    <s v="1"/>
    <d v="2015-06-18T00:00:00"/>
    <s v="FULL AND OPEN COMPETITION"/>
    <s v="FAIR OPPORTUNITY GIVEN"/>
    <s v="FIRM FIXED PRICE"/>
    <s v="&quot;OTHER FUNCTIONS&quot; IGF::OT::IGF THE PURPOSE OF THIS TASK ORDER IS TO PROVIDE WEB ANALYTICS IMPLEMENTATION UNDER THE DEPARTMENT'S ED WEB BPA."/>
    <s v="COLLABRALINK TECHNOLOGIES, INCORPORATED"/>
    <n v="82004.570000000007"/>
    <s v="EDCIO13A00010017"/>
    <s v="0"/>
    <s v="EDCIO13A0001"/>
    <s v="143739998"/>
    <s v="EI"/>
    <s v=""/>
    <s v="IDV_CORRECT"/>
    <d v="2015-10-28T00:00:00"/>
    <s v="HOLLY.LE@ED.GOV"/>
    <d v="2015-06-11T00:00:00"/>
    <s v="N/A"/>
    <s v=""/>
    <s v=""/>
    <s v="N"/>
    <s v="NO"/>
    <s v="9100"/>
    <s v="9100"/>
    <s v="SMALL BUSINESS"/>
    <s v="YES"/>
    <s v="NO"/>
    <x v="0"/>
    <s v="NO"/>
    <s v="NO"/>
    <s v="NO"/>
    <n v="82004.570000000007"/>
    <n v="82004.570000000007"/>
    <n v="1"/>
  </r>
  <r>
    <s v="CAM"/>
    <x v="1"/>
    <x v="0"/>
    <x v="0"/>
    <x v="3"/>
    <x v="0"/>
    <x v="0"/>
    <x v="0"/>
    <x v="0"/>
    <x v="1"/>
    <x v="0"/>
    <x v="0"/>
    <x v="15"/>
    <s v="IT AND TELECOM- PROGRAMMING"/>
    <s v="9100"/>
    <s v="CONTRACTS AND ACQUISITIONS MANAGEMENT"/>
    <s v="9100"/>
    <s v="MCLEAN"/>
    <s v="VA"/>
    <s v="59"/>
    <d v="2015-06-25T00:00:00"/>
    <s v="FULL AND OPEN COMPETITION"/>
    <s v="FOLLOW-ON ACTION FOLLOWING COMPETITIVE INITIAL ACTION"/>
    <s v="FIRM FIXED PRICE"/>
    <s v="&quot;OTHER FUNCTION&quot; IGF::OT::IGF_x000a_THE PURPOSE OF THIS TASK ORDER IS TO PROVIDE MAINTENANCE AND ENHACEMENT SUPPORT FOR THE OFFICE OF ELEMENTARY AND SECONDARY EDUCATION'S (OESE) IMPACT AID SYSTEM."/>
    <s v="COLLABRALINK TECHNOLOGIES, INCORPORATED"/>
    <n v="44540.73"/>
    <s v="EDCIO13A00010014"/>
    <s v="4"/>
    <s v="EDCIO13A0001"/>
    <s v="143739998"/>
    <s v="ES"/>
    <s v=""/>
    <s v="IDV_CORRECT"/>
    <d v="2015-10-28T00:00:00"/>
    <s v="HEATHER.WATROBA@ED.GOV"/>
    <d v="2015-06-23T00:00:00"/>
    <s v="N/A"/>
    <s v="B"/>
    <s v="SUPPLEMENTAL AGREEMENT FOR WORK WITHIN SCOPE"/>
    <s v="N"/>
    <s v="NO"/>
    <s v="9100"/>
    <s v="9100"/>
    <s v="SMALL BUSINESS"/>
    <s v="YES"/>
    <s v="NO"/>
    <x v="0"/>
    <s v="NO"/>
    <s v="NO"/>
    <s v="NO"/>
    <n v="44540.73"/>
    <n v="44540.73"/>
    <n v="1"/>
  </r>
  <r>
    <s v="CAM"/>
    <x v="1"/>
    <x v="0"/>
    <x v="0"/>
    <x v="3"/>
    <x v="0"/>
    <x v="0"/>
    <x v="0"/>
    <x v="0"/>
    <x v="1"/>
    <x v="0"/>
    <x v="0"/>
    <x v="15"/>
    <s v="IT AND TELECOM- PROGRAMMING"/>
    <s v="9100"/>
    <s v="CONTRACTS AND ACQUISITIONS MANAGEMENT"/>
    <s v="9100"/>
    <s v="WASHINGTON"/>
    <s v="DC"/>
    <s v="1"/>
    <d v="2015-06-26T00:00:00"/>
    <s v="FULL AND OPEN COMPETITION"/>
    <s v="FAIR OPPORTUNITY GIVEN"/>
    <s v="FIRM FIXED PRICE"/>
    <s v="IGF::OT::IGF &quot;OTHER FUNCTIONS&quot; THE PURPOSE OF THIS TASK ORDER IS TO DEVELOP  AND IMPLEMENTDRUPAL AND WORDPRESS TECHNICAL/FUNCTIONAL REQUIREMENTS INTO THE ED.GOV ENVIRONMENT."/>
    <s v="COLLABRALINK TECHNOLOGIES, INCORPORATED"/>
    <n v="230013.13"/>
    <s v="EDCIO13A00010018"/>
    <s v="0"/>
    <s v="EDCIO13A0001"/>
    <s v="143739998"/>
    <s v="EI"/>
    <s v=""/>
    <s v="IDV_CORRECT"/>
    <d v="2015-10-28T00:00:00"/>
    <s v="HOLLY.LE@ED.GOV"/>
    <d v="2015-06-18T00:00:00"/>
    <s v="N/A"/>
    <s v=""/>
    <s v=""/>
    <s v="N"/>
    <s v="NO"/>
    <s v="9100"/>
    <s v="9100"/>
    <s v="SMALL BUSINESS"/>
    <s v="YES"/>
    <s v="NO"/>
    <x v="0"/>
    <s v="NO"/>
    <s v="NO"/>
    <s v="NO"/>
    <n v="230013.13"/>
    <n v="420108.79"/>
    <n v="1"/>
  </r>
  <r>
    <s v="CAM"/>
    <x v="1"/>
    <x v="2"/>
    <x v="0"/>
    <x v="3"/>
    <x v="0"/>
    <x v="0"/>
    <x v="0"/>
    <x v="0"/>
    <x v="1"/>
    <x v="0"/>
    <x v="0"/>
    <x v="15"/>
    <s v="IT AND TELECOM- PROGRAMMING"/>
    <s v="9100"/>
    <s v="CONTRACTS AND ACQUISITIONS MANAGEMENT"/>
    <s v="9100"/>
    <s v="MCLEAN"/>
    <s v="VA"/>
    <s v="59"/>
    <d v="2015-06-29T00:00:00"/>
    <s v="FULL AND OPEN COMPETITION"/>
    <s v="FAIR OPPORTUNITY GIVEN"/>
    <s v="TIME AND MATERIALS"/>
    <s v="&quot;OTHER FUNCTION&quot; IGF::OT::IGF THE PURPOSE OF THIS TASK ORDER IS TO CONTINUE THE TECHNICAL SUPPORT NEEDED TO OPERATE, MAINTAIN, AND IMPROVE ED DATA EXPRESS.  THIS TECHNICAL SUPPORT IS NEEDED TO OPERATE A FULLY FUNCTIONING PRODUCTION SITE, FACILITATE THE LOADING, MAINTENANCE, AND DISPLAY OF PROGRAM DATA ASSOCIATED WITH ESEA ON ED'S WEBSITE, AND DEVELOP ENHANCEMENTS THAT IMPROVE ITS USE."/>
    <s v="COLLABRALINK TECHNOLOGIES, INCORPORATED"/>
    <n v="93424.2"/>
    <s v="0005"/>
    <s v="6"/>
    <s v="EDCIO13A0001"/>
    <s v="143739998"/>
    <s v="ES"/>
    <s v=""/>
    <s v="IDV_CORRECT"/>
    <d v="2015-10-28T00:00:00"/>
    <s v="JONATHAN.BETTIS@ED.GOV"/>
    <d v="2015-06-26T00:00:00"/>
    <s v="N/A"/>
    <s v="G"/>
    <s v="EXERCISE AN OPTION"/>
    <s v="N"/>
    <s v="NO"/>
    <s v="9100"/>
    <s v="9100"/>
    <s v="SMALL BUSINESS"/>
    <s v="YES"/>
    <s v="NO"/>
    <x v="0"/>
    <s v="NO"/>
    <s v="NO"/>
    <s v="NO"/>
    <n v="93424.2"/>
    <n v="0"/>
    <n v="1"/>
  </r>
  <r>
    <s v="CAM"/>
    <x v="1"/>
    <x v="0"/>
    <x v="0"/>
    <x v="3"/>
    <x v="0"/>
    <x v="0"/>
    <x v="0"/>
    <x v="0"/>
    <x v="1"/>
    <x v="0"/>
    <x v="0"/>
    <x v="15"/>
    <s v="IT AND TELECOM- PROGRAMMING"/>
    <s v="9100"/>
    <s v="CONTRACTS AND ACQUISITIONS MANAGEMENT"/>
    <s v="9100"/>
    <s v="WASHINGTON"/>
    <s v="DC"/>
    <s v="1"/>
    <d v="2015-06-30T00:00:00"/>
    <s v="FULL AND OPEN COMPETITION"/>
    <s v="FAIR OPPORTUNITY GIVEN"/>
    <s v="FIRM FIXED PRICE"/>
    <s v="IGF::OT::IGF &quot;OTHER FUNCTIONS&quot; THE PURPOSE OF THIS TASK ORDER FOR SEARCH ENHANCEMENTS ARE: A) TO DEVELOP A REQUIREMENTS DOCUMENT AND DELIVER A SECONDARY SEARCH SOLUTION TO THE GOVERNMENT THAT REDUCES REDUNDANCY AND COST FOR THE DEPARTMENT ON ED.GOV; AND B) DEVELOP ED.GOV SEARCH ENGINE CONFIGURATION AND BUSINESS REQUIREMENTS BASED ON INPUT FROM THE GOVERNMENT."/>
    <s v="COLLABRALINK TECHNOLOGIES, INCORPORATED"/>
    <n v="170899.63"/>
    <s v="EDCIO13A00010019"/>
    <s v="0"/>
    <s v="EDCIO13A0001"/>
    <s v="143739998"/>
    <s v="EI"/>
    <s v=""/>
    <s v="IDV_CORRECT"/>
    <d v="2015-10-28T00:00:00"/>
    <s v="HOLLY.LE@ED.GOV"/>
    <d v="2015-06-23T00:00:00"/>
    <s v="N/A"/>
    <s v=""/>
    <s v=""/>
    <s v="N"/>
    <s v="NO"/>
    <s v="9100"/>
    <s v="9100"/>
    <s v="SMALL BUSINESS"/>
    <s v="YES"/>
    <s v="NO"/>
    <x v="0"/>
    <s v="NO"/>
    <s v="NO"/>
    <s v="NO"/>
    <n v="170899.63"/>
    <n v="274551.64"/>
    <n v="1"/>
  </r>
  <r>
    <s v="CAM"/>
    <x v="1"/>
    <x v="0"/>
    <x v="0"/>
    <x v="3"/>
    <x v="0"/>
    <x v="0"/>
    <x v="0"/>
    <x v="0"/>
    <x v="1"/>
    <x v="0"/>
    <x v="0"/>
    <x v="15"/>
    <s v="IT AND TELECOM- PROGRAMMING"/>
    <s v="9100"/>
    <s v="CONTRACTS AND ACQUISITIONS MANAGEMENT"/>
    <s v="9100"/>
    <s v="WASHINGTON"/>
    <s v="DC"/>
    <s v="1"/>
    <d v="2015-06-30T00:00:00"/>
    <s v="FULL AND OPEN COMPETITION"/>
    <s v="FAIR OPPORTUNITY GIVEN"/>
    <s v="FIRM FIXED PRICE"/>
    <s v="&quot;OTHER FUNCTIONS&quot; IGF::OT::IGF THE PURPOSE OF THIS MODIFICATION IS TO INCORPORATE SOFTWARE LICENSE RENEWALS AND MAINTENANCE UNDER TASK ORDER 0001 FOR ED.GOV MAINTENANCE UNDER THE ED WEB BLANKET PURCHASE AGREEMENT (BPA)."/>
    <s v="COLLABRALINK TECHNOLOGIES, INCORPORATED"/>
    <n v="219170.34"/>
    <s v="0001"/>
    <s v="7"/>
    <s v="EDCIO13A0001"/>
    <s v="143739998"/>
    <s v="EI"/>
    <s v=""/>
    <s v="IDV_CORRECT"/>
    <d v="2015-10-28T00:00:00"/>
    <s v="HOLLY.LE@ED.GOV"/>
    <d v="2015-06-26T00:00:00"/>
    <s v="N/A"/>
    <s v="B"/>
    <s v="SUPPLEMENTAL AGREEMENT FOR WORK WITHIN SCOPE"/>
    <s v="N"/>
    <s v="NO"/>
    <s v="9100"/>
    <s v="9100"/>
    <s v="SMALL BUSINESS"/>
    <s v="YES"/>
    <s v="NO"/>
    <x v="0"/>
    <s v="NO"/>
    <s v="NO"/>
    <s v="NO"/>
    <n v="219170.34"/>
    <n v="219170.34"/>
    <n v="1"/>
  </r>
  <r>
    <s v="CAM"/>
    <x v="1"/>
    <x v="0"/>
    <x v="0"/>
    <x v="3"/>
    <x v="0"/>
    <x v="0"/>
    <x v="0"/>
    <x v="0"/>
    <x v="1"/>
    <x v="0"/>
    <x v="0"/>
    <x v="15"/>
    <s v="IT AND TELECOM- PROGRAMMING"/>
    <s v="9100"/>
    <s v="CONTRACTS AND ACQUISITIONS MANAGEMENT"/>
    <s v="9100"/>
    <s v="WASHINGTON"/>
    <s v="DC"/>
    <s v="1"/>
    <d v="2015-06-30T00:00:00"/>
    <s v="FULL AND OPEN COMPETITION"/>
    <s v="FAIR OPPORTUNITY GIVEN"/>
    <s v="FIRM FIXED PRICE"/>
    <s v="&quot;OTHER FUNCTIONS&quot; IGF::OT::IGF THE PURPOSE OF THIS MODIFICATION IS TO EXERCISE OPTION PERIOD II UNDER THE ED WEB SUPPORT BPA TASK ORDER FOR ED.GOV MAINTENANCE."/>
    <s v="COLLABRALINK TECHNOLOGIES, INCORPORATED"/>
    <n v="800374.56"/>
    <s v="0001"/>
    <s v="6"/>
    <s v="EDCIO13A0001"/>
    <s v="143739998"/>
    <s v="EI"/>
    <s v=""/>
    <s v="IDV_CORRECT"/>
    <d v="2015-10-28T00:00:00"/>
    <s v="HOLLY.LE@ED.GOV"/>
    <d v="2015-06-24T00:00:00"/>
    <s v="N/A"/>
    <s v="G"/>
    <s v="EXERCISE AN OPTION"/>
    <s v="N"/>
    <s v="NO"/>
    <s v="9100"/>
    <s v="9100"/>
    <s v="SMALL BUSINESS"/>
    <s v="YES"/>
    <s v="NO"/>
    <x v="0"/>
    <s v="NO"/>
    <s v="NO"/>
    <s v="NO"/>
    <n v="800374.56"/>
    <n v="0"/>
    <n v="1"/>
  </r>
  <r>
    <s v="CAM"/>
    <x v="1"/>
    <x v="0"/>
    <x v="0"/>
    <x v="2"/>
    <x v="0"/>
    <x v="0"/>
    <x v="0"/>
    <x v="0"/>
    <x v="1"/>
    <x v="0"/>
    <x v="0"/>
    <x v="15"/>
    <s v="IT AND TELECOM- PROGRAMMING"/>
    <s v="9100"/>
    <s v="CONTRACTS AND ACQUISITIONS MANAGEMENT"/>
    <s v="9100"/>
    <s v="WASHINGTON"/>
    <s v="DC"/>
    <s v="1"/>
    <d v="2015-07-01T00:00:00"/>
    <s v="FULL AND OPEN COMPETITION"/>
    <s v="OTHER STATUTORY AUTHORITY"/>
    <s v="FIRM FIXED PRICE"/>
    <s v="&quot;CRITICAL FUNCTION&quot; IGF::CT::IGF - THE PURPOSE OF THIS CONTRACT IS TO ACQUIRE SUPPORT SERVICES FOR THE EDUCATION INVESTIGATIVE SERVICES TRACKING SYSTEM (EDITS). THE PURPOSE OF MODIFICATION 0004 IS TO EXTEND THE PERIOD OF PERFORMANCE TO PROVIDE MAINTENANCE AND SUPPORT SERVICES TO THE DEPARTMENT OF EDUCATION OFFICE OF THE INSPECTOR GENERAL EDITS APPLICATION SYSTEM."/>
    <s v="OST, INC."/>
    <n v="62552.46"/>
    <s v="EDOIG14O5009"/>
    <s v="4"/>
    <s v="GS35F0820M"/>
    <s v="073877297"/>
    <s v="EF"/>
    <s v=""/>
    <s v="RYAN.BATTAD@ED.GOV"/>
    <d v="2015-07-07T00:00:00"/>
    <s v="KELSEY.REESE@ED.GOV"/>
    <d v="2015-06-30T00:00:00"/>
    <s v="N/A"/>
    <s v="B"/>
    <s v="SUPPLEMENTAL AGREEMENT FOR WORK WITHIN SCOPE"/>
    <s v="X"/>
    <s v="NOT APPLICABLE"/>
    <s v="4730"/>
    <s v="9100"/>
    <s v="SMALL BUSINESS"/>
    <s v="YES"/>
    <s v="NO"/>
    <x v="0"/>
    <s v="NO"/>
    <s v="NO"/>
    <s v="NO"/>
    <n v="62552.46"/>
    <n v="62552.46"/>
    <n v="1"/>
  </r>
  <r>
    <s v="CAM"/>
    <x v="1"/>
    <x v="0"/>
    <x v="0"/>
    <x v="2"/>
    <x v="0"/>
    <x v="0"/>
    <x v="0"/>
    <x v="0"/>
    <x v="1"/>
    <x v="0"/>
    <x v="0"/>
    <x v="15"/>
    <s v="IT AND TELECOM- PROGRAMMING"/>
    <s v="9100"/>
    <s v="CONTRACTS AND ACQUISITIONS MANAGEMENT"/>
    <s v="9100"/>
    <s v="MCLEAN"/>
    <s v="VA"/>
    <s v="59"/>
    <d v="2015-09-15T00:00:00"/>
    <s v="FULL AND OPEN COMPETITION"/>
    <s v="FOLLOW-ON ACTION FOLLOWING COMPETITIVE INITIAL ACTION"/>
    <s v="FIRM FIXED PRICE"/>
    <s v="&quot;OTHER FUNCTION&quot; IGF::OT::IGF_x000a_THE PURPOSE OF THIS TASK ORDER IS TO PROVIDE MAINTENANCE AND ENHANCEMENT SUPPORT FOR THE OFFICE OF ELEMENTARY AND SECONDARY EDUCATION'S (OESE)IMPACT AID SYSTEM."/>
    <s v="COLLABRALINK TECHNOLOGIES, INCORPORATED"/>
    <n v="29371.08"/>
    <s v="EDCIO13A00010014"/>
    <s v="5"/>
    <s v="EDCIO13A0001"/>
    <s v="143739998"/>
    <s v="ES"/>
    <s v=""/>
    <s v="IDV_CORRECT"/>
    <d v="2015-10-28T00:00:00"/>
    <s v="HEATHER.WATROBA@ED.GOV"/>
    <d v="2015-09-13T00:00:00"/>
    <s v="N/A"/>
    <s v="C"/>
    <s v="FUNDING ONLY ACTION"/>
    <s v="N"/>
    <s v="NO"/>
    <s v="9100"/>
    <s v="9100"/>
    <s v="SMALL BUSINESS"/>
    <s v="YES"/>
    <s v="NO"/>
    <x v="0"/>
    <s v="NO"/>
    <s v="NO"/>
    <s v="NO"/>
    <n v="29371.08"/>
    <n v="29371.08"/>
    <n v="1"/>
  </r>
  <r>
    <s v="CAM"/>
    <x v="1"/>
    <x v="0"/>
    <x v="0"/>
    <x v="2"/>
    <x v="0"/>
    <x v="0"/>
    <x v="0"/>
    <x v="0"/>
    <x v="1"/>
    <x v="0"/>
    <x v="0"/>
    <x v="15"/>
    <s v="IT AND TELECOM- PROGRAMMING"/>
    <s v="9100"/>
    <s v="CONTRACTS AND ACQUISITIONS MANAGEMENT"/>
    <s v="9100"/>
    <s v="WASHINGTON"/>
    <s v="DC"/>
    <s v="1"/>
    <d v="2015-09-16T00:00:00"/>
    <s v="FULL AND OPEN COMPETITION"/>
    <s v="OTHER STATUTORY AUTHORITY"/>
    <s v="FIRM FIXED PRICE"/>
    <s v="&quot;CRITICAL FUNCTION&quot; IGF::CT::IGF - THE PURPOSE OF MODIFICATION 0004 IS TO EXTEND THE PERIOD OF PERFORMANCE TO PROVIDE MAINTENANCE AND SUPPORT SERVICES TO THE DEPARTMENT OF EDUCATION OFFICE OF THE INSPECTOR GENERAL. THIS EXTENSION ALLOWS FOR CONTINUITY OF SERVICES FOR EDITS DURING THE TRANSITION TO A NEW CASE MANAGEMENT SYSTEM."/>
    <s v="OST, INC."/>
    <n v="199208.84"/>
    <s v="EDOIG14O5009"/>
    <s v="5"/>
    <s v="GS35F0820M"/>
    <s v="073877297"/>
    <s v="EF"/>
    <s v=""/>
    <s v="MAX.LEQUANG@ED.GOV"/>
    <d v="2015-09-17T00:00:00"/>
    <s v="KELSEY.REESE@ED.GOV"/>
    <d v="2015-09-11T00:00:00"/>
    <s v="N/A"/>
    <s v="B"/>
    <s v="SUPPLEMENTAL AGREEMENT FOR WORK WITHIN SCOPE"/>
    <s v="X"/>
    <s v="NOT APPLICABLE"/>
    <s v="4730"/>
    <s v="9100"/>
    <s v="SMALL BUSINESS"/>
    <s v="YES"/>
    <s v="NO"/>
    <x v="0"/>
    <s v="NO"/>
    <s v="NO"/>
    <s v="NO"/>
    <n v="199208.84"/>
    <n v="0"/>
    <n v="1"/>
  </r>
  <r>
    <s v="CAM"/>
    <x v="1"/>
    <x v="0"/>
    <x v="0"/>
    <x v="2"/>
    <x v="0"/>
    <x v="0"/>
    <x v="0"/>
    <x v="0"/>
    <x v="1"/>
    <x v="0"/>
    <x v="0"/>
    <x v="15"/>
    <s v="IT AND TELECOM- PROGRAMMING"/>
    <s v="9100"/>
    <s v="CONTRACTS AND ACQUISITIONS MANAGEMENT"/>
    <s v="9100"/>
    <s v="WASHINGTON"/>
    <s v="DC"/>
    <s v="1"/>
    <d v="2015-09-22T00:00:00"/>
    <s v="FULL AND OPEN COMPETITION"/>
    <s v="FAIR OPPORTUNITY GIVEN"/>
    <s v="FIRM FIXED PRICE"/>
    <s v="&quot;OTHER FUNCTIONS&quot; IGF::OT::IGF THE PURPOSE OF MODIFICATION 0008 TO TASK ORDER ED--CIO CIO-13-A-0001/0001 IS TO INCORPORATE CONTENT SUPPORT SERVICES."/>
    <s v="COLLABRALINK TECHNOLOGIES, INCORPORATED"/>
    <n v="185240"/>
    <s v="0001"/>
    <s v="8"/>
    <s v="EDCIO13A0001"/>
    <s v="143739998"/>
    <s v="EI"/>
    <s v=""/>
    <s v="IDV_CORRECT"/>
    <d v="2015-10-28T00:00:00"/>
    <s v="HOLLY.LE@ED.GOV"/>
    <d v="2015-09-23T00:00:00"/>
    <s v="N/A"/>
    <s v="B"/>
    <s v="SUPPLEMENTAL AGREEMENT FOR WORK WITHIN SCOPE"/>
    <s v="N"/>
    <s v="NO"/>
    <s v="9100"/>
    <s v="9100"/>
    <s v="SMALL BUSINESS"/>
    <s v="YES"/>
    <s v="NO"/>
    <x v="0"/>
    <s v="NO"/>
    <s v="NO"/>
    <s v="NO"/>
    <n v="185240"/>
    <n v="648334.4"/>
    <n v="1"/>
  </r>
  <r>
    <s v="CAM"/>
    <x v="1"/>
    <x v="2"/>
    <x v="0"/>
    <x v="2"/>
    <x v="0"/>
    <x v="0"/>
    <x v="0"/>
    <x v="0"/>
    <x v="1"/>
    <x v="0"/>
    <x v="0"/>
    <x v="15"/>
    <s v="IT AND TELECOM- PROGRAMMING"/>
    <s v="9100"/>
    <s v="CONTRACTS AND ACQUISITIONS MANAGEMENT"/>
    <s v="9100"/>
    <s v="MCLEAN"/>
    <s v="VA"/>
    <s v="59"/>
    <d v="2015-09-22T00:00:00"/>
    <s v="FULL AND OPEN COMPETITION"/>
    <s v="FAIR OPPORTUNITY GIVEN"/>
    <s v="TIME AND MATERIALS"/>
    <s v="&quot;OTHER FUNCTION&quot; IGF::OT::IGF THE PURPOSE OF THIS TASK ORDER IS TO CONTINUE THE TECHNICAL SUPPORT NEEDED TO OPERATE, MAINTAIN, AND IMPROVE ED DATA EXPRESS.  THIS TECHNICAL SUPPORT IS NEEDED TO OPERATE A FULLY FUNCTIONING PRODUCTION SITE, FACILITATE THE LOADING, MAINTENANCE, AND DISPLAY OF PROGRAM DATA ASSOCIATED WITH ESEA ON ED'S WEBSITE, AND DEVELOP ENHANCEMENTS THAT IMPROVE ITS USE."/>
    <s v="COLLABRALINK TECHNOLOGIES, INCORPORATED"/>
    <n v="152049.60000000001"/>
    <s v="0005"/>
    <s v="7"/>
    <s v="EDCIO13A0001"/>
    <s v="143739998"/>
    <s v="ES"/>
    <s v=""/>
    <s v="IDV_CORRECT"/>
    <d v="2015-10-28T00:00:00"/>
    <s v="JONATHAN.BETTIS@ED.GOV"/>
    <d v="2015-09-19T00:00:00"/>
    <s v="N/A"/>
    <s v="B"/>
    <s v="SUPPLEMENTAL AGREEMENT FOR WORK WITHIN SCOPE"/>
    <s v="N"/>
    <s v="NO"/>
    <s v="9100"/>
    <s v="9100"/>
    <s v="SMALL BUSINESS"/>
    <s v="YES"/>
    <s v="NO"/>
    <x v="0"/>
    <s v="NO"/>
    <s v="NO"/>
    <s v="NO"/>
    <n v="152049.60000000001"/>
    <n v="152049.60000000001"/>
    <n v="1"/>
  </r>
  <r>
    <s v="CAM"/>
    <x v="1"/>
    <x v="2"/>
    <x v="0"/>
    <x v="2"/>
    <x v="0"/>
    <x v="0"/>
    <x v="0"/>
    <x v="0"/>
    <x v="1"/>
    <x v="0"/>
    <x v="0"/>
    <x v="15"/>
    <s v="IT AND TELECOM- PROGRAMMING"/>
    <s v="9100"/>
    <s v="CONTRACTS AND ACQUISITIONS MANAGEMENT"/>
    <s v="9100"/>
    <s v="MCLEAN"/>
    <s v="VA"/>
    <s v="59"/>
    <d v="2015-09-22T00:00:00"/>
    <s v="FULL AND OPEN COMPETITION"/>
    <s v="COMPETITIVE SET ASIDE"/>
    <s v="TIME AND MATERIALS"/>
    <s v="&quot;OTHER FUNCTION&quot; IGF::OT::IGF THE PURPOSE OF THIS TASK ORDER IS TO PROVIDE TECHNICAL SUPPORT AND INFORMATION TECHNOLOGY SERVICES TO SUPPORT THE THE OFFICE OF CAREER, TECHNICAL, AND ADULT EDUCATION'S NATIONAL REPORTING SYSTEM DATABASE."/>
    <s v="COLLABRALINK TECHNOLOGIES, INCORPORATED"/>
    <n v="250000"/>
    <s v="0006"/>
    <s v="12"/>
    <s v="EDCIO13A0001"/>
    <s v="143739998"/>
    <s v="EV"/>
    <s v=""/>
    <s v="IDV_CORRECT"/>
    <d v="2015-10-28T00:00:00"/>
    <s v="JONATHAN.BETTIS@ED.GOV"/>
    <d v="2015-09-20T00:00:00"/>
    <s v="N/A"/>
    <s v="G"/>
    <s v="EXERCISE AN OPTION"/>
    <s v="N"/>
    <s v="NO"/>
    <s v="9100"/>
    <s v="9100"/>
    <s v="SMALL BUSINESS"/>
    <s v="YES"/>
    <s v="NO"/>
    <x v="0"/>
    <s v="NO"/>
    <s v="NO"/>
    <s v="NO"/>
    <n v="250000"/>
    <n v="124997.58"/>
    <n v="1"/>
  </r>
  <r>
    <s v="CAM"/>
    <x v="1"/>
    <x v="0"/>
    <x v="0"/>
    <x v="2"/>
    <x v="0"/>
    <x v="0"/>
    <x v="0"/>
    <x v="0"/>
    <x v="1"/>
    <x v="0"/>
    <x v="0"/>
    <x v="15"/>
    <s v="IT AND TELECOM- PROGRAMMING"/>
    <s v="9100"/>
    <s v="CONTRACTS AND ACQUISITIONS MANAGEMENT"/>
    <s v="9100"/>
    <s v="WASHINGTON"/>
    <s v="DC"/>
    <s v="1"/>
    <d v="2015-09-23T00:00:00"/>
    <s v="FULL AND OPEN COMPETITION"/>
    <s v="FAIR OPPORTUNITY GIVEN"/>
    <s v="FIRM FIXED PRICE"/>
    <s v="IGF::OT::IGF &quot;OTHER FUNCTIONS&quot; THE PURPOSE OF THIS MODIFICTION IS TO EXERCISE THE OPTIONAL TASK 1 TO SUPPORT DEVELOPMENT, TESTING, CONFIGURATION AND IMPLEMENTATION UNDER TASK ORDER 0019 FOR SEARCH ENHANCEMENTS."/>
    <s v="COLLABRALINK TECHNOLOGIES, INCORPORATED"/>
    <n v="103652.01"/>
    <s v="EDCIO13A00010019"/>
    <s v="1"/>
    <s v="EDCIO13A0001"/>
    <s v="143739998"/>
    <s v="EI"/>
    <s v=""/>
    <s v="IDV_CORRECT"/>
    <d v="2015-10-28T00:00:00"/>
    <s v="HOLLY.LE@ED.GOV"/>
    <d v="2015-08-31T00:00:00"/>
    <s v="N/A"/>
    <s v="G"/>
    <s v="EXERCISE AN OPTION"/>
    <s v="N"/>
    <s v="NO"/>
    <s v="9100"/>
    <s v="9100"/>
    <s v="SMALL BUSINESS"/>
    <s v="YES"/>
    <s v="NO"/>
    <x v="0"/>
    <s v="NO"/>
    <s v="NO"/>
    <s v="NO"/>
    <n v="103652.01"/>
    <n v="0"/>
    <n v="1"/>
  </r>
  <r>
    <s v="CAM"/>
    <x v="1"/>
    <x v="0"/>
    <x v="0"/>
    <x v="2"/>
    <x v="0"/>
    <x v="0"/>
    <x v="0"/>
    <x v="0"/>
    <x v="1"/>
    <x v="0"/>
    <x v="0"/>
    <x v="15"/>
    <s v="IT AND TELECOM- PROGRAMMING"/>
    <s v="9100"/>
    <s v="CONTRACTS AND ACQUISITIONS MANAGEMENT"/>
    <s v="9100"/>
    <s v="WASHINGTON"/>
    <s v="DC"/>
    <s v="1"/>
    <d v="2015-09-25T00:00:00"/>
    <s v="FULL AND OPEN COMPETITION"/>
    <s v="FAIR OPPORTUNITY GIVEN"/>
    <s v="FIRM FIXED PRICE"/>
    <s v="&quot;OTHER FUNCTIONS&quot; IGF::OT::IGF - GRANTS INFORMATION EXPERIENCE (GIX): DESIGN, DEVELOPMENT, AND IMPLEMENTATION SUPPORT SERVICES"/>
    <s v="COLLABRALINK TECHNOLOGIES, INCORPORATED"/>
    <n v="1181638.1200000001"/>
    <s v="EDCIO13A00010020"/>
    <s v="0"/>
    <s v="EDCIO13A0001"/>
    <s v="143739998"/>
    <s v="EI"/>
    <s v=""/>
    <s v="IDV_CORRECT"/>
    <d v="2015-10-28T00:00:00"/>
    <s v="HOLLY.LE@ED.GOV"/>
    <d v="2015-09-24T00:00:00"/>
    <s v="N/A"/>
    <s v=""/>
    <s v=""/>
    <s v="N"/>
    <s v="NO"/>
    <s v="9100"/>
    <s v="9100"/>
    <s v="SMALL BUSINESS"/>
    <s v="YES"/>
    <s v="NO"/>
    <x v="0"/>
    <s v="NO"/>
    <s v="NO"/>
    <s v="NO"/>
    <n v="1181638.1200000001"/>
    <n v="2098230.42"/>
    <n v="1"/>
  </r>
  <r>
    <s v="FSA"/>
    <x v="1"/>
    <x v="0"/>
    <x v="0"/>
    <x v="3"/>
    <x v="0"/>
    <x v="0"/>
    <x v="1"/>
    <x v="0"/>
    <x v="1"/>
    <x v="0"/>
    <x v="0"/>
    <x v="15"/>
    <s v="IT AND TELECOM- PROGRAMMING"/>
    <s v="9100"/>
    <s v="FEDERAL STUDENT AID PROCUREMENT ACTIVITY"/>
    <s v="9100"/>
    <s v="WASHINGTON"/>
    <s v="DC"/>
    <s v="1"/>
    <d v="2015-06-22T00:00:00"/>
    <s v="FULL AND OPEN COMPETITION AFTER EXCLUSION OF SOURCES"/>
    <s v="ONLY ONE SOURCE - OTHER "/>
    <s v="FIRM FIXED PRICE"/>
    <s v="IGF::OT::IGF OTHER FUNCTION _x000a__x000a_BASE AWARD:_x000a_HEALTH AND HUMAN SERVICES (HHS), HEALTH RESOURCES AND SERVICES ADMINISTRATION (HRSA), CONTRACT #GS06F0973Z/HHSH25020130055G, PER MODIFICATION 0004 HAS DESIGNATED THE DEPARTMENT OF EDUCATION AS THE CONTRACT ADMINISTRATION AGENCY EFFECTIVE JULY 1, 2014. EDUCATION CREATED CONTRACT #ED-FSA-14-O-0017 IN EDUCATION'S CONTRACT WRITING SYSTEM IN ORDER TO CONTINUE THE ADMINISTRATION OF CONTRACT #GS06F0973Z/HHSH2450201300055G. THE CONTRACT TRANSFER WAS IMPLEMENTED PURSUANT TO THE CONSOLIDATION APPROPRIATIONS ACT, 2014, PUBLIC LAW SENATE REPORT 113-071-DEPARTMENTS OF LABOR, HEALTH AND HUMAN SERVICES AND EDUCATION, AND RELATED AGENCIES APPROPRIATIONS BILL OF 2014, SECTION 522 DATED JANUARY 17, 2014._x000a__x000a_MODIFICATION DESCRIPTION: _x000a_THE PURPOSE OF THIS MODIFICATION IS TO PROVIDE FUNDING FOR CHANGE REQUEST (CR) 3109."/>
    <s v="LUX CONSULTING GROUP, INC."/>
    <n v="28953.34"/>
    <s v="EDFSA14O0017"/>
    <s v="4"/>
    <s v="GS06F0973Z"/>
    <s v="189408565"/>
    <s v="ENBO"/>
    <s v=""/>
    <s v="KAREN.GIBSON@ED.GOV"/>
    <d v="2015-06-22T00:00:00"/>
    <s v="KATHARINE.HILL@ED.GOV"/>
    <d v="2015-06-22T00:00:00"/>
    <s v="N/A"/>
    <s v="D"/>
    <s v="CHANGE ORDER"/>
    <s v="N"/>
    <s v="NO"/>
    <s v="4732"/>
    <s v="9100"/>
    <s v="SMALL BUSINESS"/>
    <s v="YES"/>
    <s v="YES"/>
    <x v="0"/>
    <s v="NO"/>
    <s v="NO"/>
    <s v="NO"/>
    <n v="28953.34"/>
    <n v="28953.34"/>
    <n v="1"/>
  </r>
  <r>
    <s v="FSA"/>
    <x v="1"/>
    <x v="0"/>
    <x v="0"/>
    <x v="2"/>
    <x v="0"/>
    <x v="0"/>
    <x v="1"/>
    <x v="0"/>
    <x v="1"/>
    <x v="0"/>
    <x v="0"/>
    <x v="15"/>
    <s v="IT AND TELECOM- PROGRAMMING"/>
    <s v="9100"/>
    <s v="FEDERAL STUDENT AID PROCUREMENT ACTIVITY"/>
    <s v="9100"/>
    <s v="WASHINGTON"/>
    <s v="DC"/>
    <s v="1"/>
    <d v="2015-09-10T00:00:00"/>
    <s v="FULL AND OPEN COMPETITION AFTER EXCLUSION OF SOURCES"/>
    <s v="ONLY ONE SOURCE - OTHER "/>
    <s v="FIRM FIXED PRICE"/>
    <s v="IGF::CT::IGF CRITICAL FUNCTION _x000a__x000a_BASE AWARD:_x000a_HEALTH AND HUMAN SERVICES (HHS), HEALTH RESOURCES AND SERVICES ADMINISTRATION (HRSA), CONTRACT #GS06F0973Z/HHSH25020130055G, PER MODIFICATION 0004 HAS DESIGNATED THE DEPARTMENT OF EDUCATION AS THE CONTRACT ADMINISTRATION AGENCY EFFECTIVE JULY 1, 2014. EDUCATION CREATED CONTRACT #ED-FSA-14-O-0017 IN EDUCATION'S CONTRACT WRITING SYSTEM IN ORDER TO CONTINUE THE ADMINISTRATION OF CONTRACT #GS06F0973Z/HHSH2450201300055G. THE CONTRACT TRANSFER WAS IMPLEMENTED PURSUANT TO THE CONSOLIDATION APPROPRIATIONS ACT, 2014, PUBLIC LAW SENATE REPORT 113-071-DEPARTMENTS OF LABOR, HEALTH AND HUMAN SERVICES AND EDUCATION, AND RELATED AGENCIES APPROPRIATIONS BILL OF 2014, SECTION 522 DATED JANUARY 17, 2014._x000a__x000a_MODIFICATION DESCRIPTION: THE PURPOSE OF THIS MODIFICATION IS TO EXERCISE OPTION 2."/>
    <s v="LUX CONSULTING GROUP, INC."/>
    <n v="238500"/>
    <s v="EDFSA14O0017"/>
    <s v="7"/>
    <s v="GS06F0973Z"/>
    <s v="189408565"/>
    <s v="ENBO"/>
    <s v=""/>
    <s v="ANGIE.SMITH@ED.GOV"/>
    <d v="2015-10-07T00:00:00"/>
    <s v="KATHARINE.HILL@ED.GOV"/>
    <d v="2015-08-26T00:00:00"/>
    <s v="N/A"/>
    <s v="G"/>
    <s v="EXERCISE AN OPTION"/>
    <s v="N"/>
    <s v="NO"/>
    <s v="4732"/>
    <s v="9100"/>
    <s v="SMALL BUSINESS"/>
    <s v="YES"/>
    <s v="YES"/>
    <x v="0"/>
    <s v="NO"/>
    <s v="NO"/>
    <s v="NO"/>
    <n v="238500"/>
    <n v="238500"/>
    <n v="1"/>
  </r>
  <r>
    <s v="CAM"/>
    <x v="1"/>
    <x v="0"/>
    <x v="0"/>
    <x v="1"/>
    <x v="1"/>
    <x v="1"/>
    <x v="0"/>
    <x v="1"/>
    <x v="1"/>
    <x v="0"/>
    <x v="0"/>
    <x v="15"/>
    <s v="IT AND TELECOM- PROGRAMMING"/>
    <s v="9100"/>
    <s v="CONTRACTS AND ACQUISITIONS MANAGEMENT"/>
    <s v="9100"/>
    <s v="DURHAM"/>
    <s v="NC"/>
    <s v="63"/>
    <d v="2015-03-30T00:00:00"/>
    <s v="FULL AND OPEN COMPETITION AFTER EXCLUSION OF SOURCES"/>
    <s v=""/>
    <s v="FIXED PRICE LEVEL OF EFFORT"/>
    <s v="&quot;OTHER FUNCTION&quot; IGF::OT::IGF- THE PURPOSE OF THIS ACTION IS TO INCREMENTALLY FUND YEAR 4 OR THE POSTSECONDARY EDUCATION DATA STRUCTURE SUPPORT (PEDSS) REQUIREMENT."/>
    <s v="RESEARCH TRIANGLE INSTITUTE"/>
    <n v="940803.51"/>
    <s v="EDIES12C0094"/>
    <s v="5"/>
    <s v=""/>
    <s v="004868105"/>
    <s v="ER"/>
    <s v=""/>
    <s v="DEILA.JOHNSON@ED.GOV"/>
    <d v="2015-06-16T00:00:00"/>
    <s v="BARAKAT.SHAKIR@ED.GOV"/>
    <d v="2015-02-27T00:00:00"/>
    <s v="N/A"/>
    <s v="C"/>
    <s v="FUNDING ONLY ACTION"/>
    <s v="X"/>
    <s v="NOT APPLICABLE"/>
    <s v=""/>
    <s v="9100"/>
    <s v="OTHER THAN SMALL BUSINESS"/>
    <s v="NO"/>
    <s v="NO"/>
    <x v="1"/>
    <s v="NO"/>
    <s v="NO"/>
    <s v="NO"/>
    <n v="940803.51"/>
    <n v="0"/>
    <n v="1"/>
  </r>
  <r>
    <s v="CAM"/>
    <x v="1"/>
    <x v="0"/>
    <x v="0"/>
    <x v="2"/>
    <x v="1"/>
    <x v="1"/>
    <x v="0"/>
    <x v="1"/>
    <x v="1"/>
    <x v="0"/>
    <x v="0"/>
    <x v="15"/>
    <s v="IT AND TELECOM- PROGRAMMING"/>
    <s v="9100"/>
    <s v="CONTRACTS AND ACQUISITIONS MANAGEMENT"/>
    <s v="9100"/>
    <s v="DURHAM"/>
    <s v="NC"/>
    <s v="63"/>
    <d v="2015-08-14T00:00:00"/>
    <s v="FULL AND OPEN COMPETITION AFTER EXCLUSION OF SOURCES"/>
    <s v=""/>
    <s v="FIXED PRICE LEVEL OF EFFORT"/>
    <s v="&quot;OTHER FUNCTION&quot; IGF::OT::IGF THE POSTSECONDARY EDUCATION DATA SUPPORT STRUCTURE CONTRACT PROVIDES  WEB-BASED DATA STRUCTURES AND TOOLS THAT SERVE AS INTERFACES WITH POSTSECONDARY EDUCATION DATA."/>
    <s v="RESEARCH TRIANGLE INSTITUTE"/>
    <n v="275193"/>
    <s v="EDIES12C0094"/>
    <s v="6"/>
    <s v=""/>
    <s v="004868105"/>
    <s v="ER"/>
    <s v=""/>
    <s v="DEILA.JOHNSON@ED.GOV"/>
    <d v="2015-08-14T00:00:00"/>
    <s v="BARAKAT.SHAKIR@ED.GOV"/>
    <d v="2015-08-14T00:00:00"/>
    <s v="N/A"/>
    <s v="D"/>
    <s v="CHANGE ORDER"/>
    <s v="X"/>
    <s v="NOT APPLICABLE"/>
    <s v=""/>
    <s v="9100"/>
    <s v="OTHER THAN SMALL BUSINESS"/>
    <s v="NO"/>
    <s v="NO"/>
    <x v="1"/>
    <s v="NO"/>
    <s v="NO"/>
    <s v="NO"/>
    <n v="275193"/>
    <n v="0"/>
    <n v="1"/>
  </r>
  <r>
    <s v="CAM"/>
    <x v="1"/>
    <x v="0"/>
    <x v="0"/>
    <x v="3"/>
    <x v="0"/>
    <x v="1"/>
    <x v="0"/>
    <x v="1"/>
    <x v="1"/>
    <x v="0"/>
    <x v="0"/>
    <x v="15"/>
    <s v="IT AND TELECOM- PROGRAMMING"/>
    <s v="9100"/>
    <s v="CONTRACTS AND ACQUISITIONS MANAGEMENT"/>
    <s v="9100"/>
    <s v="FAIRFAX"/>
    <s v="VA"/>
    <s v="59"/>
    <d v="2015-04-01T00:00:00"/>
    <s v="FULL AND OPEN COMPETITION"/>
    <s v="FAIR OPPORTUNITY GIVEN"/>
    <s v="FIRM FIXED PRICE"/>
    <s v="STUDENT SERVICES REQUIRES CONTRACTOR SUPPORT FOR THE DEVELOPMENT OF NEW WEB DATA COLLECTION APPLICATIONS AND ENHANCEMENTS TO EXISTING WEB-BASED DATA COLLECTIONS TO SUPPORT THE TRIO PROGRAMS' ANNUAL PERFORMANCE REPORTING."/>
    <s v="COMPUTER BUSINESS METHODS INC"/>
    <n v="516253.23"/>
    <s v="EDOPE11O0100"/>
    <s v="T5M4"/>
    <s v="GS35F0441J"/>
    <s v="148046295"/>
    <s v="EP"/>
    <s v=""/>
    <s v="PAMELA.BONE@ED.GOV"/>
    <d v="2015-04-01T00:00:00"/>
    <s v="ENDRIAS.LEULESEGE@ED.GOV"/>
    <d v="2015-03-27T00:00:00"/>
    <s v="N/A"/>
    <s v="G"/>
    <s v="EXERCISE AN OPTION"/>
    <s v="X"/>
    <s v="NOT APPLICABLE"/>
    <s v="4730"/>
    <s v="9100"/>
    <s v="SMALL BUSINESS"/>
    <s v="NO"/>
    <s v="NO"/>
    <x v="1"/>
    <s v="NO"/>
    <s v="NO"/>
    <s v="NO"/>
    <n v="516253.23"/>
    <n v="0"/>
    <n v="1"/>
  </r>
  <r>
    <s v="CAM"/>
    <x v="1"/>
    <x v="0"/>
    <x v="0"/>
    <x v="3"/>
    <x v="0"/>
    <x v="1"/>
    <x v="0"/>
    <x v="1"/>
    <x v="1"/>
    <x v="0"/>
    <x v="0"/>
    <x v="15"/>
    <s v="IT AND TELECOM- PROGRAMMING"/>
    <s v="9100"/>
    <s v="CONTRACTS AND ACQUISITIONS MANAGEMENT"/>
    <s v="9100"/>
    <s v="FAIRFAX"/>
    <s v="VA"/>
    <s v="59"/>
    <d v="2015-06-04T00:00:00"/>
    <s v="FULL AND OPEN COMPETITION"/>
    <s v="FAIR OPPORTUNITY GIVEN"/>
    <s v="FIRM FIXED PRICE"/>
    <s v="THE PURPOSE OF THIS TASK ORDER IS TO INCREASE THE NUMBER OF LOW-INCOME STUDENTS WHO ARE PREPARED TO ENTER AND SUCCEED IN POSTSECONDARY EDUCATION. IDPS GEARUP PROVIDES SIX-YEAR GRANTS TO STATES AND PARTNERSHIPS TO PROVIDE SERVICES AT HIGH-POVERTY MIDDLE AND HIGH SCHOOLS."/>
    <s v="COMPUTER BUSINESS METHODS INC"/>
    <n v="126533"/>
    <s v="EDOPE11O0100"/>
    <s v="T304"/>
    <s v="GS35F0441J"/>
    <s v="148046295"/>
    <s v="EP"/>
    <s v=""/>
    <s v="PAMELA.BONE@ED.GOV"/>
    <d v="2015-06-04T00:00:00"/>
    <s v="ENDRIAS.LEULESEGE@ED.GOV"/>
    <d v="2015-05-31T00:00:00"/>
    <s v="N/A"/>
    <s v="G"/>
    <s v="EXERCISE AN OPTION"/>
    <s v="X"/>
    <s v="NOT APPLICABLE"/>
    <s v="4730"/>
    <s v="9100"/>
    <s v="SMALL BUSINESS"/>
    <s v="NO"/>
    <s v="NO"/>
    <x v="1"/>
    <s v="NO"/>
    <s v="NO"/>
    <s v="NO"/>
    <n v="126533"/>
    <n v="304.22000000000003"/>
    <n v="1"/>
  </r>
  <r>
    <s v="FSA"/>
    <x v="1"/>
    <x v="0"/>
    <x v="2"/>
    <x v="2"/>
    <x v="0"/>
    <x v="1"/>
    <x v="0"/>
    <x v="1"/>
    <x v="1"/>
    <x v="0"/>
    <x v="0"/>
    <x v="15"/>
    <s v="IT AND TELECOM- PROGRAMMING"/>
    <s v="9100"/>
    <s v="FEDERAL STUDENT AID PROCUREMENT ACTIVITY"/>
    <s v="9100"/>
    <s v="LEESBURG"/>
    <s v="VA"/>
    <s v="107"/>
    <d v="2015-07-16T00:00:00"/>
    <s v="NOT AVAILABLE FOR COMPETITION"/>
    <s v=""/>
    <s v="FIRM FIXED PRICE"/>
    <s v="IGF::OT::IGF  EXECUTION OF THE AUTOMATED SOFTWARE TESTING"/>
    <s v="VERISOLV TECHNOLOGIES, INC."/>
    <n v="145764.24"/>
    <s v="EDFSA15C0015"/>
    <s v="0"/>
    <s v=""/>
    <s v="103319542"/>
    <s v="ENCIO"/>
    <s v="AUTHORIZED BY STATUTE"/>
    <s v="SAUNDRA.DIGGS@ED.GOV"/>
    <d v="2015-07-17T00:00:00"/>
    <s v="SAUNDRA.DIGGS@ED.GOV"/>
    <d v="2015-07-17T00:00:00"/>
    <s v="N/A"/>
    <s v=""/>
    <s v=""/>
    <s v="Y"/>
    <s v="YES"/>
    <s v=""/>
    <s v="9100"/>
    <s v="SMALL BUSINESS"/>
    <s v="NO"/>
    <s v="NO"/>
    <x v="1"/>
    <s v="NO"/>
    <s v="NO"/>
    <s v="NO"/>
    <n v="530521.59999999998"/>
    <n v="530521.59999999998"/>
    <n v="1"/>
  </r>
  <r>
    <s v="CAM"/>
    <x v="1"/>
    <x v="0"/>
    <x v="0"/>
    <x v="2"/>
    <x v="0"/>
    <x v="1"/>
    <x v="0"/>
    <x v="1"/>
    <x v="1"/>
    <x v="0"/>
    <x v="0"/>
    <x v="15"/>
    <s v="IT AND TELECOM- PROGRAMMING"/>
    <s v="9100"/>
    <s v="CONTRACTS AND ACQUISITIONS MANAGEMENT"/>
    <s v="9100"/>
    <s v="FAIRFAX"/>
    <s v="VA"/>
    <s v="59"/>
    <d v="2015-09-14T00:00:00"/>
    <s v="FULL AND OPEN COMPETITION"/>
    <s v="FAIR OPPORTUNITY GIVEN"/>
    <s v="FIRM FIXED PRICE"/>
    <s v="THE PURPOSE OF THIS TASK ORDER WILL BE TO SUPPORT THE FUND FOR THE IMPROVEMENT OF POSTSECONDARY EDUCATION DATABASE, WHICH PROVIDES, COLLECTS, AND DISSEMINATES GRANT ACTIVITIES AND PROJECTS TO THE PUBLIC, THE U.S. CONGRESS AND OTHER ENTITIES FOR THE PURPOSE OF IMPROVING HIGHER EDUCATION."/>
    <s v="COMPUTER BUSINESS METHODS INC"/>
    <n v="187386.96"/>
    <s v="EDOPE11O0100"/>
    <s v="TO07"/>
    <s v="GS35F0441J"/>
    <s v="148046295"/>
    <s v="EP"/>
    <s v=""/>
    <s v="PAMELA.BONE@ED.GOV"/>
    <d v="2015-09-14T00:00:00"/>
    <s v="ENDRIAS.LEULESEGE@ED.GOV"/>
    <d v="2015-09-10T00:00:00"/>
    <s v="N/A"/>
    <s v="A"/>
    <s v="ADDITIONAL WORK (NEW AGREEMENT,FAR PART 6 APPLIES)"/>
    <s v="X"/>
    <s v="NOT APPLICABLE"/>
    <s v="4730"/>
    <s v="9100"/>
    <s v="SMALL BUSINESS"/>
    <s v="NO"/>
    <s v="NO"/>
    <x v="1"/>
    <s v="NO"/>
    <s v="NO"/>
    <s v="NO"/>
    <n v="187386.96"/>
    <n v="487536.08"/>
    <n v="1"/>
  </r>
  <r>
    <s v="CAM"/>
    <x v="1"/>
    <x v="0"/>
    <x v="0"/>
    <x v="2"/>
    <x v="0"/>
    <x v="1"/>
    <x v="0"/>
    <x v="1"/>
    <x v="1"/>
    <x v="0"/>
    <x v="0"/>
    <x v="15"/>
    <s v="IT AND TELECOM- PROGRAMMING"/>
    <s v="9100"/>
    <s v="CONTRACTS AND ACQUISITIONS MANAGEMENT"/>
    <s v="9100"/>
    <s v="FAIRFAX"/>
    <s v="VA"/>
    <s v="59"/>
    <d v="2015-09-18T00:00:00"/>
    <s v="FULL AND OPEN COMPETITION"/>
    <s v="FAIR OPPORTUNITY GIVEN"/>
    <s v="FIRM FIXED PRICE"/>
    <s v="THE PURPOSE OF THIS TASK ORDER IS TO SUPPORT THE OFFICE OF POSTSECONDARY EDUCATION'S INFORMATION MANAGEMENT SYSTEM."/>
    <s v="COMPUTER BUSINESS METHODS INC"/>
    <n v="576532.9"/>
    <s v="EDOPE11O0100"/>
    <s v="T1M9"/>
    <s v="GS35F0441J"/>
    <s v="148046295"/>
    <s v="EP"/>
    <s v=""/>
    <s v="PAMELA.BONE@ED.GOV"/>
    <d v="2015-09-18T00:00:00"/>
    <s v="ENDRIAS.LEULESEGE@ED.GOV"/>
    <d v="2015-09-18T00:00:00"/>
    <s v="N/A"/>
    <s v="G"/>
    <s v="EXERCISE AN OPTION"/>
    <s v="X"/>
    <s v="NOT APPLICABLE"/>
    <s v="4730"/>
    <s v="9100"/>
    <s v="SMALL BUSINESS"/>
    <s v="NO"/>
    <s v="NO"/>
    <x v="1"/>
    <s v="NO"/>
    <s v="NO"/>
    <s v="NO"/>
    <n v="576532.9"/>
    <n v="0"/>
    <n v="1"/>
  </r>
  <r>
    <s v="CAM"/>
    <x v="1"/>
    <x v="0"/>
    <x v="0"/>
    <x v="0"/>
    <x v="0"/>
    <x v="1"/>
    <x v="0"/>
    <x v="1"/>
    <x v="0"/>
    <x v="0"/>
    <x v="0"/>
    <x v="16"/>
    <s v="IT AND TELECOM- INFORMATION AND DATA BROADCASTING OR DATA DISTRIBUTION"/>
    <s v="9100"/>
    <s v="CONTRACTS AND ACQUISITIONS MANAGEMENT"/>
    <s v="9100"/>
    <s v="FALLS CHURCH"/>
    <s v="VA"/>
    <s v="610"/>
    <d v="2014-11-26T00:00:00"/>
    <s v="FULL AND OPEN COMPETITION AFTER EXCLUSION OF SOURCES"/>
    <s v=""/>
    <s v="FIRM FIXED PRICE"/>
    <s v="&quot;OTHER FUNCTION&quot; IGF::OT::IGF WEBINAR AND INFORMATION CLEARINGHOUSE DATABASE SUPPORT - THE PURPOSE OF THIS CONTRACT IS TO RECEIVE THE SERVICES NECESSARY TO SUPPORT THE U.S. DEPARTMENT OF EDUCATION REHABILITATION SERVICES ADMINISTRATION IN CONDUCTING WEBINARS AND IN MAINTAINING ITS INFORMATION CLEARINGHOUSE."/>
    <s v="NEW EDITIONS, INC."/>
    <n v="396277"/>
    <s v="EDOSE14C0015"/>
    <s v="1"/>
    <s v=""/>
    <s v="156780512"/>
    <s v="EH"/>
    <s v=""/>
    <s v="STEPHEN.SCHEFFER@ED.GOV"/>
    <d v="2015-02-05T00:00:00"/>
    <s v="BRIGID.LOCHARY@ED.GOV"/>
    <d v="2014-11-26T00:00:00"/>
    <s v="N/A"/>
    <s v="G"/>
    <s v="EXERCISE AN OPTION"/>
    <s v="X"/>
    <s v="NOT APPLICABLE"/>
    <s v=""/>
    <s v="9100"/>
    <s v="SMALL BUSINESS"/>
    <s v="NO"/>
    <s v="NO"/>
    <x v="1"/>
    <s v="YES"/>
    <s v="NO"/>
    <s v="NO"/>
    <n v="396277"/>
    <n v="0"/>
    <n v="1"/>
  </r>
  <r>
    <s v="CAM"/>
    <x v="1"/>
    <x v="0"/>
    <x v="0"/>
    <x v="3"/>
    <x v="0"/>
    <x v="1"/>
    <x v="0"/>
    <x v="1"/>
    <x v="0"/>
    <x v="0"/>
    <x v="0"/>
    <x v="16"/>
    <s v="IT AND TELECOM- INFORMATION AND DATA BROADCASTING OR DATA DISTRIBUTION"/>
    <s v="9100"/>
    <s v="CONTRACTS AND ACQUISITIONS MANAGEMENT"/>
    <s v="9100"/>
    <s v="COLUMBIA"/>
    <s v="MD"/>
    <s v="27"/>
    <d v="2015-06-24T00:00:00"/>
    <s v="FULL AND OPEN COMPETITION"/>
    <s v="COMPETITIVE SET ASIDE"/>
    <s v="FIRM FIXED PRICE"/>
    <s v="&quot;OTHER FUNCTION&quot; IGF::OT::IGF - THE PURPOSE OF THIS PROCUREMENT IS TO OBTAIN TECHNICAL SERVICES TO SUPPORT THE U.S. DEPARTMENT OF EDUCATION, OFFICE OF CAREER, TECHNICAL AND ADULT EDUCATION LITERACY INFORMATION AND COMMUNICATIONS (LINCS) ONLINE PORTAL."/>
    <s v="QUOTIENT INC."/>
    <n v="1092014.8700000001"/>
    <s v="EDVAE14O5018"/>
    <s v="3"/>
    <s v="GS35F0482L"/>
    <s v="093375918"/>
    <s v="EV"/>
    <s v=""/>
    <s v="STEPHEN.SCHEFFER@ED.GOV"/>
    <d v="2015-06-25T00:00:00"/>
    <s v="NAMMI.SHADRACH@ED.GOV"/>
    <d v="2015-06-24T00:00:00"/>
    <s v="N/A"/>
    <s v="G"/>
    <s v="EXERCISE AN OPTION"/>
    <s v="X"/>
    <s v="NOT APPLICABLE"/>
    <s v="4730"/>
    <s v="9100"/>
    <s v="SMALL BUSINESS"/>
    <s v="NO"/>
    <s v="NO"/>
    <x v="1"/>
    <s v="YES"/>
    <s v="NO"/>
    <s v="NO"/>
    <n v="1092014.8700000001"/>
    <n v="0"/>
    <n v="1"/>
  </r>
  <r>
    <s v="CAM"/>
    <x v="1"/>
    <x v="0"/>
    <x v="0"/>
    <x v="2"/>
    <x v="0"/>
    <x v="1"/>
    <x v="0"/>
    <x v="1"/>
    <x v="0"/>
    <x v="0"/>
    <x v="0"/>
    <x v="16"/>
    <s v="IT AND TELECOM- INFORMATION AND DATA BROADCASTING OR DATA DISTRIBUTION"/>
    <s v="9100"/>
    <s v="CONTRACTS AND ACQUISITIONS MANAGEMENT"/>
    <s v="9100"/>
    <s v="COLUMBIA"/>
    <s v="MD"/>
    <s v="27"/>
    <d v="2015-09-25T00:00:00"/>
    <s v="FULL AND OPEN COMPETITION"/>
    <s v="COMPETITIVE SET ASIDE"/>
    <s v="FIRM FIXED PRICE"/>
    <s v="&quot;OTHER FUNCTION&quot; IGF::OT::IGF_x000a_THE PURPOSE OF THIS CONTRACT IS TO DISSEMINATE INFORMATION AND PROFESSIONAL DEVELOPMENT MATERIALS INTENDED TO IMPROVE THE QUALITY OF INSTRUCTION FOR LOW-SKILLED ADULT LEARNERS."/>
    <s v="QUOTIENT INC."/>
    <n v="107071.26"/>
    <s v="EDVAE14O5018"/>
    <s v="5"/>
    <s v="GS35F0482L"/>
    <s v="093375918"/>
    <s v="EV"/>
    <s v=""/>
    <s v="RYAN.BATTAD@ED.GOV"/>
    <d v="2015-09-25T00:00:00"/>
    <s v="ENDRIAS.LEULESEGE@ED.GOV"/>
    <d v="2015-09-25T00:00:00"/>
    <s v="N/A"/>
    <s v="B"/>
    <s v="SUPPLEMENTAL AGREEMENT FOR WORK WITHIN SCOPE"/>
    <s v="X"/>
    <s v="NOT APPLICABLE"/>
    <s v="4730"/>
    <s v="9100"/>
    <s v="SMALL BUSINESS"/>
    <s v="NO"/>
    <s v="NO"/>
    <x v="1"/>
    <s v="YES"/>
    <s v="NO"/>
    <s v="NO"/>
    <n v="107071.26"/>
    <n v="0"/>
    <n v="1"/>
  </r>
  <r>
    <s v="CAM"/>
    <x v="1"/>
    <x v="0"/>
    <x v="0"/>
    <x v="3"/>
    <x v="1"/>
    <x v="1"/>
    <x v="0"/>
    <x v="1"/>
    <x v="1"/>
    <x v="0"/>
    <x v="0"/>
    <x v="16"/>
    <s v="IT AND TELECOM- INFORMATION AND DATA BROADCASTING OR DATA DISTRIBUTION"/>
    <s v="9100"/>
    <s v="CONTRACTS AND ACQUISITIONS MANAGEMENT"/>
    <s v="9100"/>
    <s v="DURHAM"/>
    <s v="NC"/>
    <s v="63"/>
    <d v="2015-06-29T00:00:00"/>
    <s v="FULL AND OPEN COMPETITION"/>
    <s v=""/>
    <s v="FIRM FIXED PRICE"/>
    <s v="&quot;OTHER FUNCTIONS&quot; IGF::OT::IGF_x000a_THE PURPOSE OF THIS CONTRACT IS TO PROVIDE THE DEPARTMENT OF EDUCATION AND THE OFFICE OF ELEMENTARY AND SECONDARY EDUCATION (OESE) WITH THE SUPPORT SERVICES NEEDED TO PERFORM THE OPERATION, SUSTAINMENT, DOCUMENTATION, TRAINING, AND ENHANCEMENT OF THE MIGRANT INTERSTATE COORDINATION WEBSITE."/>
    <s v="RESEARCH TRIANGLE INSTITUTE"/>
    <n v="463319"/>
    <s v="EDESE15C0035"/>
    <s v="0"/>
    <s v=""/>
    <s v="004868105"/>
    <s v="ES"/>
    <s v=""/>
    <s v="BRIGID.LOCHARY@ED.GOV"/>
    <d v="2015-06-29T00:00:00"/>
    <s v="ALAN.ELDER@ED.GOV"/>
    <d v="2015-06-22T00:00:00"/>
    <s v="N/A"/>
    <s v=""/>
    <s v=""/>
    <s v="X"/>
    <s v="NOT APPLICABLE"/>
    <s v=""/>
    <s v="9100"/>
    <s v="OTHER THAN SMALL BUSINESS"/>
    <s v="NO"/>
    <s v="NO"/>
    <x v="1"/>
    <s v="NO"/>
    <s v="NO"/>
    <s v="NO"/>
    <n v="463319"/>
    <n v="2236348"/>
    <n v="1"/>
  </r>
  <r>
    <s v="CAM"/>
    <x v="1"/>
    <x v="0"/>
    <x v="0"/>
    <x v="1"/>
    <x v="0"/>
    <x v="1"/>
    <x v="0"/>
    <x v="1"/>
    <x v="1"/>
    <x v="0"/>
    <x v="0"/>
    <x v="16"/>
    <s v="IT AND TELECOM- INFORMATION AND DATA BROADCASTING OR DATA DISTRIBUTION"/>
    <s v="9100"/>
    <s v="CONTRACTS AND ACQUISITIONS MANAGEMENT"/>
    <s v="9100"/>
    <s v="WASHINGTON"/>
    <s v="DC"/>
    <s v="1"/>
    <d v="2015-03-25T00:00:00"/>
    <s v="FULL AND OPEN COMPETITION AFTER EXCLUSION OF SOURCES"/>
    <s v=""/>
    <s v="FIRM FIXED PRICE"/>
    <s v="&quot;CRITICAL FUNCTIONS&quot; IGF::CT::IGF THIS CONTRACT PROVIDES PUBLICATIONS, OPERATIONS, OUTREACH AND DISSEMINATION SUPPORT(PO2DS) TO ONE OF ITS FLAGSHIP PROGRAMS, THE NATIONAL ASSESSMENT OF EDUCATIONAL PROGRESS (NAEP), FOR THE PROCUREMENT PERIOD FY2013 TO FY2018. THE DEPARMENT IS CURRENTLY EXERCISING OPTION PERIOD II OF THIS CONTRACT."/>
    <s v="HAGER SHARP, INC."/>
    <n v="3566656.39"/>
    <s v="EDIES13C0025"/>
    <s v="4"/>
    <s v=""/>
    <s v="077810323"/>
    <s v="ER"/>
    <s v=""/>
    <s v="EDUCATIONDEPARTMENT"/>
    <d v="2015-03-26T00:00:00"/>
    <s v="SADAF.AFKHAMI@ED.GOV"/>
    <d v="2015-03-26T00:00:00"/>
    <s v="N/A"/>
    <s v="G"/>
    <s v="EXERCISE AN OPTION"/>
    <s v="X"/>
    <s v="NOT APPLICABLE"/>
    <s v=""/>
    <s v="9100"/>
    <s v="SMALL BUSINESS"/>
    <s v="NO"/>
    <s v="NO"/>
    <x v="1"/>
    <s v="NO"/>
    <s v="NO"/>
    <s v="NO"/>
    <n v="3566656.39"/>
    <n v="0"/>
    <n v="1"/>
  </r>
  <r>
    <s v="CAM"/>
    <x v="1"/>
    <x v="0"/>
    <x v="0"/>
    <x v="2"/>
    <x v="0"/>
    <x v="1"/>
    <x v="0"/>
    <x v="1"/>
    <x v="1"/>
    <x v="0"/>
    <x v="0"/>
    <x v="16"/>
    <s v="IT AND TELECOM- INFORMATION AND DATA BROADCASTING OR DATA DISTRIBUTION"/>
    <s v="9100"/>
    <s v="CONTRACTS AND ACQUISITIONS MANAGEMENT"/>
    <s v="9100"/>
    <s v="RESTON"/>
    <s v="VA"/>
    <s v="59"/>
    <d v="2015-09-21T00:00:00"/>
    <s v="FULL AND OPEN COMPETITION AFTER EXCLUSION OF SOURCES"/>
    <s v=""/>
    <s v="FIRM FIXED PRICE"/>
    <s v="&quot;OTHER FUNCTIONS&quot; IGF::OT::IGF - DAILY NEWSCLIPPING SERVICE"/>
    <s v="BULLETIN INTELLIGENCE LLC"/>
    <n v="205480.8"/>
    <s v="EDOCO14C0118"/>
    <s v="3"/>
    <s v=""/>
    <s v="827749289"/>
    <s v="EO"/>
    <s v=""/>
    <s v="BRIGID.LOCHARY@ED.GOV"/>
    <d v="2015-09-21T00:00:00"/>
    <s v="JOSEPH.GIBBS@ED.GOV"/>
    <d v="2015-09-14T00:00:00"/>
    <s v="N/A"/>
    <s v="G"/>
    <s v="EXERCISE AN OPTION"/>
    <s v="X"/>
    <s v="NOT APPLICABLE"/>
    <s v=""/>
    <s v="9100"/>
    <s v="SMALL BUSINESS"/>
    <s v="NO"/>
    <s v="NO"/>
    <x v="1"/>
    <s v="NO"/>
    <s v="NO"/>
    <s v="NO"/>
    <n v="205480.8"/>
    <n v="0"/>
    <n v="1"/>
  </r>
  <r>
    <s v="CAM"/>
    <x v="1"/>
    <x v="0"/>
    <x v="0"/>
    <x v="2"/>
    <x v="0"/>
    <x v="1"/>
    <x v="0"/>
    <x v="1"/>
    <x v="1"/>
    <x v="0"/>
    <x v="0"/>
    <x v="16"/>
    <s v="IT AND TELECOM- INFORMATION AND DATA BROADCASTING OR DATA DISTRIBUTION"/>
    <s v="9100"/>
    <s v="CONTRACTS AND ACQUISITIONS MANAGEMENT"/>
    <s v="9100"/>
    <s v="WASHINGTON"/>
    <s v="DC"/>
    <s v="1"/>
    <d v="2015-09-25T00:00:00"/>
    <s v="FULL AND OPEN COMPETITION AFTER EXCLUSION OF SOURCES"/>
    <s v=""/>
    <s v="FIRM FIXED PRICE"/>
    <s v="&quot;CRITICAL FUNCTION&quot; IGF::CT::IGF  THIS CONTRACT PROVIDES THE NATIONAL CENTER FOR EDUCATION STATISTICS (NCES) INSTITUTE FOR EDUCATION SCIENCES (IES) WITHIN THE DEPARTMENT OF EDUCATION WITH PUBLICATIONS, OPERATIONS, OUTREACH AND DISSEMINATION SUPPORT FOR THE NATIONAL ASSESSMENT OF EDUCATIONAL PROGRESS (NAEP).  THIS MODIFICATION EXPANDS THOSE SERVICES TO ALL OF NCES AS A WHOLE."/>
    <s v="HAGER SHARP, INC."/>
    <n v="442641.56"/>
    <s v="EDIES13C0025"/>
    <s v="5"/>
    <s v=""/>
    <s v="077810323"/>
    <s v="ER"/>
    <s v=""/>
    <s v="SABRINA.PHILLIPS@ED.GOV"/>
    <d v="2015-09-25T00:00:00"/>
    <s v="THOMAS.SMITH@ED.GOV"/>
    <d v="2015-09-21T00:00:00"/>
    <s v="N/A"/>
    <s v="B"/>
    <s v="SUPPLEMENTAL AGREEMENT FOR WORK WITHIN SCOPE"/>
    <s v="X"/>
    <s v="NOT APPLICABLE"/>
    <s v=""/>
    <s v="9100"/>
    <s v="SMALL BUSINESS"/>
    <s v="NO"/>
    <s v="NO"/>
    <x v="1"/>
    <s v="NO"/>
    <s v="NO"/>
    <s v="NO"/>
    <n v="442641.56"/>
    <n v="1877480.59"/>
    <n v="1"/>
  </r>
  <r>
    <s v="FSA"/>
    <x v="1"/>
    <x v="0"/>
    <x v="0"/>
    <x v="2"/>
    <x v="0"/>
    <x v="1"/>
    <x v="0"/>
    <x v="1"/>
    <x v="1"/>
    <x v="0"/>
    <x v="0"/>
    <x v="17"/>
    <s v="IT AND TELECOM- CYBER SECURITY AND DATA BACKUP"/>
    <s v="9100"/>
    <s v="FEDERAL STUDENT AID PROCUREMENT ACTIVITY"/>
    <s v="9100"/>
    <s v="FISHERSVILLE"/>
    <s v="VA"/>
    <s v="15"/>
    <d v="2015-09-09T00:00:00"/>
    <s v="COMPETED UNDER SAP"/>
    <s v=""/>
    <s v="FIRM FIXED PRICE"/>
    <s v="IGF::OT::IGF OTHER FUNCTION-OPERATIONS AND MAINTENANCE OF A DISTANCE EDUCATION DELIVERY PLATFORM. THE SOLUTION WILL DELIVER AND HOST AN ONLINE PLATFORM FOR GOVERNMENT PROVIDED TRAINING MATERIALS. THE CONTRACTOR SHALL PERFORM TECHNOLOGY SUPPORT TASKS RELATED TO MOODLE, ALFRESCO AND KALTURA OPEN SOURCE PROGRAMS."/>
    <s v="REMOTE-LEARNER US INC."/>
    <n v="270034"/>
    <s v="EDFSA15C0020"/>
    <s v="0"/>
    <s v=""/>
    <s v="786937396"/>
    <s v="ENBO"/>
    <s v=""/>
    <s v="BBARR90"/>
    <d v="2015-11-18T00:00:00"/>
    <s v="BBARR90"/>
    <d v="2015-09-09T00:00:00"/>
    <s v="N/A"/>
    <s v=""/>
    <s v=""/>
    <s v="X"/>
    <s v="NOT APPLICABLE"/>
    <s v=""/>
    <s v="9100"/>
    <s v="SMALL BUSINESS"/>
    <s v="NO"/>
    <s v="NO"/>
    <x v="1"/>
    <s v="NO"/>
    <s v="NO"/>
    <s v="NO"/>
    <n v="270034"/>
    <n v="270034"/>
    <n v="1"/>
  </r>
  <r>
    <s v="FSA"/>
    <x v="1"/>
    <x v="0"/>
    <x v="0"/>
    <x v="2"/>
    <x v="0"/>
    <x v="1"/>
    <x v="0"/>
    <x v="1"/>
    <x v="1"/>
    <x v="0"/>
    <x v="0"/>
    <x v="17"/>
    <s v="IT AND TELECOM- CYBER SECURITY AND DATA BACKUP"/>
    <s v="9100"/>
    <s v="FEDERAL STUDENT AID PROCUREMENT ACTIVITY"/>
    <s v="9100"/>
    <s v="STERLING"/>
    <s v="VA"/>
    <s v="107"/>
    <d v="2015-09-28T00:00:00"/>
    <s v="FULL AND OPEN COMPETITION AFTER EXCLUSION OF SOURCES"/>
    <s v=""/>
    <s v="FIRM FIXED PRICE"/>
    <s v="IGF::OT::IGF &quot;OTHER FUNCTIONS&quot; THE CONTRACTOR SHALL PROVIDE A CLOUD-BASED, MULTIMEDIA (E.G., PHOTOS, IMAGES, AUDIO) DIGITAL ASSET MANAGEMENT SOLUTION."/>
    <s v="S M RESOURCES CORPORATION, INC."/>
    <n v="75000"/>
    <s v="EDFSA15C0027"/>
    <s v="0"/>
    <s v=""/>
    <s v="119336365"/>
    <s v="ENCE"/>
    <s v=""/>
    <s v="CAROLYN.DICKENS@ED.GOV"/>
    <d v="2015-09-28T00:00:00"/>
    <s v="BBARR90"/>
    <d v="2015-09-28T00:00:00"/>
    <s v="N/A"/>
    <s v=""/>
    <s v=""/>
    <s v="N"/>
    <s v="NO"/>
    <s v=""/>
    <s v="9100"/>
    <s v="SMALL BUSINESS"/>
    <s v="NO"/>
    <s v="NO"/>
    <x v="1"/>
    <s v="NO"/>
    <s v="NO"/>
    <s v="NO"/>
    <n v="75000"/>
    <n v="300000"/>
    <n v="1"/>
  </r>
  <r>
    <s v="FSA"/>
    <x v="0"/>
    <x v="0"/>
    <x v="0"/>
    <x v="3"/>
    <x v="0"/>
    <x v="1"/>
    <x v="0"/>
    <x v="1"/>
    <x v="0"/>
    <x v="0"/>
    <x v="0"/>
    <x v="18"/>
    <s v="IT AND TELECOM- COMPUTER AIDED DESIGN/COMPUTER AIDED MANUFACTURING (CAD/CAM)"/>
    <s v="9100"/>
    <s v="FEDERAL STUDENT AID PROCUREMENT ACTIVITY"/>
    <s v="9100"/>
    <s v="WASHINGTON"/>
    <s v="DC"/>
    <s v="1"/>
    <d v="2015-04-28T00:00:00"/>
    <s v="FULL AND OPEN COMPETITION AFTER EXCLUSION OF SOURCES"/>
    <s v="COMPETITIVE SET ASIDE"/>
    <s v="FIRM FIXED PRICE"/>
    <s v="IGF::CT::IGF_x000a_THIS CONTRACT WAS AWARDED ON 9/30/2014 AS A FOLLOW ON FOR ED-FSA-09-A-0004 SECURITY AND PRIVACY. THE PURPOSE OF THIS MODIFICATION IS TO PROVIDE A TOTAL OF 2 (TWO) ADDITIONAL  FULL-TIME EQUIVALENT (FTE) IN SUPPORT OF CLIN 8.2 ISSO SUPPORT AND CLIN 8.3 DISASTER RECOVERY. THE PERIOD OF PERFORMANCE FOR THIS MODIFICATION IS MAY 01, 2015 THRU SEPTEMBER 30, 2015._x000a__x000a_AS A RESULT OF THIS MODIFICATION, THE TOTAL FUNDED VALUE OF THE BASE PERIOD FOR THIS TASK ORDER IS INCREASED FROM $5,708,319.61 BY $191,618,000.00 TO $5,899,937.61. THE TOTAL AMOUNT OF THIS AMENDMENT WITH THE REMAINING BASE YEAR PLUS FOUR (4) OPTION YEARS IS $2,142,472.00 _x000a_THIS MODIFICATION ALSO CHANGES THE CONTRACTING OFFICER FROM TERRI SMITH TO SAUNDRA DIGGS. MS. DIGGS CAN BE REACHED AT SAUNDRA.DIGGS@ED.GOV OR BY PHONE AT 202-377-4425."/>
    <s v="BLUE CANOPY GROUP, LLC"/>
    <n v="191618"/>
    <s v="EDFSA14O0069"/>
    <s v="2"/>
    <s v="HHSN316201200120W"/>
    <s v="100364152"/>
    <s v="ENCIO"/>
    <s v=""/>
    <s v="MICHAEL.HOLLAND@ED.GOV"/>
    <d v="2015-06-10T00:00:00"/>
    <s v="ALAN.CORNWALL@ED.GOV"/>
    <d v="2015-03-06T00:00:00"/>
    <s v="N/A"/>
    <s v="D"/>
    <s v="CHANGE ORDER"/>
    <s v="X"/>
    <s v="NOT APPLICABLE"/>
    <s v="7529"/>
    <s v="9100"/>
    <s v="SMALL BUSINESS"/>
    <s v="NO"/>
    <s v="NO"/>
    <x v="1"/>
    <s v="YES"/>
    <s v="NO"/>
    <s v="NO"/>
    <n v="191618"/>
    <n v="191618"/>
    <n v="1"/>
  </r>
  <r>
    <s v="FSA"/>
    <x v="0"/>
    <x v="0"/>
    <x v="0"/>
    <x v="3"/>
    <x v="0"/>
    <x v="1"/>
    <x v="0"/>
    <x v="1"/>
    <x v="0"/>
    <x v="0"/>
    <x v="0"/>
    <x v="18"/>
    <s v="IT AND TELECOM- COMPUTER AIDED DESIGN/COMPUTER AIDED MANUFACTURING (CAD/CAM)"/>
    <s v="9100"/>
    <s v="FEDERAL STUDENT AID PROCUREMENT ACTIVITY"/>
    <s v="9100"/>
    <s v="WASHINGTON"/>
    <s v="DC"/>
    <s v="1"/>
    <d v="2015-05-28T00:00:00"/>
    <s v="FULL AND OPEN COMPETITION AFTER EXCLUSION OF SOURCES"/>
    <s v="COMPETITIVE SET ASIDE"/>
    <s v="FIRM FIXED PRICE"/>
    <s v="IGF::OT::IGF_x000a_THE PURPOSE OF THIS MODIFICATION IS FOR A SHORT TURNAROUND SECURITY AUTHORIZATION ASSESSMENT TO PROVIDE FSA WITH INFORMATION CONCERNING THE SECURITY POSTURE.  REGARDING CLINS 101,104 AND 106 THAT APPLY TO TASK ORDERS 1,4 AND 6 RESPECTIVELY."/>
    <s v="BLUE CANOPY GROUP, LLC"/>
    <n v="108786"/>
    <s v="EDFSA14O0069"/>
    <s v="3"/>
    <s v="HHSN316201200120W"/>
    <s v="100364152"/>
    <s v="ENEPMS"/>
    <s v=""/>
    <s v="SAUNDRA.DIGGS@ED.GOV"/>
    <d v="2015-05-29T00:00:00"/>
    <s v="DANIELLE.BROWN@ED.GOV"/>
    <d v="2015-05-20T00:00:00"/>
    <s v="N/A"/>
    <s v="D"/>
    <s v="CHANGE ORDER"/>
    <s v="X"/>
    <s v="NOT APPLICABLE"/>
    <s v="7529"/>
    <s v="9100"/>
    <s v="SMALL BUSINESS"/>
    <s v="NO"/>
    <s v="NO"/>
    <x v="1"/>
    <s v="YES"/>
    <s v="NO"/>
    <s v="NO"/>
    <n v="108786"/>
    <n v="108786"/>
    <n v="1"/>
  </r>
  <r>
    <s v="FSA"/>
    <x v="0"/>
    <x v="0"/>
    <x v="0"/>
    <x v="3"/>
    <x v="0"/>
    <x v="1"/>
    <x v="0"/>
    <x v="1"/>
    <x v="0"/>
    <x v="0"/>
    <x v="0"/>
    <x v="18"/>
    <s v="IT AND TELECOM- COMPUTER AIDED DESIGN/COMPUTER AIDED MANUFACTURING (CAD/CAM)"/>
    <s v="9100"/>
    <s v="FEDERAL STUDENT AID PROCUREMENT ACTIVITY"/>
    <s v="9100"/>
    <s v="WASHINGTON"/>
    <s v="DC"/>
    <s v="1"/>
    <d v="2015-06-09T00:00:00"/>
    <s v="FULL AND OPEN COMPETITION AFTER EXCLUSION OF SOURCES"/>
    <s v="COMPETITIVE SET ASIDE"/>
    <s v="FIRM FIXED PRICE"/>
    <s v="IGF::CT::IGF_x000a_THIS MODIFICATION IS INCORPORATE TASK AREA 9 FOR TIME AND MATERIAL INTO THE CONTRACT."/>
    <s v="BLUE CANOPY GROUP, LLC"/>
    <n v="559893"/>
    <s v="EDFSA14O0069"/>
    <s v="4"/>
    <s v="HHSN316201200120W"/>
    <s v="100364152"/>
    <s v="ENFSA"/>
    <s v=""/>
    <s v="SAUNDRA.DIGGS@ED.GOV"/>
    <d v="2015-06-09T00:00:00"/>
    <s v="SAUNDRA.DIGGS@ED.GOV"/>
    <d v="2015-06-04T00:00:00"/>
    <s v="N/A"/>
    <s v="D"/>
    <s v="CHANGE ORDER"/>
    <s v="X"/>
    <s v="NOT APPLICABLE"/>
    <s v="7529"/>
    <s v="9100"/>
    <s v="SMALL BUSINESS"/>
    <s v="NO"/>
    <s v="NO"/>
    <x v="1"/>
    <s v="YES"/>
    <s v="NO"/>
    <s v="NO"/>
    <n v="559893"/>
    <n v="0"/>
    <n v="1"/>
  </r>
  <r>
    <s v="FSA"/>
    <x v="0"/>
    <x v="0"/>
    <x v="0"/>
    <x v="2"/>
    <x v="0"/>
    <x v="1"/>
    <x v="0"/>
    <x v="1"/>
    <x v="0"/>
    <x v="0"/>
    <x v="0"/>
    <x v="18"/>
    <s v="IT AND TELECOM- COMPUTER AIDED DESIGN/COMPUTER AIDED MANUFACTURING (CAD/CAM)"/>
    <s v="9100"/>
    <s v="FEDERAL STUDENT AID PROCUREMENT ACTIVITY"/>
    <s v="9100"/>
    <s v="WASHINGTON"/>
    <s v="DC"/>
    <s v="1"/>
    <d v="2015-08-06T00:00:00"/>
    <s v="FULL AND OPEN COMPETITION AFTER EXCLUSION OF SOURCES"/>
    <s v="COMPETITIVE SET ASIDE"/>
    <s v="FIRM FIXED PRICE"/>
    <s v="IGF::OT::IGF_x000a_THE PURPOSE OF THIS MODIFICATION IS TO PROVIDE FSA SOC SUPPORT AND OBLIGATE FUNDING._x000a__x000a_A._x0009_THIS IS AN INCREASE MODIFICATION BY $115,954 FROM $6,568,616.00 TO $6,684,570_x000a_B._x0009_ALL OTHER TERMS AND CONDITIONS REMAIN THE SAME."/>
    <s v="BLUE CANOPY GROUP, LLC"/>
    <n v="115954"/>
    <s v="EDFSA14O0069"/>
    <s v="10"/>
    <s v="HHSN316201200120W"/>
    <s v="100364152"/>
    <s v="ENCIO"/>
    <s v=""/>
    <s v="SAUNDRA.DIGGS@ED.GOV"/>
    <d v="2015-08-07T00:00:00"/>
    <s v="DANIELLE.BROWN@ED.GOV"/>
    <d v="2015-08-06T00:00:00"/>
    <s v="N/A"/>
    <s v="D"/>
    <s v="CHANGE ORDER"/>
    <s v="X"/>
    <s v="NOT APPLICABLE"/>
    <s v="7529"/>
    <s v="9100"/>
    <s v="SMALL BUSINESS"/>
    <s v="NO"/>
    <s v="NO"/>
    <x v="1"/>
    <s v="YES"/>
    <s v="NO"/>
    <s v="NO"/>
    <n v="115954"/>
    <n v="115954"/>
    <n v="1"/>
  </r>
  <r>
    <s v="FSA"/>
    <x v="0"/>
    <x v="0"/>
    <x v="0"/>
    <x v="2"/>
    <x v="0"/>
    <x v="1"/>
    <x v="0"/>
    <x v="1"/>
    <x v="0"/>
    <x v="0"/>
    <x v="0"/>
    <x v="18"/>
    <s v="IT AND TELECOM- COMPUTER AIDED DESIGN/COMPUTER AIDED MANUFACTURING (CAD/CAM)"/>
    <s v="9100"/>
    <s v="FEDERAL STUDENT AID PROCUREMENT ACTIVITY"/>
    <s v="9100"/>
    <s v="MCLEAN"/>
    <s v="VA"/>
    <s v="59"/>
    <d v="2015-09-15T00:00:00"/>
    <s v="FULL AND OPEN COMPETITION AFTER EXCLUSION OF SOURCES"/>
    <s v="COMPETITIVE SET ASIDE"/>
    <s v="FIRM FIXED PRICE"/>
    <s v="IGF::OT::IGF_x000a_THE PURPOSE OF THIS MODIFICATION IS TO EXERCISE OPTION PERIOD 1 WHICH INCREASES THE AMOUNT BY $4,432,008 FROM $6,690,542.61 TO A NEW TOTAL OF $ 11,122,550.61."/>
    <s v="BLUE CANOPY GROUP, LLC"/>
    <n v="4432008"/>
    <s v="EDFSA14O0069"/>
    <s v="18"/>
    <s v="HHSN316201200120W"/>
    <s v="100364152"/>
    <s v="ENCIO"/>
    <s v=""/>
    <s v="SAUNDRA.DIGGS@ED.GOV"/>
    <d v="2015-09-21T00:00:00"/>
    <s v="DANIELLE.BROWN@ED.GOV"/>
    <d v="2015-09-16T00:00:00"/>
    <s v="N/A"/>
    <s v="G"/>
    <s v="EXERCISE AN OPTION"/>
    <s v="X"/>
    <s v="NOT APPLICABLE"/>
    <s v="7529"/>
    <s v="9100"/>
    <s v="SMALL BUSINESS"/>
    <s v="NO"/>
    <s v="NO"/>
    <x v="1"/>
    <s v="YES"/>
    <s v="NO"/>
    <s v="NO"/>
    <n v="0"/>
    <n v="0"/>
    <n v="1"/>
  </r>
  <r>
    <s v="FSA"/>
    <x v="0"/>
    <x v="0"/>
    <x v="0"/>
    <x v="2"/>
    <x v="0"/>
    <x v="1"/>
    <x v="0"/>
    <x v="1"/>
    <x v="0"/>
    <x v="0"/>
    <x v="0"/>
    <x v="18"/>
    <s v="IT AND TELECOM- COMPUTER AIDED DESIGN/COMPUTER AIDED MANUFACTURING (CAD/CAM)"/>
    <s v="9100"/>
    <s v="FEDERAL STUDENT AID PROCUREMENT ACTIVITY"/>
    <s v="9100"/>
    <s v="RESTON"/>
    <s v="VA"/>
    <s v="59"/>
    <d v="2015-09-18T00:00:00"/>
    <s v="FULL AND OPEN COMPETITION AFTER EXCLUSION OF SOURCES"/>
    <s v="COMPETITIVE SET ASIDE"/>
    <s v="FIRM FIXED PRICE"/>
    <s v="IGF::OT::IGF  OFFSITE MOVE FOR THE PERIOD OF PERFORMANCE 23 SEPTEMBER 2015 THROUGH 29 SEPTEMBER 2016."/>
    <s v="BLUE CANOPY GROUP, LLC"/>
    <n v="156115.15"/>
    <s v="EDFSA14O0069"/>
    <s v="23"/>
    <s v="HHSN316201200120W"/>
    <s v="100364152"/>
    <s v="ENCIO"/>
    <s v=""/>
    <s v="SAUNDRA.DIGGS@ED.GOV"/>
    <d v="2015-09-23T00:00:00"/>
    <s v="SAUNDRA.DIGGS@ED.GOV"/>
    <d v="2015-09-23T00:00:00"/>
    <s v="N/A"/>
    <s v="C"/>
    <s v="FUNDING ONLY ACTION"/>
    <s v="X"/>
    <s v="NOT APPLICABLE"/>
    <s v="7529"/>
    <s v="9100"/>
    <s v="SMALL BUSINESS"/>
    <s v="NO"/>
    <s v="NO"/>
    <x v="1"/>
    <s v="YES"/>
    <s v="NO"/>
    <s v="NO"/>
    <n v="0"/>
    <n v="0"/>
    <n v="1"/>
  </r>
  <r>
    <s v="FSA"/>
    <x v="0"/>
    <x v="0"/>
    <x v="0"/>
    <x v="2"/>
    <x v="0"/>
    <x v="1"/>
    <x v="0"/>
    <x v="1"/>
    <x v="0"/>
    <x v="0"/>
    <x v="0"/>
    <x v="18"/>
    <s v="IT AND TELECOM- COMPUTER AIDED DESIGN/COMPUTER AIDED MANUFACTURING (CAD/CAM)"/>
    <s v="9100"/>
    <s v="FEDERAL STUDENT AID PROCUREMENT ACTIVITY"/>
    <s v="9100"/>
    <s v="RESTON"/>
    <s v="VA"/>
    <s v="59"/>
    <d v="2015-09-21T00:00:00"/>
    <s v="FULL AND OPEN COMPETITION AFTER EXCLUSION OF SOURCES"/>
    <s v="COMPETITIVE SET ASIDE"/>
    <s v="FIRM FIXED PRICE"/>
    <s v="IGF::OT::IGF::  PROVIDE FUNDING FOR HEAL."/>
    <s v="BLUE CANOPY GROUP, LLC"/>
    <n v="63171.02"/>
    <s v="EDFSA14O0069"/>
    <s v="21"/>
    <s v="HHSN316201200120W"/>
    <s v="100364152"/>
    <s v="ENCIO"/>
    <s v=""/>
    <s v="SAUNDRA.DIGGS@ED.GOV"/>
    <d v="2015-09-22T00:00:00"/>
    <s v="SAUNDRA.DIGGS@ED.GOV"/>
    <d v="2015-09-21T00:00:00"/>
    <s v="N/A"/>
    <s v="D"/>
    <s v="CHANGE ORDER"/>
    <s v="X"/>
    <s v="NOT APPLICABLE"/>
    <s v="7529"/>
    <s v="9100"/>
    <s v="SMALL BUSINESS"/>
    <s v="NO"/>
    <s v="NO"/>
    <x v="1"/>
    <s v="YES"/>
    <s v="NO"/>
    <s v="NO"/>
    <n v="63171.02"/>
    <n v="0"/>
    <n v="1"/>
  </r>
  <r>
    <s v="FSA"/>
    <x v="0"/>
    <x v="0"/>
    <x v="0"/>
    <x v="2"/>
    <x v="0"/>
    <x v="1"/>
    <x v="0"/>
    <x v="1"/>
    <x v="0"/>
    <x v="0"/>
    <x v="0"/>
    <x v="18"/>
    <s v="IT AND TELECOM- COMPUTER AIDED DESIGN/COMPUTER AIDED MANUFACTURING (CAD/CAM)"/>
    <s v="9100"/>
    <s v="FEDERAL STUDENT AID PROCUREMENT ACTIVITY"/>
    <s v="9100"/>
    <s v="WASHINGTON"/>
    <s v="DC"/>
    <s v="1"/>
    <d v="2015-09-22T00:00:00"/>
    <s v="FULL AND OPEN COMPETITION AFTER EXCLUSION OF SOURCES"/>
    <s v="COMPETITIVE SET ASIDE"/>
    <s v="FIRM FIXED PRICE"/>
    <s v="IGF::OT::IGF_x000a_THE PURPOSE OF THIS MODFICATION IS TO OBLIGATE FUNDING FOR SOC PER MODIFICATION 10."/>
    <s v="BLUE CANOPY GROUP, LLC"/>
    <n v="79568"/>
    <s v="EDFSA14O0069"/>
    <s v="24"/>
    <s v="HHSN316201200120W"/>
    <s v="100364152"/>
    <s v="ENCIO"/>
    <s v=""/>
    <s v="SAUNDRA.DIGGS@ED.GOV"/>
    <d v="2015-09-23T00:00:00"/>
    <s v="DANIELLE.BROWN@ED.GOV"/>
    <d v="2015-09-22T00:00:00"/>
    <s v="N/A"/>
    <s v="C"/>
    <s v="FUNDING ONLY ACTION"/>
    <s v="X"/>
    <s v="NOT APPLICABLE"/>
    <s v="7529"/>
    <s v="9100"/>
    <s v="SMALL BUSINESS"/>
    <s v="NO"/>
    <s v="NO"/>
    <x v="1"/>
    <s v="YES"/>
    <s v="NO"/>
    <s v="NO"/>
    <n v="79568"/>
    <n v="0"/>
    <n v="1"/>
  </r>
  <r>
    <s v="FSA"/>
    <x v="0"/>
    <x v="0"/>
    <x v="0"/>
    <x v="2"/>
    <x v="0"/>
    <x v="1"/>
    <x v="0"/>
    <x v="1"/>
    <x v="0"/>
    <x v="0"/>
    <x v="0"/>
    <x v="18"/>
    <s v="IT AND TELECOM- COMPUTER AIDED DESIGN/COMPUTER AIDED MANUFACTURING (CAD/CAM)"/>
    <s v="9100"/>
    <s v="FEDERAL STUDENT AID PROCUREMENT ACTIVITY"/>
    <s v="9100"/>
    <s v="MCLEAN"/>
    <s v="VA"/>
    <s v="59"/>
    <d v="2015-09-22T00:00:00"/>
    <s v="FULL AND OPEN COMPETITION AFTER EXCLUSION OF SOURCES"/>
    <s v="COMPETITIVE SET ASIDE"/>
    <s v="FIRM FIXED PRICE"/>
    <s v="IGF::OT::IGF_x000a_THE PURPOSE OF THIS MODIFICATION IS TO OBLIGATE FUNDING FOR HEALTH EDUCATION ASSISTANCE LOAN DEVELOPMENT MODERNIZATION AND ENHANCEMENT BASE PERIOD  (BASE PERIOD IS THE EFFECTIVE DATE OF THIS MODIFICATION THRU 9/29/2015) AND OBLIGATE FUNDING TO EXERCISE OPTION YEAR 1 FUNDING FOR HEAL (9/30/2015 THRU MAY 31, 2016)._x000a_A._x0009_THE TOTAL FUNDED VALUE OF THIS TASK ORDER IS INCREASED FROM $11,260,754.63 BY $200,263.98 TO 11,461,018.61  _x000a_B._x0009_ALL OTHER TERMS AND CONDITIONS UNDER THIS CONTRACT REMAIN UNCHANGED."/>
    <s v="BLUE CANOPY GROUP, LLC"/>
    <n v="200263.98"/>
    <s v="EDFSA14O0069"/>
    <s v="19"/>
    <s v="HHSN316201200120W"/>
    <s v="100364152"/>
    <s v="ENCIO"/>
    <s v=""/>
    <s v="SAUNDRA.DIGGS@ED.GOV"/>
    <d v="2015-09-23T00:00:00"/>
    <s v="DANIELLE.BROWN@ED.GOV"/>
    <d v="2015-09-16T00:00:00"/>
    <s v="N/A"/>
    <s v="D"/>
    <s v="CHANGE ORDER"/>
    <s v="X"/>
    <s v="NOT APPLICABLE"/>
    <s v="7529"/>
    <s v="9100"/>
    <s v="SMALL BUSINESS"/>
    <s v="NO"/>
    <s v="NO"/>
    <x v="1"/>
    <s v="YES"/>
    <s v="NO"/>
    <s v="NO"/>
    <n v="200263.98"/>
    <n v="0"/>
    <n v="1"/>
  </r>
  <r>
    <s v="FSA"/>
    <x v="0"/>
    <x v="0"/>
    <x v="0"/>
    <x v="2"/>
    <x v="0"/>
    <x v="1"/>
    <x v="0"/>
    <x v="1"/>
    <x v="0"/>
    <x v="0"/>
    <x v="0"/>
    <x v="18"/>
    <s v="IT AND TELECOM- COMPUTER AIDED DESIGN/COMPUTER AIDED MANUFACTURING (CAD/CAM)"/>
    <s v="9100"/>
    <s v="FEDERAL STUDENT AID PROCUREMENT ACTIVITY"/>
    <s v="9100"/>
    <s v="RESTON"/>
    <s v="VA"/>
    <s v="59"/>
    <d v="2015-09-30T00:00:00"/>
    <s v="FULL AND OPEN COMPETITION AFTER EXCLUSION OF SOURCES"/>
    <s v="COMPETITIVE SET ASIDE"/>
    <s v="FIRM FIXED PRICE"/>
    <s v="IGF::OT::IGF:: REMOVE CLAUSES 52.232-18 SUBJECT TO AVAILABILITY OF FUNDS FOR MODIFICATION 30 IN THE AMOUNT IF #309,416.00"/>
    <s v="BLUE CANOPY GROUP, LLC"/>
    <n v="309416"/>
    <s v="EDFSA14O0069"/>
    <s v="32"/>
    <s v="HHSN316201200120W"/>
    <s v="100364152"/>
    <s v="ENCIO"/>
    <s v=""/>
    <s v="SAUNDRA.DIGGS@ED.GOV"/>
    <d v="2015-09-30T00:00:00"/>
    <s v="SAUNDRA.DIGGS@ED.GOV"/>
    <d v="2015-09-30T00:00:00"/>
    <s v="N/A"/>
    <s v="C"/>
    <s v="FUNDING ONLY ACTION"/>
    <s v="X"/>
    <s v="NOT APPLICABLE"/>
    <s v="7529"/>
    <s v="9100"/>
    <s v="SMALL BUSINESS"/>
    <s v="NO"/>
    <s v="NO"/>
    <x v="1"/>
    <s v="YES"/>
    <s v="NO"/>
    <s v="NO"/>
    <n v="0"/>
    <n v="0"/>
    <n v="1"/>
  </r>
  <r>
    <s v="CAM"/>
    <x v="0"/>
    <x v="0"/>
    <x v="2"/>
    <x v="2"/>
    <x v="0"/>
    <x v="0"/>
    <x v="0"/>
    <x v="1"/>
    <x v="0"/>
    <x v="0"/>
    <x v="0"/>
    <x v="18"/>
    <s v="IT AND TELECOM- COMPUTER AIDED DESIGN/COMPUTER AIDED MANUFACTURING (CAD/CAM)"/>
    <s v="9100"/>
    <s v="CONTRACTS AND ACQUISITIONS MANAGEMENT"/>
    <s v="9100"/>
    <s v="WASHINGTON"/>
    <s v="DC"/>
    <s v="1"/>
    <d v="2015-09-14T00:00:00"/>
    <s v="NOT AVAILABLE FOR COMPETITION"/>
    <s v=""/>
    <s v="FIRM FIXED PRICE"/>
    <s v="&quot;OTHER FUNCTION&quot; IGF::OT::IGF. THIS MODIFICATION EXERCISES OPTION PERIOD 1 TO EXTEND THE PERIOD OF PERFORMANCE FOR ASSET MANAGEMENT SERVICES FOR OFFICE OF MANAGEMENT'S DATABASE MANAGEMENT SYSTEM."/>
    <s v="MORGAN BUSINESS CONSULTING, LLC"/>
    <n v="297333.86"/>
    <s v="EDOOM14C0121"/>
    <s v="2"/>
    <s v=""/>
    <s v="189410215"/>
    <s v="EM"/>
    <s v="AUTHORIZED BY STATUTE"/>
    <s v="DESANDRE.WOODARD@ED.GOV"/>
    <d v="2015-09-14T00:00:00"/>
    <s v="KELSEY.REESE@ED.GOV"/>
    <d v="2015-09-08T00:00:00"/>
    <s v="N/A"/>
    <s v="G"/>
    <s v="EXERCISE AN OPTION"/>
    <s v="N"/>
    <s v="NO"/>
    <s v=""/>
    <s v="9100"/>
    <s v="SMALL BUSINESS"/>
    <s v="YES"/>
    <s v="NO"/>
    <x v="1"/>
    <s v="YES"/>
    <s v="NO"/>
    <s v="NO"/>
    <n v="297333.86"/>
    <n v="0"/>
    <n v="1"/>
  </r>
  <r>
    <s v="CAM"/>
    <x v="0"/>
    <x v="0"/>
    <x v="0"/>
    <x v="0"/>
    <x v="0"/>
    <x v="0"/>
    <x v="0"/>
    <x v="0"/>
    <x v="1"/>
    <x v="0"/>
    <x v="0"/>
    <x v="18"/>
    <s v="IT AND TELECOM- COMPUTER AIDED DESIGN/COMPUTER AIDED MANUFACTURING (CAD/CAM)"/>
    <s v="9100"/>
    <s v="CONTRACTS AND ACQUISITIONS MANAGEMENT"/>
    <s v="9100"/>
    <s v="WASHINGTON"/>
    <s v="DC"/>
    <s v="1"/>
    <d v="2014-11-14T00:00:00"/>
    <s v="FULL AND OPEN COMPETITION"/>
    <s v="ONLY ONE SOURCE - OTHER "/>
    <s v="FIRM FIXED PRICE"/>
    <s v="THIS CONTRACT PROVIDE VISUAL PERFORMANCE SUITE SOFTWARE TO REPORT DATA TO THE OFFICE OF MANAGEMENT AND BUDGET AND CONGRESS IN ACCORDANCE WITH THE GOVERNMENT PERFORMANCE AND RESULTS MODERNIZATION ACT."/>
    <s v="PLEXUS SCIENTIFIC CORP"/>
    <n v="57607.02"/>
    <s v="EDCIO10O0077"/>
    <s v="11"/>
    <s v="GS35F0231K"/>
    <s v="120485334"/>
    <s v="EI"/>
    <s v=""/>
    <s v="CHRIS.ROSIER@ED.GOV"/>
    <d v="2014-11-14T00:00:00"/>
    <s v="CHRIS.ROSIER@ED.GOV"/>
    <d v="2014-11-14T00:00:00"/>
    <s v="N/A"/>
    <s v="G"/>
    <s v="EXERCISE AN OPTION"/>
    <s v="X"/>
    <s v="NOT APPLICABLE"/>
    <s v="4730"/>
    <s v="9100"/>
    <s v="SMALL BUSINESS"/>
    <s v="YES"/>
    <s v="NO"/>
    <x v="0"/>
    <s v="NO"/>
    <s v="NO"/>
    <s v="NO"/>
    <n v="57607.02"/>
    <n v="0"/>
    <n v="1"/>
  </r>
  <r>
    <s v="CAM"/>
    <x v="0"/>
    <x v="1"/>
    <x v="0"/>
    <x v="1"/>
    <x v="0"/>
    <x v="0"/>
    <x v="0"/>
    <x v="0"/>
    <x v="1"/>
    <x v="0"/>
    <x v="0"/>
    <x v="18"/>
    <s v="IT AND TELECOM- COMPUTER AIDED DESIGN/COMPUTER AIDED MANUFACTURING (CAD/CAM)"/>
    <s v="9100"/>
    <s v="CONTRACTS AND ACQUISITIONS MANAGEMENT"/>
    <s v="9100"/>
    <s v="WASHINGTON"/>
    <s v="DC"/>
    <s v="1"/>
    <d v="2015-02-20T00:00:00"/>
    <s v="FULL AND OPEN COMPETITION AFTER EXCLUSION OF SOURCES"/>
    <s v=""/>
    <s v="COST PLUS FIXED FEE"/>
    <s v="&quot;OTHER FUNCTIONS&quot; IGF::OT::IGF WHAT WORKS CLEARINGHOUSE WEBSITE DEVELOPMENT AND ADMINISTRATION.  THE PURPOSE OF THIS MODIFICATION IS TO FULLY FUND YEAR 3 OF THE PERIOD OF PERFORMANCE."/>
    <s v="SANAMETRIX, INC."/>
    <n v="903596"/>
    <s v="EDIES13C0013"/>
    <s v="3"/>
    <s v=""/>
    <s v="122841567"/>
    <s v="ER"/>
    <s v=""/>
    <s v="VERONICA.PRICE@ED.GOV"/>
    <d v="2015-02-20T00:00:00"/>
    <s v="JEFFREY.BROWNE@ED.GOV"/>
    <d v="2015-02-11T00:00:00"/>
    <s v="N/A"/>
    <s v="C"/>
    <s v="FUNDING ONLY ACTION"/>
    <s v="N"/>
    <s v="NO"/>
    <s v=""/>
    <s v="9100"/>
    <s v="SMALL BUSINESS"/>
    <s v="YES"/>
    <s v="NO"/>
    <x v="0"/>
    <s v="NO"/>
    <s v="NO"/>
    <s v="NO"/>
    <n v="903596"/>
    <n v="0"/>
    <n v="1"/>
  </r>
  <r>
    <s v="CAM"/>
    <x v="0"/>
    <x v="0"/>
    <x v="0"/>
    <x v="2"/>
    <x v="0"/>
    <x v="0"/>
    <x v="0"/>
    <x v="0"/>
    <x v="1"/>
    <x v="0"/>
    <x v="0"/>
    <x v="18"/>
    <s v="IT AND TELECOM- COMPUTER AIDED DESIGN/COMPUTER AIDED MANUFACTURING (CAD/CAM)"/>
    <s v="9100"/>
    <s v="CONTRACTS AND ACQUISITIONS MANAGEMENT"/>
    <s v="9100"/>
    <s v="WASHINGTON"/>
    <s v="DC"/>
    <s v="1"/>
    <d v="2015-08-18T00:00:00"/>
    <s v="FULL AND OPEN COMPETITION"/>
    <s v="ONLY ONE SOURCE - OTHER "/>
    <s v="FIRM FIXED PRICE"/>
    <s v="IGF::OT::IGF OTHER FUNCTION. EDWEB SUPPORT FOR THE OFFICE OF INSPECTOR GENERAL.  THE PURPOSE OF THIS MODIFICATION IS TO EXERCISE OPTION PERIOD 2 AND TO PROVIDE IT CONSULTING SUPPORT SERVICES TO ASSIST CAATS (COMPUTER ASSISTED ASSESSMENT TECHNIQUES) OPERATIONS IN THE CONTINUED DEVELOPMENT OF DATA ANALYTICS MODELS. THESE SERVICES SHALL  BUILD UPON CURRENT CAPABILITIES IN DATA GATHERING AND ANALYSIS TO ADDRESS EXISTING AND NEWLY IDENTIFIED CHALLENGES."/>
    <s v="COLLABRALINK TECHNOLOGIES, INCORPORATED"/>
    <n v="226937.91"/>
    <s v="EDCIO13A00010003"/>
    <s v="2"/>
    <s v="EDCIO13A0001"/>
    <s v="143739998"/>
    <s v="EF"/>
    <s v=""/>
    <s v="IDV_CORRECT"/>
    <d v="2015-10-28T00:00:00"/>
    <s v="JOSEPH.GIBBS@ED.GOV"/>
    <d v="2015-08-04T00:00:00"/>
    <s v="N/A"/>
    <s v="G"/>
    <s v="EXERCISE AN OPTION"/>
    <s v="N"/>
    <s v="NO"/>
    <s v="9100"/>
    <s v="9100"/>
    <s v="SMALL BUSINESS"/>
    <s v="YES"/>
    <s v="NO"/>
    <x v="0"/>
    <s v="NO"/>
    <s v="NO"/>
    <s v="NO"/>
    <n v="226937.91"/>
    <n v="0"/>
    <n v="1"/>
  </r>
  <r>
    <s v="CAM"/>
    <x v="0"/>
    <x v="0"/>
    <x v="0"/>
    <x v="2"/>
    <x v="0"/>
    <x v="0"/>
    <x v="0"/>
    <x v="0"/>
    <x v="1"/>
    <x v="0"/>
    <x v="0"/>
    <x v="18"/>
    <s v="IT AND TELECOM- COMPUTER AIDED DESIGN/COMPUTER AIDED MANUFACTURING (CAD/CAM)"/>
    <s v="9100"/>
    <s v="CONTRACTS AND ACQUISITIONS MANAGEMENT"/>
    <s v="9100"/>
    <s v="WASHINGTON"/>
    <s v="DC"/>
    <s v="1"/>
    <d v="2015-09-17T00:00:00"/>
    <s v="FULL AND OPEN COMPETITION"/>
    <s v="ONLY ONE SOURCE - OTHER "/>
    <s v="FIRM FIXED PRICE"/>
    <s v="IGF::OT::IGF &quot;OTHER FUNCTION&quot; ED WEB SUPPORT SERVICES FOR THE OFFICE OF THE INSPECTOR GENERAL.  HE PURPOSE OF THIS TASK ORDER IS TO PROVIDE THE DELIVERY OF CUSTOMIZED TECHNICAL SERVICES; SOLUTIONS SUPPORT, AND KNOWLEDGE TRANSFER TO COMPUTER ASSISTED ASSESSMENT TECHNIQUES (CAATS) DEVELOPERS."/>
    <s v="COLLABRALINK TECHNOLOGIES, INCORPORATED"/>
    <n v="262393.59999999998"/>
    <s v="0021"/>
    <s v="0"/>
    <s v="EDCIO13A0001"/>
    <s v="143739998"/>
    <s v="EF"/>
    <s v=""/>
    <s v="IDV_CORRECT"/>
    <d v="2015-10-28T00:00:00"/>
    <s v="JOSEPH.GIBBS@ED.GOV"/>
    <d v="2015-09-17T00:00:00"/>
    <s v="N/A"/>
    <s v=""/>
    <s v=""/>
    <s v="N"/>
    <s v="NO"/>
    <s v="9100"/>
    <s v="9100"/>
    <s v="SMALL BUSINESS"/>
    <s v="YES"/>
    <s v="NO"/>
    <x v="0"/>
    <s v="NO"/>
    <s v="NO"/>
    <s v="NO"/>
    <n v="269606.40000000002"/>
    <n v="532000"/>
    <n v="1"/>
  </r>
  <r>
    <s v="CAM"/>
    <x v="0"/>
    <x v="2"/>
    <x v="0"/>
    <x v="2"/>
    <x v="0"/>
    <x v="0"/>
    <x v="0"/>
    <x v="0"/>
    <x v="1"/>
    <x v="0"/>
    <x v="0"/>
    <x v="18"/>
    <s v="IT AND TELECOM- COMPUTER AIDED DESIGN/COMPUTER AIDED MANUFACTURING (CAD/CAM)"/>
    <s v="9100"/>
    <s v="CONTRACTS AND ACQUISITIONS MANAGEMENT"/>
    <s v="9100"/>
    <s v="WASHINGTON"/>
    <s v="DC"/>
    <s v="1"/>
    <d v="2015-09-28T00:00:00"/>
    <s v="FULL AND OPEN COMPETITION"/>
    <s v="FOLLOW-ON ACTION FOLLOWING COMPETITIVE INITIAL ACTION"/>
    <s v="TIME AND MATERIALS"/>
    <s v="&quot;OTHER FUNCTIONS&quot; IGF::OT::IGF U.S. DEPARTMENT OF EDUCATION OFFICE FOR CIVIL RIGHTS ONLINE COMPLAINT WEBSITE OPERATION AND MAINTENANCE SERVICES."/>
    <s v="COLLABRALINK TECHNOLOGIES, INCORPORATED"/>
    <n v="392192.01"/>
    <s v="0009"/>
    <s v="3"/>
    <s v="EDCIO13A0001"/>
    <s v="143739998"/>
    <s v="EC"/>
    <s v=""/>
    <s v="IDV_CORRECT"/>
    <d v="2015-10-28T00:00:00"/>
    <s v="ANDREW.CAZIER@ED.GOV"/>
    <d v="2015-09-25T00:00:00"/>
    <s v="N/A"/>
    <s v="G"/>
    <s v="EXERCISE AN OPTION"/>
    <s v="N"/>
    <s v="NO"/>
    <s v="9100"/>
    <s v="9100"/>
    <s v="SMALL BUSINESS"/>
    <s v="YES"/>
    <s v="NO"/>
    <x v="0"/>
    <s v="NO"/>
    <s v="NO"/>
    <s v="NO"/>
    <n v="392192.01"/>
    <n v="321184.2"/>
    <n v="1"/>
  </r>
  <r>
    <s v="FSA"/>
    <x v="0"/>
    <x v="0"/>
    <x v="0"/>
    <x v="0"/>
    <x v="1"/>
    <x v="1"/>
    <x v="0"/>
    <x v="1"/>
    <x v="1"/>
    <x v="0"/>
    <x v="0"/>
    <x v="18"/>
    <s v="IT AND TELECOM- COMPUTER AIDED DESIGN/COMPUTER AIDED MANUFACTURING (CAD/CAM)"/>
    <s v="9100"/>
    <s v="FEDERAL STUDENT AID PROCUREMENT ACTIVITY"/>
    <s v="9100"/>
    <s v="ARLINGTON"/>
    <s v="VA"/>
    <s v="13"/>
    <d v="2014-11-06T00:00:00"/>
    <s v="FULL AND OPEN COMPETITION"/>
    <s v=""/>
    <s v="FIRM FIXED PRICE"/>
    <s v="FRONT END BUSINESS INTEGRATION.  THIS CHANGE TO MODIFY THE EDEXPRESS AND DL TOOLS SYSTEM AND ANY ASSOCIATED DOCUMENTATION TO MAKE PLUS COUNSELING AVAILABLE TO PARENT AND GRADUATE/PROFESSIONAL STUDENT BORROWERS AND INFORM THEM OF THEIR FINANCIAL OBLIGATIONS WHEN BORROWING UNDER THE PLUS PROGRAM, INCLUDING CONSIDERATION OF THEIR CURRENT LOAN INDEBTEDNESS,_x000a_REPAYMENT OPTIONS, AND OTHER RELEVANT FINANCIAL LITERACY/LOAN INFORMATION."/>
    <s v="VANGENT, INC."/>
    <n v="240844"/>
    <s v="EDED05CO0008"/>
    <s v="202"/>
    <s v=""/>
    <s v="189148174"/>
    <s v="ENCE"/>
    <s v=""/>
    <s v="PATRICIA.GWALTNEY@ED.GOV"/>
    <d v="2014-11-06T00:00:00"/>
    <s v="PATRICIA.GWALTNEY@ED.GOV"/>
    <d v="2014-11-06T00:00:00"/>
    <s v="N/A"/>
    <s v="D"/>
    <s v="CHANGE ORDER"/>
    <s v="N"/>
    <s v="NO"/>
    <s v=""/>
    <s v="9100"/>
    <s v="OTHER THAN SMALL BUSINESS"/>
    <s v="NO"/>
    <s v="NO"/>
    <x v="1"/>
    <s v="NO"/>
    <s v="NO"/>
    <s v="NO"/>
    <n v="240844"/>
    <n v="240844"/>
    <n v="1"/>
  </r>
  <r>
    <s v="FSA"/>
    <x v="0"/>
    <x v="0"/>
    <x v="0"/>
    <x v="1"/>
    <x v="1"/>
    <x v="1"/>
    <x v="0"/>
    <x v="1"/>
    <x v="1"/>
    <x v="0"/>
    <x v="0"/>
    <x v="18"/>
    <s v="IT AND TELECOM- COMPUTER AIDED DESIGN/COMPUTER AIDED MANUFACTURING (CAD/CAM)"/>
    <s v="9100"/>
    <s v="FEDERAL STUDENT AID PROCUREMENT ACTIVITY"/>
    <s v="9100"/>
    <s v="ARLINGTON"/>
    <s v="VA"/>
    <s v="13"/>
    <d v="2015-01-07T00:00:00"/>
    <s v="FULL AND OPEN COMPETITION"/>
    <s v=""/>
    <s v="FIRM FIXED PRICE"/>
    <s v="FRONT END BUSINESS INTEGRATION (FEBI).  THIS MODIFICATION IS TO INCORPORATE CR 2860 MODIFY IRS STATISTICAL STUDY TO SATISFY OIG FINDING AND CR 2866 MODIFY DL EDIT 50 TO ALSO BE AN AWARD LEVEL EDIT; AND TO CHANGE TO CONTRACTING OFFICE OF THE CONTRACT"/>
    <s v="VANGENT, INC."/>
    <n v="72769"/>
    <s v="EDED05CO0008"/>
    <s v="204"/>
    <s v=""/>
    <s v="189148174"/>
    <s v="ENCE"/>
    <s v=""/>
    <s v="PATRICIA.GWALTNEY@ED.GOV"/>
    <d v="2015-01-26T00:00:00"/>
    <s v="PAMERAH.MARKSMAN@ED.GOV"/>
    <d v="2015-01-26T00:00:00"/>
    <s v="N/A"/>
    <s v="D"/>
    <s v="CHANGE ORDER"/>
    <s v="N"/>
    <s v="NO"/>
    <s v=""/>
    <s v="9100"/>
    <s v="OTHER THAN SMALL BUSINESS"/>
    <s v="NO"/>
    <s v="NO"/>
    <x v="1"/>
    <s v="NO"/>
    <s v="NO"/>
    <s v="NO"/>
    <n v="72769"/>
    <n v="72769"/>
    <n v="1"/>
  </r>
  <r>
    <s v="FSA"/>
    <x v="0"/>
    <x v="0"/>
    <x v="0"/>
    <x v="1"/>
    <x v="1"/>
    <x v="1"/>
    <x v="0"/>
    <x v="1"/>
    <x v="1"/>
    <x v="0"/>
    <x v="0"/>
    <x v="18"/>
    <s v="IT AND TELECOM- COMPUTER AIDED DESIGN/COMPUTER AIDED MANUFACTURING (CAD/CAM)"/>
    <s v="9100"/>
    <s v="FEDERAL STUDENT AID PROCUREMENT ACTIVITY"/>
    <s v="9100"/>
    <s v="ARLINGTON"/>
    <s v="VA"/>
    <s v="13"/>
    <d v="2015-01-28T00:00:00"/>
    <s v="FULL AND OPEN COMPETITION"/>
    <s v=""/>
    <s v="FIRM FIXED PRICE"/>
    <s v="FRONT END BUSINESS INTEGRATION (FEBI).  THIS MODIFICATION IS ISSUED TO EXTEND THE SERVICES TO OPTION YEAR 9 (CONTRACT YEAR 10   CLIN 0023) FOR FEBI OPERATIONS, PURSUANT TO SECTION H.27 FAR CLAUSE 52.217 8 OPTION TO EXTEND SERVICES. THE PERIOD OF PERFORMANCE FOR THE CONTRACT AND SERVICES FROM FEBRUARY 1, 2015 TO APRIL 30, 2015."/>
    <s v="VANGENT, INC."/>
    <n v="22709711"/>
    <s v="EDED05CO0008"/>
    <s v="206"/>
    <s v=""/>
    <s v="189148174"/>
    <s v="ENCE"/>
    <s v=""/>
    <s v="FPDSADMIN"/>
    <d v="2015-07-11T00:00:00"/>
    <s v="PAMERAH.MARKSMAN@ED.GOV"/>
    <d v="2015-01-26T00:00:00"/>
    <s v="N/A"/>
    <s v="D"/>
    <s v="CHANGE ORDER"/>
    <s v="N"/>
    <s v="NO"/>
    <s v=""/>
    <s v="9100"/>
    <s v="OTHER THAN SMALL BUSINESS"/>
    <s v="NO"/>
    <s v="NO"/>
    <x v="1"/>
    <s v="NO"/>
    <s v="NO"/>
    <s v="NO"/>
    <n v="22709711"/>
    <n v="22709711"/>
    <n v="1"/>
  </r>
  <r>
    <s v="FSA"/>
    <x v="0"/>
    <x v="0"/>
    <x v="0"/>
    <x v="3"/>
    <x v="1"/>
    <x v="1"/>
    <x v="0"/>
    <x v="1"/>
    <x v="1"/>
    <x v="0"/>
    <x v="0"/>
    <x v="18"/>
    <s v="IT AND TELECOM- COMPUTER AIDED DESIGN/COMPUTER AIDED MANUFACTURING (CAD/CAM)"/>
    <s v="9100"/>
    <s v="FEDERAL STUDENT AID PROCUREMENT ACTIVITY"/>
    <s v="9100"/>
    <s v="ARLINGTON"/>
    <s v="VA"/>
    <s v="13"/>
    <d v="2015-04-21T00:00:00"/>
    <s v="FULL AND OPEN COMPETITION"/>
    <s v=""/>
    <s v="FIRM FIXED PRICE"/>
    <s v="FRONT END BUSINESS INTEGRATION (FEBI) - THIS MODIFICATION IS ISSUED TO FUND THE FEBI EXTENSION WHICH WILL EXTEND THE PERIOD OF PERFORMANCE FOR THE CURRENT FSAIC AND EDITORIAL SERVICES FROM APRIL 15, 2015 THROUGH JULY 31, 2015 UNDER THE CURRENT FEBI CONTRACT. THE PIN SUPPORT EXTENSION WILL PROVIDE MAINTENANCE AND OPERATION SUPPORT FOR THE PIN WEB SITE FROM APRIL 15, 2015 THROUGH JUNE 15, 2015. VANGENT WILL CONTINUE THE WORK OF THIS CONTRACT AT THE SAME LEVEL OF SERVICE UNTIL THE NEW FSA ID HAS BEEN IMPLEMENTED.  THIS MODIFICATION IS ALSO ISSUED TO TO PROVIDE A TRANSITION PHASE-OUT COMPONENT FOR FSAIC AND EDITORIAL SERVICES. VANGENT WILL PROVIDE A TRANSITION PHASE-OUT PLAN AND WILL SUPPORT KNOWLEDGE TRANSITION AND ATTEND WEEKLY TRANSITION MEETINGS. VANGENT WILL CONTINUE THE WORK OF THIS CONTRACT AND CONTACT CENTER OPERATIONS AT THE SAME LEVEL OF SERVICE."/>
    <s v="VANGENT, INC."/>
    <n v="5593175.4000000004"/>
    <s v="EDED05CO0008"/>
    <s v="208"/>
    <s v=""/>
    <s v="189148174"/>
    <s v="ENCE"/>
    <s v=""/>
    <s v="MICHAEL.HOLLAND@ED.GOV"/>
    <d v="2015-09-30T00:00:00"/>
    <s v="PAMERAH.MARKSMAN@ED.GOV"/>
    <d v="2015-04-20T00:00:00"/>
    <s v="N/A"/>
    <s v="D"/>
    <s v="CHANGE ORDER"/>
    <s v="N"/>
    <s v="NO"/>
    <s v=""/>
    <s v="9100"/>
    <s v="OTHER THAN SMALL BUSINESS"/>
    <s v="NO"/>
    <s v="NO"/>
    <x v="1"/>
    <s v="NO"/>
    <s v="NO"/>
    <s v="NO"/>
    <n v="5593175.4000000004"/>
    <n v="5593175.4000000004"/>
    <n v="1"/>
  </r>
  <r>
    <s v="FSA"/>
    <x v="0"/>
    <x v="0"/>
    <x v="0"/>
    <x v="3"/>
    <x v="1"/>
    <x v="1"/>
    <x v="0"/>
    <x v="1"/>
    <x v="1"/>
    <x v="0"/>
    <x v="0"/>
    <x v="18"/>
    <s v="IT AND TELECOM- COMPUTER AIDED DESIGN/COMPUTER AIDED MANUFACTURING (CAD/CAM)"/>
    <s v="9100"/>
    <s v="FEDERAL STUDENT AID PROCUREMENT ACTIVITY"/>
    <s v="9100"/>
    <s v="FAIRFAX"/>
    <s v="VA"/>
    <s v="59"/>
    <d v="2015-06-30T00:00:00"/>
    <s v="FULL AND OPEN COMPETITION"/>
    <s v=""/>
    <s v="FIRM FIXED PRICE"/>
    <s v="TO FUND A THREE MONTH EXTENSION OF THE CURRENT FEBI CONTRACT TO PROVIDE CONTINUATION OF SERVICES FOR FSAIC AND EDITORIAL SERVICES AS DEFINED IN THE CURRENT FEBI CONTRACT (ED-05-CO-0008). CONTRACTOR WILL CONTINUE THE WORK OF THIS CONTRACT AND CONTACT CENTER OPERATIONS AT THE SAME LEVEL OF SERVICE. THE EXTENSION OF SERVICES WILL ALSO EXTEND THE TRANSITION SUPPORT MODIFICATION TO SUPPORT KNOWLEDGE TRANSITION AND ATTEND WEEKLY TRANSITION MEETINGS WHICH MAY BE IN CONJUNCTION WITH NEW VENDORS."/>
    <s v="VANGENT, INC."/>
    <n v="14548675"/>
    <s v="EDED05CO0008"/>
    <s v="211"/>
    <s v=""/>
    <s v="189148174"/>
    <s v="ENBO"/>
    <s v=""/>
    <s v="MICHAEL.HOLLAND@ED.GOV"/>
    <d v="2015-09-30T00:00:00"/>
    <s v="PAMERAH.MARKSMAN@ED.GOV"/>
    <d v="2015-06-30T00:00:00"/>
    <s v="N/A"/>
    <s v="D"/>
    <s v="CHANGE ORDER"/>
    <s v="N"/>
    <s v="NO"/>
    <s v=""/>
    <s v="9100"/>
    <s v="OTHER THAN SMALL BUSINESS"/>
    <s v="NO"/>
    <s v="NO"/>
    <x v="1"/>
    <s v="NO"/>
    <s v="NO"/>
    <s v="NO"/>
    <n v="14548675"/>
    <n v="14548675"/>
    <n v="1"/>
  </r>
  <r>
    <s v="FSA"/>
    <x v="0"/>
    <x v="0"/>
    <x v="0"/>
    <x v="2"/>
    <x v="1"/>
    <x v="1"/>
    <x v="0"/>
    <x v="1"/>
    <x v="1"/>
    <x v="0"/>
    <x v="0"/>
    <x v="18"/>
    <s v="IT AND TELECOM- COMPUTER AIDED DESIGN/COMPUTER AIDED MANUFACTURING (CAD/CAM)"/>
    <s v="9100"/>
    <s v="FEDERAL STUDENT AID PROCUREMENT ACTIVITY"/>
    <s v="9100"/>
    <s v="FAIRFAX"/>
    <s v="VA"/>
    <s v="59"/>
    <d v="2015-07-15T00:00:00"/>
    <s v="FULL AND OPEN COMPETITION"/>
    <s v=""/>
    <s v="FIRM FIXED PRICE"/>
    <s v="FRONT END BUSINESS INTEGRATION (FEBI) - THIS MODIFICATION IS ISSUED TO FUND THE FSAIC ENHANCED CALL ROUTING SCRIPT CHANGES"/>
    <s v="VANGENT, INC."/>
    <n v="53033"/>
    <s v="EDED05CO0008"/>
    <s v="212"/>
    <s v=""/>
    <s v="189148174"/>
    <s v="ENCE"/>
    <s v=""/>
    <s v="MICHAEL.HOLLAND@ED.GOV"/>
    <d v="2015-09-30T00:00:00"/>
    <s v="PAMERAH.MARKSMAN@ED.GOV"/>
    <d v="2015-08-07T00:00:00"/>
    <s v="N/A"/>
    <s v="D"/>
    <s v="CHANGE ORDER"/>
    <s v="N"/>
    <s v="NO"/>
    <s v=""/>
    <s v="9100"/>
    <s v="OTHER THAN SMALL BUSINESS"/>
    <s v="NO"/>
    <s v="NO"/>
    <x v="1"/>
    <s v="NO"/>
    <s v="NO"/>
    <s v="NO"/>
    <n v="53033"/>
    <n v="53033"/>
    <n v="1"/>
  </r>
  <r>
    <s v="FSA"/>
    <x v="0"/>
    <x v="0"/>
    <x v="0"/>
    <x v="2"/>
    <x v="1"/>
    <x v="1"/>
    <x v="0"/>
    <x v="1"/>
    <x v="1"/>
    <x v="0"/>
    <x v="0"/>
    <x v="18"/>
    <s v="IT AND TELECOM- COMPUTER AIDED DESIGN/COMPUTER AIDED MANUFACTURING (CAD/CAM)"/>
    <s v="9100"/>
    <s v="FEDERAL STUDENT AID PROCUREMENT ACTIVITY"/>
    <s v="9100"/>
    <s v="ARLINGTON"/>
    <s v="VA"/>
    <s v="13"/>
    <d v="2015-08-28T00:00:00"/>
    <s v="FULL AND OPEN COMPETITION"/>
    <s v=""/>
    <s v="FIRM FIXED PRICE"/>
    <s v="FRONT END BUSINESS INTEGRATION CONTRACT (FEBI) - THE PURPOSE OF THIS MODIFICATION IS TO ADD FUNDING TO THE FSAIC CALL CENTER SUPPORT FOR THE EXTRA VOLUME OF PER UNIT/CALLS UNDER THE FSAIC EXTENSION IN THE AMOUNT OF $500,000.00."/>
    <s v="VANGENT, INC."/>
    <n v="500000"/>
    <s v="EDED05CO0008"/>
    <s v="215"/>
    <s v=""/>
    <s v="189148174"/>
    <s v="ENBO"/>
    <s v=""/>
    <s v="MICHAEL.HOLLAND@ED.GOV"/>
    <d v="2015-09-30T00:00:00"/>
    <s v="PAMERAH.MARKSMAN@ED.GOV"/>
    <d v="2015-08-28T00:00:00"/>
    <s v="N/A"/>
    <s v="M"/>
    <s v="OTHER ADMINISTRATIVE ACTION"/>
    <s v="N"/>
    <s v="NO"/>
    <s v=""/>
    <s v="9100"/>
    <s v="OTHER THAN SMALL BUSINESS"/>
    <s v="NO"/>
    <s v="NO"/>
    <x v="1"/>
    <s v="NO"/>
    <s v="NO"/>
    <s v="NO"/>
    <n v="500000"/>
    <n v="500000"/>
    <n v="1"/>
  </r>
  <r>
    <s v="FSA"/>
    <x v="0"/>
    <x v="0"/>
    <x v="0"/>
    <x v="0"/>
    <x v="0"/>
    <x v="1"/>
    <x v="0"/>
    <x v="1"/>
    <x v="1"/>
    <x v="0"/>
    <x v="0"/>
    <x v="18"/>
    <s v="IT AND TELECOM- COMPUTER AIDED DESIGN/COMPUTER AIDED MANUFACTURING (CAD/CAM)"/>
    <s v="9100"/>
    <s v="FEDERAL STUDENT AID PROCUREMENT ACTIVITY"/>
    <s v="9100"/>
    <s v="WASHINGTON"/>
    <s v="DC"/>
    <s v="1"/>
    <d v="2014-11-14T00:00:00"/>
    <s v="FULL AND OPEN COMPETITION AFTER EXCLUSION OF SOURCES"/>
    <s v=""/>
    <s v="FIRM FIXED PRICE"/>
    <s v="IGF::OT::IGF_x000a__x000a_VENDOR ASSESSMENT OF MARKET LEADING PRODUCTS THAT CAN PROVIDE FSA WITH A REPLACEMENT FOR ITS OMBUDSMAN CASE TRACKING SYSTEM (OCTS), A COMMERCIAL OFF-THE-SHELF (COTS) ORACLE SIEBEL SERVICE APPLICATION CURRENTLY HOSTED AT THE FSA VIRTUAL DATA CENTER."/>
    <s v="SENTURE, LLC"/>
    <n v="53939"/>
    <s v="0002"/>
    <s v="0"/>
    <s v="EDFSA14D0004"/>
    <s v="146265173"/>
    <s v="ENCE"/>
    <s v=""/>
    <s v="DARRICK.HARDIMAN1@ED.GOV"/>
    <d v="2014-11-17T00:00:00"/>
    <s v="DARRICK.HARDIMAN1@ED.GOV"/>
    <d v="2014-11-17T00:00:00"/>
    <s v="N/A"/>
    <s v=""/>
    <s v=""/>
    <s v="Y"/>
    <s v="YES"/>
    <s v="9100"/>
    <s v="9100"/>
    <s v="SMALL BUSINESS"/>
    <s v="NO"/>
    <s v="NO"/>
    <x v="1"/>
    <s v="NO"/>
    <s v="NO"/>
    <s v="NO"/>
    <n v="53939"/>
    <n v="53939"/>
    <n v="1"/>
  </r>
  <r>
    <s v="FSA"/>
    <x v="0"/>
    <x v="0"/>
    <x v="0"/>
    <x v="1"/>
    <x v="0"/>
    <x v="1"/>
    <x v="0"/>
    <x v="1"/>
    <x v="1"/>
    <x v="0"/>
    <x v="0"/>
    <x v="18"/>
    <s v="IT AND TELECOM- COMPUTER AIDED DESIGN/COMPUTER AIDED MANUFACTURING (CAD/CAM)"/>
    <s v="9100"/>
    <s v="FEDERAL STUDENT AID PROCUREMENT ACTIVITY"/>
    <s v="9100"/>
    <s v="WASHINGTON"/>
    <s v="DC"/>
    <s v="1"/>
    <d v="2015-01-12T00:00:00"/>
    <s v="FULL AND OPEN COMPETITION AFTER EXCLUSION OF SOURCES"/>
    <s v=""/>
    <s v="FIRM FIXED PRICE"/>
    <s v="IGF::OT::IGF_x000a__x000a_FEDERAL STUDENT AID (FSA)  SEEKS CONTRACTOR SUPPORT TO:_x000a__x000a_1._x0009_TAKE AN INVENTORY OF CURRENT COMPLAINT INTAKE POINTS THROUGHOUT THE STUDENT AID LIFECYCLE._x000a_2._x0009_CONDUCT AN AS?IS PROCESS ASSESSMENT._x000a_3._x0009_DEVELOP TO?BE HIGH?LEVEL REQUIREMENTS FOR AN ENTERPRISE COMPLAINT SYSTEM OR PROCESS._x000a_PROVIDE A DESCRIPTION OF THREE POSSIBLE SYSTEMS OR PROCESSES CAPABLE OF MEETING FSA S REQUIREMENTS, ALONG WITH AN ASSESSMENT OF EACH."/>
    <s v="SENTURE, LLC"/>
    <n v="120235"/>
    <s v="0003"/>
    <s v="0"/>
    <s v="EDFSA14D0004"/>
    <s v="146265173"/>
    <s v="ENCIO"/>
    <s v=""/>
    <s v="FPDSADMIN"/>
    <d v="2015-07-11T00:00:00"/>
    <s v="DARRICK.HARDIMAN1@ED.GOV"/>
    <d v="2015-01-15T00:00:00"/>
    <s v="N/A"/>
    <s v=""/>
    <s v=""/>
    <s v="Y"/>
    <s v="YES"/>
    <s v="9100"/>
    <s v="9100"/>
    <s v="SMALL BUSINESS"/>
    <s v="NO"/>
    <s v="NO"/>
    <x v="1"/>
    <s v="NO"/>
    <s v="NO"/>
    <s v="NO"/>
    <n v="120235"/>
    <n v="120235"/>
    <n v="1"/>
  </r>
  <r>
    <s v="FSA"/>
    <x v="0"/>
    <x v="0"/>
    <x v="0"/>
    <x v="3"/>
    <x v="0"/>
    <x v="1"/>
    <x v="0"/>
    <x v="1"/>
    <x v="1"/>
    <x v="0"/>
    <x v="0"/>
    <x v="18"/>
    <s v="IT AND TELECOM- COMPUTER AIDED DESIGN/COMPUTER AIDED MANUFACTURING (CAD/CAM)"/>
    <s v="9100"/>
    <s v="FEDERAL STUDENT AID PROCUREMENT ACTIVITY"/>
    <s v="9100"/>
    <s v="WASHINGTON"/>
    <s v="DC"/>
    <s v="1"/>
    <d v="2015-04-10T00:00:00"/>
    <s v="FULL AND OPEN COMPETITION AFTER EXCLUSION OF SOURCES"/>
    <s v=""/>
    <s v="FIRM FIXED PRICE"/>
    <s v="&quot;CRITICAL FUNCTION&quot; - IGF::CT::IGF_x000a__x000a_FEDERAL STUDENT AID SEEKS TO CONTINUE THE PROCESS OF DEVELOPING AN ENTERPRISE COMPLAINT SYSTEM. THIS MODIFICATION IS FOR  DESIRES DETAILED REQUIREMENTS AND DESIGN FOR SUCH A SYSTEM."/>
    <s v="SENTURE, LLC"/>
    <n v="182124"/>
    <s v="0003"/>
    <s v="1"/>
    <s v="EDFSA14D0004"/>
    <s v="146265173"/>
    <s v="ENCIO"/>
    <s v=""/>
    <s v="DARRICK.HARDIMAN1@ED.GOV"/>
    <d v="2015-04-16T00:00:00"/>
    <s v="DARRICK.HARDIMAN1@ED.GOV"/>
    <d v="2015-04-15T00:00:00"/>
    <s v="N/A"/>
    <s v="D"/>
    <s v="CHANGE ORDER"/>
    <s v="Y"/>
    <s v="YES"/>
    <s v="9100"/>
    <s v="9100"/>
    <s v="SMALL BUSINESS"/>
    <s v="NO"/>
    <s v="NO"/>
    <x v="1"/>
    <s v="NO"/>
    <s v="NO"/>
    <s v="NO"/>
    <n v="182124"/>
    <n v="182124"/>
    <n v="1"/>
  </r>
  <r>
    <s v="FSA"/>
    <x v="0"/>
    <x v="0"/>
    <x v="0"/>
    <x v="2"/>
    <x v="0"/>
    <x v="1"/>
    <x v="0"/>
    <x v="1"/>
    <x v="1"/>
    <x v="0"/>
    <x v="0"/>
    <x v="18"/>
    <s v="IT AND TELECOM- COMPUTER AIDED DESIGN/COMPUTER AIDED MANUFACTURING (CAD/CAM)"/>
    <s v="9100"/>
    <s v="FEDERAL STUDENT AID PROCUREMENT ACTIVITY"/>
    <s v="9100"/>
    <s v="LONDON"/>
    <s v="KY"/>
    <s v="125"/>
    <d v="2015-07-31T00:00:00"/>
    <s v="FULL AND OPEN COMPETITION AFTER EXCLUSION OF SOURCES"/>
    <s v=""/>
    <s v="FIRM FIXED PRICE"/>
    <s v="&quot;CLOSELY ASSOCIATED&quot; IGF::CL::IGF THE PRIMARY FUNCTION OF THIS CONTRACT IS TO ACQUIRE SERVICES IN SUPPORT OF FEDERAL STUDENT AID'S CUSTOMER SERVICE DELIVERY. FOR CASE MANAGEMENT SUPPORT SERVICES FOR GENERAL ASSISTANCE AND RESEARCH."/>
    <s v="SENTURE, LLC"/>
    <n v="2509507"/>
    <s v="0006"/>
    <s v="0"/>
    <s v="EDFSA14D0004"/>
    <s v="146265173"/>
    <s v="ENCE"/>
    <s v=""/>
    <s v="DARRICK.HARDIMAN1@ED.GOV"/>
    <d v="2015-08-17T00:00:00"/>
    <s v="SHAUNTYNEE.PENIX@ED.GOV"/>
    <d v="2015-07-31T00:00:00"/>
    <s v="N/A"/>
    <s v=""/>
    <s v=""/>
    <s v="Y"/>
    <s v="YES"/>
    <s v="9100"/>
    <s v="9100"/>
    <s v="SMALL BUSINESS"/>
    <s v="NO"/>
    <s v="NO"/>
    <x v="1"/>
    <s v="NO"/>
    <s v="NO"/>
    <s v="NO"/>
    <n v="2509507"/>
    <n v="2509507"/>
    <n v="1"/>
  </r>
  <r>
    <s v="FSA"/>
    <x v="0"/>
    <x v="0"/>
    <x v="0"/>
    <x v="2"/>
    <x v="0"/>
    <x v="1"/>
    <x v="0"/>
    <x v="1"/>
    <x v="1"/>
    <x v="0"/>
    <x v="0"/>
    <x v="18"/>
    <s v="IT AND TELECOM- COMPUTER AIDED DESIGN/COMPUTER AIDED MANUFACTURING (CAD/CAM)"/>
    <s v="9100"/>
    <s v="FEDERAL STUDENT AID PROCUREMENT ACTIVITY"/>
    <s v="9100"/>
    <s v="WASHINGTON"/>
    <s v="DC"/>
    <s v="1"/>
    <d v="2015-09-24T00:00:00"/>
    <s v="FULL AND OPEN COMPETITION AFTER EXCLUSION OF SOURCES"/>
    <s v=""/>
    <s v="FIRM FIXED PRICE"/>
    <s v="IGF::OT::IGF FOR OTHER FUNCTIONS_x000a_FEDERAL STUDENT AID (FSA) SEEKS TO IMPLEMENT A CONTRACTOR-HOSTED _x000a_AND MANAGED CUSTOMER RELATIONSHIP MANAGEMENT (CRM) SOLUTION TO SUPPORT ITS ENTERPRISE COMPLAINT SYSTEM AND ITS CONTRACTOR-SUPPORTED TIER 1 SUPPORT."/>
    <s v="SENTURE, LLC"/>
    <n v="4630589"/>
    <s v="0007"/>
    <s v="0"/>
    <s v="EDFSA14D0004"/>
    <s v="146265173"/>
    <s v="ENCOO"/>
    <s v=""/>
    <s v="DARRICK.HARDIMAN1@ED.GOV"/>
    <d v="2015-09-25T00:00:00"/>
    <s v="DARRICK.HARDIMAN1@ED.GOV"/>
    <d v="2015-09-25T00:00:00"/>
    <s v="N/A"/>
    <s v=""/>
    <s v=""/>
    <s v="Y"/>
    <s v="YES"/>
    <s v="9100"/>
    <s v="9100"/>
    <s v="SMALL BUSINESS"/>
    <s v="NO"/>
    <s v="NO"/>
    <x v="1"/>
    <s v="NO"/>
    <s v="NO"/>
    <s v="NO"/>
    <n v="4630589"/>
    <n v="8937508"/>
    <n v="1"/>
  </r>
  <r>
    <s v="FSA"/>
    <x v="1"/>
    <x v="0"/>
    <x v="2"/>
    <x v="2"/>
    <x v="0"/>
    <x v="0"/>
    <x v="0"/>
    <x v="1"/>
    <x v="0"/>
    <x v="0"/>
    <x v="0"/>
    <x v="19"/>
    <s v="IT AND TELECOM- SYSTEM ACQUISITION SUPPORT"/>
    <s v="9100"/>
    <s v="FEDERAL STUDENT AID PROCUREMENT ACTIVITY"/>
    <s v="9100"/>
    <s v="LAUREL"/>
    <s v="MD"/>
    <s v="31"/>
    <d v="2015-07-22T00:00:00"/>
    <s v="NOT AVAILABLE FOR COMPETITION"/>
    <s v=""/>
    <s v="FIRM FIXED PRICE"/>
    <s v="IGF::OT::IGF &quot;OTHER FUNCTIONS&quot; THE PURPOSE OF THIS CONTRACT IS TO PROVIDE TECHNICAL ADVISORY SUPPORT FOR THE FSA FMS ORACLE R12 UPGRADE PROJECT."/>
    <s v="WETE &amp; COMPANY"/>
    <n v="186213.98"/>
    <s v="EDFSA15P0040"/>
    <s v="0"/>
    <s v=""/>
    <s v="145949603"/>
    <s v="ENAS"/>
    <s v="AUTHORIZED BY STATUTE"/>
    <s v="JOYCE.BETTIS@ED.GOV"/>
    <d v="2015-07-23T00:00:00"/>
    <s v="JOYCE.BETTIS@ED.GOV"/>
    <d v="2015-07-22T00:00:00"/>
    <s v="N/A"/>
    <s v=""/>
    <s v=""/>
    <s v="N"/>
    <s v="NO"/>
    <s v=""/>
    <s v="9100"/>
    <s v="SMALL BUSINESS"/>
    <s v="YES"/>
    <s v="NO"/>
    <x v="1"/>
    <s v="YES"/>
    <s v="NO"/>
    <s v="NO"/>
    <n v="186213.98"/>
    <n v="186213.98"/>
    <n v="1"/>
  </r>
  <r>
    <s v="CAM"/>
    <x v="1"/>
    <x v="0"/>
    <x v="0"/>
    <x v="1"/>
    <x v="0"/>
    <x v="1"/>
    <x v="0"/>
    <x v="1"/>
    <x v="0"/>
    <x v="0"/>
    <x v="0"/>
    <x v="20"/>
    <s v="IT AND TELECOM- TELECOMMUNICATIONS NETWORK MANAGEMENT"/>
    <s v="9100"/>
    <s v="CONTRACTS AND ACQUISITIONS MANAGEMENT"/>
    <s v="9100"/>
    <s v="KILL DEVIL HILLS"/>
    <s v="NC"/>
    <s v="55"/>
    <d v="2015-03-23T00:00:00"/>
    <s v="FULL AND OPEN COMPETITION AFTER EXCLUSION OF SOURCES"/>
    <s v=""/>
    <s v="FIRM FIXED PRICE"/>
    <s v="&quot;OTHER FUNCTION&quot; IGF::OT::IGF - THE PURPOSE OF THIS PROCUREMENT IS TO OBTAIN TECHNICAL SERVICES AND EXPERTISE TO SUPPORT THE U.S. DEPARTMENT OF EDUCATION OFFICE OF SPECIAL EDUCATION PROGRAMS, RESEARCH TO PRACTICE, ON PART D NATIONAL PROGRAMS."/>
    <s v="THE STUDY GROUP INC"/>
    <n v="341623"/>
    <s v="EDOSE12C0039"/>
    <s v="6"/>
    <s v=""/>
    <s v="809760556"/>
    <s v="EH"/>
    <s v=""/>
    <s v="STEPHEN.SCHEFFER@ED.GOV"/>
    <d v="2015-03-23T00:00:00"/>
    <s v="KELSEY.REESE@ED.GOV"/>
    <d v="2015-03-19T00:00:00"/>
    <s v="N/A"/>
    <s v="G"/>
    <s v="EXERCISE AN OPTION"/>
    <s v="X"/>
    <s v="NOT APPLICABLE"/>
    <s v=""/>
    <s v="9100"/>
    <s v="SMALL BUSINESS"/>
    <s v="NO"/>
    <s v="NO"/>
    <x v="1"/>
    <s v="YES"/>
    <s v="NO"/>
    <s v="NO"/>
    <n v="341623"/>
    <n v="0"/>
    <n v="1"/>
  </r>
  <r>
    <s v="CAM"/>
    <x v="1"/>
    <x v="0"/>
    <x v="0"/>
    <x v="2"/>
    <x v="1"/>
    <x v="1"/>
    <x v="0"/>
    <x v="1"/>
    <x v="1"/>
    <x v="0"/>
    <x v="0"/>
    <x v="20"/>
    <s v="IT AND TELECOM- TELECOMMUNICATIONS NETWORK MANAGEMENT"/>
    <s v="9100"/>
    <s v="CONTRACTS AND ACQUISITIONS MANAGEMENT"/>
    <s v="9100"/>
    <s v="WASHINGTON"/>
    <s v="DC"/>
    <s v="1"/>
    <d v="2015-08-19T00:00:00"/>
    <s v="FULL AND OPEN COMPETITION"/>
    <s v="FAIR OPPORTUNITY GIVEN"/>
    <s v="FIRM FIXED PRICE"/>
    <s v="&quot;OTHER FUNCTIONS&quot; IGF::OT::IGF THE PURPOSE OF MODIFICATION 0003 IS TO EXERCISE OPTION YEAR 01 FOR AN INFORMATION TECHNOLOGY RESEARCH AND ADVISORY SUBSCRIPTION."/>
    <s v="GARTNER, INC."/>
    <n v="33790"/>
    <s v="EDCIO14O5032"/>
    <s v="3"/>
    <s v="GS35F5014H"/>
    <s v="097220180"/>
    <s v="EI"/>
    <s v=""/>
    <s v="EUGENE.HOPKINS@ED.GOV"/>
    <d v="2015-08-19T00:00:00"/>
    <s v="JEREMY.COOK@ED.GOV"/>
    <d v="2015-08-19T00:00:00"/>
    <s v="N/A"/>
    <s v="G"/>
    <s v="EXERCISE AN OPTION"/>
    <s v="X"/>
    <s v="NOT APPLICABLE"/>
    <s v="4730"/>
    <s v="9100"/>
    <s v="OTHER THAN SMALL BUSINESS"/>
    <s v="NO"/>
    <s v="NO"/>
    <x v="1"/>
    <s v="NO"/>
    <s v="NO"/>
    <s v="NO"/>
    <n v="33790"/>
    <n v="0"/>
    <n v="1"/>
  </r>
  <r>
    <s v="CAM"/>
    <x v="1"/>
    <x v="0"/>
    <x v="0"/>
    <x v="3"/>
    <x v="1"/>
    <x v="1"/>
    <x v="0"/>
    <x v="1"/>
    <x v="1"/>
    <x v="0"/>
    <x v="0"/>
    <x v="21"/>
    <s v="IT AND TELECOM- WEB-BASED SUBSCRIPTION"/>
    <s v="9100"/>
    <s v="CONTRACTS AND ACQUISITIONS MANAGEMENT"/>
    <s v="9100"/>
    <s v="WASHINGTON"/>
    <s v="DC"/>
    <s v="1"/>
    <d v="2015-05-04T00:00:00"/>
    <s v="FULL AND OPEN COMPETITION"/>
    <s v="FAIR OPPORTUNITY GIVEN"/>
    <s v="FIRM FIXED PRICE"/>
    <s v="&quot;OTHER FUNCTION&quot; IGF::OT::IGF THIS MODIFICATION IS ISSUED TO EXERCISE OPTION PERIOD I OF ED-CFO-14-O-0019 TO PROVIDE CONTINUED ACCESS TO VIRTUAL ACQUSITION OFFICE SUBSCRIPTIONS."/>
    <s v="ASI GOVERNMENT, INC"/>
    <n v="72050.320000000007"/>
    <s v="EDCFO14O0019"/>
    <s v="1"/>
    <s v="GS35F4952G"/>
    <s v="963009899"/>
    <s v="EL"/>
    <s v=""/>
    <s v="RYAN.BATTAD@ED.GOV"/>
    <d v="2015-05-07T00:00:00"/>
    <s v="KELSEY.REESE@ED.GOV"/>
    <d v="2015-05-06T00:00:00"/>
    <s v="N/A"/>
    <s v="G"/>
    <s v="EXERCISE AN OPTION"/>
    <s v="X"/>
    <s v="NOT APPLICABLE"/>
    <s v="4730"/>
    <s v="9100"/>
    <s v="OTHER THAN SMALL BUSINESS"/>
    <s v="NO"/>
    <s v="NO"/>
    <x v="1"/>
    <s v="NO"/>
    <s v="NO"/>
    <s v="NO"/>
    <n v="72050.320000000007"/>
    <n v="0"/>
    <n v="1"/>
  </r>
  <r>
    <s v="CAM"/>
    <x v="1"/>
    <x v="0"/>
    <x v="0"/>
    <x v="2"/>
    <x v="1"/>
    <x v="1"/>
    <x v="0"/>
    <x v="1"/>
    <x v="1"/>
    <x v="0"/>
    <x v="0"/>
    <x v="21"/>
    <s v="IT AND TELECOM- WEB-BASED SUBSCRIPTION"/>
    <s v="9100"/>
    <s v="CONTRACTS AND ACQUISITIONS MANAGEMENT"/>
    <s v="9100"/>
    <s v="SAINT PAUL"/>
    <s v="MN"/>
    <s v="37"/>
    <d v="2015-07-31T00:00:00"/>
    <s v="FULL AND OPEN COMPETITION"/>
    <s v="FAIR OPPORTUNITY GIVEN"/>
    <s v="FIRM FIXED PRICE"/>
    <s v="SUPPLEMENTAL AGREEMENT AND EXERCISE OF OPTION PERIOD IV FOR THE U.S. DEPARTMENT OF EDUCATION'S LEGAL, NEWS, JOURNAL, FINANCIAL, AND INFORMATION DATABASE."/>
    <s v="WEST PUBLISHING CORPORATION"/>
    <n v="204787.1"/>
    <s v="EDIES11O0074"/>
    <s v="5"/>
    <s v="GS02F0405D"/>
    <s v="148508286"/>
    <s v="ER"/>
    <s v=""/>
    <s v="VERONICA.PRICE@ED.GOV"/>
    <d v="2015-07-31T00:00:00"/>
    <s v="JAAMAL.JENNINGS@ED.GOV"/>
    <d v="2015-06-25T00:00:00"/>
    <s v="N/A"/>
    <s v="G"/>
    <s v="EXERCISE AN OPTION"/>
    <s v="X"/>
    <s v="NOT APPLICABLE"/>
    <s v="4730"/>
    <s v="9100"/>
    <s v="OTHER THAN SMALL BUSINESS"/>
    <s v="NO"/>
    <s v="NO"/>
    <x v="1"/>
    <s v="NO"/>
    <s v="NO"/>
    <s v="NO"/>
    <n v="204787.1"/>
    <n v="7556.6"/>
    <n v="1"/>
  </r>
  <r>
    <s v="FSA"/>
    <x v="1"/>
    <x v="0"/>
    <x v="0"/>
    <x v="0"/>
    <x v="0"/>
    <x v="1"/>
    <x v="0"/>
    <x v="1"/>
    <x v="1"/>
    <x v="0"/>
    <x v="0"/>
    <x v="21"/>
    <s v="IT AND TELECOM- WEB-BASED SUBSCRIPTION"/>
    <s v="9100"/>
    <s v="FEDERAL STUDENT AID PROCUREMENT ACTIVITY"/>
    <s v="9100"/>
    <s v="NEW YORK"/>
    <s v="NY"/>
    <s v="61"/>
    <d v="2014-12-19T00:00:00"/>
    <s v="FULL AND OPEN COMPETITION"/>
    <s v="FAIR OPPORTUNITY GIVEN"/>
    <s v="FIRM FIXED PRICE"/>
    <s v="THIS MODIFICATION WILL PROVIDE FUNDS TO HAVE THE CONTRACTOR CONTINUE EMERGENCY NOTIFICATION SERVICES TO THE DEPARTMENT OF EDUATION, FEDERAL STUDENT AID."/>
    <s v="SWN COMMUNICATIONS INCORPORATED"/>
    <n v="26242.07"/>
    <s v="EDFSA11O0031"/>
    <s v="5"/>
    <s v="GS35F0639P"/>
    <s v="110487522"/>
    <s v="ENAS"/>
    <s v=""/>
    <s v="ELLEN.MASON@ED.GOV"/>
    <d v="2014-12-19T00:00:00"/>
    <s v="ELLEN.MASON@ED.GOV"/>
    <d v="2014-12-19T00:00:00"/>
    <s v="N/A"/>
    <s v="G"/>
    <s v="EXERCISE AN OPTION"/>
    <s v="X"/>
    <s v="NOT APPLICABLE"/>
    <s v="4730"/>
    <s v="9100"/>
    <s v="SMALL BUSINESS"/>
    <s v="NO"/>
    <s v="NO"/>
    <x v="1"/>
    <s v="NO"/>
    <s v="NO"/>
    <s v="NO"/>
    <n v="26242.28"/>
    <n v="0"/>
    <n v="1"/>
  </r>
  <r>
    <s v="CAM"/>
    <x v="1"/>
    <x v="0"/>
    <x v="0"/>
    <x v="0"/>
    <x v="0"/>
    <x v="1"/>
    <x v="0"/>
    <x v="1"/>
    <x v="1"/>
    <x v="1"/>
    <x v="1"/>
    <x v="22"/>
    <s v="IT AND TELECOM- INTEGRATED HARDWARE/SOFTWARE/SERVICES SOLUTIONS, PREDOMINANTLY SERVICES"/>
    <s v="9100"/>
    <s v="CONTRACTS AND ACQUISITIONS MANAGEMENT"/>
    <s v="9100"/>
    <s v="WASHINGTON"/>
    <s v="DC"/>
    <s v="1"/>
    <d v="2014-11-07T00:00:00"/>
    <s v="FULL AND OPEN COMPETITION"/>
    <s v="COMPETITIVE SET ASIDE"/>
    <s v="FIRM FIXED PRICE"/>
    <s v="&quot;CRITICAL FUNCTIONS&quot; IGF::CT::IGF  THIS REQUIREMENT PROVIDES SUPPORT TO THE DEPARTMENT OF EDUCATION SECURTIY OPERATION CENTER."/>
    <s v="KINGFISHER SYSTEMS INCORPORATED"/>
    <n v="562818.06000000006"/>
    <s v="EDCIO13O5013"/>
    <s v="8"/>
    <s v="GS35F0490T"/>
    <s v="180011459"/>
    <s v="EI"/>
    <s v=""/>
    <s v="EUGENE.HOPKINS@ED.GOV"/>
    <d v="2014-11-07T00:00:00"/>
    <s v="JEREMY.COOK@ED.GOV"/>
    <d v="2014-10-30T00:00:00"/>
    <s v="N/A"/>
    <s v="G"/>
    <s v="EXERCISE AN OPTION"/>
    <s v="X"/>
    <s v="NOT APPLICABLE"/>
    <s v="4730"/>
    <s v="9100"/>
    <s v="SMALL BUSINESS"/>
    <s v="NO"/>
    <s v="NO"/>
    <x v="1"/>
    <s v="NO"/>
    <s v="YES"/>
    <s v="YES"/>
    <n v="2251272.2400000002"/>
    <n v="0"/>
    <n v="1"/>
  </r>
  <r>
    <s v="CAM"/>
    <x v="1"/>
    <x v="0"/>
    <x v="0"/>
    <x v="1"/>
    <x v="0"/>
    <x v="1"/>
    <x v="0"/>
    <x v="1"/>
    <x v="1"/>
    <x v="1"/>
    <x v="1"/>
    <x v="22"/>
    <s v="IT AND TELECOM- INTEGRATED HARDWARE/SOFTWARE/SERVICES SOLUTIONS, PREDOMINANTLY SERVICES"/>
    <s v="9100"/>
    <s v="CONTRACTS AND ACQUISITIONS MANAGEMENT"/>
    <s v="9100"/>
    <s v="WASHINGTON"/>
    <s v="DC"/>
    <s v="1"/>
    <d v="2015-02-05T00:00:00"/>
    <s v="FULL AND OPEN COMPETITION"/>
    <s v="COMPETITIVE SET ASIDE"/>
    <s v="FIRM FIXED PRICE"/>
    <s v="&quot;CRITICAL FUNCTION&quot; IGF::CT::IGF  - THIS REQUIREMENT PROVIDES SUPPORT TO THE DEPARTMENT OF EDUCATION SECURITY OPERATION CENTER.  MODIFICATION 0010 INCREMENTALLY FUNDS OPTION YEAR II."/>
    <s v="KINGFISHER SYSTEMS INCORPORATED"/>
    <n v="375212.04"/>
    <s v="EDCIO13O5013"/>
    <s v="10"/>
    <s v="GS35F0490T"/>
    <s v="180011459"/>
    <s v="EI"/>
    <s v=""/>
    <s v="EUGENE.HOPKINS@ED.GOV"/>
    <d v="2015-02-05T00:00:00"/>
    <s v="JEREMY.COOK@ED.GOV"/>
    <d v="2015-01-28T00:00:00"/>
    <s v="N/A"/>
    <s v="C"/>
    <s v="FUNDING ONLY ACTION"/>
    <s v="X"/>
    <s v="NOT APPLICABLE"/>
    <s v="4730"/>
    <s v="9100"/>
    <s v="SMALL BUSINESS"/>
    <s v="NO"/>
    <s v="NO"/>
    <x v="1"/>
    <s v="NO"/>
    <s v="YES"/>
    <s v="YES"/>
    <n v="0"/>
    <n v="0"/>
    <n v="1"/>
  </r>
  <r>
    <s v="CAM"/>
    <x v="1"/>
    <x v="0"/>
    <x v="0"/>
    <x v="3"/>
    <x v="0"/>
    <x v="1"/>
    <x v="0"/>
    <x v="1"/>
    <x v="1"/>
    <x v="1"/>
    <x v="1"/>
    <x v="22"/>
    <s v="IT AND TELECOM- INTEGRATED HARDWARE/SOFTWARE/SERVICES SOLUTIONS, PREDOMINANTLY SERVICES"/>
    <s v="9100"/>
    <s v="CONTRACTS AND ACQUISITIONS MANAGEMENT"/>
    <s v="9100"/>
    <s v="WASHINGTON"/>
    <s v="DC"/>
    <s v="1"/>
    <d v="2015-04-14T00:00:00"/>
    <s v="FULL AND OPEN COMPETITION"/>
    <s v="COMPETITIVE SET ASIDE"/>
    <s v="FIRM FIXED PRICE"/>
    <s v="&quot;CRITICAL FUNCTION&quot; IGF::CT::IGF THIS REQUIREMENT PROVIDES SUPPORT TO THE DEPARTMENT OF EDUCATION SECURITY OPERATIONS CENTER.  MODIFICATION 0011 INCREMENTALLY FUNDS OPTION YEAR II."/>
    <s v="KINGFISHER SYSTEMS INCORPORATED"/>
    <n v="1313242.1399999999"/>
    <s v="EDCIO13O5013"/>
    <s v="11"/>
    <s v="GS35F0490T"/>
    <s v="180011459"/>
    <s v="EI"/>
    <s v=""/>
    <s v="EUGENE.HOPKINS@ED.GOV"/>
    <d v="2015-04-20T00:00:00"/>
    <s v="JEREMY.COOK@ED.GOV"/>
    <d v="2015-03-31T00:00:00"/>
    <s v="N/A"/>
    <s v="C"/>
    <s v="FUNDING ONLY ACTION"/>
    <s v="X"/>
    <s v="NOT APPLICABLE"/>
    <s v="4730"/>
    <s v="9100"/>
    <s v="SMALL BUSINESS"/>
    <s v="NO"/>
    <s v="NO"/>
    <x v="1"/>
    <s v="NO"/>
    <s v="YES"/>
    <s v="YES"/>
    <n v="0"/>
    <n v="0"/>
    <n v="1"/>
  </r>
  <r>
    <s v="CAM"/>
    <x v="1"/>
    <x v="0"/>
    <x v="0"/>
    <x v="2"/>
    <x v="0"/>
    <x v="1"/>
    <x v="0"/>
    <x v="1"/>
    <x v="1"/>
    <x v="1"/>
    <x v="1"/>
    <x v="22"/>
    <s v="IT AND TELECOM- INTEGRATED HARDWARE/SOFTWARE/SERVICES SOLUTIONS, PREDOMINANTLY SERVICES"/>
    <s v="9100"/>
    <s v="CONTRACTS AND ACQUISITIONS MANAGEMENT"/>
    <s v="9100"/>
    <s v="WASHINGTON"/>
    <s v="DC"/>
    <s v="1"/>
    <d v="2015-09-08T00:00:00"/>
    <s v="FULL AND OPEN COMPETITION"/>
    <s v="COMPETITIVE SET ASIDE"/>
    <s v="FIRM FIXED PRICE"/>
    <s v="&quot;CRITICAL FUNCTION&quot; IGF::CT::IGF THIS REQUIREMENT IS TO PROVIDE SUPPORT SERVICES FOR THE OPERATION OF THE DEPARTMENT'S SECURITY OPERATIONS CENTER THAT CONDUCTS CYBERSECURITY OVERSIGHT OF THE AGENCY'S IT INFRASTRUCTURE. THIS MODIFICATION EXERCISES THE TRANSITION OUT SUPPORT."/>
    <s v="KINGFISHER SYSTEMS INCORPORATED"/>
    <n v="28920"/>
    <s v="EDCIO13O5013"/>
    <s v="14"/>
    <s v="GS35F0490T"/>
    <s v="180011459"/>
    <s v="EI"/>
    <s v=""/>
    <s v="EUGENE.HOPKINS@ED.GOV"/>
    <d v="2015-09-08T00:00:00"/>
    <s v="MATTHEW.HEALEY@ED.GOV"/>
    <d v="2015-09-01T00:00:00"/>
    <s v="N/A"/>
    <s v="G"/>
    <s v="EXERCISE AN OPTION"/>
    <s v="X"/>
    <s v="NOT APPLICABLE"/>
    <s v="4730"/>
    <s v="9100"/>
    <s v="SMALL BUSINESS"/>
    <s v="NO"/>
    <s v="NO"/>
    <x v="1"/>
    <s v="NO"/>
    <s v="YES"/>
    <s v="YES"/>
    <n v="28920"/>
    <n v="0"/>
    <n v="1"/>
  </r>
  <r>
    <s v="CAM"/>
    <x v="1"/>
    <x v="0"/>
    <x v="0"/>
    <x v="2"/>
    <x v="0"/>
    <x v="1"/>
    <x v="0"/>
    <x v="1"/>
    <x v="1"/>
    <x v="1"/>
    <x v="0"/>
    <x v="22"/>
    <s v="IT AND TELECOM- INTEGRATED HARDWARE/SOFTWARE/SERVICES SOLUTIONS, PREDOMINANTLY SERVICES"/>
    <s v="9100"/>
    <s v="CONTRACTS AND ACQUISITIONS MANAGEMENT"/>
    <s v="9100"/>
    <s v="WASHINGTON"/>
    <s v="DC"/>
    <s v="1"/>
    <d v="2015-09-24T00:00:00"/>
    <s v="FULL AND OPEN COMPETITION"/>
    <s v="COMPETITIVE SET ASIDE"/>
    <s v="FIRM FIXED PRICE"/>
    <s v="&quot;CRITICAL FUNCTION&quot; IGF::CT::IGF THIS CONTRACT PROVIDES THE U.S. DEPARTMENT OF EDUCATION OFFICE OF THE INSPECTOR GENERAL WITH AN INVESTIGATIONS CASE MANAGEMENT SYSTEM."/>
    <s v="WINGSWEPT COMMUNICATIONS INC"/>
    <n v="220838.58"/>
    <s v="EDOIG15O5025"/>
    <s v="0"/>
    <s v="GS35F0218X"/>
    <s v="168166457"/>
    <s v="EF"/>
    <s v=""/>
    <s v="MAX.LEQUANG@ED.GOV"/>
    <d v="2015-09-24T00:00:00"/>
    <s v="KELSEY.REESE@ED.GOV"/>
    <d v="2015-09-22T00:00:00"/>
    <s v="N/A"/>
    <s v=""/>
    <s v=""/>
    <s v="N"/>
    <s v="NO"/>
    <s v="4732"/>
    <s v="9100"/>
    <s v="SMALL BUSINESS"/>
    <s v="NO"/>
    <s v="NO"/>
    <x v="1"/>
    <s v="NO"/>
    <s v="YES"/>
    <s v="NO"/>
    <n v="220838.58"/>
    <n v="667479.29"/>
    <n v="1"/>
  </r>
  <r>
    <s v="FSA"/>
    <x v="1"/>
    <x v="0"/>
    <x v="0"/>
    <x v="1"/>
    <x v="0"/>
    <x v="1"/>
    <x v="0"/>
    <x v="1"/>
    <x v="0"/>
    <x v="0"/>
    <x v="0"/>
    <x v="22"/>
    <s v="IT AND TELECOM- INTEGRATED HARDWARE/SOFTWARE/SERVICES SOLUTIONS, PREDOMINANTLY SERVICES"/>
    <s v="9100"/>
    <s v="FEDERAL STUDENT AID PROCUREMENT ACTIVITY"/>
    <s v="9100"/>
    <s v="WASHINGTON"/>
    <s v="DC"/>
    <s v="1"/>
    <d v="2015-01-23T00:00:00"/>
    <s v="FULL AND OPEN COMPETITION"/>
    <s v="COMPETITIVE SET ASIDE"/>
    <s v="FIRM FIXED PRICE"/>
    <s v="IGF::OT::IGF_x000a_THE PURPOSE OF THIS TASK ORDER IS TO PROVIDE TEST DOCUMENTATION, INDEPENDENT SYSTEM TESTING, SUPPORT DURING USER ACCEPTANCE TESTING, AND COORDINATION AND COLLABORATION WITH THE PAS INTEGRATED PROJECT TEAM (IPT) TEAM._x000a_THE PRUPOSE OF THIS MODIFICATION IS TO EXTEND THE PERIOD OF PERFORMANCE TO APRIL 25, 2015."/>
    <s v="TECHNOLOGIST, INC"/>
    <n v="39879.4"/>
    <s v="EDFSA14O0047"/>
    <s v="2"/>
    <s v="GS35F369BA"/>
    <s v="557460404"/>
    <s v="ENCIO"/>
    <s v=""/>
    <s v="KENNETH.BELL@ED.GOV"/>
    <d v="2015-02-24T00:00:00"/>
    <s v="KENNETH.BELL@ED.GOV"/>
    <d v="2015-02-13T00:00:00"/>
    <s v="N/A"/>
    <s v="B"/>
    <s v="SUPPLEMENTAL AGREEMENT FOR WORK WITHIN SCOPE"/>
    <s v="N"/>
    <s v="NO"/>
    <s v="4732"/>
    <s v="9100"/>
    <s v="SMALL BUSINESS"/>
    <s v="NO"/>
    <s v="NO"/>
    <x v="1"/>
    <s v="YES"/>
    <s v="NO"/>
    <s v="NO"/>
    <n v="39879.4"/>
    <n v="0"/>
    <n v="1"/>
  </r>
  <r>
    <s v="FSA"/>
    <x v="1"/>
    <x v="2"/>
    <x v="0"/>
    <x v="1"/>
    <x v="0"/>
    <x v="1"/>
    <x v="0"/>
    <x v="1"/>
    <x v="0"/>
    <x v="0"/>
    <x v="0"/>
    <x v="22"/>
    <s v="IT AND TELECOM- INTEGRATED HARDWARE/SOFTWARE/SERVICES SOLUTIONS, PREDOMINANTLY SERVICES"/>
    <s v="9100"/>
    <s v="FEDERAL STUDENT AID PROCUREMENT ACTIVITY"/>
    <s v="9100"/>
    <s v="WASHINGTON"/>
    <s v="DC"/>
    <s v="1"/>
    <d v="2015-03-31T00:00:00"/>
    <s v="FULL AND OPEN COMPETITION AFTER EXCLUSION OF SOURCES"/>
    <s v="FOLLOW-ON ACTION FOLLOWING COMPETITIVE INITIAL ACTION"/>
    <s v="TIME AND MATERIALS"/>
    <s v="IGF::OT::IGF THE INTERGRATED PARTNER MANAGEMENT BUSINESS CAPABILITY AREA (BCA) ENABLES FEDERAL STEUDENT AID TO MANAGE ITS PARTNERS, ELIGIBILITY, ENROLLMENT, AND OVERSIGHT PROCESSES. THE PURPOSE OF THIS MODIFICATION IS EXTEND THE TERM OF THE CONTRACT."/>
    <s v="BSC SYSTEMS INC"/>
    <n v="163956"/>
    <s v="0003"/>
    <s v="8"/>
    <s v="EDFSA09D0003"/>
    <s v="111051330"/>
    <s v="ENCIO"/>
    <s v=""/>
    <s v="DARRICK.HARDIMAN1@ED.GOV"/>
    <d v="2015-03-31T00:00:00"/>
    <s v="SHAUNTYNEE.PENIX@ED.GOV"/>
    <d v="2015-03-31T00:00:00"/>
    <s v="N/A"/>
    <s v="M"/>
    <s v="OTHER ADMINISTRATIVE ACTION"/>
    <s v="N"/>
    <s v="NO"/>
    <s v="9100"/>
    <s v="9100"/>
    <s v="SMALL BUSINESS"/>
    <s v="NO"/>
    <s v="NO"/>
    <x v="1"/>
    <s v="YES"/>
    <s v="NO"/>
    <s v="NO"/>
    <n v="163956"/>
    <n v="0"/>
    <n v="1"/>
  </r>
  <r>
    <s v="FSA"/>
    <x v="1"/>
    <x v="0"/>
    <x v="0"/>
    <x v="2"/>
    <x v="0"/>
    <x v="1"/>
    <x v="0"/>
    <x v="1"/>
    <x v="0"/>
    <x v="0"/>
    <x v="0"/>
    <x v="22"/>
    <s v="IT AND TELECOM- INTEGRATED HARDWARE/SOFTWARE/SERVICES SOLUTIONS, PREDOMINANTLY SERVICES"/>
    <s v="9100"/>
    <s v="FEDERAL STUDENT AID PROCUREMENT ACTIVITY"/>
    <s v="9100"/>
    <s v="RESTON"/>
    <s v="VA"/>
    <s v="59"/>
    <d v="2015-08-06T00:00:00"/>
    <s v="FULL AND OPEN COMPETITION AFTER EXCLUSION OF SOURCES"/>
    <s v="FAIR OPPORTUNITY GIVEN"/>
    <s v="FIRM FIXED PRICE"/>
    <s v="IGF::OT::IGF THE CONTRACTOR SHALL PROVIDE INDEPENDENT VERIFICATION AND VALIDATION SUPPORT SERVICES TO THE DEBT MANAGEMENT AND COLLECTIONS SYSTEM. THE PURPOSE OF THIS MODIFICATION IS TO EXERCISE AN OPTION PERIOD 2, AND TO ADD FUNDING."/>
    <s v="BSC SYSTEMS INC"/>
    <n v="349216.44"/>
    <s v="0004"/>
    <s v="6"/>
    <s v="EDFSA09D0003"/>
    <s v="111051330"/>
    <s v="ENBO"/>
    <s v=""/>
    <s v="MURTHLYN.SAMUEL@ED.GOV"/>
    <d v="2015-08-06T00:00:00"/>
    <s v="ZAKIA.OWENS@ED.GOV"/>
    <d v="2015-07-24T00:00:00"/>
    <s v="N/A"/>
    <s v="G"/>
    <s v="EXERCISE AN OPTION"/>
    <s v="N"/>
    <s v="NO"/>
    <s v="9100"/>
    <s v="9100"/>
    <s v="SMALL BUSINESS"/>
    <s v="NO"/>
    <s v="NO"/>
    <x v="1"/>
    <s v="YES"/>
    <s v="NO"/>
    <s v="NO"/>
    <n v="349216.44"/>
    <n v="0"/>
    <n v="1"/>
  </r>
  <r>
    <s v="CAM"/>
    <x v="1"/>
    <x v="0"/>
    <x v="0"/>
    <x v="1"/>
    <x v="0"/>
    <x v="0"/>
    <x v="0"/>
    <x v="0"/>
    <x v="1"/>
    <x v="0"/>
    <x v="0"/>
    <x v="22"/>
    <s v="IT AND TELECOM- INTEGRATED HARDWARE/SOFTWARE/SERVICES SOLUTIONS, PREDOMINANTLY SERVICES"/>
    <s v="9100"/>
    <s v="CONTRACTS AND ACQUISITIONS MANAGEMENT"/>
    <s v="9100"/>
    <s v="WASHINGTON"/>
    <s v="DC"/>
    <s v="1"/>
    <d v="2015-02-05T00:00:00"/>
    <s v="FULL AND OPEN COMPETITION"/>
    <s v="FAIR OPPORTUNITY GIVEN"/>
    <s v="FIRM FIXED PRICE"/>
    <s v="&quot;OTHER FUNCTION&quot; IGF::OT::IGF  THE PURPOSE OF THIS ACQUISITION IS TO OBTAIN SHAREPOINT TECHNICAL ASSISTAANCE AND TRAINING SERVICES FOR THE U.S. DEPARTMENT OF EDUCATION OFFICE OF  ELEMENTARY AND SECONDARY EDUCATION."/>
    <s v="IDEA ENTITY CORPORATION"/>
    <n v="61574.559999999998"/>
    <s v="0005"/>
    <s v="2"/>
    <s v="EDCIO12A0006"/>
    <s v="627184323"/>
    <s v="ES"/>
    <s v=""/>
    <s v="COLIN.ALLEYNE@ED.GOV"/>
    <d v="2015-11-09T00:00:00"/>
    <s v="COLIN.ALLEYNE@ED.GOV"/>
    <d v="2015-01-22T00:00:00"/>
    <s v="N/A"/>
    <s v="G"/>
    <s v="EXERCISE AN OPTION"/>
    <s v="N"/>
    <s v="NO"/>
    <s v="9100"/>
    <s v="9100"/>
    <s v="SMALL BUSINESS"/>
    <s v="YES"/>
    <s v="NO"/>
    <x v="0"/>
    <s v="NO"/>
    <s v="NO"/>
    <s v="NO"/>
    <n v="61574.559999999998"/>
    <n v="0"/>
    <n v="1"/>
  </r>
  <r>
    <s v="CAM"/>
    <x v="1"/>
    <x v="0"/>
    <x v="0"/>
    <x v="1"/>
    <x v="0"/>
    <x v="0"/>
    <x v="0"/>
    <x v="0"/>
    <x v="1"/>
    <x v="0"/>
    <x v="0"/>
    <x v="22"/>
    <s v="IT AND TELECOM- INTEGRATED HARDWARE/SOFTWARE/SERVICES SOLUTIONS, PREDOMINANTLY SERVICES"/>
    <s v="9100"/>
    <s v="CONTRACTS AND ACQUISITIONS MANAGEMENT"/>
    <s v="9100"/>
    <s v="WASHINGTON"/>
    <s v="DC"/>
    <s v="1"/>
    <d v="2015-03-12T00:00:00"/>
    <s v="FULL AND OPEN COMPETITION"/>
    <s v="FAIR OPPORTUNITY GIVEN"/>
    <s v="FIRM FIXED PRICE"/>
    <s v="&quot;OTHER FUNCTIONS&quot; IGF::OT::IGF THIS TASK ORDER PROVIDES SHAREPOINT HELPDESK SUPPORT TO THE DEPARTMENT OF EDUCATION EMPLOYEES."/>
    <s v="IDEA ENTITY CORPORATION"/>
    <n v="170780"/>
    <s v="EDCIO12A00060010"/>
    <s v="0"/>
    <s v="EDCIO12A0006"/>
    <s v="627184323"/>
    <s v="EI"/>
    <s v=""/>
    <s v="HOLLY.LE@ED.GOV"/>
    <d v="2015-05-05T00:00:00"/>
    <s v="CHONTELLE.GREY@ED.GOV"/>
    <d v="2015-03-02T00:00:00"/>
    <s v="N/A"/>
    <s v=""/>
    <s v=""/>
    <s v="N"/>
    <s v="NO"/>
    <s v="9100"/>
    <s v="9100"/>
    <s v="SMALL BUSINESS"/>
    <s v="YES"/>
    <s v="NO"/>
    <x v="0"/>
    <s v="NO"/>
    <s v="NO"/>
    <s v="NO"/>
    <n v="170780"/>
    <n v="346680"/>
    <n v="1"/>
  </r>
  <r>
    <s v="FSA"/>
    <x v="1"/>
    <x v="2"/>
    <x v="0"/>
    <x v="3"/>
    <x v="0"/>
    <x v="0"/>
    <x v="0"/>
    <x v="0"/>
    <x v="1"/>
    <x v="0"/>
    <x v="0"/>
    <x v="22"/>
    <s v="IT AND TELECOM- INTEGRATED HARDWARE/SOFTWARE/SERVICES SOLUTIONS, PREDOMINANTLY SERVICES"/>
    <s v="9100"/>
    <s v="FEDERAL STUDENT AID PROCUREMENT ACTIVITY"/>
    <s v="9100"/>
    <s v="ROCKVILLE"/>
    <s v="MD"/>
    <s v="31"/>
    <d v="2015-04-28T00:00:00"/>
    <s v="FULL AND OPEN COMPETITION AFTER EXCLUSION OF SOURCES"/>
    <s v="COMPETITIVE SET ASIDE"/>
    <s v="LABOR HOURS"/>
    <s v="THE US DEPARTMENT OF EDUCATION, OFFICE OF FEDERAL STUDENT AID _x000a_IGF::CT::IGF FOR CRITICAL FUNCTIONS_x000a_(FSA) TECHNOLOGY OFFICE (TO) REQUIRES CONTACTOR SUPPORT TO INDEPENDENTLY VERIFY AND VALIDATE THE DEVELOPMENT OF ITS DATA CHALLENGES AND APPEALS SOLUTION (DCAS)."/>
    <s v="TURNING POINT GLOBAL SOLUTIONS, L.L.C."/>
    <n v="683766.83"/>
    <s v="EDFSA15O0034"/>
    <s v="0"/>
    <s v="GS06F0672Z"/>
    <s v="123611282"/>
    <s v="ENCIO"/>
    <s v=""/>
    <s v="DARRICK.HARDIMAN1@ED.GOV"/>
    <d v="2015-04-29T00:00:00"/>
    <s v="DARRICK.HARDIMAN1@ED.GOV"/>
    <d v="2015-04-28T00:00:00"/>
    <s v="N/A"/>
    <s v=""/>
    <s v=""/>
    <s v="N"/>
    <s v="NO"/>
    <s v="4732"/>
    <s v="9100"/>
    <s v="SMALL BUSINESS"/>
    <s v="YES"/>
    <s v="NO"/>
    <x v="0"/>
    <s v="NO"/>
    <s v="NO"/>
    <s v="NO"/>
    <n v="683766.83"/>
    <n v="2852099.45"/>
    <n v="1"/>
  </r>
  <r>
    <s v="CAM"/>
    <x v="1"/>
    <x v="0"/>
    <x v="0"/>
    <x v="3"/>
    <x v="0"/>
    <x v="0"/>
    <x v="0"/>
    <x v="0"/>
    <x v="1"/>
    <x v="0"/>
    <x v="0"/>
    <x v="22"/>
    <s v="IT AND TELECOM- INTEGRATED HARDWARE/SOFTWARE/SERVICES SOLUTIONS, PREDOMINANTLY SERVICES"/>
    <s v="9100"/>
    <s v="CONTRACTS AND ACQUISITIONS MANAGEMENT"/>
    <s v="9100"/>
    <s v="WASHINGTON"/>
    <s v="DC"/>
    <s v="1"/>
    <d v="2015-06-18T00:00:00"/>
    <s v="FULL AND OPEN COMPETITION"/>
    <s v="FAIR OPPORTUNITY GIVEN"/>
    <s v="FIRM FIXED PRICE"/>
    <s v="&quot;OTHER FUNCTION&quot; IGF::OT::IGF THE PURPOSE OF THIS CONTRACT IS TO OBTAIN SHAREPOINT DEVELOPER SUPPORT TO ANALYZE, TEST AND DOCUMENT WHAT WILL BE REQUIRED TO MIGRATE THE COLLABORATION AND CUSTOM SITES INTO SHAREPOINT 2013 (2010 COMPATIBILITY AND NATIVE SP 2013)."/>
    <s v="IDEA ENTITY CORPORATION"/>
    <n v="117745.96"/>
    <s v="EDCIO12A00060011"/>
    <s v="0"/>
    <s v="EDCIO12A0006"/>
    <s v="627184323"/>
    <s v="EI"/>
    <s v=""/>
    <s v="HOLLY.LE@ED.GOV"/>
    <d v="2015-06-19T00:00:00"/>
    <s v="HOLLY.LE@ED.GOV"/>
    <d v="2015-06-12T00:00:00"/>
    <s v="N/A"/>
    <s v=""/>
    <s v=""/>
    <s v="N"/>
    <s v="NO"/>
    <s v="9100"/>
    <s v="9100"/>
    <s v="SMALL BUSINESS"/>
    <s v="YES"/>
    <s v="NO"/>
    <x v="0"/>
    <s v="NO"/>
    <s v="NO"/>
    <s v="NO"/>
    <n v="117745.96"/>
    <n v="440095.96"/>
    <n v="1"/>
  </r>
  <r>
    <s v="CAM"/>
    <x v="1"/>
    <x v="0"/>
    <x v="0"/>
    <x v="2"/>
    <x v="0"/>
    <x v="0"/>
    <x v="0"/>
    <x v="0"/>
    <x v="1"/>
    <x v="0"/>
    <x v="0"/>
    <x v="22"/>
    <s v="IT AND TELECOM- INTEGRATED HARDWARE/SOFTWARE/SERVICES SOLUTIONS, PREDOMINANTLY SERVICES"/>
    <s v="9100"/>
    <s v="CONTRACTS AND ACQUISITIONS MANAGEMENT"/>
    <s v="9100"/>
    <s v="WASHINGTON"/>
    <s v="DC"/>
    <s v="1"/>
    <d v="2015-09-11T00:00:00"/>
    <s v="FULL AND OPEN COMPETITION"/>
    <s v="FOLLOW-ON ACTION FOLLOWING COMPETITIVE INITIAL ACTION"/>
    <s v="FIRM FIXED PRICE"/>
    <s v="&quot;OTHER FUNCTIONS&quot; IGF::OT::IGF INVOICE PROCESSING PLATFORM (IPP) 3.4 ENHANCEMENT - THE SCOPE OF WORK FOR THIS TASK ORDER IS TO MODIFY THE PURCHASE ORDER, VENDOR, INVOICE AND INVOICE STATUS INTERFACES TO BE COMPLIANT WITH VERSION 3.4 OF THE IPP APPLICATION."/>
    <s v="Q.S.S., INC."/>
    <n v="66146"/>
    <s v="0023"/>
    <s v="0"/>
    <s v="EDCIO13A0002"/>
    <s v="022016765"/>
    <s v="EI"/>
    <s v=""/>
    <s v="CHRIS.ROSIER@ED.GOV"/>
    <d v="2015-09-11T00:00:00"/>
    <s v="ANDREW.BUNK@ED.GOV"/>
    <d v="2015-09-10T00:00:00"/>
    <s v="N/A"/>
    <s v=""/>
    <s v=""/>
    <s v="X"/>
    <s v="NOT APPLICABLE"/>
    <s v="9100"/>
    <s v="9100"/>
    <s v="SMALL BUSINESS"/>
    <s v="YES"/>
    <s v="NO"/>
    <x v="0"/>
    <s v="NO"/>
    <s v="NO"/>
    <s v="NO"/>
    <n v="66146"/>
    <n v="66146"/>
    <n v="1"/>
  </r>
  <r>
    <s v="CAM"/>
    <x v="1"/>
    <x v="0"/>
    <x v="0"/>
    <x v="2"/>
    <x v="0"/>
    <x v="0"/>
    <x v="0"/>
    <x v="0"/>
    <x v="1"/>
    <x v="0"/>
    <x v="0"/>
    <x v="22"/>
    <s v="IT AND TELECOM- INTEGRATED HARDWARE/SOFTWARE/SERVICES SOLUTIONS, PREDOMINANTLY SERVICES"/>
    <s v="9100"/>
    <s v="CONTRACTS AND ACQUISITIONS MANAGEMENT"/>
    <s v="9100"/>
    <s v="WASHINGTON"/>
    <s v="DC"/>
    <s v="1"/>
    <d v="2015-09-11T00:00:00"/>
    <s v="FULL AND OPEN COMPETITION"/>
    <s v="FAIR OPPORTUNITY GIVEN"/>
    <s v="FIRM FIXED PRICE"/>
    <s v="&quot;OTHER FUNCTION&quot; IGF::OT::IGF  THE PURPOSE OF THIS TASK ORDER IS FOR THE CONTRACTOR TO PROVIDE AN AUTOMATED INTERFACE SOLUTION SO THAT THE DEPARTMENT IS ABLE TO EFFICIENTLY PROCESS THE INCRESASE IN COLLECTIONS EXPECTED WITH THE ENDING OF THE PERKINS LOAN PROGRAM."/>
    <s v="Q.S.S., INC."/>
    <n v="107194"/>
    <s v="EDCIO13A00020021"/>
    <s v="0"/>
    <s v="EDCIO13A0002"/>
    <s v="022016765"/>
    <s v="EI"/>
    <s v=""/>
    <s v="CHRIS.ROSIER@ED.GOV"/>
    <d v="2015-09-11T00:00:00"/>
    <s v="NENA.GETACHEW@ED.GOV"/>
    <d v="2015-09-03T00:00:00"/>
    <s v="N/A"/>
    <s v=""/>
    <s v=""/>
    <s v="X"/>
    <s v="NOT APPLICABLE"/>
    <s v="9100"/>
    <s v="9100"/>
    <s v="SMALL BUSINESS"/>
    <s v="YES"/>
    <s v="NO"/>
    <x v="0"/>
    <s v="NO"/>
    <s v="NO"/>
    <s v="NO"/>
    <n v="107194"/>
    <n v="107194"/>
    <n v="1"/>
  </r>
  <r>
    <s v="CAM"/>
    <x v="1"/>
    <x v="0"/>
    <x v="0"/>
    <x v="2"/>
    <x v="0"/>
    <x v="0"/>
    <x v="0"/>
    <x v="0"/>
    <x v="1"/>
    <x v="0"/>
    <x v="0"/>
    <x v="22"/>
    <s v="IT AND TELECOM- INTEGRATED HARDWARE/SOFTWARE/SERVICES SOLUTIONS, PREDOMINANTLY SERVICES"/>
    <s v="9100"/>
    <s v="CONTRACTS AND ACQUISITIONS MANAGEMENT"/>
    <s v="9100"/>
    <s v="WASHINGTON"/>
    <s v="DC"/>
    <s v="1"/>
    <d v="2015-09-11T00:00:00"/>
    <s v="FULL AND OPEN COMPETITION"/>
    <s v="FAIR OPPORTUNITY GIVEN"/>
    <s v="FIRM FIXED PRICE"/>
    <s v="&quot;OTHER FUNCTIONS&quot;  IGF::OT::IGF  THIS TASK ORDER PROVIDES DAY-TO-DAY OPERATION AND MAINTENANCE (O&amp;M) SUPPORT SERVICES FOR THE DEPARTMENT'S EDUCATION DEPARTMENT CENTRAL AUTOMATED PROCESSING SYSTEM (EDCAPS)."/>
    <s v="Q.S.S., INC."/>
    <n v="1756729"/>
    <s v="EDCIO13A00020001"/>
    <s v="8"/>
    <s v="GS35F0308L"/>
    <s v="022016765"/>
    <s v="EI"/>
    <s v=""/>
    <s v="CHRIS.ROSIER@ED.GOV"/>
    <d v="2015-09-15T00:00:00"/>
    <s v="NENA.GETACHEW@ED.GOV"/>
    <d v="2015-08-19T00:00:00"/>
    <s v="N/A"/>
    <s v="G"/>
    <s v="EXERCISE AN OPTION"/>
    <s v="X"/>
    <s v="NOT APPLICABLE"/>
    <s v="4730"/>
    <s v="9100"/>
    <s v="SMALL BUSINESS"/>
    <s v="YES"/>
    <s v="NO"/>
    <x v="0"/>
    <s v="NO"/>
    <s v="NO"/>
    <s v="NO"/>
    <n v="5968416"/>
    <n v="0"/>
    <n v="1"/>
  </r>
  <r>
    <s v="CAM"/>
    <x v="1"/>
    <x v="0"/>
    <x v="0"/>
    <x v="2"/>
    <x v="0"/>
    <x v="0"/>
    <x v="0"/>
    <x v="0"/>
    <x v="1"/>
    <x v="0"/>
    <x v="0"/>
    <x v="22"/>
    <s v="IT AND TELECOM- INTEGRATED HARDWARE/SOFTWARE/SERVICES SOLUTIONS, PREDOMINANTLY SERVICES"/>
    <s v="9100"/>
    <s v="CONTRACTS AND ACQUISITIONS MANAGEMENT"/>
    <s v="9100"/>
    <s v="WASHINGTON"/>
    <s v="DC"/>
    <s v="1"/>
    <d v="2015-09-15T00:00:00"/>
    <s v="FULL AND OPEN COMPETITION"/>
    <s v="FAIR OPPORTUNITY GIVEN"/>
    <s v="FIRM FIXED PRICE"/>
    <s v="&quot;OTHER FUNCTION&quot; IGF::OT::IGF THE PURPOSE OF THIS TASK ORDER IS TO ATAIN SUPPORT IN IMPLEMENTING THE DIGITAL ACCOUNTABILITY AND TRANPARENCY ACT (DATA ACT) REQUIREMENT, CURRENTLY DUE IN SPRING 2016, AS THEY RELATE TO REPORTING CONTRACTS, LOANS, AND GRANT DATA TO UNITED STATES OF AMERICA (USA) SPENDING THROUGH THE DEPARMENT'S GRANT MANAGEMENT SYSTEM (G5)."/>
    <s v="Q.S.S., INC."/>
    <n v="404847"/>
    <s v="EDCIO13A00020022"/>
    <s v="0"/>
    <s v="EDCIO13A0002"/>
    <s v="022016765"/>
    <s v="EI"/>
    <s v=""/>
    <s v="CHRIS.ROSIER@ED.GOV"/>
    <d v="2015-09-15T00:00:00"/>
    <s v="NENA.GETACHEW@ED.GOV"/>
    <d v="2015-09-11T00:00:00"/>
    <s v="N/A"/>
    <s v=""/>
    <s v=""/>
    <s v="X"/>
    <s v="NOT APPLICABLE"/>
    <s v="9100"/>
    <s v="9100"/>
    <s v="SMALL BUSINESS"/>
    <s v="YES"/>
    <s v="NO"/>
    <x v="0"/>
    <s v="NO"/>
    <s v="NO"/>
    <s v="NO"/>
    <n v="404847"/>
    <n v="404847"/>
    <n v="1"/>
  </r>
  <r>
    <s v="CAM"/>
    <x v="1"/>
    <x v="0"/>
    <x v="0"/>
    <x v="2"/>
    <x v="0"/>
    <x v="0"/>
    <x v="0"/>
    <x v="0"/>
    <x v="1"/>
    <x v="0"/>
    <x v="0"/>
    <x v="22"/>
    <s v="IT AND TELECOM- INTEGRATED HARDWARE/SOFTWARE/SERVICES SOLUTIONS, PREDOMINANTLY SERVICES"/>
    <s v="9100"/>
    <s v="CONTRACTS AND ACQUISITIONS MANAGEMENT"/>
    <s v="9100"/>
    <s v="REDMOND"/>
    <s v="WA"/>
    <s v="33"/>
    <d v="2015-09-18T00:00:00"/>
    <s v="FULL AND OPEN COMPETITION"/>
    <s v="COMPETITIVE SET ASIDE"/>
    <s v="FIRM FIXED PRICE"/>
    <s v="&quot;OTHER FUNCTION&quot; IGF::OT::IGF THIS TASK ORDER REQUIRES THE ASSESSMENT, PLANNING, BUSINESS PROCESS IMPROVEMENT, WORKFLOW APPLICATION DEVELOPMENT, IMPLEMENTATION, TESTING, TRAINING AND SUPPORT OF THE OFFICE OF POSTSECONDARY EDUCATION CLEARANCE AND BUSINESS PROCESS APPLICATION DEVELOPMENT."/>
    <s v="IDEA ENTITY CORPORATION"/>
    <n v="53905"/>
    <s v="0009"/>
    <s v="1"/>
    <s v="EDCIO12A0006"/>
    <s v="627184323"/>
    <s v="EP"/>
    <s v=""/>
    <s v="PAMELA.BONE@ED.GOV"/>
    <d v="2015-09-18T00:00:00"/>
    <s v="DAYNA.TROTTER2@ED.GOV"/>
    <d v="2015-09-13T00:00:00"/>
    <s v="N/A"/>
    <s v="A"/>
    <s v="ADDITIONAL WORK (NEW AGREEMENT,FAR PART 6 APPLIES)"/>
    <s v="N"/>
    <s v="NO"/>
    <s v="9100"/>
    <s v="9100"/>
    <s v="SMALL BUSINESS"/>
    <s v="YES"/>
    <s v="NO"/>
    <x v="0"/>
    <s v="NO"/>
    <s v="NO"/>
    <s v="NO"/>
    <n v="53905"/>
    <n v="53905"/>
    <n v="1"/>
  </r>
  <r>
    <s v="CAM"/>
    <x v="1"/>
    <x v="0"/>
    <x v="0"/>
    <x v="2"/>
    <x v="0"/>
    <x v="0"/>
    <x v="0"/>
    <x v="0"/>
    <x v="1"/>
    <x v="0"/>
    <x v="0"/>
    <x v="22"/>
    <s v="IT AND TELECOM- INTEGRATED HARDWARE/SOFTWARE/SERVICES SOLUTIONS, PREDOMINANTLY SERVICES"/>
    <s v="9100"/>
    <s v="CONTRACTS AND ACQUISITIONS MANAGEMENT"/>
    <s v="9100"/>
    <s v="WASHINGTON"/>
    <s v="DC"/>
    <s v="1"/>
    <d v="2015-09-21T00:00:00"/>
    <s v="FULL AND OPEN COMPETITION"/>
    <s v="FAIR OPPORTUNITY GIVEN"/>
    <s v="FIRM FIXED PRICE"/>
    <s v="&quot;OTHER FUNCTION&quot; IGF::OT::IGF THE PURPOSE OF THIS TASK ORDER IS TO ATTAIN SUPPORT SERVICES TO DEVELOP, TEST, AND INTEGRATE THE SINGLE-USE ACCOUNTS (SUA) BATCH PAYMENT PROCESS WITH THE EXISTING ELECTRONIC INVOICE PAYMENT PROCESS WITHIN THE DEPARTMENT'S FINANCIAL MANAGEMENT SUPPORT SYSTEM (FMSS)."/>
    <s v="Q.S.S., INC."/>
    <n v="251753"/>
    <s v="EDCIO13A00020024"/>
    <s v="0"/>
    <s v="EDCIO13A0002"/>
    <s v="022016765"/>
    <s v="EI"/>
    <s v=""/>
    <s v="CHRIS.ROSIER@ED.GOV"/>
    <d v="2015-09-21T00:00:00"/>
    <s v="NENA.GETACHEW@ED.GOV"/>
    <d v="2015-09-19T00:00:00"/>
    <s v="N/A"/>
    <s v=""/>
    <s v=""/>
    <s v="X"/>
    <s v="NOT APPLICABLE"/>
    <s v="9100"/>
    <s v="9100"/>
    <s v="SMALL BUSINESS"/>
    <s v="YES"/>
    <s v="NO"/>
    <x v="0"/>
    <s v="NO"/>
    <s v="NO"/>
    <s v="NO"/>
    <n v="251753"/>
    <n v="251753"/>
    <n v="1"/>
  </r>
  <r>
    <s v="CAM"/>
    <x v="1"/>
    <x v="0"/>
    <x v="0"/>
    <x v="2"/>
    <x v="0"/>
    <x v="0"/>
    <x v="0"/>
    <x v="0"/>
    <x v="1"/>
    <x v="0"/>
    <x v="0"/>
    <x v="22"/>
    <s v="IT AND TELECOM- INTEGRATED HARDWARE/SOFTWARE/SERVICES SOLUTIONS, PREDOMINANTLY SERVICES"/>
    <s v="9100"/>
    <s v="CONTRACTS AND ACQUISITIONS MANAGEMENT"/>
    <s v="9100"/>
    <s v="REDMOND"/>
    <s v="WA"/>
    <s v="33"/>
    <d v="2015-09-22T00:00:00"/>
    <s v="FULL AND OPEN COMPETITION"/>
    <s v="FAIR OPPORTUNITY GIVEN"/>
    <s v="FIRM FIXED PRICE"/>
    <s v="OTHER FUNCTIONS IGF::OT::IGF _x000a_IGF::OT::IGF  _x000a_PROCUREMENT FOR THE OFFICE OF INNOVATION AND IMPROVEMENT (OII) FOR THE DEVELOPMENT AND PRODUCTION OF ACQUISITION PACKAGE WORKFLOW PROJECT"/>
    <s v="IDEA ENTITY CORPORATION"/>
    <n v="26068"/>
    <s v="0008"/>
    <s v="1"/>
    <s v="EDCIO12A0006"/>
    <s v="627184323"/>
    <s v="EU"/>
    <s v=""/>
    <s v="PAMELA.BONE@ED.GOV"/>
    <d v="2015-09-22T00:00:00"/>
    <s v="ALICE.MIHILL@ED.GOV"/>
    <d v="2015-09-19T00:00:00"/>
    <s v="N/A"/>
    <s v="B"/>
    <s v="SUPPLEMENTAL AGREEMENT FOR WORK WITHIN SCOPE"/>
    <s v="N"/>
    <s v="NO"/>
    <s v="9100"/>
    <s v="9100"/>
    <s v="SMALL BUSINESS"/>
    <s v="YES"/>
    <s v="NO"/>
    <x v="0"/>
    <s v="NO"/>
    <s v="NO"/>
    <s v="NO"/>
    <n v="26068"/>
    <n v="26068"/>
    <n v="1"/>
  </r>
  <r>
    <s v="CAM"/>
    <x v="1"/>
    <x v="0"/>
    <x v="0"/>
    <x v="2"/>
    <x v="0"/>
    <x v="0"/>
    <x v="0"/>
    <x v="0"/>
    <x v="1"/>
    <x v="0"/>
    <x v="0"/>
    <x v="22"/>
    <s v="IT AND TELECOM- INTEGRATED HARDWARE/SOFTWARE/SERVICES SOLUTIONS, PREDOMINANTLY SERVICES"/>
    <s v="9100"/>
    <s v="CONTRACTS AND ACQUISITIONS MANAGEMENT"/>
    <s v="9100"/>
    <s v="WASHINGTON"/>
    <s v="DC"/>
    <s v="1"/>
    <d v="2015-09-22T00:00:00"/>
    <s v="FULL AND OPEN COMPETITION"/>
    <s v="FAIR OPPORTUNITY GIVEN"/>
    <s v="FIRM FIXED PRICE"/>
    <s v="IGF::OT::IGF &quot;OTHER FUNCTION&quot; SOFTWARE PATCHES INSTALLMENT, TESTING, AND MAINTENANCE FOR FRONTIER SOFTWARE."/>
    <s v="Q.S.S., INC."/>
    <n v="96872"/>
    <s v="0009"/>
    <s v="2"/>
    <s v="EDCIO13A0002"/>
    <s v="022016765"/>
    <s v="EI"/>
    <s v=""/>
    <s v="MATTHEW.MANNING@ED.GOV"/>
    <d v="2015-11-18T00:00:00"/>
    <s v="JOSEPH.GIBBS@ED.GOV"/>
    <d v="2015-09-22T00:00:00"/>
    <s v="N/A"/>
    <s v="G"/>
    <s v="EXERCISE AN OPTION"/>
    <s v="X"/>
    <s v="NOT APPLICABLE"/>
    <s v="9100"/>
    <s v="9100"/>
    <s v="SMALL BUSINESS"/>
    <s v="YES"/>
    <s v="NO"/>
    <x v="0"/>
    <s v="NO"/>
    <s v="NO"/>
    <s v="NO"/>
    <n v="96872"/>
    <n v="0"/>
    <n v="1"/>
  </r>
  <r>
    <s v="CAM"/>
    <x v="1"/>
    <x v="0"/>
    <x v="0"/>
    <x v="2"/>
    <x v="0"/>
    <x v="0"/>
    <x v="0"/>
    <x v="0"/>
    <x v="1"/>
    <x v="0"/>
    <x v="0"/>
    <x v="22"/>
    <s v="IT AND TELECOM- INTEGRATED HARDWARE/SOFTWARE/SERVICES SOLUTIONS, PREDOMINANTLY SERVICES"/>
    <s v="9100"/>
    <s v="CONTRACTS AND ACQUISITIONS MANAGEMENT"/>
    <s v="9100"/>
    <s v="WASHINGTON"/>
    <s v="DC"/>
    <s v="1"/>
    <d v="2015-09-23T00:00:00"/>
    <s v="FULL AND OPEN COMPETITION"/>
    <s v="COMPETITIVE SET ASIDE"/>
    <s v="FIRM FIXED PRICE"/>
    <s v="&quot;OTHER FUNCTION&quot; IGF::OT::IGF - THE PURPOSE OF THIS PROCUREMENT IS TO PROCURE OPERATIONS AND MAINTENANCE AND MINOR DEVELOPMENT SHAREPOINT SUPPORT FOR THE EXISTING OFFICE OF ELEMENTARY AND SECONDARY EDUCATION SHAREPOINT PORTAL."/>
    <s v="IDEA ENTITY CORPORATION"/>
    <n v="139165.5"/>
    <s v="0012"/>
    <s v="0"/>
    <s v="EDCIO12A0006"/>
    <s v="627184323"/>
    <s v="ES"/>
    <s v=""/>
    <s v="GABRIELLA.MCDONALD@ED.GOV"/>
    <d v="2015-09-23T00:00:00"/>
    <s v="SUZANNE.SPEED@ED.GOV"/>
    <d v="2015-09-23T00:00:00"/>
    <s v="N/A"/>
    <s v=""/>
    <s v=""/>
    <s v="N"/>
    <s v="NO"/>
    <s v="9100"/>
    <s v="9100"/>
    <s v="SMALL BUSINESS"/>
    <s v="YES"/>
    <s v="NO"/>
    <x v="0"/>
    <s v="NO"/>
    <s v="NO"/>
    <s v="NO"/>
    <n v="139165.5"/>
    <n v="675751"/>
    <n v="1"/>
  </r>
  <r>
    <s v="FSA"/>
    <x v="1"/>
    <x v="0"/>
    <x v="0"/>
    <x v="2"/>
    <x v="0"/>
    <x v="0"/>
    <x v="0"/>
    <x v="0"/>
    <x v="1"/>
    <x v="0"/>
    <x v="0"/>
    <x v="22"/>
    <s v="IT AND TELECOM- INTEGRATED HARDWARE/SOFTWARE/SERVICES SOLUTIONS, PREDOMINANTLY SERVICES"/>
    <s v="9100"/>
    <s v="FEDERAL STUDENT AID PROCUREMENT ACTIVITY"/>
    <s v="9100"/>
    <s v="ROCKVILLE"/>
    <s v="MD"/>
    <s v="31"/>
    <d v="2015-09-23T00:00:00"/>
    <s v="FULL AND OPEN COMPETITION AFTER EXCLUSION OF SOURCES"/>
    <s v="SOLE SOURCE"/>
    <s v="FIRM FIXED PRICE"/>
    <s v="IGF::OT::IGF THE PURPOSE OF THIS REQUIREMENT IS TO PROVIDE TECHNICAL SUBJECT-MATTER EXPERTISE IN ENTERPRISE CHANGE MANAGEMENT (ECM) AND SYSTEM/SOFTWARE CONFIGURATION MANAGEMENT (SCM) TO SUPPORT THE VARIOUS PROCESSES AND PROCEDURES."/>
    <s v="TURNING POINT GLOBAL SOLUTIONS, L.L.C."/>
    <n v="945366.2"/>
    <s v="EDFSA15O0080"/>
    <s v="0"/>
    <s v="GS06F0672Z"/>
    <s v="123611282"/>
    <s v="ENCIO"/>
    <s v=""/>
    <s v="KRISTEN.CALDWELL-BATES@ED.GOV"/>
    <d v="2015-09-29T00:00:00"/>
    <s v="KRISTEN.CALDWELL-BATES@ED.GOV"/>
    <d v="2015-09-23T00:00:00"/>
    <s v="N/A"/>
    <s v=""/>
    <s v=""/>
    <s v="N"/>
    <s v="NO"/>
    <s v="4732"/>
    <s v="9100"/>
    <s v="SMALL BUSINESS"/>
    <s v="YES"/>
    <s v="NO"/>
    <x v="0"/>
    <s v="NO"/>
    <s v="NO"/>
    <s v="NO"/>
    <n v="945366.2"/>
    <n v="3968085.89"/>
    <n v="1"/>
  </r>
  <r>
    <s v="CAM"/>
    <x v="1"/>
    <x v="0"/>
    <x v="0"/>
    <x v="2"/>
    <x v="0"/>
    <x v="0"/>
    <x v="0"/>
    <x v="0"/>
    <x v="1"/>
    <x v="0"/>
    <x v="0"/>
    <x v="22"/>
    <s v="IT AND TELECOM- INTEGRATED HARDWARE/SOFTWARE/SERVICES SOLUTIONS, PREDOMINANTLY SERVICES"/>
    <s v="9100"/>
    <s v="CONTRACTS AND ACQUISITIONS MANAGEMENT"/>
    <s v="9100"/>
    <s v="WASHINGTON"/>
    <s v="DC"/>
    <s v="1"/>
    <d v="2015-09-25T00:00:00"/>
    <s v="FULL AND OPEN COMPETITION"/>
    <s v="FAIR OPPORTUNITY GIVEN"/>
    <s v="FIRM FIXED PRICE"/>
    <s v="&quot;OTHER FUNCTIONS&quot; IGF::OT::IGF THIS TASK ORDER PROVIDES DAY -TO-DAY OPERATION AND MAINTENANCE (O&amp;M) SUPPORT SERVICES FOR THE DEPARTMENT'S EDUCATION DEPARTMENT CENTRAL AUTOMATED PROCESSING SYSTEM (EDCAPS)."/>
    <s v="Q.S.S., INC."/>
    <n v="528586"/>
    <s v="EDCIO13A00020001"/>
    <s v="9"/>
    <s v="GS35F0308L"/>
    <s v="022016765"/>
    <s v="EI"/>
    <s v=""/>
    <s v="CHRIS.ROSIER@ED.GOV"/>
    <d v="2015-09-25T00:00:00"/>
    <s v="NENA.GETACHEW@ED.GOV"/>
    <d v="2015-09-22T00:00:00"/>
    <s v="N/A"/>
    <s v="B"/>
    <s v="SUPPLEMENTAL AGREEMENT FOR WORK WITHIN SCOPE"/>
    <s v="X"/>
    <s v="NOT APPLICABLE"/>
    <s v="4730"/>
    <s v="9100"/>
    <s v="SMALL BUSINESS"/>
    <s v="YES"/>
    <s v="NO"/>
    <x v="0"/>
    <s v="NO"/>
    <s v="NO"/>
    <s v="NO"/>
    <n v="528586"/>
    <n v="2007600"/>
    <n v="1"/>
  </r>
  <r>
    <s v="CAM"/>
    <x v="1"/>
    <x v="0"/>
    <x v="0"/>
    <x v="2"/>
    <x v="0"/>
    <x v="0"/>
    <x v="0"/>
    <x v="0"/>
    <x v="1"/>
    <x v="0"/>
    <x v="0"/>
    <x v="22"/>
    <s v="IT AND TELECOM- INTEGRATED HARDWARE/SOFTWARE/SERVICES SOLUTIONS, PREDOMINANTLY SERVICES"/>
    <s v="9100"/>
    <s v="CONTRACTS AND ACQUISITIONS MANAGEMENT"/>
    <s v="9100"/>
    <s v="WASHINGTON"/>
    <s v="DC"/>
    <s v="1"/>
    <d v="2015-09-28T00:00:00"/>
    <s v="FULL AND OPEN COMPETITION"/>
    <s v="FAIR OPPORTUNITY GIVEN"/>
    <s v="FIRM FIXED PRICE"/>
    <s v="&quot;OTHER FUNCTIONS&quot; IGF::OT::IGF THIS TASK ORDER PROVIDES DAY -TO-DAY OPERATION AND MAINTENANCE (O&amp;M) SUPPORT SERVICES FOR THE DEPARTMENT'S EDUCATION DEPARTMENT CENTRAL AUTOMATED PROCESSING SYSTEM (EDCAPS)."/>
    <s v="Q.S.S., INC."/>
    <n v="4211687"/>
    <s v="EDCIO13A00020001"/>
    <s v="10"/>
    <s v="GS35F0308L"/>
    <s v="022016765"/>
    <s v="EI"/>
    <s v=""/>
    <s v="CHRIS.ROSIER@ED.GOV"/>
    <d v="2015-09-28T00:00:00"/>
    <s v="NENA.GETACHEW@ED.GOV"/>
    <d v="2015-09-28T00:00:00"/>
    <s v="N/A"/>
    <s v="C"/>
    <s v="FUNDING ONLY ACTION"/>
    <s v="X"/>
    <s v="NOT APPLICABLE"/>
    <s v="4730"/>
    <s v="9100"/>
    <s v="SMALL BUSINESS"/>
    <s v="YES"/>
    <s v="NO"/>
    <x v="0"/>
    <s v="NO"/>
    <s v="NO"/>
    <s v="NO"/>
    <n v="0"/>
    <n v="0"/>
    <n v="1"/>
  </r>
  <r>
    <s v="CAM"/>
    <x v="1"/>
    <x v="0"/>
    <x v="0"/>
    <x v="2"/>
    <x v="0"/>
    <x v="0"/>
    <x v="0"/>
    <x v="0"/>
    <x v="1"/>
    <x v="0"/>
    <x v="0"/>
    <x v="22"/>
    <s v="IT AND TELECOM- INTEGRATED HARDWARE/SOFTWARE/SERVICES SOLUTIONS, PREDOMINANTLY SERVICES"/>
    <s v="9100"/>
    <s v="CONTRACTS AND ACQUISITIONS MANAGEMENT"/>
    <s v="9100"/>
    <s v="WASHINGTON"/>
    <s v="DC"/>
    <s v="1"/>
    <d v="2015-09-30T00:00:00"/>
    <s v="FULL AND OPEN COMPETITION"/>
    <s v="FAIR OPPORTUNITY GIVEN"/>
    <s v="FIRM FIXED PRICE"/>
    <s v="IGF::OT::IGF &quot;OTHER FUNCTIONS&quot; THE PURPOSE OF THIS MODIFICATION IS TO EXERCISE OPTIONAL TASK 1 FOR MIGRATION EXECUTION SUPPORT AND OPERATIONS AND MAINTENANCE UNDER THE SHAREPOINT 2013 MIGRATION TASK ORDER NUMBER ED-CIO-12-A-0006/0011."/>
    <s v="IDEA ENTITY CORPORATION"/>
    <n v="194000"/>
    <s v="EDCIO12A00060011"/>
    <s v="1"/>
    <s v="EDCIO12A0006"/>
    <s v="627184323"/>
    <s v="EI"/>
    <s v=""/>
    <s v="HOLLY.LE@ED.GOV"/>
    <d v="2015-10-02T00:00:00"/>
    <s v="HOLLY.LE@ED.GOV"/>
    <d v="2015-09-30T00:00:00"/>
    <s v="N/A"/>
    <s v="G"/>
    <s v="EXERCISE AN OPTION"/>
    <s v="N"/>
    <s v="NO"/>
    <s v="9100"/>
    <s v="9100"/>
    <s v="SMALL BUSINESS"/>
    <s v="YES"/>
    <s v="NO"/>
    <x v="0"/>
    <s v="NO"/>
    <s v="NO"/>
    <s v="NO"/>
    <n v="194000"/>
    <n v="0"/>
    <n v="1"/>
  </r>
  <r>
    <s v="CAM"/>
    <x v="1"/>
    <x v="0"/>
    <x v="0"/>
    <x v="0"/>
    <x v="1"/>
    <x v="1"/>
    <x v="0"/>
    <x v="1"/>
    <x v="1"/>
    <x v="0"/>
    <x v="0"/>
    <x v="22"/>
    <s v="IT AND TELECOM- INTEGRATED HARDWARE/SOFTWARE/SERVICES SOLUTIONS, PREDOMINANTLY SERVICES"/>
    <s v="9100"/>
    <s v="CONTRACTS AND ACQUISITIONS MANAGEMENT"/>
    <s v="9100"/>
    <s v="WASHINGTON"/>
    <s v="DC"/>
    <s v="1"/>
    <d v="2014-11-10T00:00:00"/>
    <s v="FULL AND OPEN COMPETITION"/>
    <s v=""/>
    <s v="FIRM FIXED PRICE"/>
    <s v="&quot;OTHER FUNCTIONS&quot; IGF::OT::IGF THIS TASK ORDER IS FOR THE MODFIICATION THE CONTRACT LIFECYCLE MANAGEMENT SYSTEM (CLM) TO THE FINANCIAL MANAGEMENT SERVICES SYSTEM (FMSS) INTERFACE TO SEND THE CLM DISPLAY LINE ITEM NUMBER TO THE PURCHASE ORDER LINE NUMBER FIELD IN FMSS."/>
    <s v="CACI ENTERPRISE SOLUTIONS, INC"/>
    <n v="25187.08"/>
    <s v="EDCIO12C0063"/>
    <s v="TO01"/>
    <s v=""/>
    <s v="145070749"/>
    <s v="EI"/>
    <s v=""/>
    <s v="CHRIS.ROSIER@ED.GOV"/>
    <d v="2014-11-10T00:00:00"/>
    <s v="CHONTELLE.GREY@ED.GOV"/>
    <d v="2014-11-03T00:00:00"/>
    <s v="N/A"/>
    <s v="B"/>
    <s v="SUPPLEMENTAL AGREEMENT FOR WORK WITHIN SCOPE"/>
    <s v="N"/>
    <s v="NO"/>
    <s v=""/>
    <s v="9100"/>
    <s v="OTHER THAN SMALL BUSINESS"/>
    <s v="NO"/>
    <s v="NO"/>
    <x v="1"/>
    <s v="NO"/>
    <s v="NO"/>
    <s v="NO"/>
    <n v="25187.08"/>
    <n v="25187.08"/>
    <n v="1"/>
  </r>
  <r>
    <s v="CAM"/>
    <x v="1"/>
    <x v="0"/>
    <x v="0"/>
    <x v="0"/>
    <x v="1"/>
    <x v="1"/>
    <x v="0"/>
    <x v="1"/>
    <x v="1"/>
    <x v="0"/>
    <x v="0"/>
    <x v="22"/>
    <s v="IT AND TELECOM- INTEGRATED HARDWARE/SOFTWARE/SERVICES SOLUTIONS, PREDOMINANTLY SERVICES"/>
    <s v="9100"/>
    <s v="CONTRACTS AND ACQUISITIONS MANAGEMENT"/>
    <s v="9100"/>
    <s v="WASHINGTON"/>
    <s v="DC"/>
    <s v="1"/>
    <d v="2014-11-18T00:00:00"/>
    <s v="FULL AND OPEN COMPETITION"/>
    <s v="FAIR OPPORTUNITY GIVEN"/>
    <s v="FIRM FIXED PRICE"/>
    <s v="&quot;OTHER FUNCTIONS&quot; IGF::OT::IGF THE PURPOSE OF THIS CONTRACT IS TO PROVIDE END-TO-END TRAVEL MANAGEMENT SERVICES THAT IS OWNED, HOSTED, AND OPERATIONAL BY A COMMERCIAL CONTRACTOR, AND PROVIDED TO THE FEDERAL GOVERNMENT VIA A SECURE WEB PORTAL ENVIRONMENT."/>
    <s v="CW GOVERNMENT TRAVEL, INC."/>
    <n v="56650"/>
    <s v="EDCIO14O5015"/>
    <s v="1"/>
    <s v="GS33FAA009"/>
    <s v="785836151"/>
    <s v="EI"/>
    <s v=""/>
    <s v="IDV_CORRECT"/>
    <d v="2015-05-27T00:00:00"/>
    <s v="CHONTELLE.GREY@ED.GOV"/>
    <d v="2014-11-05T00:00:00"/>
    <s v="N/A"/>
    <s v="C"/>
    <s v="FUNDING ONLY ACTION"/>
    <s v="X"/>
    <s v="NOT APPLICABLE"/>
    <s v="4732"/>
    <s v="9100"/>
    <s v="OTHER THAN SMALL BUSINESS"/>
    <s v="NO"/>
    <s v="NO"/>
    <x v="1"/>
    <s v="NO"/>
    <s v="NO"/>
    <s v="NO"/>
    <n v="56650"/>
    <n v="56650"/>
    <n v="1"/>
  </r>
  <r>
    <s v="CAM"/>
    <x v="1"/>
    <x v="0"/>
    <x v="0"/>
    <x v="1"/>
    <x v="1"/>
    <x v="1"/>
    <x v="0"/>
    <x v="1"/>
    <x v="1"/>
    <x v="0"/>
    <x v="0"/>
    <x v="22"/>
    <s v="IT AND TELECOM- INTEGRATED HARDWARE/SOFTWARE/SERVICES SOLUTIONS, PREDOMINANTLY SERVICES"/>
    <s v="9100"/>
    <s v="CONTRACTS AND ACQUISITIONS MANAGEMENT"/>
    <s v="9100"/>
    <s v="WASHINGTON"/>
    <s v="DC"/>
    <s v="1"/>
    <d v="2015-02-23T00:00:00"/>
    <s v="FULL AND OPEN COMPETITION"/>
    <s v="FAIR OPPORTUNITY GIVEN"/>
    <s v="FIRM FIXED PRICE"/>
    <s v="&quot;IGF::OT::IGF&quot; THIS CONTRACT PROVIDES TRAVEL MANAGEMENT SERVICES TO THE DEPARTMENT OF EDUCATION."/>
    <s v="CW GOVERNMENT TRAVEL, INC."/>
    <n v="101527.3"/>
    <s v="EDCIO14O5015"/>
    <s v="2"/>
    <s v="GS33FAA009"/>
    <s v="785836151"/>
    <s v="EI"/>
    <s v=""/>
    <s v="IDV_CORRECT"/>
    <d v="2015-05-27T00:00:00"/>
    <s v="CHONTELLE.GREY@ED.GOV"/>
    <d v="2015-02-23T00:00:00"/>
    <s v="N/A"/>
    <s v="C"/>
    <s v="FUNDING ONLY ACTION"/>
    <s v="X"/>
    <s v="NOT APPLICABLE"/>
    <s v="4732"/>
    <s v="9100"/>
    <s v="OTHER THAN SMALL BUSINESS"/>
    <s v="NO"/>
    <s v="NO"/>
    <x v="1"/>
    <s v="NO"/>
    <s v="NO"/>
    <s v="NO"/>
    <n v="101527.3"/>
    <n v="0"/>
    <n v="1"/>
  </r>
  <r>
    <s v="CAM"/>
    <x v="1"/>
    <x v="0"/>
    <x v="0"/>
    <x v="1"/>
    <x v="1"/>
    <x v="1"/>
    <x v="0"/>
    <x v="1"/>
    <x v="1"/>
    <x v="0"/>
    <x v="0"/>
    <x v="22"/>
    <s v="IT AND TELECOM- INTEGRATED HARDWARE/SOFTWARE/SERVICES SOLUTIONS, PREDOMINANTLY SERVICES"/>
    <s v="9100"/>
    <s v="CONTRACTS AND ACQUISITIONS MANAGEMENT"/>
    <s v="9100"/>
    <s v="WASHINGTON"/>
    <s v="DC"/>
    <s v="1"/>
    <d v="2015-03-17T00:00:00"/>
    <s v="FULL AND OPEN COMPETITION"/>
    <s v=""/>
    <s v="FIRM FIXED PRICE"/>
    <s v="&quot;OTHER FUNCTIONS&quot; IGF::OT::IGF THIS CONTRACT PROVIDES A NEW CONTRACTING SYSTEM ALONG WITH INTEGRATION SERVICES AND FUTURE ENHANCEMENTS."/>
    <s v="CACI ENTERPRISE SOLUTIONS, INC"/>
    <n v="256471"/>
    <s v="EDCIO12C0063"/>
    <s v="11"/>
    <s v=""/>
    <s v="145070749"/>
    <s v="EI"/>
    <s v=""/>
    <s v="CHRIS.ROSIER@ED.GOV"/>
    <d v="2015-03-18T00:00:00"/>
    <s v="PAVAN.MEHROTRA@ED.GOV"/>
    <d v="2015-03-02T00:00:00"/>
    <s v="N/A"/>
    <s v="B"/>
    <s v="SUPPLEMENTAL AGREEMENT FOR WORK WITHIN SCOPE"/>
    <s v="N"/>
    <s v="NO"/>
    <s v=""/>
    <s v="9100"/>
    <s v="OTHER THAN SMALL BUSINESS"/>
    <s v="NO"/>
    <s v="NO"/>
    <x v="1"/>
    <s v="NO"/>
    <s v="NO"/>
    <s v="NO"/>
    <n v="256471"/>
    <n v="256471"/>
    <n v="1"/>
  </r>
  <r>
    <s v="CAM"/>
    <x v="1"/>
    <x v="0"/>
    <x v="0"/>
    <x v="3"/>
    <x v="1"/>
    <x v="1"/>
    <x v="0"/>
    <x v="1"/>
    <x v="1"/>
    <x v="0"/>
    <x v="0"/>
    <x v="22"/>
    <s v="IT AND TELECOM- INTEGRATED HARDWARE/SOFTWARE/SERVICES SOLUTIONS, PREDOMINANTLY SERVICES"/>
    <s v="9100"/>
    <s v="CONTRACTS AND ACQUISITIONS MANAGEMENT"/>
    <s v="9100"/>
    <s v="WASHINGTON"/>
    <s v="DC"/>
    <s v="1"/>
    <d v="2015-05-29T00:00:00"/>
    <s v="FULL AND OPEN COMPETITION"/>
    <s v="FAIR OPPORTUNITY GIVEN"/>
    <s v="FIRM FIXED PRICE"/>
    <s v="&quot;OTHER FUNCTION&quot; IGF::OT::IGF ETS2 TRAVEL MANAGEMENT SYSTEM - THE CONTRACTOR PROVIDES SYSTEM CONFIGURATION AND OPERATION OF THE ETS2 TRAVEL MANAGEMENT SYSTEM AS WELL AS A FULL RANGE OF TRAVEL MANAGEMENT SERVICES FROM PLANNING TO VOUCHER PROCESSING.  THE CONTRACTOR ALSO PROVIDES ONE ONSITE TRAVEL AGENT FOR THE OFFICE OF THE SECRETARY."/>
    <s v="CW GOVERNMENT TRAVEL, INC."/>
    <n v="192188.1"/>
    <s v="EDCIO14O5015"/>
    <s v="3"/>
    <s v="GS33FAA009"/>
    <s v="785836151"/>
    <s v="EI"/>
    <s v=""/>
    <s v="CHRIS.ROSIER@ED.GOV"/>
    <d v="2015-06-02T00:00:00"/>
    <s v="ANDREW.BUNK@ED.GOV"/>
    <d v="2015-05-11T00:00:00"/>
    <s v="N/A"/>
    <s v="G"/>
    <s v="EXERCISE AN OPTION"/>
    <s v="X"/>
    <s v="NOT APPLICABLE"/>
    <s v="4732"/>
    <s v="9100"/>
    <s v="OTHER THAN SMALL BUSINESS"/>
    <s v="NO"/>
    <s v="NO"/>
    <x v="1"/>
    <s v="NO"/>
    <s v="NO"/>
    <s v="NO"/>
    <n v="192188.1"/>
    <n v="0"/>
    <n v="1"/>
  </r>
  <r>
    <s v="CAM"/>
    <x v="1"/>
    <x v="0"/>
    <x v="0"/>
    <x v="2"/>
    <x v="1"/>
    <x v="1"/>
    <x v="0"/>
    <x v="1"/>
    <x v="1"/>
    <x v="0"/>
    <x v="0"/>
    <x v="22"/>
    <s v="IT AND TELECOM- INTEGRATED HARDWARE/SOFTWARE/SERVICES SOLUTIONS, PREDOMINANTLY SERVICES"/>
    <s v="9100"/>
    <s v="CONTRACTS AND ACQUISITIONS MANAGEMENT"/>
    <s v="9100"/>
    <s v="WASHINGTON"/>
    <s v="DC"/>
    <s v="1"/>
    <d v="2015-08-31T00:00:00"/>
    <s v="FULL AND OPEN COMPETITION"/>
    <s v=""/>
    <s v="FIRM FIXED PRICE"/>
    <s v="&quot;OTHER FUNCTION&quot; IGF::OT::IGF  THE PURPOSE OF THIS CONTRACT IS TO AQUIRE SUPPORT FOR THE NEW DEVELOPMENT OF A NEW CONTRACTING SYSTEM, THE CONTRACT PURCHASING SUPPORT SYSTEM II (CPSS II), THAT INCLUDES INTEGRATION SERVICES."/>
    <s v="CACI ENTERPRISE SOLUTIONS, INC"/>
    <n v="1512873.15"/>
    <s v="EDCIO12C0063"/>
    <s v="14"/>
    <s v=""/>
    <s v="145070749"/>
    <s v="EI"/>
    <s v=""/>
    <s v="CHRIS.ROSIER@ED.GOV"/>
    <d v="2015-08-31T00:00:00"/>
    <s v="NENA.GETACHEW@ED.GOV"/>
    <d v="2015-08-27T00:00:00"/>
    <s v="N/A"/>
    <s v="G"/>
    <s v="EXERCISE AN OPTION"/>
    <s v="N"/>
    <s v="NO"/>
    <s v=""/>
    <s v="9100"/>
    <s v="OTHER THAN SMALL BUSINESS"/>
    <s v="NO"/>
    <s v="NO"/>
    <x v="1"/>
    <s v="NO"/>
    <s v="NO"/>
    <s v="NO"/>
    <n v="1512873.15"/>
    <n v="0"/>
    <n v="1"/>
  </r>
  <r>
    <s v="CAM"/>
    <x v="1"/>
    <x v="0"/>
    <x v="0"/>
    <x v="0"/>
    <x v="0"/>
    <x v="1"/>
    <x v="0"/>
    <x v="1"/>
    <x v="1"/>
    <x v="0"/>
    <x v="0"/>
    <x v="22"/>
    <s v="IT AND TELECOM- INTEGRATED HARDWARE/SOFTWARE/SERVICES SOLUTIONS, PREDOMINANTLY SERVICES"/>
    <s v="9100"/>
    <s v="CONTRACTS AND ACQUISITIONS MANAGEMENT"/>
    <s v="9100"/>
    <s v="WASHINGTON"/>
    <s v="DC"/>
    <s v="1"/>
    <d v="2014-11-26T00:00:00"/>
    <s v="FULL AND OPEN COMPETITION"/>
    <s v="FAIR OPPORTUNITY GIVEN"/>
    <s v="FIRM FIXED PRICE"/>
    <s v="&quot;IGF::OT::IGF&quot; OTHER FUNCTIONS THIS PURCHASE OF THIS TASK ORDER IS DESIGN, MIGRATE, AND IMPLEMENT NETAPP STORAGE IN A MULTI-SERVER AND STORAGE ENVIRONMENT."/>
    <s v="QUALITY SOFTWARE SERVICES, INC."/>
    <n v="134270"/>
    <s v="EDCIO13A00020003"/>
    <s v="2"/>
    <s v="EDCIO13A0002"/>
    <s v="022016765"/>
    <s v="EI"/>
    <s v=""/>
    <s v="IDV_CORRECT"/>
    <d v="2015-08-31T00:00:00"/>
    <s v="CHONTELLE.GREY@ED.GOV"/>
    <d v="2014-11-24T00:00:00"/>
    <s v="N/A"/>
    <s v="B"/>
    <s v="SUPPLEMENTAL AGREEMENT FOR WORK WITHIN SCOPE"/>
    <s v="X"/>
    <s v="NOT APPLICABLE"/>
    <s v="9100"/>
    <s v="9100"/>
    <s v="SMALL BUSINESS"/>
    <s v="NO"/>
    <s v="NO"/>
    <x v="1"/>
    <s v="NO"/>
    <s v="NO"/>
    <s v="NO"/>
    <n v="134270"/>
    <n v="134270"/>
    <n v="1"/>
  </r>
  <r>
    <s v="CAM"/>
    <x v="1"/>
    <x v="0"/>
    <x v="0"/>
    <x v="0"/>
    <x v="0"/>
    <x v="1"/>
    <x v="0"/>
    <x v="1"/>
    <x v="1"/>
    <x v="0"/>
    <x v="0"/>
    <x v="22"/>
    <s v="IT AND TELECOM- INTEGRATED HARDWARE/SOFTWARE/SERVICES SOLUTIONS, PREDOMINANTLY SERVICES"/>
    <s v="9100"/>
    <s v="CONTRACTS AND ACQUISITIONS MANAGEMENT"/>
    <s v="9100"/>
    <s v="WASHINGTON"/>
    <s v="DC"/>
    <s v="1"/>
    <d v="2014-12-23T00:00:00"/>
    <s v="FULL AND OPEN COMPETITION"/>
    <s v="ONLY ONE SOURCE - OTHER "/>
    <s v="FIRM FIXED PRICE"/>
    <s v="&quot;OTHER FUNCTIONS&quot; IGF::CT::IGF TASK ORDER 0012 PROVIDES AN AUTOMATED TESTING TOOL FOR THE DEPARTMENT'S GRANT MANAGEMENT SYSTEM."/>
    <s v="QUALITY SOFTWARE SERVICES, INC."/>
    <n v="326323"/>
    <s v="0012"/>
    <s v="0"/>
    <s v="EDCIO13A0002"/>
    <s v="022016765"/>
    <s v="EI"/>
    <s v=""/>
    <s v="IDV_CORRECT"/>
    <d v="2015-08-31T00:00:00"/>
    <s v="PAVAN.MEHROTRA@ED.GOV"/>
    <d v="2014-12-23T00:00:00"/>
    <s v="N/A"/>
    <s v=""/>
    <s v=""/>
    <s v="X"/>
    <s v="NOT APPLICABLE"/>
    <s v="9100"/>
    <s v="9100"/>
    <s v="SMALL BUSINESS"/>
    <s v="NO"/>
    <s v="NO"/>
    <x v="1"/>
    <s v="NO"/>
    <s v="NO"/>
    <s v="NO"/>
    <n v="326323"/>
    <n v="326323"/>
    <n v="1"/>
  </r>
  <r>
    <s v="CAM"/>
    <x v="1"/>
    <x v="0"/>
    <x v="0"/>
    <x v="1"/>
    <x v="0"/>
    <x v="1"/>
    <x v="0"/>
    <x v="1"/>
    <x v="1"/>
    <x v="0"/>
    <x v="0"/>
    <x v="22"/>
    <s v="IT AND TELECOM- INTEGRATED HARDWARE/SOFTWARE/SERVICES SOLUTIONS, PREDOMINANTLY SERVICES"/>
    <s v="9100"/>
    <s v="CONTRACTS AND ACQUISITIONS MANAGEMENT"/>
    <s v="9100"/>
    <s v="WASHINGTON"/>
    <s v="DC"/>
    <s v="1"/>
    <d v="2015-01-09T00:00:00"/>
    <s v="COMPETED UNDER SAP"/>
    <s v=""/>
    <s v="FIRM FIXED PRICE"/>
    <s v="&quot;OTHER FUNCTIONS&quot; IGF::OT::IGF - CONTRACTOR SHALL PROVIDE PROJECT MANAGEMENT SUPPORT FOR THE G5 INVESTMENT TO INCLUDE: PERFORMING AN OPERATIONAL ANALYSIS, UPDATING THE LIFECYCLE COST ESTIMATE, ASSISTING WITH THE ANNUAL PROGRAM ASSESSMENT, AND DEVELOPING A CUSTOMER SATISFACTION SURVEY. WORK SHALL BE PERFORMED IN ACCORDANCE WITH OMB AND DEPARTMENT EXHIBIT 300 GUIDANCE."/>
    <s v="SD TECHNOLOGIES, INC."/>
    <n v="130424"/>
    <s v="EDCIO12A00110003"/>
    <s v="0"/>
    <s v="EDCIO12A0011"/>
    <s v="604101100"/>
    <s v="EI"/>
    <s v=""/>
    <s v="CHRIS.ROSIER@ED.GOV"/>
    <d v="2015-01-15T00:00:00"/>
    <s v="ANDREW.BUNK@ED.GOV"/>
    <d v="2014-12-19T00:00:00"/>
    <s v="N/A"/>
    <s v=""/>
    <s v=""/>
    <s v="N"/>
    <s v="NO"/>
    <s v="9100"/>
    <s v="9100"/>
    <s v="SMALL BUSINESS"/>
    <s v="NO"/>
    <s v="NO"/>
    <x v="1"/>
    <s v="NO"/>
    <s v="NO"/>
    <s v="NO"/>
    <n v="130424"/>
    <n v="365354"/>
    <n v="1"/>
  </r>
  <r>
    <s v="CAM"/>
    <x v="1"/>
    <x v="0"/>
    <x v="0"/>
    <x v="1"/>
    <x v="0"/>
    <x v="1"/>
    <x v="0"/>
    <x v="1"/>
    <x v="1"/>
    <x v="0"/>
    <x v="0"/>
    <x v="22"/>
    <s v="IT AND TELECOM- INTEGRATED HARDWARE/SOFTWARE/SERVICES SOLUTIONS, PREDOMINANTLY SERVICES"/>
    <s v="9100"/>
    <s v="CONTRACTS AND ACQUISITIONS MANAGEMENT"/>
    <s v="9100"/>
    <s v="WASHINGTON"/>
    <s v="DC"/>
    <s v="1"/>
    <d v="2015-01-20T00:00:00"/>
    <s v="FULL AND OPEN COMPETITION"/>
    <s v="FAIR OPPORTUNITY GIVEN"/>
    <s v="FIRM FIXED PRICE"/>
    <s v="&quot;OTHER FUNCTIONS&quot; IGF::OT::IGF TASK ORDER 02 PROVIDES SUPPORT FOR POST-AWARD MONITORING."/>
    <s v="QUALITY SOFTWARE SERVICES, INC."/>
    <n v="220876"/>
    <s v="EDCIO13A00020002"/>
    <s v="1"/>
    <s v="EDCIO13A0002"/>
    <s v="022016765"/>
    <s v="EI"/>
    <s v=""/>
    <s v="IDV_CORRECT"/>
    <d v="2015-08-31T00:00:00"/>
    <s v="PAVAN.MEHROTRA@ED.GOV"/>
    <d v="2015-01-05T00:00:00"/>
    <s v="N/A"/>
    <s v="G"/>
    <s v="EXERCISE AN OPTION"/>
    <s v="X"/>
    <s v="NOT APPLICABLE"/>
    <s v="9100"/>
    <s v="9100"/>
    <s v="SMALL BUSINESS"/>
    <s v="NO"/>
    <s v="NO"/>
    <x v="1"/>
    <s v="NO"/>
    <s v="NO"/>
    <s v="NO"/>
    <n v="220876"/>
    <n v="0"/>
    <n v="1"/>
  </r>
  <r>
    <s v="CAM"/>
    <x v="1"/>
    <x v="0"/>
    <x v="0"/>
    <x v="1"/>
    <x v="0"/>
    <x v="1"/>
    <x v="0"/>
    <x v="1"/>
    <x v="1"/>
    <x v="0"/>
    <x v="0"/>
    <x v="22"/>
    <s v="IT AND TELECOM- INTEGRATED HARDWARE/SOFTWARE/SERVICES SOLUTIONS, PREDOMINANTLY SERVICES"/>
    <s v="9100"/>
    <s v="CONTRACTS AND ACQUISITIONS MANAGEMENT"/>
    <s v="9100"/>
    <s v="WASHINGTON"/>
    <s v="DC"/>
    <s v="1"/>
    <d v="2015-01-23T00:00:00"/>
    <s v="FULL AND OPEN COMPETITION"/>
    <s v="FAIR OPPORTUNITY GIVEN"/>
    <s v="FIRM FIXED PRICE"/>
    <s v="&quot;OTHER FUNCTIONS&quot; IGF::CT::IGF TASK ORDER 0011 PROVIDES SUPPORT_x000a_FOR THE PAY.GOV REFUND ENHANCEMENT."/>
    <s v="QUALITY SOFTWARE SERVICES, INC."/>
    <n v="126976"/>
    <s v="EDCIO13A00020011"/>
    <s v="0"/>
    <s v="EDCIO13A0002"/>
    <s v="022016765"/>
    <s v="EI"/>
    <s v=""/>
    <s v="LASHAWN.PETTAWAY@ED.GOV"/>
    <d v="2015-11-17T00:00:00"/>
    <s v="PAVAN.MEHROTRA@ED.GOV"/>
    <d v="2015-01-23T00:00:00"/>
    <s v="N/A"/>
    <s v=""/>
    <s v=""/>
    <s v="X"/>
    <s v="NOT APPLICABLE"/>
    <s v="9100"/>
    <s v="9100"/>
    <s v="SMALL BUSINESS"/>
    <s v="NO"/>
    <s v="NO"/>
    <x v="1"/>
    <s v="NO"/>
    <s v="NO"/>
    <s v="NO"/>
    <n v="126976"/>
    <n v="126976"/>
    <n v="1"/>
  </r>
  <r>
    <s v="CAM"/>
    <x v="1"/>
    <x v="0"/>
    <x v="0"/>
    <x v="1"/>
    <x v="0"/>
    <x v="1"/>
    <x v="0"/>
    <x v="1"/>
    <x v="1"/>
    <x v="0"/>
    <x v="0"/>
    <x v="22"/>
    <s v="IT AND TELECOM- INTEGRATED HARDWARE/SOFTWARE/SERVICES SOLUTIONS, PREDOMINANTLY SERVICES"/>
    <s v="9100"/>
    <s v="CONTRACTS AND ACQUISITIONS MANAGEMENT"/>
    <s v="9100"/>
    <s v="WASHINGTON"/>
    <s v="DC"/>
    <s v="1"/>
    <d v="2015-02-09T00:00:00"/>
    <s v="FULL AND OPEN COMPETITION"/>
    <s v="FAIR OPPORTUNITY GIVEN"/>
    <s v="FIRM FIXED PRICE"/>
    <s v="&quot;OTHER FUNCTIONS&quot; IGF::OT::IGF NEW TASK ORDER FOR THE MASS UPDATE OF BUDGET DATA AND PROJECT PARTICIPANT NUMBERS IN THE G5 GRANTS MANAGEMENT SYSTEM."/>
    <s v="QUALITY SOFTWARE SERVICES, INC."/>
    <n v="196436"/>
    <s v="EDCIO13A00020013"/>
    <s v="0"/>
    <s v="EDCIO13A0002"/>
    <s v="022016765"/>
    <s v="EI"/>
    <s v=""/>
    <s v="IDV_CORRECT"/>
    <d v="2015-08-31T00:00:00"/>
    <s v="PAVAN.MEHROTRA@ED.GOV"/>
    <d v="2015-02-12T00:00:00"/>
    <s v="N/A"/>
    <s v=""/>
    <s v=""/>
    <s v="X"/>
    <s v="NOT APPLICABLE"/>
    <s v="9100"/>
    <s v="9100"/>
    <s v="SMALL BUSINESS"/>
    <s v="NO"/>
    <s v="NO"/>
    <x v="1"/>
    <s v="NO"/>
    <s v="NO"/>
    <s v="NO"/>
    <n v="196436"/>
    <n v="196436"/>
    <n v="1"/>
  </r>
  <r>
    <s v="CAM"/>
    <x v="1"/>
    <x v="0"/>
    <x v="0"/>
    <x v="1"/>
    <x v="0"/>
    <x v="1"/>
    <x v="0"/>
    <x v="1"/>
    <x v="1"/>
    <x v="0"/>
    <x v="0"/>
    <x v="22"/>
    <s v="IT AND TELECOM- INTEGRATED HARDWARE/SOFTWARE/SERVICES SOLUTIONS, PREDOMINANTLY SERVICES"/>
    <s v="9100"/>
    <s v="CONTRACTS AND ACQUISITIONS MANAGEMENT"/>
    <s v="9100"/>
    <s v="WASHINGTON"/>
    <s v="DC"/>
    <s v="1"/>
    <d v="2015-02-24T00:00:00"/>
    <s v="FULL AND OPEN COMPETITION"/>
    <s v="FAIR OPPORTUNITY GIVEN"/>
    <s v="FIRM FIXED PRICE"/>
    <s v="&quot;OTHER FUNCTIONS&quot; IGF::OT::IGF THE PURCHASE OF THIS TASK ORDER IS TO DESIGN, MIGRATE, AND IMPLEMENT NETAPP STORAGE IN A MULTI-SERVER AND STORAGE ENVIRONMENT"/>
    <s v="QUALITY SOFTWARE SERVICES, INC."/>
    <n v="137545"/>
    <s v="EDCIO13A00020003"/>
    <s v="3"/>
    <s v="EDCIO13A0002"/>
    <s v="022016765"/>
    <s v="EI"/>
    <s v=""/>
    <s v="IDV_CORRECT"/>
    <d v="2015-08-31T00:00:00"/>
    <s v="PAVAN.MEHROTRA@ED.GOV"/>
    <d v="2015-01-29T00:00:00"/>
    <s v="N/A"/>
    <s v="B"/>
    <s v="SUPPLEMENTAL AGREEMENT FOR WORK WITHIN SCOPE"/>
    <s v="X"/>
    <s v="NOT APPLICABLE"/>
    <s v="9100"/>
    <s v="9100"/>
    <s v="SMALL BUSINESS"/>
    <s v="NO"/>
    <s v="NO"/>
    <x v="1"/>
    <s v="NO"/>
    <s v="NO"/>
    <s v="NO"/>
    <n v="137545"/>
    <n v="275090"/>
    <n v="1"/>
  </r>
  <r>
    <s v="CAM"/>
    <x v="1"/>
    <x v="0"/>
    <x v="0"/>
    <x v="1"/>
    <x v="0"/>
    <x v="1"/>
    <x v="0"/>
    <x v="1"/>
    <x v="1"/>
    <x v="0"/>
    <x v="0"/>
    <x v="22"/>
    <s v="IT AND TELECOM- INTEGRATED HARDWARE/SOFTWARE/SERVICES SOLUTIONS, PREDOMINANTLY SERVICES"/>
    <s v="9100"/>
    <s v="CONTRACTS AND ACQUISITIONS MANAGEMENT"/>
    <s v="9100"/>
    <s v="WASHINGTON"/>
    <s v="DC"/>
    <s v="1"/>
    <d v="2015-03-06T00:00:00"/>
    <s v="FULL AND OPEN COMPETITION"/>
    <s v="FOLLOW-ON ACTION FOLLOWING COMPETITIVE INITIAL ACTION"/>
    <s v="FIRM FIXED PRICE"/>
    <s v="&quot;OTHER FUNCTIONS&quot; IGF::OT::IGF THE PURPOSE OF THIS TASK ORDER IS TO OBTAIN ANALYSIS, DATABASE, AND DEVELOPER SYSTEM SUPPORT FOR SUPPORTING WORKFORCE INNOVATION AND OPPORTUNITY ACT TRANSFERRING ACTIVITIES AS THEY RELATE TO THE SYSTEMS IN THE OFFICE OF CHIEF INFORMATION OFFICER."/>
    <s v="QUALITY SOFTWARE SERVICES, INC."/>
    <n v="50875"/>
    <s v="EDCIO13A00020014"/>
    <s v="0"/>
    <s v="EDCIO13A0002"/>
    <s v="022016765"/>
    <s v="EI"/>
    <s v=""/>
    <s v="IDV_CORRECT"/>
    <d v="2015-08-31T00:00:00"/>
    <s v="CHONTELLE.GREY@ED.GOV"/>
    <d v="2015-02-27T00:00:00"/>
    <s v="N/A"/>
    <s v=""/>
    <s v=""/>
    <s v="X"/>
    <s v="NOT APPLICABLE"/>
    <s v="9100"/>
    <s v="9100"/>
    <s v="SMALL BUSINESS"/>
    <s v="NO"/>
    <s v="NO"/>
    <x v="1"/>
    <s v="NO"/>
    <s v="NO"/>
    <s v="NO"/>
    <n v="50875"/>
    <n v="50875"/>
    <n v="1"/>
  </r>
  <r>
    <s v="CAM"/>
    <x v="1"/>
    <x v="0"/>
    <x v="0"/>
    <x v="1"/>
    <x v="0"/>
    <x v="1"/>
    <x v="0"/>
    <x v="1"/>
    <x v="1"/>
    <x v="0"/>
    <x v="0"/>
    <x v="22"/>
    <s v="IT AND TELECOM- INTEGRATED HARDWARE/SOFTWARE/SERVICES SOLUTIONS, PREDOMINANTLY SERVICES"/>
    <s v="9100"/>
    <s v="CONTRACTS AND ACQUISITIONS MANAGEMENT"/>
    <s v="9100"/>
    <s v="WASHINGTON"/>
    <s v="DC"/>
    <s v="1"/>
    <d v="2015-03-24T00:00:00"/>
    <s v="FULL AND OPEN COMPETITION"/>
    <s v="FAIR OPPORTUNITY GIVEN"/>
    <s v="FIRM FIXED PRICE"/>
    <s v="&quot;OTHER FUNCTIONS&quot; IGF::OT::IGF THE SERVICES BEING PROVIDED BY MODIFICATION 0001 SUPPORT THE TRACKING OF IT SERVICES AND DELIVERABLES BY MEANS OF ADDITIONAL ENHANCEMENTS AND DOCUMENTATION OF OCIO'S SHAREPOINT SITE FROM A SYSTEM ADMIN PERSPECTIVE."/>
    <s v="E SOURCE TECHNOLOGIES INC"/>
    <n v="73611.5"/>
    <s v="EDCIO12A00080002"/>
    <s v="1"/>
    <s v="EDCIO12A0008"/>
    <s v="859701786"/>
    <s v="EI"/>
    <s v=""/>
    <s v="EUGENE.HOPKINS@ED.GOV"/>
    <d v="2015-03-24T00:00:00"/>
    <s v="JEREMY.COOK@ED.GOV"/>
    <d v="2015-03-19T00:00:00"/>
    <s v="N/A"/>
    <s v="B"/>
    <s v="SUPPLEMENTAL AGREEMENT FOR WORK WITHIN SCOPE"/>
    <s v="N"/>
    <s v="NO"/>
    <s v="9100"/>
    <s v="9100"/>
    <s v="SMALL BUSINESS"/>
    <s v="NO"/>
    <s v="NO"/>
    <x v="1"/>
    <s v="NO"/>
    <s v="NO"/>
    <s v="NO"/>
    <n v="73611.5"/>
    <n v="73611.5"/>
    <n v="1"/>
  </r>
  <r>
    <s v="CAM"/>
    <x v="1"/>
    <x v="0"/>
    <x v="0"/>
    <x v="1"/>
    <x v="0"/>
    <x v="1"/>
    <x v="0"/>
    <x v="1"/>
    <x v="1"/>
    <x v="0"/>
    <x v="0"/>
    <x v="22"/>
    <s v="IT AND TELECOM- INTEGRATED HARDWARE/SOFTWARE/SERVICES SOLUTIONS, PREDOMINANTLY SERVICES"/>
    <s v="9100"/>
    <s v="CONTRACTS AND ACQUISITIONS MANAGEMENT"/>
    <s v="9100"/>
    <s v="WASHINGTON"/>
    <s v="DC"/>
    <s v="1"/>
    <d v="2015-03-26T00:00:00"/>
    <s v="FULL AND OPEN COMPETITION"/>
    <s v="FOLLOW-ON ACTION FOLLOWING COMPETITIVE INITIAL ACTION"/>
    <s v="FIRM FIXED PRICE"/>
    <s v="&quot;OTHER FUNCTIONS&quot; IGF::OT::IGF THIS TASK ORDER IS THREEFOLD: FIRST, TO UPGRADE THE HYPERION BUDGET PLANNING MODULE FROM THE CURRENT VERSION IN USE (11.1.1) TO THE NEW VERSION (11.1.2.3); SECOND, TO UPGRADE THE HYPERION ORACLE DATABASE FROM THE CURRENT VERSION (10.X) TO THE VERSION IN USE ACROSS THE REST OF EDUCATION DEPARTMENT S CENTRAL AUTOMATED PROCESSING SYSTEM (11.X); AND THIRD, INSTALL THE UPGRADED APPLICATION ON NEW X86 SERVERS RUNNING THE RED HAT LINUX OPERATING SYSTEM."/>
    <s v="QUALITY SOFTWARE SERVICES, INC."/>
    <n v="764713"/>
    <s v="EDCIO13A00020015"/>
    <s v="0"/>
    <s v="EDCIO13A0002"/>
    <s v="022016765"/>
    <s v="EI"/>
    <s v=""/>
    <s v="IDV_CORRECT"/>
    <d v="2015-08-31T00:00:00"/>
    <s v="CHONTELLE.GREY@ED.GOV"/>
    <d v="2015-03-23T00:00:00"/>
    <s v="N/A"/>
    <s v=""/>
    <s v=""/>
    <s v="X"/>
    <s v="NOT APPLICABLE"/>
    <s v="9100"/>
    <s v="9100"/>
    <s v="SMALL BUSINESS"/>
    <s v="NO"/>
    <s v="NO"/>
    <x v="1"/>
    <s v="NO"/>
    <s v="NO"/>
    <s v="NO"/>
    <n v="764713"/>
    <n v="764713"/>
    <n v="1"/>
  </r>
  <r>
    <s v="CAM"/>
    <x v="1"/>
    <x v="0"/>
    <x v="0"/>
    <x v="1"/>
    <x v="0"/>
    <x v="1"/>
    <x v="0"/>
    <x v="1"/>
    <x v="1"/>
    <x v="0"/>
    <x v="0"/>
    <x v="22"/>
    <s v="IT AND TELECOM- INTEGRATED HARDWARE/SOFTWARE/SERVICES SOLUTIONS, PREDOMINANTLY SERVICES"/>
    <s v="9100"/>
    <s v="CONTRACTS AND ACQUISITIONS MANAGEMENT"/>
    <s v="9100"/>
    <s v="WASHINGTON"/>
    <s v="DC"/>
    <s v="1"/>
    <d v="2015-03-31T00:00:00"/>
    <s v="FULL AND OPEN COMPETITION"/>
    <s v="FAIR OPPORTUNITY GIVEN"/>
    <s v="FIRM FIXED PRICE"/>
    <s v="&quot;OTHER FUNCTIONS&quot; IGF::OT::IGF THIS TASK ORDER PROVIDES DESIGN, MIGRATION, AND IMPLEMENTATION OF NETAPP SOFTWARE. THE TASK ORDER ALSO PROVIDES INFRASTRUCTURE SUPPORT THE DEPARTMENT'S CONTRACT AND PROCUREMENT SUPPORT SYSTEM."/>
    <s v="QUALITY SOFTWARE SERVICES, INC."/>
    <n v="89467"/>
    <s v="EDCIO13A00020003"/>
    <s v="4"/>
    <s v="EDCIO13A0002"/>
    <s v="022016765"/>
    <s v="EI"/>
    <s v=""/>
    <s v="IDV_CORRECT"/>
    <d v="2015-08-31T00:00:00"/>
    <s v="CHONTELLE.GREY@ED.GOV"/>
    <d v="2015-03-25T00:00:00"/>
    <s v="N/A"/>
    <s v="B"/>
    <s v="SUPPLEMENTAL AGREEMENT FOR WORK WITHIN SCOPE"/>
    <s v="X"/>
    <s v="NOT APPLICABLE"/>
    <s v="9100"/>
    <s v="9100"/>
    <s v="SMALL BUSINESS"/>
    <s v="NO"/>
    <s v="NO"/>
    <x v="1"/>
    <s v="NO"/>
    <s v="NO"/>
    <s v="NO"/>
    <n v="89467"/>
    <n v="0"/>
    <n v="1"/>
  </r>
  <r>
    <s v="CAM"/>
    <x v="1"/>
    <x v="0"/>
    <x v="0"/>
    <x v="3"/>
    <x v="0"/>
    <x v="1"/>
    <x v="0"/>
    <x v="1"/>
    <x v="1"/>
    <x v="0"/>
    <x v="0"/>
    <x v="22"/>
    <s v="IT AND TELECOM- INTEGRATED HARDWARE/SOFTWARE/SERVICES SOLUTIONS, PREDOMINANTLY SERVICES"/>
    <s v="9100"/>
    <s v="CONTRACTS AND ACQUISITIONS MANAGEMENT"/>
    <s v="9100"/>
    <s v="WASHINGTON"/>
    <s v="DC"/>
    <s v="1"/>
    <d v="2015-04-15T00:00:00"/>
    <s v="FULL AND OPEN COMPETITION"/>
    <s v="FOLLOW-ON ACTION FOLLOWING COMPETITIVE INITIAL ACTION"/>
    <s v="FIRM FIXED PRICE"/>
    <s v="&quot;OTHER FUNCTION&quot; IGF::OT::IGF THE CONTRACTOR SHALL ENHANCE THE G5 SYSTEM IN ORDER TO COMPLY WITH THE SYSTEM FOR AWARD MANAGEMENT (SAM)/ CENTRAL CONTRACTOR REGISTRATION (CCR) REGISTRATION REQUIREMENTS FOR FEDERAL FUNDING ACCOUNTABILITY AND TRANSPARENCY ACT (FFATA)."/>
    <s v="QUALITY SOFTWARE SERVICES, INC."/>
    <n v="222835"/>
    <s v="0016"/>
    <s v="0"/>
    <s v="EDCIO13A0002"/>
    <s v="022016765"/>
    <s v="EI"/>
    <s v=""/>
    <s v="IDV_CORRECT"/>
    <d v="2015-08-31T00:00:00"/>
    <s v="NENA.GETACHEW@ED.GOV"/>
    <d v="2015-04-15T00:00:00"/>
    <s v="N/A"/>
    <s v=""/>
    <s v=""/>
    <s v="X"/>
    <s v="NOT APPLICABLE"/>
    <s v="9100"/>
    <s v="9100"/>
    <s v="SMALL BUSINESS"/>
    <s v="NO"/>
    <s v="NO"/>
    <x v="1"/>
    <s v="NO"/>
    <s v="NO"/>
    <s v="NO"/>
    <n v="222835"/>
    <n v="222835"/>
    <n v="1"/>
  </r>
  <r>
    <s v="CAM"/>
    <x v="1"/>
    <x v="0"/>
    <x v="0"/>
    <x v="3"/>
    <x v="0"/>
    <x v="1"/>
    <x v="0"/>
    <x v="1"/>
    <x v="1"/>
    <x v="0"/>
    <x v="0"/>
    <x v="22"/>
    <s v="IT AND TELECOM- INTEGRATED HARDWARE/SOFTWARE/SERVICES SOLUTIONS, PREDOMINANTLY SERVICES"/>
    <s v="9100"/>
    <s v="CONTRACTS AND ACQUISITIONS MANAGEMENT"/>
    <s v="9100"/>
    <s v="WASHINGTON"/>
    <s v="DC"/>
    <s v="1"/>
    <d v="2015-04-24T00:00:00"/>
    <s v="FULL AND OPEN COMPETITION"/>
    <s v="FOLLOW-ON ACTION FOLLOWING COMPETITIVE INITIAL ACTION"/>
    <s v="FIRM FIXED PRICE"/>
    <s v="&quot;OTHER FUNCTION&quot; IGF::OT::IGF THE CONTRACTOR SHALL INSTALL, CONFIGURE, MIGRATE, AND TEST ALL EDCAPS IBM RATIONAL TOOLS AT THE LATEST SOFTWARE VERSION, INCLUDING QUALITY MANAGER, ON NEW LINUX BASED HARDWARE, AND REDESIGN AND MIGRATE THE EDCAPS RELEASE PORTAL INCLUDING THE REPORTS PORTAL, FROM ACTIVE SERVER PAGES, ALSO KNOWN AS CLASSIC ASP, RUNNING ON CURRENT MICROSOFT WINDOWS 2003 PLATFORM TO JAVA RUNNING ON THE NEW LINUX PLATFORM."/>
    <s v="QUALITY SOFTWARE SERVICES, INC."/>
    <n v="287361"/>
    <s v="0017"/>
    <s v="0"/>
    <s v="EDCIO13A0002"/>
    <s v="022016765"/>
    <s v="EI"/>
    <s v=""/>
    <s v="IDV_CORRECT"/>
    <d v="2015-08-31T00:00:00"/>
    <s v="NENA.GETACHEW@ED.GOV"/>
    <d v="2015-04-17T00:00:00"/>
    <s v="N/A"/>
    <s v=""/>
    <s v=""/>
    <s v="X"/>
    <s v="NOT APPLICABLE"/>
    <s v="9100"/>
    <s v="9100"/>
    <s v="SMALL BUSINESS"/>
    <s v="NO"/>
    <s v="NO"/>
    <x v="1"/>
    <s v="NO"/>
    <s v="NO"/>
    <s v="NO"/>
    <n v="287361"/>
    <n v="287361"/>
    <n v="1"/>
  </r>
  <r>
    <s v="CAM"/>
    <x v="1"/>
    <x v="0"/>
    <x v="0"/>
    <x v="3"/>
    <x v="0"/>
    <x v="1"/>
    <x v="0"/>
    <x v="1"/>
    <x v="1"/>
    <x v="0"/>
    <x v="0"/>
    <x v="22"/>
    <s v="IT AND TELECOM- INTEGRATED HARDWARE/SOFTWARE/SERVICES SOLUTIONS, PREDOMINANTLY SERVICES"/>
    <s v="9100"/>
    <s v="CONTRACTS AND ACQUISITIONS MANAGEMENT"/>
    <s v="9100"/>
    <s v="WASHINGTON"/>
    <s v="DC"/>
    <s v="1"/>
    <d v="2015-06-18T00:00:00"/>
    <s v="FULL AND OPEN COMPETITION"/>
    <s v="FOLLOW-ON ACTION FOLLOWING COMPETITIVE INITIAL ACTION"/>
    <s v="FIRM FIXED PRICE"/>
    <s v="&quot;OTHER FUNCTION&quot; IGF::OT::IGF TO OBTAIN SUPPORT IN BUILDING AN INTERFACE FILE TO ALLOW THE DEPARTMENT THE ABILITY TO TRANSMIT OBJECT CLASS LEVEL DATA TO OFFICE OF MANAGEMENT AND BUDGET (OMB) FOR LOADING INTO THE OBJECT CLASS SCHEDULE."/>
    <s v="QUALITY SOFTWARE SERVICES, INC."/>
    <n v="49370"/>
    <s v="0018"/>
    <s v="0"/>
    <s v="EDCIO13A0002"/>
    <s v="022016765"/>
    <s v="EI"/>
    <s v=""/>
    <s v="IDV_CORRECT"/>
    <d v="2015-08-31T00:00:00"/>
    <s v="NENA.GETACHEW@ED.GOV"/>
    <d v="2015-06-10T00:00:00"/>
    <s v="N/A"/>
    <s v=""/>
    <s v=""/>
    <s v="X"/>
    <s v="NOT APPLICABLE"/>
    <s v="9100"/>
    <s v="9100"/>
    <s v="SMALL BUSINESS"/>
    <s v="NO"/>
    <s v="NO"/>
    <x v="1"/>
    <s v="NO"/>
    <s v="NO"/>
    <s v="NO"/>
    <n v="49370"/>
    <n v="49370"/>
    <n v="1"/>
  </r>
  <r>
    <s v="CAM"/>
    <x v="1"/>
    <x v="0"/>
    <x v="0"/>
    <x v="3"/>
    <x v="0"/>
    <x v="1"/>
    <x v="0"/>
    <x v="1"/>
    <x v="1"/>
    <x v="0"/>
    <x v="0"/>
    <x v="22"/>
    <s v="IT AND TELECOM- INTEGRATED HARDWARE/SOFTWARE/SERVICES SOLUTIONS, PREDOMINANTLY SERVICES"/>
    <s v="9100"/>
    <s v="CONTRACTS AND ACQUISITIONS MANAGEMENT"/>
    <s v="9100"/>
    <s v="WASHINGTON"/>
    <s v="DC"/>
    <s v="1"/>
    <d v="2015-06-30T00:00:00"/>
    <s v="FULL AND OPEN COMPETITION"/>
    <s v="FAIR OPPORTUNITY GIVEN"/>
    <s v="FIRM FIXED PRICE"/>
    <s v="&quot;OTHER FUNCTIONS&quot; IGF::OT::IGF THIS TASK ORDER PROVIDES DESIGN, MIGRATION, AND IMPLEMENTATION OF NETAPP SOFTWARE. THE TASK ORDER ALSO PROVIDES INFRASTRUCTURE SUPPORT THE DEPARTMENT'S CONTRACT AND PROCUREMENT SUPPORT SYSTEM."/>
    <s v="QUALITY SOFTWARE SERVICES, INC."/>
    <n v="176803"/>
    <s v="EDCIO13A00020003"/>
    <s v="5"/>
    <s v="EDCIO13A0002"/>
    <s v="022016765"/>
    <s v="EI"/>
    <s v=""/>
    <s v="MATTHEW.MANNING@ED.GOV"/>
    <d v="2015-11-18T00:00:00"/>
    <s v="NENA.GETACHEW@ED.GOV"/>
    <d v="2015-05-29T00:00:00"/>
    <s v="N/A"/>
    <s v="B"/>
    <s v="SUPPLEMENTAL AGREEMENT FOR WORK WITHIN SCOPE"/>
    <s v="X"/>
    <s v="NOT APPLICABLE"/>
    <s v="9100"/>
    <s v="9100"/>
    <s v="SMALL BUSINESS"/>
    <s v="NO"/>
    <s v="NO"/>
    <x v="1"/>
    <s v="NO"/>
    <s v="NO"/>
    <s v="NO"/>
    <n v="176803"/>
    <n v="176803"/>
    <n v="1"/>
  </r>
  <r>
    <s v="CAM"/>
    <x v="1"/>
    <x v="0"/>
    <x v="0"/>
    <x v="2"/>
    <x v="0"/>
    <x v="1"/>
    <x v="0"/>
    <x v="1"/>
    <x v="1"/>
    <x v="0"/>
    <x v="0"/>
    <x v="22"/>
    <s v="IT AND TELECOM- INTEGRATED HARDWARE/SOFTWARE/SERVICES SOLUTIONS, PREDOMINANTLY SERVICES"/>
    <s v="9100"/>
    <s v="CONTRACTS AND ACQUISITIONS MANAGEMENT"/>
    <s v="9100"/>
    <s v="WASHINGTON"/>
    <s v="DC"/>
    <s v="1"/>
    <d v="2015-07-31T00:00:00"/>
    <s v="FULL AND OPEN COMPETITION"/>
    <s v="FOLLOW-ON ACTION FOLLOWING COMPETITIVE INITIAL ACTION"/>
    <s v="FIRM FIXED PRICE"/>
    <s v="&quot;OTHER FUNCTION&quot; IGF::OT::IGF THE PURPOSE OF THIS TASK ORDER IS TO OBTAIN CONTRACTOR SUPPORT FOR REQUIREMENTS GATHERING AND ANALYSIS, DESIGN, TESTING AND IMPLEMENTATION OF THE CONGRESSIONAL NOTIFICATION ENHANCEMENT."/>
    <s v="QUALITY SOFTWARE SERVICES, INC."/>
    <n v="99662"/>
    <s v="EDCIO13A00020020"/>
    <s v="0"/>
    <s v="EDCIO13A0002"/>
    <s v="022016765"/>
    <s v="EI"/>
    <s v=""/>
    <s v="IDV_CORRECT"/>
    <d v="2015-08-31T00:00:00"/>
    <s v="NENA.GETACHEW@ED.GOV"/>
    <d v="2015-07-21T00:00:00"/>
    <s v="N/A"/>
    <s v=""/>
    <s v=""/>
    <s v="X"/>
    <s v="NOT APPLICABLE"/>
    <s v="9100"/>
    <s v="9100"/>
    <s v="SMALL BUSINESS"/>
    <s v="NO"/>
    <s v="NO"/>
    <x v="1"/>
    <s v="NO"/>
    <s v="NO"/>
    <s v="NO"/>
    <n v="99662"/>
    <n v="99662"/>
    <n v="1"/>
  </r>
  <r>
    <s v="CAM"/>
    <x v="1"/>
    <x v="0"/>
    <x v="0"/>
    <x v="2"/>
    <x v="0"/>
    <x v="1"/>
    <x v="0"/>
    <x v="1"/>
    <x v="1"/>
    <x v="0"/>
    <x v="0"/>
    <x v="22"/>
    <s v="IT AND TELECOM- INTEGRATED HARDWARE/SOFTWARE/SERVICES SOLUTIONS, PREDOMINANTLY SERVICES"/>
    <s v="9100"/>
    <s v="CONTRACTS AND ACQUISITIONS MANAGEMENT"/>
    <s v="9100"/>
    <s v="WASHINGTON"/>
    <s v="DC"/>
    <s v="1"/>
    <d v="2015-08-04T00:00:00"/>
    <s v="FULL AND OPEN COMPETITION"/>
    <s v="FAIR OPPORTUNITY GIVEN"/>
    <s v="FIRM FIXED PRICE"/>
    <s v="&quot;OTHER FUNCTION&quot; IGF::OT::IGF THE PURPOSE OF THIS TASK ORDER IS TO OBTAIN CONTRACTOR SERVICES FOR REQUIREMENTS GATHERING AND ANALYSIS, DESIGN, TESTING AND IMPLEMENTATION OF THE MULTIPLE PAYEE DUNS ENHANCEMENT."/>
    <s v="QUALITY SOFTWARE SERVICES, INC."/>
    <n v="200423"/>
    <s v="EDCIO13A00020019"/>
    <s v="0"/>
    <s v="EDCIO13A0002"/>
    <s v="022016765"/>
    <s v="EI"/>
    <s v=""/>
    <s v="IDV_CORRECT"/>
    <d v="2015-08-31T00:00:00"/>
    <s v="NENA.GETACHEW@ED.GOV"/>
    <d v="2015-06-26T00:00:00"/>
    <s v="N/A"/>
    <s v=""/>
    <s v=""/>
    <s v="X"/>
    <s v="NOT APPLICABLE"/>
    <s v="9100"/>
    <s v="9100"/>
    <s v="SMALL BUSINESS"/>
    <s v="NO"/>
    <s v="NO"/>
    <x v="1"/>
    <s v="NO"/>
    <s v="NO"/>
    <s v="NO"/>
    <n v="200423"/>
    <n v="200423"/>
    <n v="1"/>
  </r>
  <r>
    <s v="CAM"/>
    <x v="1"/>
    <x v="0"/>
    <x v="0"/>
    <x v="2"/>
    <x v="0"/>
    <x v="1"/>
    <x v="0"/>
    <x v="1"/>
    <x v="1"/>
    <x v="0"/>
    <x v="0"/>
    <x v="22"/>
    <s v="IT AND TELECOM- INTEGRATED HARDWARE/SOFTWARE/SERVICES SOLUTIONS, PREDOMINANTLY SERVICES"/>
    <s v="9100"/>
    <s v="CONTRACTS AND ACQUISITIONS MANAGEMENT"/>
    <s v="9100"/>
    <s v="WASHINGTON"/>
    <s v="DC"/>
    <s v="1"/>
    <d v="2015-09-24T00:00:00"/>
    <s v="FULL AND OPEN COMPETITION"/>
    <s v="FAIR OPPORTUNITY GIVEN"/>
    <s v="FIRM FIXED PRICE"/>
    <s v="&quot;OTHER FUNCTIONS&quot; IGF::OT::IGF - OFFICE OF MANAGEMENT (OM) PATHWAYS TO LEADERSHIP (PTL) PROGRAM TASK ORDER - THE SCOPE OF WORK OF THIS TASK ORDER INCLUDES ANALYZING AND DEFINING ALL REQUIREMENTS FOR THE PTL DEVELOPMENT PROGRAM WORKFLOW.  IN ADDITION, OTHER TASKS TO INCLUDE DEVELOPING, TESTING, DOCUMENTING, IMPLEMENTING THE PTL DEVELOPMENT FORM ARE INCLUDED.  FINALLY, OPTIONAL OPERATIONS&amp;MAINTENANCE WORK MAY BE TASKED IF EXERCISED BY THE DEPARTMENT."/>
    <s v="E SOURCE TECHNOLOGIES INC"/>
    <n v="25210"/>
    <s v="0004"/>
    <s v="0"/>
    <s v="EDCIO12A0008"/>
    <s v="859701786"/>
    <s v="EM"/>
    <s v=""/>
    <s v="CHRIS.ROSIER@ED.GOV"/>
    <d v="2015-09-25T00:00:00"/>
    <s v="HOLLY.LE@ED.GOV"/>
    <d v="2015-09-14T00:00:00"/>
    <s v="N/A"/>
    <s v=""/>
    <s v=""/>
    <s v="N"/>
    <s v="NO"/>
    <s v="9100"/>
    <s v="9100"/>
    <s v="SMALL BUSINESS"/>
    <s v="NO"/>
    <s v="NO"/>
    <x v="1"/>
    <s v="NO"/>
    <s v="NO"/>
    <s v="NO"/>
    <n v="25210"/>
    <n v="98550.05"/>
    <n v="1"/>
  </r>
  <r>
    <s v="CAM"/>
    <x v="1"/>
    <x v="0"/>
    <x v="0"/>
    <x v="2"/>
    <x v="0"/>
    <x v="1"/>
    <x v="0"/>
    <x v="1"/>
    <x v="1"/>
    <x v="0"/>
    <x v="0"/>
    <x v="22"/>
    <s v="IT AND TELECOM- INTEGRATED HARDWARE/SOFTWARE/SERVICES SOLUTIONS, PREDOMINANTLY SERVICES"/>
    <s v="9100"/>
    <s v="CONTRACTS AND ACQUISITIONS MANAGEMENT"/>
    <s v="9100"/>
    <s v="WASHINGTON"/>
    <s v="DC"/>
    <s v="1"/>
    <d v="2015-09-24T00:00:00"/>
    <s v="FULL AND OPEN COMPETITION"/>
    <s v="ONLY ONE SOURCE - OTHER "/>
    <s v="FIRM FIXED PRICE"/>
    <s v="&quot;OTHER FUNCTION&quot; IGF::OT::IGF THIS MODIFICATION EXERCISES OPTION PERIOD II TO ALLOW THE DEPARTMENT OF EDUCATION OFFICE OF MANAGEMENT TO CONTINUE TO ACCESS AUTOMATED SECURITY TRACKING SOFTWARE TO MEET BUSINESS NEEDS."/>
    <s v="CENTECH GROUP INC"/>
    <n v="234040.3"/>
    <s v="0001"/>
    <s v="3"/>
    <s v="EDOOM13A0003"/>
    <s v="191341627"/>
    <s v="EM"/>
    <s v=""/>
    <s v="DESANDRE.WOODARD@ED.GOV"/>
    <d v="2015-09-24T00:00:00"/>
    <s v="KELSEY.REESE@ED.GOV"/>
    <d v="2015-09-23T00:00:00"/>
    <s v="N/A"/>
    <s v="G"/>
    <s v="EXERCISE AN OPTION"/>
    <s v="X"/>
    <s v="NOT APPLICABLE"/>
    <s v="9100"/>
    <s v="9100"/>
    <s v="SMALL BUSINESS"/>
    <s v="NO"/>
    <s v="NO"/>
    <x v="1"/>
    <s v="NO"/>
    <s v="NO"/>
    <s v="NO"/>
    <n v="234040.3"/>
    <n v="0"/>
    <n v="1"/>
  </r>
  <r>
    <s v="CAM"/>
    <x v="1"/>
    <x v="0"/>
    <x v="0"/>
    <x v="2"/>
    <x v="0"/>
    <x v="1"/>
    <x v="0"/>
    <x v="1"/>
    <x v="1"/>
    <x v="0"/>
    <x v="0"/>
    <x v="22"/>
    <s v="IT AND TELECOM- INTEGRATED HARDWARE/SOFTWARE/SERVICES SOLUTIONS, PREDOMINANTLY SERVICES"/>
    <s v="9100"/>
    <s v="CONTRACTS AND ACQUISITIONS MANAGEMENT"/>
    <s v="9100"/>
    <s v="WASHINGTON"/>
    <s v="DC"/>
    <s v="1"/>
    <d v="2015-09-25T00:00:00"/>
    <s v="FULL AND OPEN COMPETITION"/>
    <s v="FAIR OPPORTUNITY GIVEN"/>
    <s v="FIRM FIXED PRICE"/>
    <s v="&quot;OTHER FUNCTION&quot; IGF::OT::IGF_x000a__x000a_INDEPENDENT VERIFICATION AND VALIDATION (IV&amp;V) SUPPORT SERVICES FOR THE NEW REDESIGN AND REDEVELOPMENT OF THE IMPACT AID SYSTEM (IAS).  IV&amp;V WILL PROVIDE THE DEPARTMENT EARLY DETECTION AND CORRECTION OF SOFTWARE ERRORS, MANAGEMENT INSIGHT INTO PROCESS AND PRODUCT RISK(S), AND OBJECTIVE EVIDENCE OF COMPLIANCE (OR NONCOMPLIANCE) WITH PROGRAM PERFORMANCE, SCHEDULE AND BUDGET REQUIREMENTS."/>
    <s v="BUSINESS PERFORMANCE SYSTEMS, LLC"/>
    <n v="303330.8"/>
    <s v="0005"/>
    <s v="0"/>
    <s v="EDCIO12A0014"/>
    <s v="019542906"/>
    <s v="ES"/>
    <s v=""/>
    <s v="GABRIELLA.MCDONALD@ED.GOV"/>
    <d v="2015-09-25T00:00:00"/>
    <s v="GABRIELLA.MCDONALD@ED.GOV"/>
    <d v="2015-09-24T00:00:00"/>
    <s v="N/A"/>
    <s v=""/>
    <s v=""/>
    <s v="X"/>
    <s v="NOT APPLICABLE"/>
    <s v="9100"/>
    <s v="9100"/>
    <s v="SMALL BUSINESS"/>
    <s v="NO"/>
    <s v="NO"/>
    <x v="1"/>
    <s v="NO"/>
    <s v="NO"/>
    <s v="NO"/>
    <n v="303330.8"/>
    <n v="594982"/>
    <n v="1"/>
  </r>
  <r>
    <s v="CAM"/>
    <x v="1"/>
    <x v="0"/>
    <x v="0"/>
    <x v="2"/>
    <x v="0"/>
    <x v="0"/>
    <x v="0"/>
    <x v="1"/>
    <x v="1"/>
    <x v="0"/>
    <x v="0"/>
    <x v="22"/>
    <s v="IT AND TELECOM- INTEGRATED HARDWARE/SOFTWARE/SERVICES SOLUTIONS, PREDOMINANTLY SERVICES"/>
    <s v="9100"/>
    <s v="CONTRACTS AND ACQUISITIONS MANAGEMENT"/>
    <s v="9100"/>
    <s v="WASHINGTON"/>
    <s v="DC"/>
    <s v="1"/>
    <d v="2015-08-04T00:00:00"/>
    <s v="FULL AND OPEN COMPETITION AFTER EXCLUSION OF SOURCES"/>
    <s v=""/>
    <s v="FIRM FIXED PRICE"/>
    <s v="&quot;OTHER FUNCTION&quot; IGF::OT::IGF_x000a__x000a_CONTRACTOR SUPPORT TO PROVIDE ACCURATE AND TIMELY DATA COLLECTION IS NECESSARY TO DETERMINE THE NEEDS AND PERFORMANCE METRICS OF THE 21ST CENTURY COMMUNITY LEARNING CENTERS (CCLC)PROGRAM."/>
    <s v="TACTILE DESIGN GROUP LLC"/>
    <n v="635075.56000000006"/>
    <s v="EDESE14C0120"/>
    <s v="2"/>
    <s v=""/>
    <s v="868174793"/>
    <s v="ES"/>
    <s v=""/>
    <s v="GABRIELLA.MCDONALD@ED.GOV"/>
    <d v="2015-08-04T00:00:00"/>
    <s v="GABRIELLA.MCDONALD@ED.GOV"/>
    <d v="2015-07-31T00:00:00"/>
    <s v="N/A"/>
    <s v="B"/>
    <s v="SUPPLEMENTAL AGREEMENT FOR WORK WITHIN SCOPE"/>
    <s v="N"/>
    <s v="NO"/>
    <s v=""/>
    <s v="9100"/>
    <s v="SMALL BUSINESS"/>
    <s v="YES"/>
    <s v="NO"/>
    <x v="1"/>
    <s v="NO"/>
    <s v="NO"/>
    <s v="NO"/>
    <n v="635075.56000000006"/>
    <n v="0"/>
    <n v="1"/>
  </r>
  <r>
    <s v="CAM"/>
    <x v="1"/>
    <x v="0"/>
    <x v="0"/>
    <x v="2"/>
    <x v="0"/>
    <x v="0"/>
    <x v="0"/>
    <x v="1"/>
    <x v="1"/>
    <x v="0"/>
    <x v="0"/>
    <x v="22"/>
    <s v="IT AND TELECOM- INTEGRATED HARDWARE/SOFTWARE/SERVICES SOLUTIONS, PREDOMINANTLY SERVICES"/>
    <s v="9100"/>
    <s v="CONTRACTS AND ACQUISITIONS MANAGEMENT"/>
    <s v="9100"/>
    <s v="WASHINGTON"/>
    <s v="DC"/>
    <s v="1"/>
    <d v="2015-08-04T00:00:00"/>
    <s v="FULL AND OPEN COMPETITION AFTER EXCLUSION OF SOURCES"/>
    <s v=""/>
    <s v="FIRM FIXED PRICE"/>
    <s v="&quot;OTHER FUNCTION&quot; IGF::OT::IGF_x000a__x000a_CONTRACTOR SUPPORT TO PROVIDE ACCURATE AND TIMELY DATA COLLECTION IS NECESSARY TO DETERMINE THE NEEDS AND PERFORMANCE METRICS OF THE 21ST CENTURY COMMUNITY LEARNING CENTERS (CCLC)PROGRAM."/>
    <s v="TACTILE DESIGN GROUP LLC"/>
    <n v="881947.61"/>
    <s v="EDESE14C0120"/>
    <s v="1"/>
    <s v=""/>
    <s v="868174793"/>
    <s v="ES"/>
    <s v=""/>
    <s v="GABRIELLA.MCDONALD@ED.GOV"/>
    <d v="2015-08-04T00:00:00"/>
    <s v="GABRIELLA.MCDONALD@ED.GOV"/>
    <d v="2015-07-29T00:00:00"/>
    <s v="N/A"/>
    <s v="G"/>
    <s v="EXERCISE AN OPTION"/>
    <s v="N"/>
    <s v="NO"/>
    <s v=""/>
    <s v="9100"/>
    <s v="SMALL BUSINESS"/>
    <s v="YES"/>
    <s v="NO"/>
    <x v="1"/>
    <s v="NO"/>
    <s v="NO"/>
    <s v="NO"/>
    <n v="881947.61"/>
    <n v="0"/>
    <n v="1"/>
  </r>
  <r>
    <s v="CAM"/>
    <x v="1"/>
    <x v="0"/>
    <x v="0"/>
    <x v="2"/>
    <x v="0"/>
    <x v="0"/>
    <x v="0"/>
    <x v="0"/>
    <x v="0"/>
    <x v="0"/>
    <x v="0"/>
    <x v="23"/>
    <s v="IT AND TELECOM- ANNUAL SOFTWARE MAINTENANCE SERVICE PLANS"/>
    <s v="9100"/>
    <s v="CONTRACTS AND ACQUISITIONS MANAGEMENT"/>
    <s v="9100"/>
    <s v="WASHINGTON"/>
    <s v="DC"/>
    <s v="1"/>
    <d v="2015-09-25T00:00:00"/>
    <s v="FULL AND OPEN COMPETITION"/>
    <s v="COMPETITIVE SET ASIDE"/>
    <s v="FIRM FIXED PRICE"/>
    <s v="&quot;OTHER FUNCTIONS&quot; IGF::OT::IGF_x000a_DATASTAGE SOFTWARE LICENSE RENEWAL"/>
    <s v="PROVISTA SOFTWARE INTL INCORPORATED"/>
    <n v="109377.72"/>
    <s v="EDIES15O5034"/>
    <s v="0"/>
    <s v="GS35F0065P"/>
    <s v="602072381"/>
    <s v="ER"/>
    <s v=""/>
    <s v="HELEN.CHANG@ED.GOV"/>
    <d v="2015-10-13T00:00:00"/>
    <s v="JAAMAL.JENNINGS@ED.GOV"/>
    <d v="2015-09-22T00:00:00"/>
    <s v="N/A"/>
    <s v=""/>
    <s v=""/>
    <s v="X"/>
    <s v="NOT APPLICABLE"/>
    <s v="4730"/>
    <s v="9100"/>
    <s v="SMALL BUSINESS"/>
    <s v="YES"/>
    <s v="NO"/>
    <x v="0"/>
    <s v="YES"/>
    <s v="NO"/>
    <s v="NO"/>
    <n v="109377.72"/>
    <n v="109377.72"/>
    <n v="1"/>
  </r>
  <r>
    <s v="POC"/>
    <x v="1"/>
    <x v="0"/>
    <x v="0"/>
    <x v="2"/>
    <x v="1"/>
    <x v="1"/>
    <x v="0"/>
    <x v="1"/>
    <x v="1"/>
    <x v="0"/>
    <x v="0"/>
    <x v="23"/>
    <s v="IT AND TELECOM- ANNUAL SOFTWARE MAINTENANCE SERVICE PLANS"/>
    <s v="9100"/>
    <s v="PRINCIPAL OFFICES"/>
    <s v="9100"/>
    <s v="WASHINGTON"/>
    <s v="DC"/>
    <s v="1"/>
    <d v="2015-09-09T00:00:00"/>
    <s v="FULL AND OPEN COMPETITION"/>
    <s v="FAIR OPPORTUNITY GIVEN"/>
    <s v="FIRM FIXED PRICE"/>
    <s v="&quot;OTHER FUNCTIONS&quot;  IGF::OT::IGF  EDOCS CASE MANAGEMENT SYSTEM SOFTWARE MAINTENANCE RENEWAL."/>
    <s v="OPEN TEXT INC."/>
    <n v="25372.639999999999"/>
    <s v="EDOOS13O0008"/>
    <s v="2"/>
    <s v="GS35F0480J"/>
    <s v="064596158"/>
    <s v="EG"/>
    <s v=""/>
    <s v="GARY.WEAVER@ED.GOV"/>
    <d v="2015-09-09T00:00:00"/>
    <s v="GARY.WEAVER@ED.GOV"/>
    <d v="2015-09-09T00:00:00"/>
    <s v="N/A"/>
    <s v="G"/>
    <s v="EXERCISE AN OPTION"/>
    <s v="X"/>
    <s v="NOT APPLICABLE"/>
    <s v="4730"/>
    <s v="9100"/>
    <s v="OTHER THAN SMALL BUSINESS"/>
    <s v="NO"/>
    <s v="NO"/>
    <x v="1"/>
    <s v="NO"/>
    <s v="NO"/>
    <s v="NO"/>
    <n v="25372.639999999999"/>
    <n v="0"/>
    <n v="1"/>
  </r>
  <r>
    <s v="CAM"/>
    <x v="1"/>
    <x v="0"/>
    <x v="0"/>
    <x v="3"/>
    <x v="0"/>
    <x v="1"/>
    <x v="0"/>
    <x v="1"/>
    <x v="1"/>
    <x v="0"/>
    <x v="0"/>
    <x v="23"/>
    <s v="IT AND TELECOM- ANNUAL SOFTWARE MAINTENANCE SERVICE PLANS"/>
    <s v="9100"/>
    <s v="CONTRACTS AND ACQUISITIONS MANAGEMENT"/>
    <s v="9100"/>
    <s v="ROCKVILLE"/>
    <s v="MD"/>
    <s v="31"/>
    <d v="2015-06-29T00:00:00"/>
    <s v="FULL AND OPEN COMPETITION"/>
    <s v="FAIR OPPORTUNITY GIVEN"/>
    <s v="FIRM FIXED PRICE"/>
    <s v="&quot;OTHER FUNCTION&quot; IGF::OT::IGF HP TRIM ANNUAL MAINTENANCE - PROVIDES HP TRIM SOFTWARE SUPPORT AND UPDATES."/>
    <s v="CARAHSOFT TECHNOLOGY CORPORATION"/>
    <n v="140263.87"/>
    <s v="EDCIO15O5009"/>
    <s v="0"/>
    <s v="GS35F0119Y"/>
    <s v="088365767"/>
    <s v="EI"/>
    <s v=""/>
    <s v="CHRIS.ROSIER@ED.GOV"/>
    <d v="2015-06-30T00:00:00"/>
    <s v="ANDREW.BUNK@ED.GOV"/>
    <d v="2015-06-24T00:00:00"/>
    <s v="N/A"/>
    <s v=""/>
    <s v=""/>
    <s v="X"/>
    <s v="NOT APPLICABLE"/>
    <s v="4732"/>
    <s v="9100"/>
    <s v="SMALL BUSINESS"/>
    <s v="NO"/>
    <s v="NO"/>
    <x v="1"/>
    <s v="NO"/>
    <s v="NO"/>
    <s v="NO"/>
    <n v="140263.87"/>
    <n v="140263.87"/>
    <n v="1"/>
  </r>
  <r>
    <s v="CAM"/>
    <x v="1"/>
    <x v="0"/>
    <x v="2"/>
    <x v="1"/>
    <x v="0"/>
    <x v="0"/>
    <x v="0"/>
    <x v="1"/>
    <x v="1"/>
    <x v="1"/>
    <x v="1"/>
    <x v="24"/>
    <s v="IT AND TELECOM- HELP DESK"/>
    <s v="9100"/>
    <s v="CONTRACTS AND ACQUISITIONS MANAGEMENT"/>
    <s v="9100"/>
    <s v="WASHINGTON"/>
    <s v="DC"/>
    <s v="1"/>
    <d v="2015-03-11T00:00:00"/>
    <s v="NOT AVAILABLE FOR COMPETITION"/>
    <s v=""/>
    <s v="FIXED PRICE INCENTIVE"/>
    <s v="&quot;OTHER FUNCTIONS&quot; IGF::OT::IGF THIS CONTRACT PROVIDES THE U.S. DEPARTMENT OF EDUCATION WITH HELPDESK SERVICES."/>
    <s v="MARTINFEDERAL CONSULTING, LLC"/>
    <n v="52352.959999999999"/>
    <s v="EDCIO12C0065"/>
    <s v="10"/>
    <s v=""/>
    <s v="806106006"/>
    <s v="EI"/>
    <s v="AUTHORIZED BY STATUTE"/>
    <s v="CHRIS.ROSIER@ED.GOV"/>
    <d v="2015-03-13T00:00:00"/>
    <s v="PAVAN.MEHROTRA@ED.GOV"/>
    <d v="2015-03-02T00:00:00"/>
    <s v="N/A"/>
    <s v="B"/>
    <s v="SUPPLEMENTAL AGREEMENT FOR WORK WITHIN SCOPE"/>
    <s v="X"/>
    <s v="NOT APPLICABLE"/>
    <s v=""/>
    <s v="9100"/>
    <s v="SMALL BUSINESS"/>
    <s v="YES"/>
    <s v="NO"/>
    <x v="1"/>
    <s v="NO"/>
    <s v="YES"/>
    <s v="YES"/>
    <n v="52352.959999999999"/>
    <n v="0"/>
    <n v="1"/>
  </r>
  <r>
    <s v="CAM"/>
    <x v="1"/>
    <x v="0"/>
    <x v="2"/>
    <x v="2"/>
    <x v="0"/>
    <x v="0"/>
    <x v="0"/>
    <x v="1"/>
    <x v="1"/>
    <x v="1"/>
    <x v="1"/>
    <x v="24"/>
    <s v="IT AND TELECOM- HELP DESK"/>
    <s v="9100"/>
    <s v="CONTRACTS AND ACQUISITIONS MANAGEMENT"/>
    <s v="9100"/>
    <s v="WASHINGTON"/>
    <s v="DC"/>
    <s v="1"/>
    <d v="2015-09-25T00:00:00"/>
    <s v="NOT AVAILABLE FOR COMPETITION"/>
    <s v=""/>
    <s v="FIXED PRICE INCENTIVE"/>
    <s v="&quot;OTHER FUNCTIONS&quot; IGF::OT::IGF EDCAPS HELPDESK - CONTRACTOR PROVIDES HELPDESK AND TRAINING SUPPORT SERVICES FOR THE EDUCATION CENTRAL AUTOMATED PROCESSING SYSTEM (EDCAPS)."/>
    <s v="MARTINFEDERAL CONSULTING, LLC"/>
    <n v="921458.29"/>
    <s v="EDCIO12C0065"/>
    <s v="12"/>
    <s v=""/>
    <s v="806106006"/>
    <s v="EI"/>
    <s v="AUTHORIZED BY STATUTE"/>
    <s v="CHRIS.ROSIER@ED.GOV"/>
    <d v="2015-09-25T00:00:00"/>
    <s v="ANDREW.BUNK@ED.GOV"/>
    <d v="2015-09-24T00:00:00"/>
    <s v="N/A"/>
    <s v="B"/>
    <s v="SUPPLEMENTAL AGREEMENT FOR WORK WITHIN SCOPE"/>
    <s v="X"/>
    <s v="NOT APPLICABLE"/>
    <s v=""/>
    <s v="9100"/>
    <s v="SMALL BUSINESS"/>
    <s v="YES"/>
    <s v="NO"/>
    <x v="1"/>
    <s v="NO"/>
    <s v="YES"/>
    <s v="YES"/>
    <n v="921458.29"/>
    <n v="0"/>
    <n v="1"/>
  </r>
  <r>
    <s v="FSA"/>
    <x v="1"/>
    <x v="0"/>
    <x v="0"/>
    <x v="1"/>
    <x v="1"/>
    <x v="1"/>
    <x v="0"/>
    <x v="1"/>
    <x v="1"/>
    <x v="0"/>
    <x v="0"/>
    <x v="25"/>
    <s v="IT AND TELECOM- DATA CENTERS AND STORAGE"/>
    <s v="9100"/>
    <s v="FEDERAL STUDENT AID PROCUREMENT ACTIVITY"/>
    <s v="9100"/>
    <s v="MONTICELLO"/>
    <s v="KY"/>
    <s v="231"/>
    <d v="2015-03-20T00:00:00"/>
    <s v="FULL AND OPEN COMPETITION"/>
    <s v=""/>
    <s v="FIRM FIXED PRICE"/>
    <s v="&quot;OTHER FUNCTION&quot; IGF::OT::IGF  THE PURPOSE OF THIS CONTRACT IS FOR FEDERAL STUDENT AID TO ESTABLISH A CUSTOMER CONTACT CENTER TO PROVIDE TIMELY AND ACCURATE INFORMATION TO THE PUBLIC IN SUPPORT OF THE SCOPE OF BUSINESS.  THIS CONTRACT IS BEING AWARDED OFF THE GSA MULTI-CHANNEL CONTACT CENTER SERVICES CONTRACT."/>
    <s v="HP ENTERPRISE SERVICES, LLC"/>
    <n v="20157287.030000001"/>
    <s v="EDFSA15O0014"/>
    <s v="0"/>
    <s v="GS00V08PDD0072"/>
    <s v="077817617"/>
    <s v="ENCE"/>
    <s v=""/>
    <s v="MICHAEL.HOLLAND@ED.GOV"/>
    <d v="2015-06-10T00:00:00"/>
    <s v="SHAUNTYNEE.PENIX@ED.GOV"/>
    <d v="2015-04-23T00:00:00"/>
    <s v="N/A"/>
    <s v=""/>
    <s v=""/>
    <s v="Y"/>
    <s v="YES"/>
    <s v="4745"/>
    <s v="9100"/>
    <s v="OTHER THAN SMALL BUSINESS"/>
    <s v="NO"/>
    <s v="NO"/>
    <x v="1"/>
    <s v="NO"/>
    <s v="NO"/>
    <s v="NO"/>
    <n v="20157287.030000001"/>
    <n v="20157287.030000001"/>
    <n v="1"/>
  </r>
  <r>
    <s v="FSA"/>
    <x v="1"/>
    <x v="0"/>
    <x v="0"/>
    <x v="2"/>
    <x v="1"/>
    <x v="1"/>
    <x v="0"/>
    <x v="1"/>
    <x v="1"/>
    <x v="0"/>
    <x v="0"/>
    <x v="25"/>
    <s v="IT AND TELECOM- DATA CENTERS AND STORAGE"/>
    <s v="9100"/>
    <s v="FEDERAL STUDENT AID PROCUREMENT ACTIVITY"/>
    <s v="9100"/>
    <s v="MONTICELLO"/>
    <s v="KY"/>
    <s v="231"/>
    <d v="2015-09-18T00:00:00"/>
    <s v="FULL AND OPEN COMPETITION"/>
    <s v=""/>
    <s v="FIRM FIXED PRICE"/>
    <s v="&quot;OTHER FUNCTION&quot; IGF::OT::IGF THE PURPOSE OF THIS MODIFICATION IS INCORPORATE THE UPDATED TRANSITION TIMELINE PER SOW SECTION 8.1.1 TASK ORDER TRANSITION FROM SEPTEMBER 16, 2015 TO OCTOBER 30, 2015 AND ADD THE ADDITIONAL FUNDING  TO COVER THE TRANSITION PERIOD."/>
    <s v="HP ENTERPRISE SERVICES, LLC"/>
    <n v="1455602.65"/>
    <s v="EDFSA15O0014"/>
    <s v="4"/>
    <s v="GS00V08PDD0072"/>
    <s v="077817617"/>
    <s v="ENCE"/>
    <s v=""/>
    <s v="MICHAEL.HOLLAND@ED.GOV"/>
    <d v="2015-09-30T00:00:00"/>
    <s v="SHAUNTYNEE.PENIX@ED.GOV"/>
    <d v="2015-09-22T00:00:00"/>
    <s v="N/A"/>
    <s v="C"/>
    <s v="FUNDING ONLY ACTION"/>
    <s v="Y"/>
    <s v="YES"/>
    <s v="4745"/>
    <s v="9100"/>
    <s v="OTHER THAN SMALL BUSINESS"/>
    <s v="NO"/>
    <s v="NO"/>
    <x v="1"/>
    <s v="NO"/>
    <s v="NO"/>
    <s v="NO"/>
    <n v="1455602.65"/>
    <n v="1455602.65"/>
    <n v="1"/>
  </r>
  <r>
    <s v="CAM"/>
    <x v="1"/>
    <x v="0"/>
    <x v="0"/>
    <x v="3"/>
    <x v="0"/>
    <x v="1"/>
    <x v="0"/>
    <x v="1"/>
    <x v="1"/>
    <x v="0"/>
    <x v="0"/>
    <x v="25"/>
    <s v="IT AND TELECOM- DATA CENTERS AND STORAGE"/>
    <s v="9100"/>
    <s v="CONTRACTS AND ACQUISITIONS MANAGEMENT"/>
    <s v="9100"/>
    <s v="WASHINGTON"/>
    <s v="DC"/>
    <s v="1"/>
    <d v="2015-04-16T00:00:00"/>
    <s v="FULL AND OPEN COMPETITION AFTER EXCLUSION OF SOURCES"/>
    <s v=""/>
    <s v="FIRM FIXED PRICE"/>
    <s v="&quot;CLOSELY ASSOCIATED&quot; IGF::CL::IGF DATA SECURITY SITE INSPECTION SUPPORT SERVICES, LICENSE DOCUMENTATION SYSTEM (LDS) SUPPORT SERVICES, DATA INSPECTION TECHNICAL SUPPORT SERVICES; AND DATA SECURITY PLAN DOCUMENT REVIEW SERVICES FOR THE NATIONAL CENTER FOR EDUCATION STATISTICS (NCES)."/>
    <s v="HARBOR LANE ASSOCIATES, INC."/>
    <n v="254325.92"/>
    <s v="05"/>
    <s v="0"/>
    <s v="EDIES13D0003"/>
    <s v="113432939"/>
    <s v="ER"/>
    <s v=""/>
    <s v="DEILA.JOHNSON@ED.GOV"/>
    <d v="2015-04-16T00:00:00"/>
    <s v="GIBRAN.MILLS@ED.GOV"/>
    <d v="2015-03-26T00:00:00"/>
    <s v="N/A"/>
    <s v=""/>
    <s v=""/>
    <s v="N"/>
    <s v="NO"/>
    <s v="9100"/>
    <s v="9100"/>
    <s v="SMALL BUSINESS"/>
    <s v="NO"/>
    <s v="NO"/>
    <x v="1"/>
    <s v="NO"/>
    <s v="NO"/>
    <s v="NO"/>
    <n v="254325.92"/>
    <n v="254325.92"/>
    <n v="1"/>
  </r>
  <r>
    <s v="CAM"/>
    <x v="1"/>
    <x v="0"/>
    <x v="0"/>
    <x v="3"/>
    <x v="0"/>
    <x v="1"/>
    <x v="0"/>
    <x v="1"/>
    <x v="1"/>
    <x v="0"/>
    <x v="0"/>
    <x v="25"/>
    <s v="IT AND TELECOM- DATA CENTERS AND STORAGE"/>
    <s v="9100"/>
    <s v="CONTRACTS AND ACQUISITIONS MANAGEMENT"/>
    <s v="9100"/>
    <s v="WASHINGTON"/>
    <s v="DC"/>
    <s v="1"/>
    <d v="2015-05-20T00:00:00"/>
    <s v="FULL AND OPEN COMPETITION AFTER EXCLUSION OF SOURCES"/>
    <s v=""/>
    <s v="FIRM FIXED PRICE"/>
    <s v="&quot;CLOSELY ASSOCIATED&quot; IGF::CL::IGF NATIONAL CENTER FOR EDUCATION STATISTICS (NCES) DATA LICENSING AND INSPECTION SUPPORT SERVICES"/>
    <s v="HARBOR LANE ASSOCIATES, INC."/>
    <n v="35099"/>
    <s v="0006"/>
    <s v="0"/>
    <s v="EDIES13D0003"/>
    <s v="113432939"/>
    <s v="ER"/>
    <s v=""/>
    <s v="DEILA.JOHNSON@ED.GOV"/>
    <d v="2015-05-20T00:00:00"/>
    <s v="GIBRAN.MILLS@ED.GOV"/>
    <d v="2015-05-20T00:00:00"/>
    <s v="N/A"/>
    <s v=""/>
    <s v=""/>
    <s v="N"/>
    <s v="NO"/>
    <s v="9100"/>
    <s v="9100"/>
    <s v="SMALL BUSINESS"/>
    <s v="NO"/>
    <s v="NO"/>
    <x v="1"/>
    <s v="NO"/>
    <s v="NO"/>
    <s v="NO"/>
    <n v="35099"/>
    <n v="35099"/>
    <n v="1"/>
  </r>
  <r>
    <s v="FSA"/>
    <x v="2"/>
    <x v="0"/>
    <x v="0"/>
    <x v="2"/>
    <x v="0"/>
    <x v="0"/>
    <x v="0"/>
    <x v="0"/>
    <x v="1"/>
    <x v="1"/>
    <x v="1"/>
    <x v="26"/>
    <s v="IT AND TELECOM- OTHER IT AND TELECOMMUNICATIONS"/>
    <s v="9100"/>
    <s v="FEDERAL STUDENT AID PROCUREMENT ACTIVITY"/>
    <s v="9100"/>
    <s v="POTOMAC"/>
    <s v="MD"/>
    <s v="31"/>
    <d v="2015-09-18T00:00:00"/>
    <s v="FULL AND OPEN COMPETITION AFTER EXCLUSION OF SOURCES"/>
    <s v="FAIR OPPORTUNITY GIVEN"/>
    <s v="FIRM FIXED PRICE"/>
    <s v="IGF::OT::IGF_x000a_THE PURPOSE OF THIS CONTRACT IS TO OBTAIN ENTERPRISE PERFORMANCE (EPT)TESTING SUPPORT SERVICES FOR FEDERAL STUDENT AID AS DESCRIBED IN STATEMENT OF WORK OF CONTRACT."/>
    <s v="TISTA SCIENCE AND TECHNOLOGY CORPORATION"/>
    <n v="567362"/>
    <s v="EDFSA15O0070"/>
    <s v="0"/>
    <s v="HHSN316201200068W"/>
    <s v="611509055"/>
    <s v="ENCIO"/>
    <s v=""/>
    <s v="SAUNDRA.DIGGS@ED.GOV"/>
    <d v="2015-09-21T00:00:00"/>
    <s v="DANIELLE.BROWN@ED.GOV"/>
    <d v="2015-09-18T00:00:00"/>
    <s v="N/A"/>
    <s v=""/>
    <s v=""/>
    <s v="X"/>
    <s v="NOT APPLICABLE"/>
    <s v="7529"/>
    <s v="9100"/>
    <s v="SMALL BUSINESS"/>
    <s v="YES"/>
    <s v="NO"/>
    <x v="0"/>
    <s v="NO"/>
    <s v="YES"/>
    <s v="YES"/>
    <n v="567362"/>
    <n v="4702897"/>
    <n v="1"/>
  </r>
  <r>
    <s v="CAM"/>
    <x v="2"/>
    <x v="0"/>
    <x v="0"/>
    <x v="0"/>
    <x v="0"/>
    <x v="0"/>
    <x v="0"/>
    <x v="1"/>
    <x v="1"/>
    <x v="1"/>
    <x v="0"/>
    <x v="26"/>
    <s v="IT AND TELECOM- OTHER IT AND TELECOMMUNICATIONS"/>
    <s v="9100"/>
    <s v="CONTRACTS AND ACQUISITIONS MANAGEMENT"/>
    <s v="9100"/>
    <s v=""/>
    <s v=""/>
    <s v=""/>
    <d v="2014-12-23T00:00:00"/>
    <s v="COMPETED UNDER SAP"/>
    <s v=""/>
    <s v="FIRM FIXED PRICE"/>
    <s v="&quot;OTHER FUNCTIONS&quot; IGF::OT::IGF  THIS CONTRACT IS TO PROVIDE SPACE PLANNING, DESIGN, AND ANALYTICAL SUPPORT SERVICES TO THE DEPARTMENT AS IT RELATES TO ITS VARIOUS FACILITIES LOCATED WITHIN THE WASHINGTON DC AREA AND OTHER REGIONAL/SATELITE FACILITIES."/>
    <s v="M SQUARED DESIGN, LLC"/>
    <n v="92298"/>
    <s v="EDOOM15D0001"/>
    <s v="0"/>
    <s v=""/>
    <s v="833230316"/>
    <s v="EM"/>
    <s v=""/>
    <s v="EUGENE.HOPKINS@ED.GOV"/>
    <d v="2015-01-05T00:00:00"/>
    <s v="MATTHEW.HEALEY@ED.GOV"/>
    <d v="2014-11-04T00:00:00"/>
    <s v="SINGLE AWARD"/>
    <s v=""/>
    <s v=""/>
    <s v="N"/>
    <s v="NO"/>
    <s v=""/>
    <s v="9100"/>
    <s v="SMALL BUSINESS"/>
    <s v="YES"/>
    <s v="NO"/>
    <x v="1"/>
    <s v="NO"/>
    <s v="YES"/>
    <s v="NO"/>
    <s v=""/>
    <n v="4553090"/>
    <n v="1"/>
  </r>
  <r>
    <s v="CAM"/>
    <x v="2"/>
    <x v="0"/>
    <x v="0"/>
    <x v="1"/>
    <x v="0"/>
    <x v="0"/>
    <x v="0"/>
    <x v="1"/>
    <x v="1"/>
    <x v="1"/>
    <x v="0"/>
    <x v="26"/>
    <s v="IT AND TELECOM- OTHER IT AND TELECOMMUNICATIONS"/>
    <s v="9100"/>
    <s v="CONTRACTS AND ACQUISITIONS MANAGEMENT"/>
    <s v="9100"/>
    <s v=""/>
    <s v=""/>
    <s v=""/>
    <d v="2015-03-04T00:00:00"/>
    <s v="COMPETED UNDER SAP"/>
    <s v=""/>
    <s v="FIRM FIXED PRICE"/>
    <s v="&quot;OTHER FUNCTIONS&quot; IGF::OT::IGF THE PURPOSE OF THIS REQUIREMENT IS TO OBTAIN INTERIOR DESIGN AND SPACE PLANNING SERVICES FOR THE U.S. DEPARTMENT OF EDUCATION OFFICE OF MANAGEMENT."/>
    <s v="M SQUARED DESIGN, LLC"/>
    <n v="765320"/>
    <s v="EDOOM15D0001"/>
    <s v="1"/>
    <s v=""/>
    <s v="833230316"/>
    <s v="EM"/>
    <s v=""/>
    <s v="DESANDRE.WOODARD@ED.GOV"/>
    <d v="2015-03-04T00:00:00"/>
    <s v="ANDREW.CAZIER@ED.GOV"/>
    <d v="2015-03-04T00:00:00"/>
    <s v="SINGLE AWARD"/>
    <s v="C"/>
    <s v="FUNDING ONLY ACTION"/>
    <s v="N"/>
    <s v="NO"/>
    <s v=""/>
    <s v="9100"/>
    <s v="SMALL BUSINESS"/>
    <s v="YES"/>
    <s v="NO"/>
    <x v="1"/>
    <s v="NO"/>
    <s v="YES"/>
    <s v="NO"/>
    <s v=""/>
    <n v="0"/>
    <n v="1"/>
  </r>
  <r>
    <s v="CAM"/>
    <x v="2"/>
    <x v="0"/>
    <x v="0"/>
    <x v="2"/>
    <x v="0"/>
    <x v="0"/>
    <x v="0"/>
    <x v="1"/>
    <x v="1"/>
    <x v="1"/>
    <x v="0"/>
    <x v="26"/>
    <s v="IT AND TELECOM- OTHER IT AND TELECOMMUNICATIONS"/>
    <s v="9100"/>
    <s v="CONTRACTS AND ACQUISITIONS MANAGEMENT"/>
    <s v="9100"/>
    <s v=""/>
    <s v=""/>
    <s v=""/>
    <d v="2015-09-28T00:00:00"/>
    <s v="COMPETED UNDER SAP"/>
    <s v=""/>
    <s v="FIRM FIXED PRICE"/>
    <s v="&quot;OTHER FUNCTIONS&quot; IGF::OT::IGF SPACE PLANNING SERVICES FOR THE U.S. DEPARTMENT OF EDUCATION'S OFFICE OF MANAGEMENT."/>
    <s v="M SQUARED DESIGN, LLC"/>
    <n v="39213"/>
    <s v="EDOOM15D0001"/>
    <s v="2"/>
    <s v=""/>
    <s v="833230316"/>
    <s v="EM"/>
    <s v=""/>
    <s v="DESANDRE.WOODARD@ED.GOV"/>
    <d v="2015-09-28T00:00:00"/>
    <s v="ANDREW.CAZIER@ED.GOV"/>
    <d v="2015-09-24T00:00:00"/>
    <s v="SINGLE AWARD"/>
    <s v="B"/>
    <s v="SUPPLEMENTAL AGREEMENT FOR WORK WITHIN SCOPE"/>
    <s v="N"/>
    <s v="NO"/>
    <s v=""/>
    <s v="9100"/>
    <s v="SMALL BUSINESS"/>
    <s v="YES"/>
    <s v="NO"/>
    <x v="1"/>
    <s v="NO"/>
    <s v="YES"/>
    <s v="NO"/>
    <s v=""/>
    <n v="39213"/>
    <n v="1"/>
  </r>
  <r>
    <s v="CAM"/>
    <x v="2"/>
    <x v="0"/>
    <x v="0"/>
    <x v="2"/>
    <x v="0"/>
    <x v="1"/>
    <x v="0"/>
    <x v="1"/>
    <x v="0"/>
    <x v="0"/>
    <x v="0"/>
    <x v="26"/>
    <s v="IT AND TELECOM- OTHER IT AND TELECOMMUNICATIONS"/>
    <s v="9100"/>
    <s v="CONTRACTS AND ACQUISITIONS MANAGEMENT"/>
    <s v="9100"/>
    <s v="HERNDON"/>
    <s v="VA"/>
    <s v="59"/>
    <d v="2015-07-22T00:00:00"/>
    <s v="FULL AND OPEN COMPETITION AFTER EXCLUSION OF SOURCES"/>
    <s v=""/>
    <s v="FIRM FIXED PRICE"/>
    <s v="OTHER FUNCTIONS IGF::OT::IGF EDUCATION RESOURCES INFORMATION CENTER (ERIC). THIS CONTRACT PROVIDES THE FOLLOWING THREE MAJOR ACTIVITIES - MAINTAINING THE ERIC SYSTEM, REORGANIZING THE WEBSITES FOR THE INSTITUTE FOR EDUCATION SCIENCES (IES) (IES.ED.GOV) AND THE NATIONAL CENTER FOR EDUCATION STATISTICS (NCES), AND DESIGNING AND IMPLEMENTING AN EDUCATION PRACTITIONERS WEBSITE ON ERIC."/>
    <s v="APPLIED ENGINEERING MANAGEMENT CORPORATION"/>
    <n v="3389935.47"/>
    <s v="EDIES13C0053"/>
    <s v="4"/>
    <s v=""/>
    <s v="076856074"/>
    <s v="ER"/>
    <s v=""/>
    <s v="VERONICA.PRICE@ED.GOV"/>
    <d v="2015-07-30T00:00:00"/>
    <s v="VERONICA.PRICE@ED.GOV"/>
    <d v="2015-07-30T00:00:00"/>
    <s v="N/A"/>
    <s v="G"/>
    <s v="EXERCISE AN OPTION"/>
    <s v="N"/>
    <s v="NO"/>
    <s v=""/>
    <s v="9100"/>
    <s v="SMALL BUSINESS"/>
    <s v="NO"/>
    <s v="NO"/>
    <x v="1"/>
    <s v="YES"/>
    <s v="NO"/>
    <s v="NO"/>
    <n v="3389935.47"/>
    <n v="0"/>
    <n v="1"/>
  </r>
  <r>
    <s v="CAM"/>
    <x v="2"/>
    <x v="0"/>
    <x v="0"/>
    <x v="2"/>
    <x v="0"/>
    <x v="1"/>
    <x v="0"/>
    <x v="1"/>
    <x v="0"/>
    <x v="0"/>
    <x v="0"/>
    <x v="26"/>
    <s v="IT AND TELECOM- OTHER IT AND TELECOMMUNICATIONS"/>
    <s v="9100"/>
    <s v="CONTRACTS AND ACQUISITIONS MANAGEMENT"/>
    <s v="9100"/>
    <s v="FAIRFAX"/>
    <s v="VA"/>
    <s v="600"/>
    <d v="2015-08-13T00:00:00"/>
    <s v="FULL AND OPEN COMPETITION AFTER EXCLUSION OF SOURCES"/>
    <s v=""/>
    <s v="FIRM FIXED PRICE"/>
    <s v="&quot;CRITICAL FUNCTION&quot; IGF::CT::IGF  THE PURPOSE OF THIS REQUIREMENT IS TO PROVIDE IT CLOUD HOSTING FOR THE INSTITUTE OF EDUCATION SCIENCES (IES)AS A REPLACEMENT OF PHYSICAL DATA CENTERS."/>
    <s v="QUALITY INFORMATION PARTNERS INC"/>
    <n v="684602"/>
    <s v="EDIES12D00170001"/>
    <s v="4"/>
    <s v="EDIES12D0017"/>
    <s v="170941087"/>
    <s v="ER"/>
    <s v=""/>
    <s v="DEILA.JOHNSON@ED.GOV"/>
    <d v="2015-08-13T00:00:00"/>
    <s v="BARAKAT.SHAKIR@ED.GOV"/>
    <d v="2015-07-20T00:00:00"/>
    <s v="N/A"/>
    <s v="G"/>
    <s v="EXERCISE AN OPTION"/>
    <s v="N"/>
    <s v="NO"/>
    <s v="9100"/>
    <s v="9100"/>
    <s v="SMALL BUSINESS"/>
    <s v="NO"/>
    <s v="NO"/>
    <x v="1"/>
    <s v="YES"/>
    <s v="NO"/>
    <s v="NO"/>
    <n v="684602"/>
    <n v="0"/>
    <n v="1"/>
  </r>
  <r>
    <s v="CAM"/>
    <x v="2"/>
    <x v="0"/>
    <x v="0"/>
    <x v="2"/>
    <x v="0"/>
    <x v="1"/>
    <x v="0"/>
    <x v="1"/>
    <x v="0"/>
    <x v="0"/>
    <x v="0"/>
    <x v="26"/>
    <s v="IT AND TELECOM- OTHER IT AND TELECOMMUNICATIONS"/>
    <s v="9100"/>
    <s v="CONTRACTS AND ACQUISITIONS MANAGEMENT"/>
    <s v="9100"/>
    <s v="FAIRFAX"/>
    <s v="VA"/>
    <s v="600"/>
    <d v="2015-09-10T00:00:00"/>
    <s v="FULL AND OPEN COMPETITION AFTER EXCLUSION OF SOURCES"/>
    <s v=""/>
    <s v="FIRM FIXED PRICE"/>
    <s v="&quot;CRITICAL FUNCTION&quot; IGF::CT::IGF THE IT CLOUD HOSTING OF THE INSTITUTE OF EDUCATION SCIENCES WEB IS TO PROCURE INFRASTRUCTURE-AS-A-SERVICE OR CLOUD HOSTING TO REPLACE PHYSICAL DATA CENTERS."/>
    <s v="QUALITY INFORMATION PARTNERS INC"/>
    <n v="500000"/>
    <s v="0002"/>
    <s v="4"/>
    <s v="EDIES12D0017"/>
    <s v="170941087"/>
    <s v="ER"/>
    <s v=""/>
    <s v="DEILA.JOHNSON@ED.GOV"/>
    <d v="2015-09-10T00:00:00"/>
    <s v="BARAKAT.SHAKIR@ED.GOV"/>
    <d v="2015-08-14T00:00:00"/>
    <s v="N/A"/>
    <s v="G"/>
    <s v="EXERCISE AN OPTION"/>
    <s v="N"/>
    <s v="NO"/>
    <s v="9100"/>
    <s v="9100"/>
    <s v="SMALL BUSINESS"/>
    <s v="NO"/>
    <s v="NO"/>
    <x v="1"/>
    <s v="YES"/>
    <s v="NO"/>
    <s v="NO"/>
    <n v="500000"/>
    <n v="120000"/>
    <n v="1"/>
  </r>
  <r>
    <s v="CAM"/>
    <x v="2"/>
    <x v="0"/>
    <x v="0"/>
    <x v="2"/>
    <x v="0"/>
    <x v="1"/>
    <x v="0"/>
    <x v="1"/>
    <x v="0"/>
    <x v="0"/>
    <x v="0"/>
    <x v="26"/>
    <s v="IT AND TELECOM- OTHER IT AND TELECOMMUNICATIONS"/>
    <s v="9100"/>
    <s v="CONTRACTS AND ACQUISITIONS MANAGEMENT"/>
    <s v="9100"/>
    <s v="WASHINGTON"/>
    <s v="DC"/>
    <s v="1"/>
    <d v="2015-09-17T00:00:00"/>
    <s v="FULL AND OPEN COMPETITION"/>
    <s v="FAIR OPPORTUNITY GIVEN"/>
    <s v="FIRM FIXED PRICE"/>
    <s v="IGF::OT::IGF &quot;OTHER FUNCTIONS&quot; EDFACTS TECHNOLOGY SUPPORT SYSTEM SERVICES - OPTION YEAR 1"/>
    <s v="APPLIED ENGINEERING MANAGEMENT CORPORATION"/>
    <n v="4179753.1"/>
    <s v="EDPEP14O5013"/>
    <s v="4"/>
    <s v="GS35F0412J"/>
    <s v="076856074"/>
    <s v="ER"/>
    <s v=""/>
    <s v="SYLVIA.REID@ED.GOV"/>
    <d v="2015-09-17T00:00:00"/>
    <s v="GIBRAN.MILLS@ED.GOV"/>
    <d v="2015-08-13T00:00:00"/>
    <s v="N/A"/>
    <s v="G"/>
    <s v="EXERCISE AN OPTION"/>
    <s v="X"/>
    <s v="NOT APPLICABLE"/>
    <s v="4730"/>
    <s v="9100"/>
    <s v="SMALL BUSINESS"/>
    <s v="NO"/>
    <s v="NO"/>
    <x v="1"/>
    <s v="YES"/>
    <s v="NO"/>
    <s v="NO"/>
    <n v="4179753.1"/>
    <n v="0"/>
    <n v="1"/>
  </r>
  <r>
    <s v="CAM"/>
    <x v="2"/>
    <x v="0"/>
    <x v="0"/>
    <x v="2"/>
    <x v="0"/>
    <x v="1"/>
    <x v="0"/>
    <x v="1"/>
    <x v="0"/>
    <x v="0"/>
    <x v="0"/>
    <x v="26"/>
    <s v="IT AND TELECOM- OTHER IT AND TELECOMMUNICATIONS"/>
    <s v="9100"/>
    <s v="CONTRACTS AND ACQUISITIONS MANAGEMENT"/>
    <s v="9100"/>
    <s v="HERNDON"/>
    <s v="VA"/>
    <s v="59"/>
    <d v="2015-09-21T00:00:00"/>
    <s v="FULL AND OPEN COMPETITION AFTER EXCLUSION OF SOURCES"/>
    <s v=""/>
    <s v="FIRM FIXED PRICE"/>
    <s v="&quot;OTHER FUNCTIONS&quot; IGF::OT::IGF THIS CONTRACT OPERATES AND_x000a_ENHANCES EDUCATION RESOURCES INFORMATION CENTER (ERIC)."/>
    <s v="APPLIED ENGINEERING MANAGEMENT CORPORATION"/>
    <n v="637546.72"/>
    <s v="EDIES13C0053"/>
    <s v="5"/>
    <s v=""/>
    <s v="076856074"/>
    <s v="ER"/>
    <s v=""/>
    <s v="VERONICA.PRICE@ED.GOV"/>
    <d v="2015-09-21T00:00:00"/>
    <s v="STEPHEN.MADSEN@ED.GOV"/>
    <d v="2015-08-26T00:00:00"/>
    <s v="N/A"/>
    <s v="B"/>
    <s v="SUPPLEMENTAL AGREEMENT FOR WORK WITHIN SCOPE"/>
    <s v="N"/>
    <s v="NO"/>
    <s v=""/>
    <s v="9100"/>
    <s v="SMALL BUSINESS"/>
    <s v="NO"/>
    <s v="NO"/>
    <x v="1"/>
    <s v="YES"/>
    <s v="NO"/>
    <s v="NO"/>
    <n v="637546.72"/>
    <n v="816900.66"/>
    <n v="1"/>
  </r>
  <r>
    <s v="CAM"/>
    <x v="2"/>
    <x v="0"/>
    <x v="0"/>
    <x v="2"/>
    <x v="0"/>
    <x v="1"/>
    <x v="0"/>
    <x v="1"/>
    <x v="0"/>
    <x v="0"/>
    <x v="0"/>
    <x v="26"/>
    <s v="IT AND TELECOM- OTHER IT AND TELECOMMUNICATIONS"/>
    <s v="9100"/>
    <s v="CONTRACTS AND ACQUISITIONS MANAGEMENT"/>
    <s v="9100"/>
    <s v="HERNDON"/>
    <s v="VA"/>
    <s v="59"/>
    <d v="2015-09-24T00:00:00"/>
    <s v="FULL AND OPEN COMPETITION"/>
    <s v="FAIR OPPORTUNITY GIVEN"/>
    <s v="FIRM FIXED PRICE"/>
    <s v="IGF::OT::IGF &quot;OTHER FUNCTIONS&quot; EDFACTS TECHNOLOGY SUPPORT SYSTEM SERVICES. TASK ORDER 01 ADDING ADDITIONAL ENHANCEMENTS."/>
    <s v="APPLIED ENGINEERING MANAGEMENT CORPORATION"/>
    <n v="328400.78999999998"/>
    <s v="EDPEP14O5013"/>
    <s v="TO01"/>
    <s v="GS35F0412J"/>
    <s v="076856074"/>
    <s v="ER"/>
    <s v=""/>
    <s v="SYLVIA.REID@ED.GOV"/>
    <d v="2015-09-25T00:00:00"/>
    <s v="GIBRAN.MILLS@ED.GOV"/>
    <d v="2015-08-06T00:00:00"/>
    <s v="N/A"/>
    <s v="B"/>
    <s v="SUPPLEMENTAL AGREEMENT FOR WORK WITHIN SCOPE"/>
    <s v="X"/>
    <s v="NOT APPLICABLE"/>
    <s v="4730"/>
    <s v="9100"/>
    <s v="SMALL BUSINESS"/>
    <s v="NO"/>
    <s v="NO"/>
    <x v="1"/>
    <s v="YES"/>
    <s v="NO"/>
    <s v="NO"/>
    <n v="328400.78999999998"/>
    <n v="328400.78999999998"/>
    <n v="1"/>
  </r>
  <r>
    <s v="CAM"/>
    <x v="2"/>
    <x v="0"/>
    <x v="0"/>
    <x v="2"/>
    <x v="0"/>
    <x v="1"/>
    <x v="0"/>
    <x v="1"/>
    <x v="0"/>
    <x v="0"/>
    <x v="0"/>
    <x v="26"/>
    <s v="IT AND TELECOM- OTHER IT AND TELECOMMUNICATIONS"/>
    <s v="9100"/>
    <s v="CONTRACTS AND ACQUISITIONS MANAGEMENT"/>
    <s v="9100"/>
    <s v="WASHINGTON"/>
    <s v="DC"/>
    <s v="1"/>
    <d v="2015-09-25T00:00:00"/>
    <s v="FULL AND OPEN COMPETITION"/>
    <s v="FAIR OPPORTUNITY GIVEN"/>
    <s v="FIRM FIXED PRICE"/>
    <s v="IGF::OT::IGF &quot;OTHER FUNCTIONS&quot; EDFACTS TECHNOLOGY SUPPORT SYSTEM SERVICES. TASK ORDER 02 ADDING ADDITIONAL ENHANCEMENTS TO OPTION YEAR 1."/>
    <s v="APPLIED ENGINEERING MANAGEMENT CORPORATION"/>
    <n v="6348735.5700000003"/>
    <s v="EDPEP14O5013"/>
    <s v="TO02"/>
    <s v="GS35F0412J"/>
    <s v="076856074"/>
    <s v="ER"/>
    <s v=""/>
    <s v="SYLVIA.REID@ED.GOV"/>
    <d v="2015-09-25T00:00:00"/>
    <s v="GIBRAN.MILLS@ED.GOV"/>
    <d v="2015-09-24T00:00:00"/>
    <s v="N/A"/>
    <s v="B"/>
    <s v="SUPPLEMENTAL AGREEMENT FOR WORK WITHIN SCOPE"/>
    <s v="X"/>
    <s v="NOT APPLICABLE"/>
    <s v="4730"/>
    <s v="9100"/>
    <s v="SMALL BUSINESS"/>
    <s v="NO"/>
    <s v="NO"/>
    <x v="1"/>
    <s v="YES"/>
    <s v="NO"/>
    <s v="NO"/>
    <n v="6348735.5700000003"/>
    <n v="6348826.5599999996"/>
    <n v="1"/>
  </r>
  <r>
    <s v="FSA"/>
    <x v="2"/>
    <x v="0"/>
    <x v="2"/>
    <x v="2"/>
    <x v="0"/>
    <x v="0"/>
    <x v="0"/>
    <x v="1"/>
    <x v="0"/>
    <x v="0"/>
    <x v="0"/>
    <x v="26"/>
    <s v="IT AND TELECOM- OTHER IT AND TELECOMMUNICATIONS"/>
    <s v="9100"/>
    <s v="FEDERAL STUDENT AID PROCUREMENT ACTIVITY"/>
    <s v="9100"/>
    <s v="WASHINGTON"/>
    <s v="DC"/>
    <s v="1"/>
    <d v="2015-08-17T00:00:00"/>
    <s v="NOT AVAILABLE FOR COMPETITION"/>
    <s v=""/>
    <s v="FIRM FIXED PRICE"/>
    <s v="IGF::OT::IGF_x000a__x000a_CONTRACT ED-FSA-13-C-0017 WAS AWARDED ON SEPTEMBER 28, 2013.  ENTERPRISE IT ARCHITECTURE AND STRATEGIC INFRASTRUCTURE GROUP EITASIG IS RESPONSIBLE FOR PROVIDING ENTERPRISE-WIDE TECHNOLOGY PLANNING AND OVERSIGHT TO DEVELOP AND EVOLVE TECHNOLOGY ARCHITECTURE; DEVELOP AND PROMULGATE TECHNOLOGY STANDARDS; AND PROVIDE AND MAINTAIN THE NECESSARY PROCESSES AND DISCIPLINE TO ENSURE THAT FSA IS INVESTING AND USING INFO TECHNOLOGY IN THE MOST EFFICIENT MANNER POSSIBLE._x000a__x000a_THE PURPOSE OF THIS MODIFICATION IS TO"/>
    <s v="HIGHLIGHT TECHNOLOGIES, LLC"/>
    <n v="83000"/>
    <s v="EDFSA13C0017"/>
    <s v="16"/>
    <s v=""/>
    <s v="808270735"/>
    <s v="ENCIO"/>
    <s v="AUTHORIZED BY STATUTE"/>
    <s v="JULIE.LIU@ED.GOV"/>
    <d v="2015-09-04T00:00:00"/>
    <s v="KEONNA.SMITH-GORDON@ED.GOV"/>
    <d v="2015-08-17T00:00:00"/>
    <s v="N/A"/>
    <s v="C"/>
    <s v="FUNDING ONLY ACTION"/>
    <s v="N"/>
    <s v="NO"/>
    <s v=""/>
    <s v="9100"/>
    <s v="SMALL BUSINESS"/>
    <s v="YES"/>
    <s v="NO"/>
    <x v="1"/>
    <s v="YES"/>
    <s v="NO"/>
    <s v="NO"/>
    <n v="83000"/>
    <n v="0"/>
    <n v="1"/>
  </r>
  <r>
    <s v="FSA"/>
    <x v="2"/>
    <x v="0"/>
    <x v="2"/>
    <x v="2"/>
    <x v="0"/>
    <x v="0"/>
    <x v="0"/>
    <x v="1"/>
    <x v="0"/>
    <x v="0"/>
    <x v="0"/>
    <x v="26"/>
    <s v="IT AND TELECOM- OTHER IT AND TELECOMMUNICATIONS"/>
    <s v="9100"/>
    <s v="FEDERAL STUDENT AID PROCUREMENT ACTIVITY"/>
    <s v="9100"/>
    <s v="WASHINGTON"/>
    <s v="DC"/>
    <s v="1"/>
    <d v="2015-09-15T00:00:00"/>
    <s v="NOT AVAILABLE FOR COMPETITION"/>
    <s v=""/>
    <s v="FIRM FIXED PRICE"/>
    <s v="IGF::OT::IGF_x000a__x000a_CONTRACT ED-FSA-13-C-0017 WAS AWARDED ON SEPTEMBER 28, 2013.  ENTERPRISE IT ARCHITECTURE AND STRATEGIC INFRASTRUCTURE GROUP EITASIG IS RESPONSIBLE FOR PROVIDING ENTERPRISE-WIDE TECHNOLOGY PLANNING AND OVERSIGHT TO DEVELOP AND EVOLVE TECHNOLOGY ARCHITECTURE; DEVELOP AND PROMULGATE TECHNOLOGY STANDARDS; AND PROVIDE AND MAINTAIN THE NECESSARY PROCESSES AND DISCIPLINE TO ENSURE THAT FSA IS INVESTING AND USING INFO TECHNOLOGY IN THE MOST EFFICIENT MANNER POSSIBLE._x000a__x000a_THE PURPOSE OF THIS MODIFICATION IS TO EXERCISE THE OPTION PERIOD II FOR CONTINUED SUPPORT OF EITASIG GROUP FOR THE PERIOD PERFORMANCE SEPTEMBER 28, 2015 TO SEPTEMBER 27, 2016.   _x000a__x000a_ALL OTHER TERMS AND CONDITIONS REMAIN UNCHANGED AND IN FULL FORCE AND EFFECT."/>
    <s v="HIGHLIGHT TECHNOLOGIES, LLC"/>
    <n v="763848"/>
    <s v="EDFSA13C0017"/>
    <s v="18"/>
    <s v=""/>
    <s v="808270735"/>
    <s v="ENCIO"/>
    <s v="AUTHORIZED BY STATUTE"/>
    <s v="JULIE.LIU@ED.GOV"/>
    <d v="2015-09-17T00:00:00"/>
    <s v="KEONNA.SMITH-GORDON@ED.GOV"/>
    <d v="2015-09-11T00:00:00"/>
    <s v="N/A"/>
    <s v="G"/>
    <s v="EXERCISE AN OPTION"/>
    <s v="N"/>
    <s v="NO"/>
    <s v=""/>
    <s v="9100"/>
    <s v="SMALL BUSINESS"/>
    <s v="YES"/>
    <s v="NO"/>
    <x v="1"/>
    <s v="YES"/>
    <s v="NO"/>
    <s v="NO"/>
    <n v="763848"/>
    <n v="0"/>
    <n v="1"/>
  </r>
  <r>
    <s v="FSA"/>
    <x v="2"/>
    <x v="0"/>
    <x v="0"/>
    <x v="2"/>
    <x v="0"/>
    <x v="0"/>
    <x v="0"/>
    <x v="0"/>
    <x v="1"/>
    <x v="0"/>
    <x v="0"/>
    <x v="26"/>
    <s v="IT AND TELECOM- OTHER IT AND TELECOMMUNICATIONS"/>
    <s v="9100"/>
    <s v="FEDERAL STUDENT AID PROCUREMENT ACTIVITY"/>
    <s v="9100"/>
    <s v="WASHINGTON"/>
    <s v="DC"/>
    <s v="1"/>
    <d v="2015-09-25T00:00:00"/>
    <s v="FULL AND OPEN COMPETITION AFTER EXCLUSION OF SOURCES"/>
    <s v="SOLE SOURCE"/>
    <s v="FIRM FIXED PRICE"/>
    <s v="IGF::OT::IGF &quot;OTHER FUNCTION&quot;_x000a__x000a_THE PURPOSE OF THIS AWARD IS TO PROCURE CONTRACTOR ASSISTANCE WITH MANAGING MULTIPLE PROJECTS AND PROGRAMMATIC DISCIPLINES INCLUDING FROM SCOPE MANAGEMENT TO GOVERNMENT MANAGEMENT. THE ENTERPRISE BUSINESS COLLOBORATION CONTRACTOR WILL CREATE AND REVISE ALL NECESSARY DOCUMENTS WITHIN THE AGENCY'S LIFECYCLE MANAGEMENT METHODOLOGY (LMM), OCIO PROCESSES, AND OTHER REPORTING REQUIREMENTS."/>
    <s v="ASCELLA TECHNOLOGIES, INC."/>
    <n v="111971"/>
    <s v="EDFSA15O0091"/>
    <s v="0"/>
    <s v="GS06F0674Z"/>
    <s v="105867035"/>
    <s v="ENCIO"/>
    <s v=""/>
    <s v="JULIE.LIU@ED.GOV"/>
    <d v="2015-09-25T00:00:00"/>
    <s v="ELVIS.TAYLOR@ED.GOV"/>
    <d v="2015-09-24T00:00:00"/>
    <s v="N/A"/>
    <s v=""/>
    <s v=""/>
    <s v="N"/>
    <s v="NO"/>
    <s v="4732"/>
    <s v="9100"/>
    <s v="SMALL BUSINESS"/>
    <s v="YES"/>
    <s v="NO"/>
    <x v="0"/>
    <s v="NO"/>
    <s v="NO"/>
    <s v="NO"/>
    <n v="111971"/>
    <n v="346367"/>
    <n v="1"/>
  </r>
  <r>
    <s v="CAM"/>
    <x v="2"/>
    <x v="0"/>
    <x v="0"/>
    <x v="3"/>
    <x v="1"/>
    <x v="1"/>
    <x v="0"/>
    <x v="1"/>
    <x v="1"/>
    <x v="0"/>
    <x v="0"/>
    <x v="26"/>
    <s v="IT AND TELECOM- OTHER IT AND TELECOMMUNICATIONS"/>
    <s v="9100"/>
    <s v="CONTRACTS AND ACQUISITIONS MANAGEMENT"/>
    <s v="9100"/>
    <s v="WASHINGTON"/>
    <s v="DC"/>
    <s v="1"/>
    <d v="2015-05-22T00:00:00"/>
    <s v="FULL AND OPEN COMPETITION"/>
    <s v=""/>
    <s v="FIRM FIXED PRICE"/>
    <s v="THE PURPOSE OF THIS CONTRACT IS TO PROVIDE FOR CONTINUING OPERATION, TRAINING, MAINTENANCE, EQUIPMENT AND SOFTWARE UPGRADES, AND IMPLEMENTATION OF MIGRANT STUDENT INFORMATION EXCHANGE ENHANCEMENTS"/>
    <s v="DELOITTE CONSULTING LLP"/>
    <n v="2565255.37"/>
    <s v="EDESE11C0046"/>
    <s v="12"/>
    <s v=""/>
    <s v="019121586"/>
    <s v="ES"/>
    <s v=""/>
    <s v="BRIGID.LOCHARY@ED.GOV"/>
    <d v="2015-05-22T00:00:00"/>
    <s v="SUZANNE.SPEED@ED.GOV"/>
    <d v="2015-05-15T00:00:00"/>
    <s v="N/A"/>
    <s v="G"/>
    <s v="EXERCISE AN OPTION"/>
    <s v="N"/>
    <s v="NO"/>
    <s v=""/>
    <s v="9100"/>
    <s v="OTHER THAN SMALL BUSINESS"/>
    <s v="NO"/>
    <s v="NO"/>
    <x v="1"/>
    <s v="NO"/>
    <s v="NO"/>
    <s v="NO"/>
    <n v="2565255.37"/>
    <n v="0"/>
    <n v="1"/>
  </r>
  <r>
    <s v="CAM"/>
    <x v="2"/>
    <x v="0"/>
    <x v="0"/>
    <x v="2"/>
    <x v="1"/>
    <x v="1"/>
    <x v="0"/>
    <x v="1"/>
    <x v="1"/>
    <x v="0"/>
    <x v="0"/>
    <x v="26"/>
    <s v="IT AND TELECOM- OTHER IT AND TELECOMMUNICATIONS"/>
    <s v="9100"/>
    <s v="CONTRACTS AND ACQUISITIONS MANAGEMENT"/>
    <s v="9100"/>
    <s v="WASHINGTON"/>
    <s v="DC"/>
    <s v="1"/>
    <d v="2015-08-17T00:00:00"/>
    <s v="FULL AND OPEN COMPETITION"/>
    <s v=""/>
    <s v="FIRM FIXED PRICE"/>
    <s v="THE PURPOSE OF THIS CONTRACT IS TO PROVIDE FOR CONTINUING OPERATION, TRAINING, MAINTENANCE, EQUIPMENT AND SOFTWARE UPGRADES, AND IMPLEMENTATION OF MIGRANT STUDENT INFORMATION EXCHANGE ENHANCEMENTS"/>
    <s v="DELOITTE CONSULTING LLP"/>
    <n v="848903.13"/>
    <s v="EDESE11C0046"/>
    <s v="13"/>
    <s v=""/>
    <s v="019121586"/>
    <s v="ES"/>
    <s v=""/>
    <s v="GABRIELLA.MCDONALD@ED.GOV"/>
    <d v="2015-08-17T00:00:00"/>
    <s v="SUZANNE.SPEED@ED.GOV"/>
    <d v="2015-08-12T00:00:00"/>
    <s v="N/A"/>
    <s v="B"/>
    <s v="SUPPLEMENTAL AGREEMENT FOR WORK WITHIN SCOPE"/>
    <s v="N"/>
    <s v="NO"/>
    <s v=""/>
    <s v="9100"/>
    <s v="OTHER THAN SMALL BUSINESS"/>
    <s v="NO"/>
    <s v="NO"/>
    <x v="1"/>
    <s v="NO"/>
    <s v="NO"/>
    <s v="NO"/>
    <n v="848903.13"/>
    <n v="848903.13"/>
    <n v="1"/>
  </r>
  <r>
    <s v="CAM"/>
    <x v="2"/>
    <x v="0"/>
    <x v="0"/>
    <x v="2"/>
    <x v="1"/>
    <x v="1"/>
    <x v="0"/>
    <x v="1"/>
    <x v="1"/>
    <x v="0"/>
    <x v="0"/>
    <x v="26"/>
    <s v="IT AND TELECOM- OTHER IT AND TELECOMMUNICATIONS"/>
    <s v="9100"/>
    <s v="CONTRACTS AND ACQUISITIONS MANAGEMENT"/>
    <s v="9100"/>
    <s v="WASHINGTON"/>
    <s v="DC"/>
    <s v="1"/>
    <d v="2015-09-24T00:00:00"/>
    <s v="FULL AND OPEN COMPETITION"/>
    <s v="FAIR OPPORTUNITY GIVEN"/>
    <s v="FIRM FIXED PRICE"/>
    <s v="&quot;OTHER FUNCTION&quot; IGF::OT::IGF EMERGENCY MANAGEMENT TELECOMMUNICATION SERVICES FOR THE U.S DEPARTMENT OF EDUCATION."/>
    <s v="EMERGENCY MANAGEMENT TELECOMMUNICATIONS, INC."/>
    <n v="82165"/>
    <s v="EDOOM12O0100"/>
    <s v="5"/>
    <s v="GS35F0605X"/>
    <s v="606217508"/>
    <s v="EM"/>
    <s v=""/>
    <s v="DESANDRE.WOODARD@ED.GOV"/>
    <d v="2015-09-24T00:00:00"/>
    <s v="ANDREW.CAZIER@ED.GOV"/>
    <d v="2015-09-22T00:00:00"/>
    <s v="N/A"/>
    <s v="G"/>
    <s v="EXERCISE AN OPTION"/>
    <s v="N"/>
    <s v="NO"/>
    <s v="4732"/>
    <s v="9100"/>
    <s v="OTHER THAN SMALL BUSINESS"/>
    <s v="NO"/>
    <s v="NO"/>
    <x v="1"/>
    <s v="NO"/>
    <s v="NO"/>
    <s v="NO"/>
    <n v="82165"/>
    <n v="82165"/>
    <n v="1"/>
  </r>
  <r>
    <s v="CAM"/>
    <x v="2"/>
    <x v="0"/>
    <x v="1"/>
    <x v="0"/>
    <x v="0"/>
    <x v="1"/>
    <x v="0"/>
    <x v="1"/>
    <x v="1"/>
    <x v="0"/>
    <x v="0"/>
    <x v="26"/>
    <s v="IT AND TELECOM- OTHER IT AND TELECOMMUNICATIONS"/>
    <s v="9100"/>
    <s v="CONTRACTS AND ACQUISITIONS MANAGEMENT"/>
    <s v="9100"/>
    <s v="WASHINGTON"/>
    <s v="DC"/>
    <s v="1"/>
    <d v="2014-10-31T00:00:00"/>
    <s v="NOT COMPETED"/>
    <s v=""/>
    <s v="FIRM FIXED PRICE"/>
    <s v="&quot;CRITICAL FUNCTION&quot; IGF::CT::IGF SPACE PLANNING, DESIGN, AND ANALYTICAL SUPPORT SERVICES."/>
    <s v="OPTIMUM SOLUTIONS"/>
    <n v="74940"/>
    <s v="EDOOM14C0013"/>
    <s v="4"/>
    <s v=""/>
    <s v="111468554"/>
    <s v="EM"/>
    <s v="URGENCY "/>
    <s v="DESANDRE.WOODARD@ED.GOV"/>
    <d v="2014-10-31T00:00:00"/>
    <s v="ANDREW.CAZIER@ED.GOV"/>
    <d v="2014-10-28T00:00:00"/>
    <s v="N/A"/>
    <s v="G"/>
    <s v="EXERCISE AN OPTION"/>
    <s v="N"/>
    <s v="NO"/>
    <s v=""/>
    <s v="9100"/>
    <s v="SMALL BUSINESS"/>
    <s v="NO"/>
    <s v="NO"/>
    <x v="1"/>
    <s v="NO"/>
    <s v="NO"/>
    <s v="NO"/>
    <n v="74940"/>
    <n v="0"/>
    <n v="1"/>
  </r>
  <r>
    <s v="CAM"/>
    <x v="2"/>
    <x v="0"/>
    <x v="1"/>
    <x v="0"/>
    <x v="0"/>
    <x v="1"/>
    <x v="0"/>
    <x v="1"/>
    <x v="1"/>
    <x v="0"/>
    <x v="0"/>
    <x v="26"/>
    <s v="IT AND TELECOM- OTHER IT AND TELECOMMUNICATIONS"/>
    <s v="9100"/>
    <s v="CONTRACTS AND ACQUISITIONS MANAGEMENT"/>
    <s v="9100"/>
    <s v="WASHINGTON"/>
    <s v="DC"/>
    <s v="1"/>
    <d v="2014-11-25T00:00:00"/>
    <s v="NOT COMPETED"/>
    <s v=""/>
    <s v="FIRM FIXED PRICE"/>
    <s v="&quot;OTHER FUNCTIONS&quot; IGF::OT::IGF SPACE PLANNING SERVICES BRIDGE CONTRACT."/>
    <s v="OPTIMUM SOLUTIONS"/>
    <n v="74940"/>
    <s v="EDOOM14C0013"/>
    <s v="5"/>
    <s v=""/>
    <s v="111468554"/>
    <s v="EM"/>
    <s v="URGENCY "/>
    <s v="DESANDRE.WOODARD@ED.GOV"/>
    <d v="2014-11-26T00:00:00"/>
    <s v="ANDREW.CAZIER@ED.GOV"/>
    <d v="2014-11-25T00:00:00"/>
    <s v="N/A"/>
    <s v="G"/>
    <s v="EXERCISE AN OPTION"/>
    <s v="N"/>
    <s v="NO"/>
    <s v=""/>
    <s v="9100"/>
    <s v="SMALL BUSINESS"/>
    <s v="NO"/>
    <s v="NO"/>
    <x v="1"/>
    <s v="NO"/>
    <s v="NO"/>
    <s v="NO"/>
    <n v="74940"/>
    <n v="0"/>
    <n v="1"/>
  </r>
  <r>
    <s v="FSA"/>
    <x v="2"/>
    <x v="0"/>
    <x v="0"/>
    <x v="0"/>
    <x v="0"/>
    <x v="1"/>
    <x v="0"/>
    <x v="1"/>
    <x v="1"/>
    <x v="0"/>
    <x v="0"/>
    <x v="26"/>
    <s v="IT AND TELECOM- OTHER IT AND TELECOMMUNICATIONS"/>
    <s v="9100"/>
    <s v="FEDERAL STUDENT AID PROCUREMENT ACTIVITY"/>
    <s v="9100"/>
    <s v="KENSINGTON"/>
    <s v="MD"/>
    <s v="31"/>
    <d v="2014-12-31T00:00:00"/>
    <s v="FULL AND OPEN COMPETITION AFTER EXCLUSION OF SOURCES"/>
    <s v=""/>
    <s v="FIRM FIXED PRICE"/>
    <s v="IGF::CT::IGF CRITICAL FUNCTION THIS MODIFICATION 0008 FUNDS 4 MONTHS OF ONGOING OPERATIONS AND MAINTENANCE AND ADDITIONAL PAS USER ACCEPTANCE TESTING (UAT) SUPPORT SERVICES."/>
    <s v="PPS INFOTECH, LLC"/>
    <n v="610310.80000000005"/>
    <s v="EDFSA13C0013"/>
    <s v="8"/>
    <s v=""/>
    <s v="781642863"/>
    <s v="ENCIO"/>
    <s v=""/>
    <s v="RICHARD.SEGICH@ED.GOV"/>
    <d v="2015-02-23T00:00:00"/>
    <s v="TRACY.POPE@ED.GOV"/>
    <d v="2015-01-22T00:00:00"/>
    <s v="N/A"/>
    <s v="B"/>
    <s v="SUPPLEMENTAL AGREEMENT FOR WORK WITHIN SCOPE"/>
    <s v="N"/>
    <s v="NO"/>
    <s v=""/>
    <s v="9100"/>
    <s v="SMALL BUSINESS"/>
    <s v="NO"/>
    <s v="NO"/>
    <x v="1"/>
    <s v="NO"/>
    <s v="NO"/>
    <s v="NO"/>
    <n v="610310.80000000005"/>
    <n v="0"/>
    <n v="1"/>
  </r>
  <r>
    <s v="FSA"/>
    <x v="2"/>
    <x v="0"/>
    <x v="0"/>
    <x v="1"/>
    <x v="0"/>
    <x v="1"/>
    <x v="0"/>
    <x v="1"/>
    <x v="1"/>
    <x v="0"/>
    <x v="0"/>
    <x v="26"/>
    <s v="IT AND TELECOM- OTHER IT AND TELECOMMUNICATIONS"/>
    <s v="9100"/>
    <s v="FEDERAL STUDENT AID PROCUREMENT ACTIVITY"/>
    <s v="9100"/>
    <s v="WASHINGTON"/>
    <s v="DC"/>
    <s v="1"/>
    <d v="2015-02-26T00:00:00"/>
    <s v="FULL AND OPEN COMPETITION"/>
    <s v="FAIR OPPORTUNITY GIVEN"/>
    <s v="FIRM FIXED PRICE"/>
    <s v="IGF::CT::IGF_x000a_OPERATIONS AND MAINTENANCE OF FSA'S ENTERPRISE INFORMATION TECHNOLOGY ARCHITECTURE (EITA) SYSTEMS, SERVICES, AND RESOURCES._x000a__x000a_THE PURPOSE OF THIS MODIFICATION IS TO EXERCISE OPTION YEAR 1.  _x000a_THE TOTAL FUNDED VALUE OF THIS CONTRACT IS INCREASED BY $3,870,207.28 FROM $4,689,410.92 TO $8,559,618.20_x000a__x000a_ALL OTHER TERMS AND CONDITIONS REMAIN UNCHANGED"/>
    <s v="PPS INFOTECH, LLC"/>
    <n v="3870207.28"/>
    <s v="EDFSA14O0006"/>
    <s v="11"/>
    <s v="GS35F0372L"/>
    <s v="781642863"/>
    <s v="ENCIO"/>
    <s v=""/>
    <s v="WAYNE.FLEMING@ED.GOV"/>
    <d v="2015-02-26T00:00:00"/>
    <s v="ALAN.CORNWALL@ED.GOV"/>
    <d v="2015-02-26T00:00:00"/>
    <s v="N/A"/>
    <s v="G"/>
    <s v="EXERCISE AN OPTION"/>
    <s v="X"/>
    <s v="NOT APPLICABLE"/>
    <s v="4730"/>
    <s v="9100"/>
    <s v="SMALL BUSINESS"/>
    <s v="NO"/>
    <s v="NO"/>
    <x v="1"/>
    <s v="NO"/>
    <s v="NO"/>
    <s v="NO"/>
    <n v="3870207.28"/>
    <n v="0"/>
    <n v="1"/>
  </r>
  <r>
    <s v="FSA"/>
    <x v="2"/>
    <x v="0"/>
    <x v="0"/>
    <x v="1"/>
    <x v="0"/>
    <x v="1"/>
    <x v="0"/>
    <x v="1"/>
    <x v="1"/>
    <x v="0"/>
    <x v="0"/>
    <x v="26"/>
    <s v="IT AND TELECOM- OTHER IT AND TELECOMMUNICATIONS"/>
    <s v="9100"/>
    <s v="FEDERAL STUDENT AID PROCUREMENT ACTIVITY"/>
    <s v="9100"/>
    <s v="WASHINGTON"/>
    <s v="DC"/>
    <s v="1"/>
    <d v="2015-02-27T00:00:00"/>
    <s v="FULL AND OPEN COMPETITION AFTER EXCLUSION OF SOURCES"/>
    <s v="FAIR OPPORTUNITY GIVEN"/>
    <s v="FIRM FIXED PRICE"/>
    <s v="IGF::OT::IGF_x000a__x000a_TASK ORDER# ED-FSA-14-O-0007 WAS AWARDED ON 15 MARCH 2014 FOR THE PROVISION OF OPERATION AND MAINTENANCE (O&amp;M) SERVICES IN SUPPORT OF FEDERAL STUDENT AID'S (FSA'S) ENTERPRISE BUSINESS COLLABORATION (EBC) PLATFORM.  TOTAL FUNDING IN THE AMOUNT OF $1,735,608.18 WAS OBLIGATED WITH THE AWARD._x000a__x000a_MODIFICATION # 0008 INCORPORATED CONTRACT LINE ITEM NUMBERS (CLINS) 1001 THRU 1003 AND 1005 THRU 1012 MADE THEM A PART OF THIS TASK ORDER.  THIS MOD ALSO OBLIGATED TOTAL FUNDING IN THE AMOUNT OF $1,633.581.34 FOR CONTINUED OPERATIONS AND MAINTENANCE SUPPORT SERVICES IN SUPPORT OF OPTION PERIOD I FOR THE ENTERPRISE BUSINESS COLLABORATION (EBC) INFRASTRUCTURE. TOTAL CONTRACT VALUE INCREASED FROM $1,735,608.18 TO $3,369,189.52._x000a__x000a_CHANGES RESULTED IN ADDITIONAL COST TO THE CONTRACT._x000a__x000a_ALL OTHER TERMS AND CONDITIONS REMAIN UNCHANGED AND IN FULL EFFECT."/>
    <s v="GLOBAL NET SERVICES, INC."/>
    <n v="1633581.34"/>
    <s v="EDFSA14O0007"/>
    <s v="8"/>
    <s v="HHSN316201200142W"/>
    <s v="799865738"/>
    <s v="ENCIO"/>
    <s v=""/>
    <s v="WAYNE.FLEMING@ED.GOV"/>
    <d v="2015-02-27T00:00:00"/>
    <s v="ELVIS.TAYLOR@ED.GOV"/>
    <d v="2015-02-26T00:00:00"/>
    <s v="N/A"/>
    <s v="G"/>
    <s v="EXERCISE AN OPTION"/>
    <s v="X"/>
    <s v="NOT APPLICABLE"/>
    <s v="7529"/>
    <s v="9100"/>
    <s v="SMALL BUSINESS"/>
    <s v="NO"/>
    <s v="NO"/>
    <x v="1"/>
    <s v="NO"/>
    <s v="NO"/>
    <s v="NO"/>
    <n v="1633581.34"/>
    <n v="0"/>
    <n v="1"/>
  </r>
  <r>
    <s v="FSA"/>
    <x v="2"/>
    <x v="0"/>
    <x v="0"/>
    <x v="1"/>
    <x v="0"/>
    <x v="1"/>
    <x v="0"/>
    <x v="1"/>
    <x v="1"/>
    <x v="0"/>
    <x v="0"/>
    <x v="26"/>
    <s v="IT AND TELECOM- OTHER IT AND TELECOMMUNICATIONS"/>
    <s v="9100"/>
    <s v="FEDERAL STUDENT AID PROCUREMENT ACTIVITY"/>
    <s v="9100"/>
    <s v="WASHINGTON"/>
    <s v="DC"/>
    <s v="1"/>
    <d v="2015-03-02T00:00:00"/>
    <s v="FULL AND OPEN COMPETITION AFTER EXCLUSION OF SOURCES"/>
    <s v=""/>
    <s v="FIRM FIXED PRICE"/>
    <s v="IGF::CL::IGF_x000a__x000a_THE PURPOSE OF THIS TASK ORDER IS TO IMPLEMENT A SOFTWARE AS A SERVICE (SAAS) CUSTOMER RELATIONSHIP MANAGEMENT (CRM) SOLUTION FOR FEDERAL STUDENT AID'S OMBUDSMAN CASE TRACKING SYSTEM."/>
    <s v="SENTURE, LLC"/>
    <n v="1174051"/>
    <s v="0004"/>
    <s v="0"/>
    <s v="EDFSA14D0004"/>
    <s v="146265173"/>
    <s v="ENCE"/>
    <s v=""/>
    <s v="DARRICK.HARDIMAN1@ED.GOV"/>
    <d v="2015-03-18T00:00:00"/>
    <s v="DARRICK.HARDIMAN1@ED.GOV"/>
    <d v="2015-03-18T00:00:00"/>
    <s v="N/A"/>
    <s v=""/>
    <s v=""/>
    <s v="Y"/>
    <s v="YES"/>
    <s v="9100"/>
    <s v="9100"/>
    <s v="SMALL BUSINESS"/>
    <s v="NO"/>
    <s v="NO"/>
    <x v="1"/>
    <s v="NO"/>
    <s v="NO"/>
    <s v="NO"/>
    <n v="1174051"/>
    <n v="1174051"/>
    <n v="1"/>
  </r>
  <r>
    <s v="FSA"/>
    <x v="2"/>
    <x v="0"/>
    <x v="0"/>
    <x v="1"/>
    <x v="0"/>
    <x v="1"/>
    <x v="0"/>
    <x v="1"/>
    <x v="1"/>
    <x v="0"/>
    <x v="0"/>
    <x v="26"/>
    <s v="IT AND TELECOM- OTHER IT AND TELECOMMUNICATIONS"/>
    <s v="9100"/>
    <s v="FEDERAL STUDENT AID PROCUREMENT ACTIVITY"/>
    <s v="9100"/>
    <s v="WASHINGTON"/>
    <s v="DC"/>
    <s v="1"/>
    <d v="2015-03-23T00:00:00"/>
    <s v="FULL AND OPEN COMPETITION"/>
    <s v="FAIR OPPORTUNITY GIVEN"/>
    <s v="FIRM FIXED PRICE"/>
    <s v="IGF::CT::IGF_x000a_OPERATIONS AND MAINTENANCE OF FSA'S ENTERPRISE INFORMATION TECHNOLOGY ARCHITECTURE (EITA) SYSTEMS, SERVICES, AND RESOURCES._x000a__x000a_THE PURPOSE OF THIS MODIFICATION IS TO PROVIDE AIMS RELEASE 4.0 ACCESS AND IDENTITY MANAGEMENT SYSTEM (AIMS) TO IMPROVE FSA'S OVERALL SECURITY POSTURE AND TO ADDRESS BUSINESS REQUIREMENTS IN ACCORDANCE WITH ATTACHMENT A &quot;PERFORMANCE WORK STATEMENT&quot; (PWS) AND ATTACHMENT B &quot;STATEMENT OF OBJECTIVES&quot; (SOO) INCORPORATED BY REFERENCE. _x000a__x000a_TOTAL FUNDING IN THE AMOUNT OF $45,652.50 IS HEREBY PROVIDED IN SUPPORT OF THIS EFFORT._x000a__x000a_THE TOTAL CONTRACT VALUE IS HEREBY INCREASED BY $45,652.50 FROM $8,559,628.20 TO $8,605,270.70._x000a__x000a_ALL OTHER TERMS AND CONDITIONS REMAIN UNCHANGED AND IN FULL FORCE AND EFFECT."/>
    <s v="PPS INFOTECH, LLC"/>
    <n v="45652.5"/>
    <s v="EDFSA14O0006"/>
    <s v="12"/>
    <s v="GS35F0372L"/>
    <s v="781642863"/>
    <s v="ENCIO"/>
    <s v=""/>
    <s v="WAYNE.FLEMING@ED.GOV"/>
    <d v="2015-03-23T00:00:00"/>
    <s v="ALAN.CORNWALL@ED.GOV"/>
    <d v="2015-03-20T00:00:00"/>
    <s v="N/A"/>
    <s v="D"/>
    <s v="CHANGE ORDER"/>
    <s v="X"/>
    <s v="NOT APPLICABLE"/>
    <s v="4730"/>
    <s v="9100"/>
    <s v="SMALL BUSINESS"/>
    <s v="NO"/>
    <s v="NO"/>
    <x v="1"/>
    <s v="NO"/>
    <s v="NO"/>
    <s v="NO"/>
    <n v="45652.5"/>
    <n v="45652.5"/>
    <n v="1"/>
  </r>
  <r>
    <s v="FSA"/>
    <x v="2"/>
    <x v="0"/>
    <x v="0"/>
    <x v="3"/>
    <x v="0"/>
    <x v="1"/>
    <x v="0"/>
    <x v="1"/>
    <x v="1"/>
    <x v="0"/>
    <x v="0"/>
    <x v="26"/>
    <s v="IT AND TELECOM- OTHER IT AND TELECOMMUNICATIONS"/>
    <s v="9100"/>
    <s v="FEDERAL STUDENT AID PROCUREMENT ACTIVITY"/>
    <s v="9100"/>
    <s v="KENSINGTON"/>
    <s v="MD"/>
    <s v="31"/>
    <d v="2015-04-16T00:00:00"/>
    <s v="FULL AND OPEN COMPETITION AFTER EXCLUSION OF SOURCES"/>
    <s v=""/>
    <s v="FIRM FIXED PRICE"/>
    <s v="IGF::CT::IGF CRITICAL FUNCTION THIS MODIFICATION FUNDS ONGOING PERSONAL AUTHENICATION SYSTEM (PAS) FEDERATED IDENTITY MANAGEMENT, PAS OPERATIONS AND MAINTENANCE (O&amp;M) AND HELP DESK SUPPORT FROM 1 APRIL THROUGH 31 DECEMBER 2015."/>
    <s v="PPS INFOTECH, LLC"/>
    <n v="868529.84"/>
    <s v="EDFSA13C0013"/>
    <s v="10"/>
    <s v=""/>
    <s v="781642863"/>
    <s v="ENCIO"/>
    <s v=""/>
    <s v="RICHARD.SEGICH@ED.GOV"/>
    <d v="2015-04-21T00:00:00"/>
    <s v="TRACY.POPE@ED.GOV"/>
    <d v="2015-03-03T00:00:00"/>
    <s v="N/A"/>
    <s v="B"/>
    <s v="SUPPLEMENTAL AGREEMENT FOR WORK WITHIN SCOPE"/>
    <s v="N"/>
    <s v="NO"/>
    <s v=""/>
    <s v="9100"/>
    <s v="SMALL BUSINESS"/>
    <s v="NO"/>
    <s v="NO"/>
    <x v="1"/>
    <s v="NO"/>
    <s v="NO"/>
    <s v="NO"/>
    <n v="868529.84"/>
    <n v="0"/>
    <n v="1"/>
  </r>
  <r>
    <s v="FSA"/>
    <x v="2"/>
    <x v="0"/>
    <x v="0"/>
    <x v="3"/>
    <x v="0"/>
    <x v="1"/>
    <x v="0"/>
    <x v="1"/>
    <x v="1"/>
    <x v="0"/>
    <x v="0"/>
    <x v="26"/>
    <s v="IT AND TELECOM- OTHER IT AND TELECOMMUNICATIONS"/>
    <s v="9100"/>
    <s v="FEDERAL STUDENT AID PROCUREMENT ACTIVITY"/>
    <s v="9100"/>
    <s v="WASHINGTON"/>
    <s v="DC"/>
    <s v="1"/>
    <d v="2015-05-07T00:00:00"/>
    <s v="FULL AND OPEN COMPETITION AFTER EXCLUSION OF SOURCES"/>
    <s v=""/>
    <s v="FIRM FIXED PRICE"/>
    <s v="THIS REQUIREMENT IS FOR THE FEDERAL STUDENT AID S (FSA) OMBUDSMAN OFFICE UNDER THE SUBJECT CONTRACT.  THIS MODIFICATION IS TO EXTEND SERVICES UNDER THE AUTHORITY OF FAR  52.237-3 -- CONTINUITY OF SERVICES  TO ALLOW FOR AN EFFICIENT TRANSITION OF SERVICES."/>
    <s v="ROH INC"/>
    <n v="123914.31"/>
    <s v="EDFSA10D0003TO0001"/>
    <s v="6"/>
    <s v="EDFSA10D0003"/>
    <s v="037753977"/>
    <s v="ENCE"/>
    <s v=""/>
    <s v="FPDSADMIN"/>
    <d v="2015-07-11T00:00:00"/>
    <s v="DARRICK.HARDIMAN1@ED.GOV"/>
    <d v="2015-05-11T00:00:00"/>
    <s v="N/A"/>
    <s v="D"/>
    <s v="CHANGE ORDER"/>
    <s v="N"/>
    <s v="NO"/>
    <s v="9100"/>
    <s v="9100"/>
    <s v="SMALL BUSINESS"/>
    <s v="NO"/>
    <s v="NO"/>
    <x v="1"/>
    <s v="NO"/>
    <s v="NO"/>
    <s v="NO"/>
    <n v="123914.31"/>
    <n v="123914.31"/>
    <n v="1"/>
  </r>
  <r>
    <s v="FSA"/>
    <x v="2"/>
    <x v="0"/>
    <x v="0"/>
    <x v="3"/>
    <x v="0"/>
    <x v="1"/>
    <x v="0"/>
    <x v="1"/>
    <x v="1"/>
    <x v="0"/>
    <x v="0"/>
    <x v="26"/>
    <s v="IT AND TELECOM- OTHER IT AND TELECOMMUNICATIONS"/>
    <s v="9100"/>
    <s v="FEDERAL STUDENT AID PROCUREMENT ACTIVITY"/>
    <s v="9100"/>
    <s v="WASHINGTON"/>
    <s v="DC"/>
    <s v="1"/>
    <d v="2015-05-08T00:00:00"/>
    <s v="FULL AND OPEN COMPETITION"/>
    <s v="FAIR OPPORTUNITY GIVEN"/>
    <s v="FIRM FIXED PRICE"/>
    <s v="IGF::CT::IGF OPERATIONS AND MAINTENANCE OF FSA'S ENTERPRISE INFORMATION TECHNOLOGY ARCHITECTURE (EITA) SYSTEMS, SERVICES, AND RESOURCES._x000a_THE PURPOSE OF THIS MODIFICATION IS TO IMPLEMENT THE IBM BUSINESS PROCESS MANAGER (BPM) PRODUCT SUITE AS PART OF THE INTEGRATED TECHNICAL ARCHITECTURE (ITA) ENVIRONMENT AT FSA S VIRTUAL DATA CENTER (VDC). THE IBM BPM PRODUCT WILL BE USED BY THE DATA CHALLENGES AND APPEALS SOLUTION (DCAS) SYSTEM. ALSO, INCLUDED IS THE SUPPORT AND CHANGES NEEDED TO INTEGRATE FSAS ACCESS AND IDENTITY MANAGEMENT SYSTEM (AIMS) WITH DCAS AND THE INTEGRATE DCAS WITH OTHER FSA SYSTEMS IN ACCORDANCE WITH ATTACHMENT A &quot;STATEMENT OF OBJECTIVES&quot; (SOO) INCORPORATED BY REFERENCE AND ATTACHMENT B PRICING SCHEDULE._x000a__x000a_TOTAL FUNDING AMOUNT IS INCREASED BY $303,023.12 FROM $8,605,270.70 TO $8,908,293.80 FOR THIS EFFORT. _x000a__x000a_THE TOTAL TASK ORDER VALUE IS INCREASED BY $725,501.10 (TO INCLUDE ALL OPTIONS) FROM $19,809,642.22 TO $20,504,446.38"/>
    <s v="PPS INFOTECH, LLC"/>
    <n v="303023.12"/>
    <s v="EDFSA14O0006"/>
    <s v="15"/>
    <s v="GS35F0372L"/>
    <s v="781642863"/>
    <s v="ENCIO"/>
    <s v=""/>
    <s v="FPDSADMIN"/>
    <d v="2015-07-11T00:00:00"/>
    <s v="ALAN.CORNWALL@ED.GOV"/>
    <d v="2015-04-30T00:00:00"/>
    <s v="N/A"/>
    <s v="D"/>
    <s v="CHANGE ORDER"/>
    <s v="X"/>
    <s v="NOT APPLICABLE"/>
    <s v="4730"/>
    <s v="9100"/>
    <s v="SMALL BUSINESS"/>
    <s v="NO"/>
    <s v="NO"/>
    <x v="1"/>
    <s v="NO"/>
    <s v="NO"/>
    <s v="NO"/>
    <n v="303023.12"/>
    <n v="684671.52"/>
    <n v="1"/>
  </r>
  <r>
    <s v="FSA"/>
    <x v="2"/>
    <x v="0"/>
    <x v="0"/>
    <x v="3"/>
    <x v="0"/>
    <x v="1"/>
    <x v="0"/>
    <x v="1"/>
    <x v="1"/>
    <x v="0"/>
    <x v="0"/>
    <x v="26"/>
    <s v="IT AND TELECOM- OTHER IT AND TELECOMMUNICATIONS"/>
    <s v="9100"/>
    <s v="FEDERAL STUDENT AID PROCUREMENT ACTIVITY"/>
    <s v="9100"/>
    <s v="KENSINGTON"/>
    <s v="MD"/>
    <s v="31"/>
    <d v="2015-06-16T00:00:00"/>
    <s v="FULL AND OPEN COMPETITION"/>
    <s v="FAIR OPPORTUNITY GIVEN"/>
    <s v="FIRM FIXED PRICE"/>
    <s v="IGF::OT::IGF&quot;OTHER FUNCTIONS&quot; MAIN CONTRACT:FSA4COUNSELORS PROVIDES IMPORTANT INFORMATION AND RESOURCES FOR MIDDLE SCHOOL AND HIGH SCHOOL COUNSELORS, TRIO AND GEAR UP STAFF, COLLEGE ACCESS PROFESSIONALS, PARTNERS, AND OTHER PROFESSIONALS WHO WORK WITH AND ADVISE STUDENTS AND FAMILIES ON PREPARING AND FUNDING A POSTSECONDARY EDUCATION.  FSA4COUNSELORS PROVIDES TOOLS FOR HELPING PROFESSIONALS WORK WITH STUDENTS, SUCH AS INFORMATION AND RESOURCES FOR ANSWERING STUDENT QUESTIONS; RESOURCES PROMOTING AWARENESS AND HOSTING FINANCIAL AID NIGHTS INCLUDING A POWERPOINT PRESENTATION THAT INTRODUCES STUDENTS AND PARENTS TO THE BASIC CONCEPTS OF FINANCIAL AID; AND INFORMATION ON HOW TO OBTAIN FREE MATERIALS AND PUBLICATIONS FROM FSA."/>
    <s v="PPS INFOTECH, LLC"/>
    <n v="102479.88"/>
    <s v="EDFSA13O0017"/>
    <s v="7"/>
    <s v="GS35F0372L"/>
    <s v="781642863"/>
    <s v="ENBO"/>
    <s v=""/>
    <s v="PENNIE.SUMMERS@ED.GOV"/>
    <d v="2015-08-18T00:00:00"/>
    <s v="BBARR90"/>
    <d v="2015-08-18T00:00:00"/>
    <s v="N/A"/>
    <s v="M"/>
    <s v="OTHER ADMINISTRATIVE ACTION"/>
    <s v="X"/>
    <s v="NOT APPLICABLE"/>
    <s v="4730"/>
    <s v="9100"/>
    <s v="SMALL BUSINESS"/>
    <s v="NO"/>
    <s v="NO"/>
    <x v="1"/>
    <s v="NO"/>
    <s v="NO"/>
    <s v="NO"/>
    <n v="102479.88"/>
    <n v="0"/>
    <n v="1"/>
  </r>
  <r>
    <s v="FSA"/>
    <x v="2"/>
    <x v="0"/>
    <x v="0"/>
    <x v="3"/>
    <x v="0"/>
    <x v="1"/>
    <x v="0"/>
    <x v="1"/>
    <x v="1"/>
    <x v="0"/>
    <x v="0"/>
    <x v="26"/>
    <s v="IT AND TELECOM- OTHER IT AND TELECOMMUNICATIONS"/>
    <s v="9100"/>
    <s v="FEDERAL STUDENT AID PROCUREMENT ACTIVITY"/>
    <s v="9100"/>
    <s v="LONDON"/>
    <s v="KY"/>
    <s v="125"/>
    <d v="2015-06-25T00:00:00"/>
    <s v="FULL AND OPEN COMPETITION AFTER EXCLUSION OF SOURCES"/>
    <s v=""/>
    <s v="FIRM FIXED PRICE"/>
    <s v="IGF::OT::IGF THE PURPOSE OF THIS MODIFICATION IS TO INCORPORATE THE 30 DAY EXTENSION FOR THE FEDERAL STUDENT AID OMBUDSMAN CRM SOLUTION TO UPDATE DELIVERABLES AND INCLUDE THE UPDATED PRICING."/>
    <s v="SENTURE, LLC"/>
    <n v="131329"/>
    <s v="0004"/>
    <s v="1"/>
    <s v="EDFSA14D0004"/>
    <s v="146265173"/>
    <s v="ENCE"/>
    <s v=""/>
    <s v="PENNIE.SUMMERS@ED.GOV"/>
    <d v="2015-07-01T00:00:00"/>
    <s v="SHAUNTYNEE.PENIX@ED.GOV"/>
    <d v="2015-06-25T00:00:00"/>
    <s v="N/A"/>
    <s v="G"/>
    <s v="EXERCISE AN OPTION"/>
    <s v="Y"/>
    <s v="YES"/>
    <s v="9100"/>
    <s v="9100"/>
    <s v="SMALL BUSINESS"/>
    <s v="NO"/>
    <s v="NO"/>
    <x v="1"/>
    <s v="NO"/>
    <s v="NO"/>
    <s v="NO"/>
    <n v="131329"/>
    <n v="131329"/>
    <n v="1"/>
  </r>
  <r>
    <s v="FSA"/>
    <x v="2"/>
    <x v="0"/>
    <x v="0"/>
    <x v="2"/>
    <x v="0"/>
    <x v="1"/>
    <x v="0"/>
    <x v="1"/>
    <x v="1"/>
    <x v="0"/>
    <x v="0"/>
    <x v="26"/>
    <s v="IT AND TELECOM- OTHER IT AND TELECOMMUNICATIONS"/>
    <s v="9100"/>
    <s v="FEDERAL STUDENT AID PROCUREMENT ACTIVITY"/>
    <s v="9100"/>
    <s v="KENSINGTON"/>
    <s v="MD"/>
    <s v="31"/>
    <d v="2015-07-17T00:00:00"/>
    <s v="FULL AND OPEN COMPETITION AFTER EXCLUSION OF SOURCES"/>
    <s v=""/>
    <s v="FIRM FIXED PRICE"/>
    <s v="&quot;CRITICAL FUNCTION&quot; IGF::CT::IGF THE PURPOSE OF THE PAS CONTRACT AWARD IS TO PROVIDE AUTHORIZED FSA NON-PRIVILEGED EXTERNAL USERS A BETTER AND MORE SECURE CAPABILITY FOR ACCESSING THE FSA SYSTEMS AND DATA THAT:_x000a__x000a_A. DOES NOT REQUIRE USE OF PERSONAL IDENTIFICATION INFORMATION (PII) DURING THE LOGIN PROCESS AND ALSO PROVIDES THESE USERS THE FULL RANGE OF IDENTITY AND ACCESS MANAGEMENT SERVICES, E.G.,_x000a_ACCOUNT CREATION; USER PROVISIONING AND ACCESS; USER SELF-CARE AND OTHER COMMON CAPABILITIES;_x000a__x000a_B. IS ABLE TO EFFECTIVELY (I.E., OPERATIONAL AND COST IMPACTS ARE MINIMAL) EXCHANGE DATA WITH OTHER EXTERNAL AND INTERNAL FSA SYSTEMS FOR AUTHENTICATION AND OTHER PURPOSES;_x000a__x000a_C. IS ABLE TO READILY SUPPORT FUTURE FUNCTIONALITY ENHANCEMENTS SUCH AS ESIGNATURE APPLIANCES; USE OF SOFT TOKENS, BIOMETRICS AND OTHER FACTORS; RELATED SERVICES; AND_x000a__x000a_D. IS ABLE TO EFFICIENTLY INTEGRATE INTO OR EFFICIENTLY INTEROPERATE WITH THE EXISTING FSA AIMS. _x000a__x000a_THE PURPOSE OF THIS MODIFICATION 0011 IS TO ORDER CONTRACTOR PERFORMANCE OF ADDED SERVICES INCLUDING ENHANCING THE PERSON AUTHENTICATION SERVICE (PAS) USER PRIVACY FUNCTIONALITY; DELIVERY ONGOING KEYLOGGER AND IDENTITY VERIFICAITON SUPPORT SERVICES; AND INCREASE THE PAS HELP DESK CONTACT VOLUME BY UPWARDS OF 30,000 ADDITIONAL INCIDENTS."/>
    <s v="PPS INFOTECH, LLC"/>
    <n v="560037.66"/>
    <s v="EDFSA13C0013"/>
    <s v="11"/>
    <s v=""/>
    <s v="781642863"/>
    <s v="ENCIO"/>
    <s v=""/>
    <s v="RICHARD.SEGICH@ED.GOV"/>
    <d v="2015-08-11T00:00:00"/>
    <s v="TRACY.POPE@ED.GOV"/>
    <d v="2015-07-08T00:00:00"/>
    <s v="N/A"/>
    <s v="B"/>
    <s v="SUPPLEMENTAL AGREEMENT FOR WORK WITHIN SCOPE"/>
    <s v="N"/>
    <s v="NO"/>
    <s v=""/>
    <s v="9100"/>
    <s v="SMALL BUSINESS"/>
    <s v="NO"/>
    <s v="NO"/>
    <x v="1"/>
    <s v="NO"/>
    <s v="NO"/>
    <s v="NO"/>
    <n v="560037.66"/>
    <n v="470685"/>
    <n v="1"/>
  </r>
  <r>
    <s v="FSA"/>
    <x v="2"/>
    <x v="0"/>
    <x v="0"/>
    <x v="2"/>
    <x v="0"/>
    <x v="1"/>
    <x v="0"/>
    <x v="1"/>
    <x v="1"/>
    <x v="0"/>
    <x v="0"/>
    <x v="26"/>
    <s v="IT AND TELECOM- OTHER IT AND TELECOMMUNICATIONS"/>
    <s v="9100"/>
    <s v="FEDERAL STUDENT AID PROCUREMENT ACTIVITY"/>
    <s v="9100"/>
    <s v="WASHINGTON"/>
    <s v="DC"/>
    <s v="1"/>
    <d v="2015-07-24T00:00:00"/>
    <s v="FULL AND OPEN COMPETITION AFTER EXCLUSION OF SOURCES"/>
    <s v="FAIR OPPORTUNITY GIVEN"/>
    <s v="FIRM FIXED PRICE"/>
    <s v="IGF::OT::IGF_x000a_CONTRACT ED-FSA-14-O-0007 WAS AWARDED ON MARCH 15, 2014 FOR THE PROVISION OF CONTINUED OPERATIONS AND MAINTENANCE SUPPORT SERVICES IN SUPPORT OF FEDERAL STUDENT AIDS ENTERPRISE BUSINESS COLLABORATION (EBC) INFRASTRUCTURE.  THE ENTERPRISE BUSINESS COLLABORATION (EBC) INFRASTRUCTURE IS A KEY INITIATIVE WITHIN FSAS TECHNOLOGY OFFICE._x000a_THE PURPOSE OF THIS IN SCOPE MODIFICATION IS TO ADD ADDITIONAL LANGUAGE TO THE PWS FOR THE CONTRACTOR TO PROVIDE SERVICES AND SUPPORT IN ORDER TO OBTAIN AND MAINTAIN TWO ATOS- ONE FOR THE EEBC AND ONE FOR THE PEBC."/>
    <s v="GLOBAL NET SERVICES, INC."/>
    <n v="99743.86"/>
    <s v="EDFSA14O0007"/>
    <s v="13"/>
    <s v="HHSN316201200142W"/>
    <s v="799865738"/>
    <s v="ENCIO"/>
    <s v=""/>
    <s v="ELIJAH.GROSS@ED.GOV"/>
    <d v="2015-08-18T00:00:00"/>
    <s v="ALAN.CORNWALL@ED.GOV"/>
    <d v="2015-07-08T00:00:00"/>
    <s v="N/A"/>
    <s v="A"/>
    <s v="ADDITIONAL WORK (NEW AGREEMENT,FAR PART 6 APPLIES)"/>
    <s v="X"/>
    <s v="NOT APPLICABLE"/>
    <s v="7529"/>
    <s v="9100"/>
    <s v="SMALL BUSINESS"/>
    <s v="NO"/>
    <s v="NO"/>
    <x v="1"/>
    <s v="NO"/>
    <s v="NO"/>
    <s v="NO"/>
    <n v="99743.86"/>
    <n v="99743.86"/>
    <n v="1"/>
  </r>
  <r>
    <s v="FSA"/>
    <x v="2"/>
    <x v="0"/>
    <x v="0"/>
    <x v="2"/>
    <x v="0"/>
    <x v="1"/>
    <x v="0"/>
    <x v="1"/>
    <x v="1"/>
    <x v="0"/>
    <x v="0"/>
    <x v="26"/>
    <s v="IT AND TELECOM- OTHER IT AND TELECOMMUNICATIONS"/>
    <s v="9100"/>
    <s v="FEDERAL STUDENT AID PROCUREMENT ACTIVITY"/>
    <s v="9100"/>
    <s v="KENSINGTON"/>
    <s v="MD"/>
    <s v="31"/>
    <d v="2015-07-29T00:00:00"/>
    <s v="FULL AND OPEN COMPETITION"/>
    <s v="FAIR OPPORTUNITY GIVEN"/>
    <s v="FIRM FIXED PRICE"/>
    <s v="IGF::CT::IGF OPERATIONS AND MAINTENANCE SERVICES FOR FEDERAL STUDENT AIDS ENTERPRISE IT ARCHITECTURE. THIS IT ENVIRONMENT CONSISTS OF THE MIDDLEWARE LAYER OF IT SYSTEMS AND SERVICES._x000a_THIS MODIFICATION IS FOR FEDERAL STUDENT AID (FSA) CHANGE REQUEST (CR) 3105 AIMS SUPPORT FOR THE CONVERSION OF SIEBEL CRM TO MICROSOFT DYNAMICS CRM.  PPS WILL INTEGRATE AIMS WITH MICROSOFTS DYNAMICS CRM ONLINE APPLICATION AS PART OF CPS/SAIG HELP DESK CRM MIGRATION EFFORT. THIS INTEGRATION WILL LEVERAGE AIMSS SAML FEDERATION CAPABILITY WHERE AIMS WILL ACT AS THE IDENTITY PROVIDER (IDP) AND MICROSOFTS DYNAMICS AS THE SERVICE PROVIDER (SP)."/>
    <s v="PPS INFOTECH, LLC"/>
    <n v="43499.03"/>
    <s v="EDFSA14O0006"/>
    <s v="17"/>
    <s v="GS35F0372L"/>
    <s v="781642863"/>
    <s v="ENCIO"/>
    <s v=""/>
    <s v="JULIE.LIU@ED.GOV"/>
    <d v="2015-08-04T00:00:00"/>
    <s v="ALAN.CORNWALL@ED.GOV"/>
    <d v="2015-07-30T00:00:00"/>
    <s v="N/A"/>
    <s v="A"/>
    <s v="ADDITIONAL WORK (NEW AGREEMENT,FAR PART 6 APPLIES)"/>
    <s v="X"/>
    <s v="NOT APPLICABLE"/>
    <s v="4730"/>
    <s v="9100"/>
    <s v="SMALL BUSINESS"/>
    <s v="NO"/>
    <s v="NO"/>
    <x v="1"/>
    <s v="NO"/>
    <s v="NO"/>
    <s v="NO"/>
    <n v="43499.03"/>
    <n v="0"/>
    <n v="1"/>
  </r>
  <r>
    <s v="FSA"/>
    <x v="2"/>
    <x v="0"/>
    <x v="0"/>
    <x v="2"/>
    <x v="0"/>
    <x v="1"/>
    <x v="0"/>
    <x v="1"/>
    <x v="1"/>
    <x v="0"/>
    <x v="0"/>
    <x v="26"/>
    <s v="IT AND TELECOM- OTHER IT AND TELECOMMUNICATIONS"/>
    <s v="9100"/>
    <s v="FEDERAL STUDENT AID PROCUREMENT ACTIVITY"/>
    <s v="9100"/>
    <s v="KENSINGTON"/>
    <s v="MD"/>
    <s v="31"/>
    <d v="2015-08-05T00:00:00"/>
    <s v="FULL AND OPEN COMPETITION"/>
    <s v="FAIR OPPORTUNITY GIVEN"/>
    <s v="FIRM FIXED PRICE"/>
    <s v="IGF::CT::IGF_x000a_ OPERATIONS AND MAINTENANCE SERVICES FOR FEDERAL STUDENT AIDS ENTERPRISE IT ARCHITECTURE. THIS IT ENVIRONMENT CONSISTS OF THE MIDDLEWARE LAYER OF IT SYSTEMS AND SERVICES._x000a_THE PURPOSE OF THIS MODIFICATION IS FOR INTEGRATING ACCESS AND IDENTITY MANAGEMENT SYSTEM (AIMS) WITH THE ORACLE RIGHTNOW CLOUD SOLUTION (ORCS) PRODUCT FOR THE FSAIC HELP DESK AND ENABLING TWO FACTOR AUTHENTICATION (TFA) FOR THE APPLICATION"/>
    <s v="PPS INFOTECH, LLC"/>
    <n v="119193.4"/>
    <s v="EDFSA14O0006"/>
    <s v="18"/>
    <s v="GS35F0372L"/>
    <s v="781642863"/>
    <s v="ENCIO"/>
    <s v=""/>
    <s v="JULIE.LIU@ED.GOV"/>
    <d v="2015-08-05T00:00:00"/>
    <s v="ALAN.CORNWALL@ED.GOV"/>
    <d v="2015-08-04T00:00:00"/>
    <s v="N/A"/>
    <s v="A"/>
    <s v="ADDITIONAL WORK (NEW AGREEMENT,FAR PART 6 APPLIES)"/>
    <s v="X"/>
    <s v="NOT APPLICABLE"/>
    <s v="4730"/>
    <s v="9100"/>
    <s v="SMALL BUSINESS"/>
    <s v="NO"/>
    <s v="NO"/>
    <x v="1"/>
    <s v="NO"/>
    <s v="NO"/>
    <s v="NO"/>
    <n v="119193.4"/>
    <n v="0"/>
    <n v="1"/>
  </r>
  <r>
    <s v="FSA"/>
    <x v="2"/>
    <x v="0"/>
    <x v="0"/>
    <x v="2"/>
    <x v="0"/>
    <x v="1"/>
    <x v="0"/>
    <x v="1"/>
    <x v="1"/>
    <x v="0"/>
    <x v="0"/>
    <x v="26"/>
    <s v="IT AND TELECOM- OTHER IT AND TELECOMMUNICATIONS"/>
    <s v="9100"/>
    <s v="FEDERAL STUDENT AID PROCUREMENT ACTIVITY"/>
    <s v="9100"/>
    <s v="KENSINGTON"/>
    <s v="MD"/>
    <s v="31"/>
    <d v="2015-08-12T00:00:00"/>
    <s v="FULL AND OPEN COMPETITION"/>
    <s v="FAIR OPPORTUNITY GIVEN"/>
    <s v="FIRM FIXED PRICE"/>
    <s v="IGF::CT::IGF_x000a_ OPERATIONS AND MAINTENANCE SERVICES FOR FEDERAL STUDENT AIDS ENTERPRISE IT ARCHITECTURE. THIS IT ENVIRONMENT CONSISTS OF THE MIDDLEWARE LAYER OF IT SYSTEMS AND SERVICES._x000a_THIS MODIFICATION OUTLINES PPS INFOTECH (PPS) APPROACH TO SUPPORTING THE CURRENT STATE ANALYSIS PERFORMED BY THE VDC VENDOR, SOLUTION ARCHITECTURE AND THE IMPLEMENTATION OF INTEGRATING AIMS WITH CYBERARK SUITE OF PRODUCTS FOR PRIVILEGED ACCOUNT MANAGEMENT (PAM) AT THE VIRTUAL DATA CENTER (VDC) AND THE PIV ENABLEMENT OF THE CYBERARK SOLUTION."/>
    <s v="PPS INFOTECH, LLC"/>
    <n v="149528.79999999999"/>
    <s v="EDFSA14O0006"/>
    <s v="19"/>
    <s v="GS35F0372L"/>
    <s v="781642863"/>
    <s v="ENCIO"/>
    <s v=""/>
    <s v="ELIJAH.GROSS@ED.GOV"/>
    <d v="2015-08-18T00:00:00"/>
    <s v="ALAN.CORNWALL@ED.GOV"/>
    <d v="2015-08-12T00:00:00"/>
    <s v="N/A"/>
    <s v="A"/>
    <s v="ADDITIONAL WORK (NEW AGREEMENT,FAR PART 6 APPLIES)"/>
    <s v="X"/>
    <s v="NOT APPLICABLE"/>
    <s v="4730"/>
    <s v="9100"/>
    <s v="SMALL BUSINESS"/>
    <s v="NO"/>
    <s v="NO"/>
    <x v="1"/>
    <s v="NO"/>
    <s v="NO"/>
    <s v="NO"/>
    <n v="149528.79999999999"/>
    <n v="149528.79999999999"/>
    <n v="1"/>
  </r>
  <r>
    <s v="FSA"/>
    <x v="2"/>
    <x v="0"/>
    <x v="0"/>
    <x v="2"/>
    <x v="0"/>
    <x v="1"/>
    <x v="0"/>
    <x v="1"/>
    <x v="1"/>
    <x v="0"/>
    <x v="0"/>
    <x v="26"/>
    <s v="IT AND TELECOM- OTHER IT AND TELECOMMUNICATIONS"/>
    <s v="9100"/>
    <s v="FEDERAL STUDENT AID PROCUREMENT ACTIVITY"/>
    <s v="9100"/>
    <s v="KENSINGTON"/>
    <s v="MD"/>
    <s v="31"/>
    <d v="2015-08-14T00:00:00"/>
    <s v="FULL AND OPEN COMPETITION AFTER EXCLUSION OF SOURCES"/>
    <s v=""/>
    <s v="FIRM FIXED PRICE"/>
    <s v="&quot;CRITICAL FUNCTION&quot; IGF::CT::IGF THE PURPOSE OF THE PERSON AUTHENTICATION SERVICE (PAS) SOLUTION IS TO PROVIDE AUTHORIZED FSA NON-PRIVILEGED EXTERNAL USERS A BETTER AND MORE SECURE CAPABILITY FOR ACCESSING FSA SYSTEMS AND DATA. THE PURPOSE OF THIS MODIFICATION 0012 IS TO ORDER ADDED PAS ENHANCEMENTS AND REFINEMENTS INCLUDING INCLUDING IMPLEMENT AN INTERFACE WITH A MEDICAL STUDENT LOAN FORGIVENESS SYSTEM RUN BY HHS AND IMPROVED THE PAS USER INTERFACE FUNCTIONALITY.  ALSO, TO CONTINUE THE KEYLOGGER AND IDENTITY HELP DESK SERVICES THROUGH 31 DECEMBER 2015."/>
    <s v="PPS INFOTECH, LLC"/>
    <n v="231790.1"/>
    <s v="EDFSA13C0013"/>
    <s v="12"/>
    <s v=""/>
    <s v="781642863"/>
    <s v="ENCIO"/>
    <s v=""/>
    <s v="RICHARD.SEGICH@ED.GOV"/>
    <d v="2015-09-12T00:00:00"/>
    <s v="RICHARD.SEGICH@ED.GOV"/>
    <d v="2015-09-12T00:00:00"/>
    <s v="N/A"/>
    <s v="B"/>
    <s v="SUPPLEMENTAL AGREEMENT FOR WORK WITHIN SCOPE"/>
    <s v="N"/>
    <s v="NO"/>
    <s v=""/>
    <s v="9100"/>
    <s v="SMALL BUSINESS"/>
    <s v="NO"/>
    <s v="NO"/>
    <x v="1"/>
    <s v="NO"/>
    <s v="NO"/>
    <s v="NO"/>
    <n v="231790.1"/>
    <n v="130762.8"/>
    <n v="1"/>
  </r>
  <r>
    <s v="FSA"/>
    <x v="2"/>
    <x v="0"/>
    <x v="0"/>
    <x v="2"/>
    <x v="0"/>
    <x v="1"/>
    <x v="0"/>
    <x v="1"/>
    <x v="1"/>
    <x v="0"/>
    <x v="0"/>
    <x v="26"/>
    <s v="IT AND TELECOM- OTHER IT AND TELECOMMUNICATIONS"/>
    <s v="9100"/>
    <s v="FEDERAL STUDENT AID PROCUREMENT ACTIVITY"/>
    <s v="9100"/>
    <s v="WASHINGTON"/>
    <s v="DC"/>
    <s v="1"/>
    <d v="2015-09-01T00:00:00"/>
    <s v="FULL AND OPEN COMPETITION AFTER EXCLUSION OF SOURCES"/>
    <s v="FAIR OPPORTUNITY GIVEN"/>
    <s v="FIRM FIXED PRICE"/>
    <s v="IGF::CT::IGF.  THE PURPOSE OF THIS MODIFICATION IS TO ADD ADDITIONAL IN SCOPE WORK TO THE PWS."/>
    <s v="GLOBAL NET SERVICES, INC."/>
    <n v="288729.34999999998"/>
    <s v="EDFSA14O0007"/>
    <s v="14"/>
    <s v="HHSN316201200142W"/>
    <s v="799865738"/>
    <s v="ENCIO"/>
    <s v=""/>
    <s v="ELIJAH.GROSS@ED.GOV"/>
    <d v="2015-09-03T00:00:00"/>
    <s v="ELIJAH.GROSS@ED.GOV"/>
    <d v="2015-09-03T00:00:00"/>
    <s v="N/A"/>
    <s v="D"/>
    <s v="CHANGE ORDER"/>
    <s v="X"/>
    <s v="NOT APPLICABLE"/>
    <s v="7529"/>
    <s v="9100"/>
    <s v="SMALL BUSINESS"/>
    <s v="NO"/>
    <s v="NO"/>
    <x v="1"/>
    <s v="NO"/>
    <s v="NO"/>
    <s v="NO"/>
    <n v="288729.34999999998"/>
    <n v="288729.34999999998"/>
    <n v="1"/>
  </r>
  <r>
    <s v="FSA"/>
    <x v="2"/>
    <x v="0"/>
    <x v="0"/>
    <x v="2"/>
    <x v="0"/>
    <x v="1"/>
    <x v="0"/>
    <x v="1"/>
    <x v="1"/>
    <x v="0"/>
    <x v="0"/>
    <x v="26"/>
    <s v="IT AND TELECOM- OTHER IT AND TELECOMMUNICATIONS"/>
    <s v="9100"/>
    <s v="FEDERAL STUDENT AID PROCUREMENT ACTIVITY"/>
    <s v="9100"/>
    <s v="KENSINGTON"/>
    <s v="MD"/>
    <s v="31"/>
    <d v="2015-09-10T00:00:00"/>
    <s v="FULL AND OPEN COMPETITION AFTER EXCLUSION OF SOURCES"/>
    <s v=""/>
    <s v="FIRM FIXED PRICE"/>
    <s v="&quot;CRITICAL FUNCTION&quot; IGF::CT::IGF THE PURPOSE OF THE PERSON AUTHENTICATION SERVICE (PAS) SOLUTION IS TO PROVIDE AUTHORIZED FSA NON-PRIVILEGED EXTERNAL USERS A BETTER AND MORE SECURE CAPABILITY FOR ACCESSING FSA SYSTEMS AND DATA. THE PURPOSE OF THIS MODIFICATION 0014 IS TO ORDER ADDED PAS ENHANCEMENTS AND REFINEMENTS TO REHOST THE PAS DATA REPOSITORY IN THE FSA DATA CENTER ORACLE ENVIRONMENT AND TO IMPLEMENT A REPLACEMENT STUDENT AUTHENICATION NETWORK (STAN) CAPABILITY; TO FUND THE PIV CARD AND READER SETTLEMENT RELATED TO THE CHANGE ORDER ISSUED UNDER MODIFICATION 0013; AND FUND AN INCREASED LEVEL OF HELP DESK CONTACTS."/>
    <s v="PPS INFOTECH, LLC"/>
    <n v="814356.54"/>
    <s v="EDFSA13C0013"/>
    <s v="14"/>
    <s v=""/>
    <s v="781642863"/>
    <s v="ENCIO"/>
    <s v=""/>
    <s v="RICHARD.SEGICH@ED.GOV"/>
    <d v="2015-09-12T00:00:00"/>
    <s v="RICHARD.SEGICH@ED.GOV"/>
    <d v="2015-09-12T00:00:00"/>
    <s v="N/A"/>
    <s v="B"/>
    <s v="SUPPLEMENTAL AGREEMENT FOR WORK WITHIN SCOPE"/>
    <s v="N"/>
    <s v="NO"/>
    <s v=""/>
    <s v="9100"/>
    <s v="SMALL BUSINESS"/>
    <s v="NO"/>
    <s v="NO"/>
    <x v="1"/>
    <s v="NO"/>
    <s v="NO"/>
    <s v="NO"/>
    <n v="818178.15"/>
    <n v="208000"/>
    <n v="1"/>
  </r>
  <r>
    <s v="FSA"/>
    <x v="2"/>
    <x v="0"/>
    <x v="0"/>
    <x v="2"/>
    <x v="0"/>
    <x v="1"/>
    <x v="0"/>
    <x v="1"/>
    <x v="1"/>
    <x v="0"/>
    <x v="0"/>
    <x v="26"/>
    <s v="IT AND TELECOM- OTHER IT AND TELECOMMUNICATIONS"/>
    <s v="9100"/>
    <s v="FEDERAL STUDENT AID PROCUREMENT ACTIVITY"/>
    <s v="9100"/>
    <s v="WASHINGTON"/>
    <s v="DC"/>
    <s v="1"/>
    <d v="2015-09-17T00:00:00"/>
    <s v="FULL AND OPEN COMPETITION"/>
    <s v="FAIR OPPORTUNITY GIVEN"/>
    <s v="FIRM FIXED PRICE"/>
    <s v="IGF::OT::IGF THE PURPOSE OF THIS MODIFICATION IS DESIGNED TO ENCAPSULATE THE CHANGES REQUIRED BY EITA ESB TEAM TO SUPPORT THE INTEGRATION WITH IPM."/>
    <s v="PPS INFOTECH, LLC"/>
    <n v="174962.96"/>
    <s v="EDFSA14O0006"/>
    <s v="22"/>
    <s v="GS35F0372L"/>
    <s v="781642863"/>
    <s v="ENCIO"/>
    <s v=""/>
    <s v="ELIJAH.GROSS@ED.GOV"/>
    <d v="2015-09-18T00:00:00"/>
    <s v="ELIJAH.GROSS@ED.GOV"/>
    <d v="2015-09-18T00:00:00"/>
    <s v="N/A"/>
    <s v="D"/>
    <s v="CHANGE ORDER"/>
    <s v="X"/>
    <s v="NOT APPLICABLE"/>
    <s v="4730"/>
    <s v="9100"/>
    <s v="SMALL BUSINESS"/>
    <s v="NO"/>
    <s v="NO"/>
    <x v="1"/>
    <s v="NO"/>
    <s v="NO"/>
    <s v="NO"/>
    <n v="174962.96"/>
    <n v="174962.96"/>
    <n v="1"/>
  </r>
  <r>
    <s v="FSA"/>
    <x v="2"/>
    <x v="0"/>
    <x v="0"/>
    <x v="2"/>
    <x v="0"/>
    <x v="1"/>
    <x v="0"/>
    <x v="1"/>
    <x v="1"/>
    <x v="0"/>
    <x v="0"/>
    <x v="26"/>
    <s v="IT AND TELECOM- OTHER IT AND TELECOMMUNICATIONS"/>
    <s v="9100"/>
    <s v="FEDERAL STUDENT AID PROCUREMENT ACTIVITY"/>
    <s v="9100"/>
    <s v="WASHINGTON"/>
    <s v="DC"/>
    <s v="1"/>
    <d v="2015-09-23T00:00:00"/>
    <s v="FULL AND OPEN COMPETITION"/>
    <s v="FAIR OPPORTUNITY GIVEN"/>
    <s v="FIRM FIXED PRICE"/>
    <s v="IGF::CT::IGF THE PURPOSE OF THIS MODIFICATION IS FOR INTEGRATING ACCESS AND IDENTITY MANAGEMENT SYSTEM (AIMS) WITH THE INTEGRATED PARTNER MANAGEMENT (IPM) APPLICATION AND SUPPORTING ENHANCEMENTS TO THE PM INTEGRATION."/>
    <s v="PPS INFOTECH, LLC"/>
    <n v="69943.11"/>
    <s v="EDFSA14O0006"/>
    <s v="24"/>
    <s v="GS35F0372L"/>
    <s v="781642863"/>
    <s v="ENCIO"/>
    <s v=""/>
    <s v="ELIJAH.GROSS@ED.GOV"/>
    <d v="2015-09-23T00:00:00"/>
    <s v="ALAN.CORNWALL@ED.GOV"/>
    <d v="2015-09-22T00:00:00"/>
    <s v="N/A"/>
    <s v="D"/>
    <s v="CHANGE ORDER"/>
    <s v="X"/>
    <s v="NOT APPLICABLE"/>
    <s v="4730"/>
    <s v="9100"/>
    <s v="SMALL BUSINESS"/>
    <s v="NO"/>
    <s v="NO"/>
    <x v="1"/>
    <s v="NO"/>
    <s v="NO"/>
    <s v="NO"/>
    <n v="69943.11"/>
    <n v="69943.11"/>
    <n v="1"/>
  </r>
  <r>
    <s v="FSA"/>
    <x v="2"/>
    <x v="0"/>
    <x v="0"/>
    <x v="2"/>
    <x v="0"/>
    <x v="1"/>
    <x v="0"/>
    <x v="1"/>
    <x v="1"/>
    <x v="0"/>
    <x v="0"/>
    <x v="26"/>
    <s v="IT AND TELECOM- OTHER IT AND TELECOMMUNICATIONS"/>
    <s v="9100"/>
    <s v="FEDERAL STUDENT AID PROCUREMENT ACTIVITY"/>
    <s v="9100"/>
    <s v="WASHINGTON"/>
    <s v="DC"/>
    <s v="1"/>
    <d v="2015-09-23T00:00:00"/>
    <s v="FULL AND OPEN COMPETITION"/>
    <s v="FAIR OPPORTUNITY GIVEN"/>
    <s v="FIRM FIXED PRICE"/>
    <s v="IGF::CT::IGF THE PURPOSE OF THIS IN SCOPE MODIFICATION IS TO PERFORM ANALYSIS FOR AND IMPLEMENT WEBSPHERE MQ FILE TRANSFER EDITION (MQFTE)._x000a_1A. FUNDING IN THE AMOUNTOF $117,122.28 IS HEREBY PROVIDED IN CLIN 1015 AND 2015._x000a_1B. THE PERIOD OF PERFORMANCE IS FROM THE DATE OF SIGNATURE THRU OPTION PERIOD 1._x000a_2. THE TOTAL CONTRACT AWARD IS HEREBY INCREASED BY $117,122.28 FROM $4,614,728.65 TO $4,731,850.93_x000a_3. ALL OTHER TERMS AND CONDITIONS REMAIN UNCHANGED AND IN FULL FORCE AND EFFECT"/>
    <s v="PPS INFOTECH, LLC"/>
    <n v="117122.28"/>
    <s v="EDFSA14O0006"/>
    <s v="25"/>
    <s v="GS35F0372L"/>
    <s v="781642863"/>
    <s v="ENCIO"/>
    <s v=""/>
    <s v="ELIJAH.GROSS@ED.GOV"/>
    <d v="2015-09-24T00:00:00"/>
    <s v="ALAN.CORNWALL@ED.GOV"/>
    <d v="2015-09-23T00:00:00"/>
    <s v="N/A"/>
    <s v="D"/>
    <s v="CHANGE ORDER"/>
    <s v="X"/>
    <s v="NOT APPLICABLE"/>
    <s v="4730"/>
    <s v="9100"/>
    <s v="SMALL BUSINESS"/>
    <s v="NO"/>
    <s v="NO"/>
    <x v="1"/>
    <s v="NO"/>
    <s v="NO"/>
    <s v="NO"/>
    <n v="117122.28"/>
    <n v="117122.28"/>
    <n v="1"/>
  </r>
  <r>
    <s v="CAM"/>
    <x v="2"/>
    <x v="0"/>
    <x v="2"/>
    <x v="1"/>
    <x v="0"/>
    <x v="0"/>
    <x v="0"/>
    <x v="1"/>
    <x v="1"/>
    <x v="0"/>
    <x v="0"/>
    <x v="26"/>
    <s v="IT AND TELECOM- OTHER IT AND TELECOMMUNICATIONS"/>
    <s v="9100"/>
    <s v="CONTRACTS AND ACQUISITIONS MANAGEMENT"/>
    <s v="9100"/>
    <s v="WASHINGTON"/>
    <s v="DC"/>
    <s v="1"/>
    <d v="2015-01-16T00:00:00"/>
    <s v="NOT AVAILABLE FOR COMPETITION"/>
    <s v=""/>
    <s v="FIRM FIXED PRICE"/>
    <s v="&quot;OTHER FUNCTION&quot; IGF::OT::IGF THE PURPOSE OF THIS CONTRACT IS TO RECEIVE MANAGEMENT SUPPORT SERVICES, SUCH AS INVESTMENT MANAGEMENT AND ANALYTICAL SUPPORT, IN SUPPORT OF THE THE ACTIVITIES OF THE EDUCATE PROGRAM MANAGEMENT OFFICE. EDUCATE IS A CONTRACT THAT PROVIDES A WIDE-ARRAY OF INFORMATION TECHNOLOGY SERVICES TO THE DEPARTMENT, SUCH AS DESKTOP SERVICES, PRINTER SERVICES, HELPDESK SERVICES, DATA CENTER SERVICES, AND DISASTER RECOVERY SERVICES. THE PURPOSE OF MODIFICATION 0001 TO ED-CIO-14-C-00009 IS TO, 1) TO EXERCISE OPTION YEAR I.  2) INCREMENTALLY FUND OPTION YEAR I.  3) INCREASE THE TOTAL VALUE OF ED-CIO-14-C-0009."/>
    <s v="OCTO CONSULTING GROUP, INC."/>
    <n v="485683.48"/>
    <s v="EDCIO14C0009"/>
    <s v="1"/>
    <s v=""/>
    <s v="800127859"/>
    <s v="EI"/>
    <s v="AUTHORIZED BY STATUTE"/>
    <s v="EUGENE.HOPKINS@ED.GOV"/>
    <d v="2015-02-02T00:00:00"/>
    <s v="ANDREW.BUNK@ED.GOV"/>
    <d v="2015-01-06T00:00:00"/>
    <s v="N/A"/>
    <s v="G"/>
    <s v="EXERCISE AN OPTION"/>
    <s v="X"/>
    <s v="NOT APPLICABLE"/>
    <s v=""/>
    <s v="9100"/>
    <s v="SMALL BUSINESS"/>
    <s v="YES"/>
    <s v="NO"/>
    <x v="1"/>
    <s v="NO"/>
    <s v="NO"/>
    <s v="NO"/>
    <n v="552981.31999999995"/>
    <n v="0"/>
    <n v="1"/>
  </r>
  <r>
    <s v="FSA"/>
    <x v="2"/>
    <x v="0"/>
    <x v="2"/>
    <x v="1"/>
    <x v="0"/>
    <x v="0"/>
    <x v="0"/>
    <x v="1"/>
    <x v="1"/>
    <x v="0"/>
    <x v="0"/>
    <x v="26"/>
    <s v="IT AND TELECOM- OTHER IT AND TELECOMMUNICATIONS"/>
    <s v="9100"/>
    <s v="FEDERAL STUDENT AID PROCUREMENT ACTIVITY"/>
    <s v="9100"/>
    <s v="WASHINGTON"/>
    <s v="DC"/>
    <s v="1"/>
    <d v="2015-01-30T00:00:00"/>
    <s v="NOT AVAILABLE FOR COMPETITION"/>
    <s v=""/>
    <s v="FIRM FIXED PRICE"/>
    <s v="&quot;OTHER FUNCTION&quot; IGF::OT::IGF_x000a__x000a_INDEFINITE DELIVERY INDEFINITE QUANTITY (IDIQ) CONTRACT ED-FSA-14-D-0002 WAS AWARDED ON 24 DECEMBER 2014 FOR THE PROVISION OF SOFTWARE AS A SERVICE (SAAS) INITIATIVES IN SUPPORT OF FSA'S RCCC, SCHOOL EXPERIENCE GROUP AND EZ-AUDIT HELP DESK OPERATIONS._x000a__x000a_TASK ORDER# 0001 WAS AWARDED ON 31 JANUARY 2014 TO PURCHASE A TOTAL OF EIGHTEEN (18) SAAS CRM CALL CENTER CASES CLOUD SERVICE LICENSES IN SUPPORT OF FSA'S SCHOOL EXPERIENCE GROUP._x000a__x000a_MOD# 0002 EXECUTED ON 01 JUNE 2014 PURCHASES A TOTAL OF EIGHTEEN (18) &quot;SANDBOX&quot; SOFTWARE AS A SERVICE (SAAS) CUSTOMER RELATIONSHIP MANAGEMENT (CRM) CALL CENTER CLOUD SERVICE LICENSES IN SUPPORT OF THE SCHOOL EXPERIENCE GROUP'S CONTINUED OPERATIONS.  TOTAL FUNDING OBLIGATED AT AWARD IS $3,312.96._x000a__x000a_MOD# 0003 OFFICIALLY EXERCISES OPTION PERIOD I FOR CONTINUED SAAS INITIATIVES IN SUPPORT OF FSA'S SCHOOL EXPERIENCE GROUP,WHICH INCLUDES 20 EACH PRODUCTION AND SANDBOX LICENSES.  TOTAL FUNDING IN THE AMOUNT OF $35,444.40 IS OBLIGATED IN SUPPORT OF THIS OPTION._x000a__x000a_ALTHOUGH THESE SERVICES ARE CONSIDERED IMPORTANT TO FSA'S SCHOOL EXPERIENCE GROUP'S OVERALL OPERATIONS, THIS EFFORT IS NOT CONSIDERED &quot;CRITICAL&quot; TO FSA'S OVERALL OPERATIONS."/>
    <s v="CORESPHERE, LLC"/>
    <n v="35444.400000000001"/>
    <s v="0001"/>
    <s v="3"/>
    <s v="EDFSA14D0002"/>
    <s v="184768583"/>
    <s v="ENCIO"/>
    <s v="AUTHORIZED BY STATUTE"/>
    <s v="WAYNE.FLEMING@ED.GOV"/>
    <d v="2015-01-30T00:00:00"/>
    <s v="RODERIC.COLLINS@ED.GOV"/>
    <d v="2015-01-30T00:00:00"/>
    <s v="N/A"/>
    <s v="D"/>
    <s v="CHANGE ORDER"/>
    <s v="N"/>
    <s v="NO"/>
    <s v="9100"/>
    <s v="9100"/>
    <s v="SMALL BUSINESS"/>
    <s v="YES"/>
    <s v="NO"/>
    <x v="1"/>
    <s v="NO"/>
    <s v="NO"/>
    <s v="NO"/>
    <n v="35444.400000000001"/>
    <n v="0"/>
    <n v="1"/>
  </r>
  <r>
    <s v="CAM"/>
    <x v="2"/>
    <x v="0"/>
    <x v="2"/>
    <x v="1"/>
    <x v="0"/>
    <x v="0"/>
    <x v="0"/>
    <x v="1"/>
    <x v="1"/>
    <x v="0"/>
    <x v="0"/>
    <x v="26"/>
    <s v="IT AND TELECOM- OTHER IT AND TELECOMMUNICATIONS"/>
    <s v="9100"/>
    <s v="CONTRACTS AND ACQUISITIONS MANAGEMENT"/>
    <s v="9100"/>
    <s v="WASHINGTON"/>
    <s v="DC"/>
    <s v="1"/>
    <d v="2015-02-03T00:00:00"/>
    <s v="NOT AVAILABLE FOR COMPETITION"/>
    <s v=""/>
    <s v="FIRM FIXED PRICE"/>
    <s v="&quot;OTHER FUNCTION&quot; IGF::OT::IGF THE PURPOSE OF THIS CONTRACT IS TO RECEIVE MANAGEMENT SUPPORT SERVICES, SUCH AS INVESTMENT MANAGEMENT AND ANALYTICAL SUPPORT, IN SUPPORT OF THE THE ACTIVITIES OF THE EDUCATE PROGRAM MANAGEMENT OFFICE. EDUCATE IS A CONTRACT THAT PROVIDES A WIDE-ARRAY OF INFORMATION TECHNOLOGY SERVICES TO THE DEPARTMENT, SUCH AS DESKTOP SERVICES, PRINTER SERVICES, HELPDESK SERVICES, DATA CENTER SERVICES, AND DISASTER RECOVERY SERVICES."/>
    <s v="OCTO CONSULTING GROUP, INC."/>
    <n v="67297.84"/>
    <s v="EDCIO14C0009"/>
    <s v="3"/>
    <s v=""/>
    <s v="800127859"/>
    <s v="EI"/>
    <s v="AUTHORIZED BY STATUTE"/>
    <s v="EUGENE.HOPKINS@ED.GOV"/>
    <d v="2015-02-03T00:00:00"/>
    <s v="ANDREW.BUNK@ED.GOV"/>
    <d v="2015-02-03T00:00:00"/>
    <s v="N/A"/>
    <s v="C"/>
    <s v="FUNDING ONLY ACTION"/>
    <s v="X"/>
    <s v="NOT APPLICABLE"/>
    <s v=""/>
    <s v="9100"/>
    <s v="SMALL BUSINESS"/>
    <s v="YES"/>
    <s v="NO"/>
    <x v="1"/>
    <s v="NO"/>
    <s v="NO"/>
    <s v="NO"/>
    <n v="0"/>
    <n v="0"/>
    <n v="1"/>
  </r>
  <r>
    <s v="FSA"/>
    <x v="2"/>
    <x v="2"/>
    <x v="2"/>
    <x v="1"/>
    <x v="0"/>
    <x v="0"/>
    <x v="0"/>
    <x v="1"/>
    <x v="1"/>
    <x v="0"/>
    <x v="0"/>
    <x v="26"/>
    <s v="IT AND TELECOM- OTHER IT AND TELECOMMUNICATIONS"/>
    <s v="9100"/>
    <s v="FEDERAL STUDENT AID PROCUREMENT ACTIVITY"/>
    <s v="9100"/>
    <s v="WASHINGTON"/>
    <s v="DC"/>
    <s v="1"/>
    <d v="2015-02-20T00:00:00"/>
    <s v="NOT AVAILABLE FOR COMPETITION"/>
    <s v=""/>
    <s v="LABOR HOURS"/>
    <s v="IGF::CL::IGF FOR _x000a_THE INTEGRATED PARTNER MANAGEMENT (IPM) INITIATIVE IS A STRATEGIC EFFORT THAT WILL, THROUGH PROCESS REENGINEERING AND PROCESS AUTOMATION PROVIDE, IN ONE SOLUTION, IMPROVED ELIGIBILITY, ENROLLMENT, AND OVERSIGHT PROCESSES USED TO MANAGE PARTNER ENTITIES (I.E., SCHOOLS, SCHOOL SERVICERS, LENDERS, LENDER SERVICERS, GUARANTEE AGENCIES, PRIVATE COLLECTION AGENCIES, STATE AGENCIES, FEDERAL AGENCIES, ACCREDITING AGENCIES, AUDITORS, AND OWNERS) AS THEY ADMINISTER TITLE IV FINANCIAL AID FOR STUDENTS.  _x000a__x000a_THE MODIFICAITON IS TO EXECUTE OPTION PERIOD 0001 FOR THE SUBJECT IPM  REQUIREMENTS CONTRACT."/>
    <s v="COLLABRALINK TECHNOLOGIES, INCORPORATED"/>
    <n v="428785.36"/>
    <s v="EDFSA14C0004"/>
    <s v="5"/>
    <s v=""/>
    <s v="143739998"/>
    <s v="ENCIO"/>
    <s v="AUTHORIZED BY STATUTE"/>
    <s v="DARRICK.HARDIMAN1@ED.GOV"/>
    <d v="2015-03-12T00:00:00"/>
    <s v="DARRICK.HARDIMAN1@ED.GOV"/>
    <d v="2015-03-12T00:00:00"/>
    <s v="N/A"/>
    <s v="G"/>
    <s v="EXERCISE AN OPTION"/>
    <s v="N"/>
    <s v="NO"/>
    <s v=""/>
    <s v="9100"/>
    <s v="SMALL BUSINESS"/>
    <s v="YES"/>
    <s v="NO"/>
    <x v="1"/>
    <s v="NO"/>
    <s v="NO"/>
    <s v="NO"/>
    <n v="428785.36"/>
    <n v="0"/>
    <n v="1"/>
  </r>
  <r>
    <s v="FSA"/>
    <x v="2"/>
    <x v="0"/>
    <x v="0"/>
    <x v="1"/>
    <x v="0"/>
    <x v="0"/>
    <x v="0"/>
    <x v="1"/>
    <x v="1"/>
    <x v="0"/>
    <x v="0"/>
    <x v="26"/>
    <s v="IT AND TELECOM- OTHER IT AND TELECOMMUNICATIONS"/>
    <s v="9100"/>
    <s v="FEDERAL STUDENT AID PROCUREMENT ACTIVITY"/>
    <s v="9100"/>
    <s v="WASHINGTON"/>
    <s v="DC"/>
    <s v="1"/>
    <d v="2015-02-27T00:00:00"/>
    <s v="FULL AND OPEN COMPETITION AFTER EXCLUSION OF SOURCES"/>
    <s v=""/>
    <s v="FIRM FIXED PRICE"/>
    <s v="IGF::OT::IGF &quot;OTHER FUNCTION&quot; FEDERAL STUDENT AID TECHNOLOGY OFFICE REQUIRES ONGOING SUPPORT FOR INFORMATION TECHNOLOGY PROGRAM MANAGEMENT SUPPORT SERVICES."/>
    <s v="DIGITALSPEC, LLC"/>
    <n v="2191343"/>
    <s v="EDFSA15C0001"/>
    <s v="0"/>
    <s v=""/>
    <s v="185132888"/>
    <s v="ENEPMS"/>
    <s v=""/>
    <s v="PETE.JANSSEN@ED.GOV"/>
    <d v="2015-03-02T00:00:00"/>
    <s v="MELANIE.KYNARD@ED.GOV"/>
    <d v="2014-12-23T00:00:00"/>
    <s v="N/A"/>
    <s v=""/>
    <s v=""/>
    <s v="Y"/>
    <s v="YES"/>
    <s v=""/>
    <s v="9100"/>
    <s v="SMALL BUSINESS"/>
    <s v="YES"/>
    <s v="NO"/>
    <x v="1"/>
    <s v="NO"/>
    <s v="NO"/>
    <s v="NO"/>
    <n v="2191343"/>
    <n v="13371291"/>
    <n v="1"/>
  </r>
  <r>
    <s v="FSA"/>
    <x v="2"/>
    <x v="0"/>
    <x v="0"/>
    <x v="3"/>
    <x v="0"/>
    <x v="0"/>
    <x v="0"/>
    <x v="1"/>
    <x v="1"/>
    <x v="0"/>
    <x v="0"/>
    <x v="26"/>
    <s v="IT AND TELECOM- OTHER IT AND TELECOMMUNICATIONS"/>
    <s v="9100"/>
    <s v="FEDERAL STUDENT AID PROCUREMENT ACTIVITY"/>
    <s v="9100"/>
    <s v="HINSDALE"/>
    <s v="IL"/>
    <s v="43"/>
    <d v="2015-04-23T00:00:00"/>
    <s v="FULL AND OPEN COMPETITION AFTER EXCLUSION OF SOURCES"/>
    <s v=""/>
    <s v="FIRM FIXED PRICE"/>
    <s v="IGF::OT::IGF &quot;OTHER FUNCTION&quot; TASK ORDER 0009 PROVIDES OPERATIONS AND MAINTENANCE (O&amp;M) SUPPORT FOR THE INTERGRADED STUDENT EXPERIENCE INITIATIVE WHICH IS COMPRISED OF WEBSITE CONSOLIDATION, MAINTENANCE AND UPDATES (STUDENTAID.GOV), NEW MEDIA PLATFORMS AND MOBILE. BENEFICIARIES OF THIS EFFORT INCLUDE ALL PROSPECTIVE STUDENTS AND THEIR FAMILIES, CURRENT COLLEGE STUDENTS, BORROWERS IN REPAYMENT, AND THOSE THAT INFLUENCE AND INFORM STUDENTS AND BORROWERS."/>
    <s v="COLLABRALINK TECHNOLOGIES, INCORPORATED"/>
    <n v="194020.83"/>
    <s v="0009"/>
    <s v="0"/>
    <s v="EDFSA13D0007"/>
    <s v="143739998"/>
    <s v="ENCE"/>
    <s v=""/>
    <s v="MARLON.HOLLAND@ED.GOV"/>
    <d v="2015-04-28T00:00:00"/>
    <s v="MARLON.HOLLAND@ED.GOV"/>
    <d v="2015-04-23T00:00:00"/>
    <s v="N/A"/>
    <s v=""/>
    <s v=""/>
    <s v="N"/>
    <s v="NO"/>
    <s v="9100"/>
    <s v="9100"/>
    <s v="SMALL BUSINESS"/>
    <s v="YES"/>
    <s v="NO"/>
    <x v="1"/>
    <s v="NO"/>
    <s v="NO"/>
    <s v="NO"/>
    <n v="194020.83"/>
    <n v="194020.83"/>
    <n v="1"/>
  </r>
  <r>
    <s v="FSA"/>
    <x v="2"/>
    <x v="0"/>
    <x v="2"/>
    <x v="2"/>
    <x v="0"/>
    <x v="0"/>
    <x v="0"/>
    <x v="1"/>
    <x v="1"/>
    <x v="0"/>
    <x v="0"/>
    <x v="26"/>
    <s v="IT AND TELECOM- OTHER IT AND TELECOMMUNICATIONS"/>
    <s v="9100"/>
    <s v="FEDERAL STUDENT AID PROCUREMENT ACTIVITY"/>
    <s v="9100"/>
    <s v="WASHINGTON"/>
    <s v="DC"/>
    <s v="1"/>
    <d v="2015-07-20T00:00:00"/>
    <s v="NOT AVAILABLE FOR COMPETITION"/>
    <s v=""/>
    <s v="FIRM FIXED PRICE"/>
    <s v="IGF::OT::IGF / OTHER FUNCTION_x000a__x000a_DOCUMENT MANAGEMENT SUPPORT FOR THE U.S. DEPARTMENT OF EDUCATION, OFFICE OF FEDERAL STUDENT AID (FSA) TO UPLOAD/SCAN AND RETRIEVE PAPER DOCUMENTS USING THE INTEGRATED PARTNER MANAGEMENT (IPM) DOCUMENT MANAGEMENT (DM) SYSTEM."/>
    <s v="CREATIVE IDEAS SIMPLE SOLUTIONS, INC."/>
    <n v="593856.76"/>
    <s v="EDFSA15C0016"/>
    <s v="0"/>
    <s v=""/>
    <s v="142362594"/>
    <s v="ENPC"/>
    <s v="AUTHORIZED BY STATUTE"/>
    <s v="TJHARRIS"/>
    <d v="2015-08-28T00:00:00"/>
    <s v="ANGIE.SMITH@ED.GOV"/>
    <d v="2015-07-15T00:00:00"/>
    <s v="N/A"/>
    <s v=""/>
    <s v=""/>
    <s v="Y"/>
    <s v="YES"/>
    <s v=""/>
    <s v="9100"/>
    <s v="SMALL BUSINESS"/>
    <s v="YES"/>
    <s v="NO"/>
    <x v="1"/>
    <s v="NO"/>
    <s v="NO"/>
    <s v="NO"/>
    <n v="593856.76"/>
    <n v="967754.5"/>
    <n v="1"/>
  </r>
  <r>
    <s v="FSA"/>
    <x v="2"/>
    <x v="0"/>
    <x v="0"/>
    <x v="2"/>
    <x v="0"/>
    <x v="0"/>
    <x v="0"/>
    <x v="1"/>
    <x v="1"/>
    <x v="0"/>
    <x v="0"/>
    <x v="26"/>
    <s v="IT AND TELECOM- OTHER IT AND TELECOMMUNICATIONS"/>
    <s v="9100"/>
    <s v="FEDERAL STUDENT AID PROCUREMENT ACTIVITY"/>
    <s v="9100"/>
    <s v="HINSDALE"/>
    <s v="IL"/>
    <s v="43"/>
    <d v="2015-09-14T00:00:00"/>
    <s v="FULL AND OPEN COMPETITION AFTER EXCLUSION OF SOURCES"/>
    <s v=""/>
    <s v="FIRM FIXED PRICE"/>
    <s v="IGF::OT::IGF &quot;OTHER FUNCTIONS&quot; THE CONTRACTOR SHALL WORK WITH FEDERAL STUDENT AID OVER FIVE (5) CONSECUTIVE DAYS TO AUDIT THE STUDENTAID.GOV WEB SITE FOR ADHERENCE TO DRUPAL BEST PRACTICES FOR ARCHITECTURE, DEVELOPMENT, PERFORMANCE, CONFIGURATION MANAGEMENT, AND SECURITY."/>
    <s v="COLLABRALINK TECHNOLOGIES, INCORPORATED"/>
    <n v="47681.62"/>
    <s v="0010"/>
    <s v="0"/>
    <s v="EDFSA13D0007"/>
    <s v="143739998"/>
    <s v="ENBO"/>
    <s v=""/>
    <s v="PENNIE.SUMMERS@ED.GOV"/>
    <d v="2015-09-14T00:00:00"/>
    <s v="MARLON.HOLLAND@ED.GOV"/>
    <d v="2015-09-14T00:00:00"/>
    <s v="N/A"/>
    <s v=""/>
    <s v=""/>
    <s v="N"/>
    <s v="NO"/>
    <s v="9100"/>
    <s v="9100"/>
    <s v="SMALL BUSINESS"/>
    <s v="YES"/>
    <s v="NO"/>
    <x v="1"/>
    <s v="NO"/>
    <s v="NO"/>
    <s v="NO"/>
    <n v="47681.62"/>
    <n v="47681.62"/>
    <n v="1"/>
  </r>
  <r>
    <s v="FSA"/>
    <x v="2"/>
    <x v="0"/>
    <x v="0"/>
    <x v="2"/>
    <x v="0"/>
    <x v="0"/>
    <x v="0"/>
    <x v="1"/>
    <x v="1"/>
    <x v="0"/>
    <x v="0"/>
    <x v="26"/>
    <s v="IT AND TELECOM- OTHER IT AND TELECOMMUNICATIONS"/>
    <s v="9100"/>
    <s v="FEDERAL STUDENT AID PROCUREMENT ACTIVITY"/>
    <s v="9100"/>
    <s v="FAIRFAX"/>
    <s v="VA"/>
    <s v="600"/>
    <d v="2015-09-15T00:00:00"/>
    <s v="FULL AND OPEN COMPETITION AFTER EXCLUSION OF SOURCES"/>
    <s v=""/>
    <s v="FIRM FIXED PRICE"/>
    <s v="IGF::OT::IGF &quot;OTHER FUNCTION&quot; THIS CONTRACT PROVIDES PROJECT AND PROGRAM MANAGEMENT SUPPORT FOR THE TECHNOLOGY OFFICE."/>
    <s v="DIGITALSPEC, LLC"/>
    <n v="73609"/>
    <s v="EDFSA15C0001"/>
    <s v="8"/>
    <s v=""/>
    <s v="185132888"/>
    <s v="ENCIO"/>
    <s v=""/>
    <s v="ELIJAH.GROSS@ED.GOV"/>
    <d v="2015-09-17T00:00:00"/>
    <s v="MELANIE.KYNARD@ED.GOV"/>
    <d v="2015-09-11T00:00:00"/>
    <s v="N/A"/>
    <s v="D"/>
    <s v="CHANGE ORDER"/>
    <s v="Y"/>
    <s v="YES"/>
    <s v=""/>
    <s v="9100"/>
    <s v="SMALL BUSINESS"/>
    <s v="YES"/>
    <s v="NO"/>
    <x v="1"/>
    <s v="NO"/>
    <s v="NO"/>
    <s v="NO"/>
    <n v="73609"/>
    <n v="73609"/>
    <n v="1"/>
  </r>
  <r>
    <s v="FSA"/>
    <x v="2"/>
    <x v="2"/>
    <x v="2"/>
    <x v="2"/>
    <x v="0"/>
    <x v="0"/>
    <x v="0"/>
    <x v="1"/>
    <x v="1"/>
    <x v="0"/>
    <x v="0"/>
    <x v="26"/>
    <s v="IT AND TELECOM- OTHER IT AND TELECOMMUNICATIONS"/>
    <s v="9100"/>
    <s v="FEDERAL STUDENT AID PROCUREMENT ACTIVITY"/>
    <s v="9100"/>
    <s v="WASHINGTON"/>
    <s v="DC"/>
    <s v="1"/>
    <d v="2015-09-25T00:00:00"/>
    <s v="NOT AVAILABLE FOR COMPETITION"/>
    <s v=""/>
    <s v="LABOR HOURS"/>
    <s v="IGF::CL::IGF_x000a_THE INTEGRATED PARTNER MANAGEMENT (IPM) INITIATIVE IS A STRATEGIC EFFORT THAT WILL, THROUGH PROCESS REENGINEERING AND PROCESS AUTOMATION PROVIDE, IN ONE SOLUTION, IMPROVED ELIGIBILITY, ENROLLMENT, AND OVERSIGHT PROCESSES USED TO MANAGE PARTNER ENTITIES (I.E., SCHOOLS, SCHOOL SERVICERS, LENDERS, LENDER SERVICERS, GUARANTEE AGENCIES, PRIVATE COLLECTION AGENCIES, STATE AGENCIES, FEDERAL AGENCIES, ACCREDITING AGENCIES, AUDITORS, AND OWNERS) AS THEY ADMINISTER TITLE IV FINANCIAL AID FOR STUDENTS.  _x000a__x000a_THE MODIFICATION IS TO ADD ADDITIONAL FUNDING FOR RESOURCE SUPPORT FOR THE IPM PROJECT."/>
    <s v="COLLABRALINK TECHNOLOGIES, INCORPORATED"/>
    <n v="433901.83"/>
    <s v="EDFSA14C0004"/>
    <s v="6"/>
    <s v=""/>
    <s v="143739998"/>
    <s v="ENCIO"/>
    <s v="AUTHORIZED BY STATUTE"/>
    <s v="DARRICK.HARDIMAN1@ED.GOV"/>
    <d v="2015-09-25T00:00:00"/>
    <s v="SHAUNTYNEE.PENIX@ED.GOV"/>
    <d v="2015-09-25T00:00:00"/>
    <s v="N/A"/>
    <s v="C"/>
    <s v="FUNDING ONLY ACTION"/>
    <s v="N"/>
    <s v="NO"/>
    <s v=""/>
    <s v="9100"/>
    <s v="SMALL BUSINESS"/>
    <s v="YES"/>
    <s v="NO"/>
    <x v="1"/>
    <s v="NO"/>
    <s v="NO"/>
    <s v="NO"/>
    <n v="433901.83"/>
    <n v="433901.83"/>
    <n v="1"/>
  </r>
  <r>
    <s v="CAM"/>
    <x v="1"/>
    <x v="1"/>
    <x v="0"/>
    <x v="3"/>
    <x v="1"/>
    <x v="1"/>
    <x v="0"/>
    <x v="1"/>
    <x v="1"/>
    <x v="0"/>
    <x v="0"/>
    <x v="27"/>
    <s v="QUALITY CONTROL- BOOKS, MAPS, AND OTHER PUBLICATIONS"/>
    <s v="9100"/>
    <s v="CONTRACTS AND ACQUISITIONS MANAGEMENT"/>
    <s v="9100"/>
    <s v="PRINCETON"/>
    <s v="NJ"/>
    <s v="21"/>
    <d v="2015-05-26T00:00:00"/>
    <s v="FULL AND OPEN COMPETITION"/>
    <s v=""/>
    <s v="COST PLUS AWARD FEE"/>
    <s v="&quot;CRITICAL FUNCTION&quot; IGF::CT::IGF THE EXERCISING OF OPTION PERIOD II FOR THE INDEPENDENT EVALUATION OF REGIONAL EDUCAITON LABORATORIES CONTRACT."/>
    <s v="MATHEMATICA POLICY RESEARCH, INC."/>
    <n v="2079533"/>
    <s v="EDIES12C0083"/>
    <s v="6"/>
    <s v=""/>
    <s v="154308522"/>
    <s v="ER"/>
    <s v=""/>
    <s v="VERONICA.PRICE@ED.GOV"/>
    <d v="2015-05-26T00:00:00"/>
    <s v="BARAKAT.SHAKIR@ED.GOV"/>
    <d v="2015-05-11T00:00:00"/>
    <s v="N/A"/>
    <s v="G"/>
    <s v="EXERCISE AN OPTION"/>
    <s v="N"/>
    <s v="NO"/>
    <s v=""/>
    <s v="9100"/>
    <s v="OTHER THAN SMALL BUSINESS"/>
    <s v="NO"/>
    <s v="NO"/>
    <x v="1"/>
    <s v="NO"/>
    <s v="NO"/>
    <s v="NO"/>
    <n v="2079533"/>
    <n v="0"/>
    <n v="1"/>
  </r>
  <r>
    <s v="CAM"/>
    <x v="1"/>
    <x v="0"/>
    <x v="2"/>
    <x v="0"/>
    <x v="0"/>
    <x v="0"/>
    <x v="0"/>
    <x v="1"/>
    <x v="0"/>
    <x v="0"/>
    <x v="0"/>
    <x v="28"/>
    <s v="OTHER QC/TEST/INSPECT- MISCELLANEOUS"/>
    <s v="9100"/>
    <s v="CONTRACTS AND ACQUISITIONS MANAGEMENT"/>
    <s v="9100"/>
    <s v="WASHINGTON"/>
    <s v="DC"/>
    <s v="1"/>
    <d v="2014-12-15T00:00:00"/>
    <s v="NOT AVAILABLE FOR COMPETITION"/>
    <s v=""/>
    <s v="FIRM FIXED PRICE"/>
    <s v="&quot;OTHER FUNCTIONS&quot; IGF::OT::IGF - THIS CONTRACT IS FOR ASSISTIVE TECHNOLOGY PROGRAM SUPPORT SERVICES TO THE OFFICE OF THE CHIEF INFORMATION OFFICE."/>
    <s v="DEQUE SYSTEMS INC."/>
    <n v="555280.5"/>
    <s v="EDCIO14C0010"/>
    <s v="3"/>
    <s v=""/>
    <s v="011475105"/>
    <s v="EI"/>
    <s v="AUTHORIZED BY STATUTE"/>
    <s v="EUGENE.HOPKINS@ED.GOV"/>
    <d v="2015-02-02T00:00:00"/>
    <s v="JEREMY.COOK@ED.GOV"/>
    <d v="2014-12-09T00:00:00"/>
    <s v="N/A"/>
    <s v="G"/>
    <s v="EXERCISE AN OPTION"/>
    <s v="X"/>
    <s v="NOT APPLICABLE"/>
    <s v=""/>
    <s v="9100"/>
    <s v="SMALL BUSINESS"/>
    <s v="YES"/>
    <s v="NO"/>
    <x v="1"/>
    <s v="YES"/>
    <s v="NO"/>
    <s v="NO"/>
    <n v="555280.5"/>
    <n v="0"/>
    <n v="1"/>
  </r>
  <r>
    <s v="POC"/>
    <x v="1"/>
    <x v="0"/>
    <x v="0"/>
    <x v="3"/>
    <x v="1"/>
    <x v="1"/>
    <x v="0"/>
    <x v="1"/>
    <x v="1"/>
    <x v="0"/>
    <x v="0"/>
    <x v="29"/>
    <s v="MAINT/REPAIR/REBUILD OF EQUIPMENT- OFFICE SUPPLIES AND DEVICES"/>
    <s v="9100"/>
    <s v="PRINCIPAL OFFICES"/>
    <s v="9100"/>
    <s v="WASHINGTON"/>
    <s v="DC"/>
    <s v="1"/>
    <d v="2015-04-10T00:00:00"/>
    <s v="FULL AND OPEN COMPETITION"/>
    <s v="FAIR OPPORTUNITY GIVEN"/>
    <s v="FIRM FIXED PRICE"/>
    <s v="IGF::OT::IGF &quot;OTHER FUNCTION&quot;  COPIER MAINTENANCE AND METER CONTRACT FOR THE US DEPARTMENT OF EDUCATION.  PERIOD OF PERFORMANCE: 5/1/2015 - 4/30/2016"/>
    <s v="CANON U.S.A., INC."/>
    <n v="28918.560000000001"/>
    <s v="EDOOM15O0020"/>
    <s v="0"/>
    <s v="GS00F0002V"/>
    <s v="116194192"/>
    <s v="EM"/>
    <s v=""/>
    <s v="JEANIE.BANKS@ED.GOV"/>
    <d v="2015-05-20T00:00:00"/>
    <s v="MICHAEL.GRIFFIN@ED.GOV"/>
    <d v="2015-05-14T00:00:00"/>
    <s v="N/A"/>
    <s v=""/>
    <s v=""/>
    <s v="X"/>
    <s v="NOT APPLICABLE"/>
    <s v="4730"/>
    <s v="9100"/>
    <s v="OTHER THAN SMALL BUSINESS"/>
    <s v="NO"/>
    <s v="NO"/>
    <x v="1"/>
    <s v="NO"/>
    <s v="NO"/>
    <s v="NO"/>
    <n v="28918.560000000001"/>
    <n v="28918.560000000001"/>
    <n v="1"/>
  </r>
  <r>
    <s v="CAM"/>
    <x v="1"/>
    <x v="0"/>
    <x v="0"/>
    <x v="3"/>
    <x v="1"/>
    <x v="1"/>
    <x v="0"/>
    <x v="1"/>
    <x v="1"/>
    <x v="0"/>
    <x v="0"/>
    <x v="30"/>
    <s v="OPERATION OF PARKING FACILITIES"/>
    <s v="9100"/>
    <s v="CONTRACTS AND ACQUISITIONS MANAGEMENT"/>
    <s v="9100"/>
    <s v="WASHINGTON"/>
    <s v="DC"/>
    <s v="1"/>
    <d v="2015-06-24T00:00:00"/>
    <s v="FULL AND OPEN COMPETITION"/>
    <s v=""/>
    <s v="FIRM FIXED PRICE"/>
    <s v="&quot;OTHER FUNCTION&quot; IGF::OT::IGF - THIS CONTRACT PROVIDES PARKING SERVICES FOR THE DEPARTMENT OF EDUCATION AT POTOMAC CENTER PLAZA, 550 12TH ST. SW, WASHINGTON, DC 20202. THIS MODIFICATION EXERCISES OPTION PERIOD 1 TO EXTEND THE PERIOD OF PERFORMANCE."/>
    <s v="POTOMAC CENTER CF LLC"/>
    <n v="489208.8"/>
    <s v="EDOOM14C0053"/>
    <s v="1"/>
    <s v=""/>
    <s v="784964244"/>
    <s v="EM"/>
    <s v=""/>
    <s v="DESANDRE.WOODARD@ED.GOV"/>
    <d v="2015-06-24T00:00:00"/>
    <s v="KELSEY.REESE@ED.GOV"/>
    <d v="2015-06-11T00:00:00"/>
    <s v="N/A"/>
    <s v="G"/>
    <s v="EXERCISE AN OPTION"/>
    <s v="N"/>
    <s v="NO"/>
    <s v=""/>
    <s v="9100"/>
    <s v="OTHER THAN SMALL BUSINESS"/>
    <s v="NO"/>
    <s v="NO"/>
    <x v="1"/>
    <s v="NO"/>
    <s v="NO"/>
    <s v="NO"/>
    <n v="489208.8"/>
    <n v="0"/>
    <n v="1"/>
  </r>
  <r>
    <s v="CAM"/>
    <x v="1"/>
    <x v="0"/>
    <x v="0"/>
    <x v="3"/>
    <x v="0"/>
    <x v="1"/>
    <x v="0"/>
    <x v="1"/>
    <x v="1"/>
    <x v="0"/>
    <x v="0"/>
    <x v="30"/>
    <s v="OPERATION OF PARKING FACILITIES"/>
    <s v="9100"/>
    <s v="CONTRACTS AND ACQUISITIONS MANAGEMENT"/>
    <s v="9100"/>
    <s v="WASHINGTON"/>
    <s v="DC"/>
    <s v="1"/>
    <d v="2015-05-29T00:00:00"/>
    <s v="FULL AND OPEN COMPETITION"/>
    <s v=""/>
    <s v="FIRM FIXED PRICE"/>
    <s v="&quot;OTHER FUNCTIONS&quot; IGF::OT::IGF THE PURPOSE OF THIS AWARD IS TO FULFILL THE UNITED STATES DEPARTMENT OF EDUCATION'S (DEPARTMENT'S), OFFICE OF MANAGEMENT'S (OM'S) REQUIREMENT FOR PARKING SERVICES FOR THE EMPLOYEES WHO WORK AT 1990 K STREET N.W., WASHINGTON, D.C. 20202."/>
    <s v="ATLANTIC SERVICES GROUP, INC."/>
    <n v="133794.78"/>
    <s v="EDOOM15C0030"/>
    <s v="0"/>
    <s v=""/>
    <s v="848842795"/>
    <s v="EM"/>
    <s v=""/>
    <s v="DESANDRE.WOODARD@ED.GOV"/>
    <d v="2015-05-29T00:00:00"/>
    <s v="HOLLY.LE@ED.GOV"/>
    <d v="2015-05-28T00:00:00"/>
    <s v="N/A"/>
    <s v=""/>
    <s v=""/>
    <s v="Y"/>
    <s v="YES"/>
    <s v=""/>
    <s v="9100"/>
    <s v="SMALL BUSINESS"/>
    <s v="NO"/>
    <s v="NO"/>
    <x v="1"/>
    <s v="NO"/>
    <s v="NO"/>
    <s v="NO"/>
    <n v="133794.78"/>
    <n v="413546.28"/>
    <n v="1"/>
  </r>
  <r>
    <s v="CAM"/>
    <x v="1"/>
    <x v="0"/>
    <x v="0"/>
    <x v="3"/>
    <x v="0"/>
    <x v="1"/>
    <x v="0"/>
    <x v="1"/>
    <x v="0"/>
    <x v="0"/>
    <x v="0"/>
    <x v="31"/>
    <s v="SUPPORT- PROFESSIONAL: OPERATIONS RESEARCH/QUANTITATIVE ANALYSIS"/>
    <s v="9100"/>
    <s v="CONTRACTS AND ACQUISITIONS MANAGEMENT"/>
    <s v="9100"/>
    <s v="FALLS CHURCH"/>
    <s v="VA"/>
    <s v="610"/>
    <d v="2015-06-30T00:00:00"/>
    <s v="FULL AND OPEN COMPETITION AFTER EXCLUSION OF SOURCES"/>
    <s v=""/>
    <s v="FIRM FIXED PRICE"/>
    <s v="&quot;OTHER FUNCTION&quot; IGF::OT::IGF - THE PURPOSE OF THIS CONTRACT IS TO INCLUDE PRODUCTION OF FIVE (5) ANNUAL REPORTS TO CONGRESS (SPECIFICALLY VOLUMES 34 AND 38), THE PRODUCTION OF THE FIRST DRAFT OF THE 39TH ARC, AND AN OUTLINE, TABLE OF CONTENTS, AND STATE-LEVEL DATA ANALYSIS PLAN FOR THE 40TH ARC, WHERE MAJORITY OF THE WORK PERTAINS TO THE 34TH ARC, INCLUDING THE DEVELOPMENT OF ALL OF THE DRAFTS AND THE PUBLICATION OF THE REPORT."/>
    <s v="NEW EDITIONS, INC."/>
    <n v="467053"/>
    <s v="EDOSE12C0031"/>
    <s v="8"/>
    <s v=""/>
    <s v="156780512"/>
    <s v="EH"/>
    <s v=""/>
    <s v="STEPHEN.SCHEFFER@ED.GOV"/>
    <d v="2015-06-30T00:00:00"/>
    <s v="ALAN.ELDER@ED.GOV"/>
    <d v="2015-06-29T00:00:00"/>
    <s v="N/A"/>
    <s v="G"/>
    <s v="EXERCISE AN OPTION"/>
    <s v="N"/>
    <s v="NO"/>
    <s v=""/>
    <s v="9100"/>
    <s v="SMALL BUSINESS"/>
    <s v="NO"/>
    <s v="NO"/>
    <x v="1"/>
    <s v="YES"/>
    <s v="NO"/>
    <s v="NO"/>
    <n v="467053"/>
    <n v="0"/>
    <n v="1"/>
  </r>
  <r>
    <s v="CAM"/>
    <x v="1"/>
    <x v="0"/>
    <x v="0"/>
    <x v="2"/>
    <x v="0"/>
    <x v="0"/>
    <x v="0"/>
    <x v="0"/>
    <x v="1"/>
    <x v="0"/>
    <x v="0"/>
    <x v="31"/>
    <s v="SUPPORT- PROFESSIONAL: OPERATIONS RESEARCH/QUANTITATIVE ANALYSIS"/>
    <s v="9100"/>
    <s v="CONTRACTS AND ACQUISITIONS MANAGEMENT"/>
    <s v="9100"/>
    <s v="WASHINGTON"/>
    <s v="DC"/>
    <s v="1"/>
    <d v="2015-09-25T00:00:00"/>
    <s v="FULL AND OPEN COMPETITION"/>
    <s v="COMPETITIVE SET ASIDE"/>
    <s v="FIRM FIXED PRICE"/>
    <s v="&quot;OTHER FUNCTION&quot; IGF::OT::IGF THIS CONTRACT PROVIDES CONSOLIDATION, ANALYSIS, AND REPORTING SERVICES TO THE DEPARTMENT OF EDUCATION OFFICE OF THE CHIEF FINANCIAL OFFICER."/>
    <s v="OST, INC."/>
    <n v="225344.38"/>
    <s v="EDCFO15O5033"/>
    <s v="0"/>
    <s v="GS35F0820M"/>
    <s v="073877297"/>
    <s v="EL"/>
    <s v=""/>
    <s v="BRIGID.LOCHARY@ED.GOV"/>
    <d v="2015-09-25T00:00:00"/>
    <s v="KELSEY.REESE@ED.GOV"/>
    <d v="2015-09-22T00:00:00"/>
    <s v="N/A"/>
    <s v=""/>
    <s v=""/>
    <s v="X"/>
    <s v="NOT APPLICABLE"/>
    <s v="4730"/>
    <s v="9100"/>
    <s v="SMALL BUSINESS"/>
    <s v="YES"/>
    <s v="NO"/>
    <x v="0"/>
    <s v="NO"/>
    <s v="NO"/>
    <s v="NO"/>
    <n v="225344.38"/>
    <n v="606868.86"/>
    <n v="1"/>
  </r>
  <r>
    <s v="CAM"/>
    <x v="1"/>
    <x v="0"/>
    <x v="0"/>
    <x v="1"/>
    <x v="1"/>
    <x v="1"/>
    <x v="0"/>
    <x v="1"/>
    <x v="1"/>
    <x v="0"/>
    <x v="0"/>
    <x v="31"/>
    <s v="SUPPORT- PROFESSIONAL: OPERATIONS RESEARCH/QUANTITATIVE ANALYSIS"/>
    <s v="9100"/>
    <s v="CONTRACTS AND ACQUISITIONS MANAGEMENT"/>
    <s v="9100"/>
    <s v="CAMBRIDGE"/>
    <s v="MA"/>
    <s v="17"/>
    <d v="2015-02-11T00:00:00"/>
    <s v="FULL AND OPEN COMPETITION"/>
    <s v=""/>
    <s v="FIRM FIXED PRICE"/>
    <s v="&quot;OTHER FUNCTION&quot; IGF::OT::IGF - THE PURPOSE OF THIS CONTRACT IS TO OBTAIN TECHNICAL SERVICES TO SUPPORT THE U.S. DEPARTMENT OF EDUCATION NATIONAL INSTITUTE ON DISABILITY AND REHABILITATION RESEARCH SURVEY SUPPORT FOR EVALUATION."/>
    <s v="ABT ASSOCIATES INC."/>
    <n v="198428"/>
    <s v="EDOSE15C0005"/>
    <s v="0"/>
    <s v=""/>
    <s v="043397520"/>
    <s v="EH"/>
    <s v=""/>
    <s v="FPDSADMIN"/>
    <d v="2015-09-25T00:00:00"/>
    <s v="STEPHEN.SCHEFFER@ED.GOV"/>
    <d v="2015-02-12T00:00:00"/>
    <s v="N/A"/>
    <s v=""/>
    <s v=""/>
    <s v="X"/>
    <s v="NOT APPLICABLE"/>
    <s v=""/>
    <s v="9100"/>
    <s v="OTHER THAN SMALL BUSINESS"/>
    <s v="NO"/>
    <s v="NO"/>
    <x v="1"/>
    <s v="NO"/>
    <s v="NO"/>
    <s v="NO"/>
    <n v="198428"/>
    <n v="983763"/>
    <n v="1"/>
  </r>
  <r>
    <s v="CAM"/>
    <x v="1"/>
    <x v="0"/>
    <x v="0"/>
    <x v="3"/>
    <x v="0"/>
    <x v="1"/>
    <x v="0"/>
    <x v="1"/>
    <x v="0"/>
    <x v="0"/>
    <x v="0"/>
    <x v="32"/>
    <s v="SUPPORT- PROFESSIONAL: POLICY REVIEW/DEVELOPMENT"/>
    <s v="9100"/>
    <s v="CONTRACTS AND ACQUISITIONS MANAGEMENT"/>
    <s v="9100"/>
    <s v="SPRINGFIELD"/>
    <s v="VA"/>
    <s v="59"/>
    <d v="2015-04-13T00:00:00"/>
    <s v="FULL AND OPEN COMPETITION"/>
    <s v="FAIR OPPORTUNITY GIVEN"/>
    <s v="FIRM FIXED PRICE"/>
    <s v="IGF::OT::IGF &quot;OTHER FUNCTIONS&quot; THE PURPOSE OF THIS PROCUREMENT IS TO PROVIDE TECHNICAL ASSISTANCE SUPPORT SERVICES TO IMPLEMENT THE SCHOOL IMPROVEMENT GRANT (SIG) PROGRAM TO INCLUDE, BUT NOT LIMITED TO, CREATING INDIVIDUALIZED TECHNICAL ASSISTANCE PLANS, SUPPORTING GRANTEE IN EFFORT TO INITIATE INITIATIVES, PLANNING AND SETTING UP CONFERENCES WHERE SIG PROGRAM GRANTEE(S) AND MEMBERS CAN DISCUSS PROGRESS, CHALLENGES, BEST PRACTICES, ETC. AND CONDUCTING TARGETED WEBINARS THROUGH THE PROGRAM S COMMUNITY OF PRACTICE."/>
    <s v="APPLIED ENGINEERING MANAGEMENT CORPORATION"/>
    <n v="577798.69999999995"/>
    <s v="0021"/>
    <s v="2"/>
    <s v="EDODS12A0019"/>
    <s v="076856074"/>
    <s v="ES"/>
    <s v=""/>
    <s v="LASHAWN.PETTAWAY@ED.GOV"/>
    <d v="2015-08-14T00:00:00"/>
    <s v="DAYNA.TROTTER2@ED.GOV"/>
    <d v="2015-04-08T00:00:00"/>
    <s v="N/A"/>
    <s v="G"/>
    <s v="EXERCISE AN OPTION"/>
    <s v="X"/>
    <s v="NOT APPLICABLE"/>
    <s v="9100"/>
    <s v="9100"/>
    <s v="SMALL BUSINESS"/>
    <s v="NO"/>
    <s v="NO"/>
    <x v="1"/>
    <s v="YES"/>
    <s v="NO"/>
    <s v="NO"/>
    <n v="577798.69999999995"/>
    <n v="0"/>
    <n v="1"/>
  </r>
  <r>
    <s v="CAM"/>
    <x v="1"/>
    <x v="0"/>
    <x v="0"/>
    <x v="2"/>
    <x v="0"/>
    <x v="1"/>
    <x v="0"/>
    <x v="1"/>
    <x v="0"/>
    <x v="0"/>
    <x v="0"/>
    <x v="32"/>
    <s v="SUPPORT- PROFESSIONAL: POLICY REVIEW/DEVELOPMENT"/>
    <s v="9100"/>
    <s v="CONTRACTS AND ACQUISITIONS MANAGEMENT"/>
    <s v="9100"/>
    <s v="HOUSTON"/>
    <s v="TX"/>
    <s v="201"/>
    <d v="2015-09-11T00:00:00"/>
    <s v="FULL AND OPEN COMPETITION AFTER EXCLUSION OF SOURCES"/>
    <s v=""/>
    <s v="FIRM FIXED PRICE"/>
    <s v="&quot;OTHER FUNCTION&quot; IGF::OT::IGF THE CONTRACTOR SHALL SUPPORT THE CHARTER SCHOOL RESOURCE CENTER AND PROVIDE ONGOING SUPPORT TO THE CHARTER SCHOOL PROGRAM'S GRANTEES, SHALL PROVIDE OPEN COMMUNICATION WITH THE CHARTER SCHOOL SECTOR, SHALL SUPPORT ACTIVITIES WITH THE CHARTER SCHOOL SUPPORT ORGANIZATIONS (CSOS) AND CHARTER SCHOOL AUTHORIZERS, AND SHALL CONDUCT ACTIVITIES ADDRESSING CHARTER SCHOOLS' FACILITIES ISSUES."/>
    <s v="SAFAL PARTNERS, INC."/>
    <n v="3451324.12"/>
    <s v="EDOII13C0065"/>
    <s v="8"/>
    <s v=""/>
    <s v="004262479"/>
    <s v="EU"/>
    <s v=""/>
    <s v="PAMELA.BONE@ED.GOV"/>
    <d v="2015-09-11T00:00:00"/>
    <s v="SUZANNE.SPEED@ED.GOV"/>
    <d v="2015-09-02T00:00:00"/>
    <s v="N/A"/>
    <s v="B"/>
    <s v="SUPPLEMENTAL AGREEMENT FOR WORK WITHIN SCOPE"/>
    <s v="N"/>
    <s v="NO"/>
    <s v=""/>
    <s v="9100"/>
    <s v="SMALL BUSINESS"/>
    <s v="NO"/>
    <s v="NO"/>
    <x v="1"/>
    <s v="YES"/>
    <s v="NO"/>
    <s v="NO"/>
    <n v="3451324.12"/>
    <n v="2016054.83"/>
    <n v="1"/>
  </r>
  <r>
    <s v="CAM"/>
    <x v="1"/>
    <x v="1"/>
    <x v="3"/>
    <x v="0"/>
    <x v="1"/>
    <x v="1"/>
    <x v="0"/>
    <x v="1"/>
    <x v="1"/>
    <x v="0"/>
    <x v="0"/>
    <x v="33"/>
    <s v="PROGRAM EVALUATION SERVICES"/>
    <s v="9100"/>
    <s v="CONTRACTS AND ACQUISITIONS MANAGEMENT"/>
    <s v="9100"/>
    <s v="PORTSMOUTH"/>
    <s v="NH"/>
    <s v="15"/>
    <d v="2014-12-22T00:00:00"/>
    <s v=""/>
    <s v=""/>
    <s v="COST PLUS AWARD FEE"/>
    <s v="THIS ADMINISTRATIVE MODIFICATION REPLACES FUNDS WHICH EXPIRED, IN ORDER TO PAY THE FINAL INVOICE."/>
    <s v="RMC RESEARCH CORPORATION"/>
    <n v="28884.34"/>
    <s v="EDED04CO0041DO0006"/>
    <s v="13"/>
    <s v="EDED04CO0041"/>
    <s v="146589593"/>
    <s v="ER"/>
    <s v=""/>
    <s v="LENOX.COLES@ED.GOV"/>
    <d v="2014-12-22T00:00:00"/>
    <s v="LENOX.COLES@ED.GOV"/>
    <d v="2014-12-22T00:00:00"/>
    <s v="N/A"/>
    <s v="C"/>
    <s v="FUNDING ONLY ACTION"/>
    <s v="X"/>
    <s v="NOT APPLICABLE"/>
    <s v="9100"/>
    <s v="9100"/>
    <s v="OTHER THAN SMALL BUSINESS"/>
    <s v="NO"/>
    <s v="NO"/>
    <x v="1"/>
    <s v="NO"/>
    <s v="NO"/>
    <s v="NO"/>
    <n v="28884.34"/>
    <n v="28884.34"/>
    <n v="1"/>
  </r>
  <r>
    <s v="FSA"/>
    <x v="0"/>
    <x v="0"/>
    <x v="0"/>
    <x v="3"/>
    <x v="0"/>
    <x v="0"/>
    <x v="1"/>
    <x v="0"/>
    <x v="1"/>
    <x v="1"/>
    <x v="1"/>
    <x v="34"/>
    <s v="SUPPORT- PROFESSIONAL: PROGRAM MANAGEMENT/SUPPORT"/>
    <s v="9100"/>
    <s v="FEDERAL STUDENT AID PROCUREMENT ACTIVITY"/>
    <s v="9100"/>
    <s v="WASHINGTON"/>
    <s v="DC"/>
    <s v="1"/>
    <d v="2015-06-12T00:00:00"/>
    <s v="FULL AND OPEN COMPETITION"/>
    <s v="COMPETITIVE SET ASIDE"/>
    <s v="FIRM FIXED PRICE"/>
    <s v="IGF::OT::IGF OTHER FUNCTION THE PURPOSE OF THIS MODIFICATION IS EXERCISE THE OPTIONAL QA ENGAGEMENT."/>
    <s v="TELESOLV CONSULTING, LLC"/>
    <n v="98088"/>
    <s v="EDFSA14O0040"/>
    <s v="5"/>
    <s v="GS10F0318T"/>
    <s v="118538045"/>
    <s v="ENFSA"/>
    <s v=""/>
    <s v="JOYCE.BETTIS@ED.GOV"/>
    <d v="2015-06-12T00:00:00"/>
    <s v="JOYCE.BETTIS@ED.GOV"/>
    <d v="2015-06-12T00:00:00"/>
    <s v="N/A"/>
    <s v="B"/>
    <s v="SUPPLEMENTAL AGREEMENT FOR WORK WITHIN SCOPE"/>
    <s v="X"/>
    <s v="NOT APPLICABLE"/>
    <s v="4730"/>
    <s v="9100"/>
    <s v="SMALL BUSINESS"/>
    <s v="YES"/>
    <s v="YES"/>
    <x v="0"/>
    <s v="NO"/>
    <s v="YES"/>
    <s v="YES"/>
    <n v="98088"/>
    <n v="98088"/>
    <n v="1"/>
  </r>
  <r>
    <s v="POC"/>
    <x v="0"/>
    <x v="0"/>
    <x v="0"/>
    <x v="2"/>
    <x v="0"/>
    <x v="1"/>
    <x v="0"/>
    <x v="1"/>
    <x v="1"/>
    <x v="1"/>
    <x v="0"/>
    <x v="34"/>
    <s v="SUPPORT- PROFESSIONAL: PROGRAM MANAGEMENT/SUPPORT"/>
    <s v="9100"/>
    <s v="PRINCIPAL OFFICES"/>
    <s v="9100"/>
    <s v="WASHINGTON"/>
    <s v="DC"/>
    <s v="1"/>
    <d v="2015-09-17T00:00:00"/>
    <s v="FULL AND OPEN COMPETITION AFTER EXCLUSION OF SOURCES"/>
    <s v="FAIR OPPORTUNITY GIVEN"/>
    <s v="FIRM FIXED PRICE"/>
    <s v="IGF::OT::IGF &quot;OTHER FUNCTION&quot;  TEMPORARY SERVICES OF JANICE JESSUP TO SERVE AS PROJECT COMMUNICATIONS SPECIALST, PROPOSED FOR RFQ 1022400_x000a__x000a_PROJECTED START DATE:  9/28/15"/>
    <s v="J G MASTERS INCORPORATED"/>
    <n v="55680"/>
    <s v="EDOOM15O0041"/>
    <s v="0"/>
    <s v="GS07F0145T"/>
    <s v="068930544"/>
    <s v="EM"/>
    <s v=""/>
    <s v="JEANIE.BANKS@ED.GOV"/>
    <d v="2015-09-17T00:00:00"/>
    <s v="MICHAEL.GRIFFIN@ED.GOV"/>
    <d v="2015-09-17T00:00:00"/>
    <s v="N/A"/>
    <s v=""/>
    <s v=""/>
    <s v="Y"/>
    <s v="YES"/>
    <s v="4730"/>
    <s v="9100"/>
    <s v="SMALL BUSINESS"/>
    <s v="NO"/>
    <s v="NO"/>
    <x v="1"/>
    <s v="NO"/>
    <s v="YES"/>
    <s v="NO"/>
    <n v="55680"/>
    <n v="55680"/>
    <n v="1"/>
  </r>
  <r>
    <s v="CAM"/>
    <x v="0"/>
    <x v="0"/>
    <x v="0"/>
    <x v="0"/>
    <x v="0"/>
    <x v="0"/>
    <x v="0"/>
    <x v="0"/>
    <x v="0"/>
    <x v="0"/>
    <x v="0"/>
    <x v="34"/>
    <s v="SUPPORT- PROFESSIONAL: PROGRAM MANAGEMENT/SUPPORT"/>
    <s v="9100"/>
    <s v="CONTRACTS AND ACQUISITIONS MANAGEMENT"/>
    <s v="9100"/>
    <s v="SILVER SPRING"/>
    <s v="MD"/>
    <s v="31"/>
    <d v="2014-12-19T00:00:00"/>
    <s v="FULL AND OPEN COMPETITION AFTER EXCLUSION OF SOURCES"/>
    <s v="FAIR OPPORTUNITY GIVEN"/>
    <s v="FIRM FIXED PRICE"/>
    <s v="NATIONAL CENTER FOR EDUCATION STATISTICS WITHIN THE INSTITUTE OF EDUCATION SCIENCES OPTION YEAR 4 OF CONTRACT FOR LOGISTICS SUPPORT."/>
    <s v="SYNERGY ENTERPRISES, INC."/>
    <n v="1284684.78"/>
    <s v="EDIES11O0006"/>
    <s v="11"/>
    <s v="GS07F0436W"/>
    <s v="131331261"/>
    <s v="ER"/>
    <s v=""/>
    <s v="EDUCATIONDEPARTMENT"/>
    <d v="2015-02-10T00:00:00"/>
    <s v="GIBRAN.MILLS@ED.GOV"/>
    <d v="2014-12-19T00:00:00"/>
    <s v="N/A"/>
    <s v="G"/>
    <s v="EXERCISE AN OPTION"/>
    <s v="N"/>
    <s v="NO"/>
    <s v="4730"/>
    <s v="9100"/>
    <s v="SMALL BUSINESS"/>
    <s v="YES"/>
    <s v="NO"/>
    <x v="0"/>
    <s v="YES"/>
    <s v="NO"/>
    <s v="NO"/>
    <n v="1284684.78"/>
    <n v="1284684.78"/>
    <n v="1"/>
  </r>
  <r>
    <s v="CAM"/>
    <x v="0"/>
    <x v="1"/>
    <x v="2"/>
    <x v="2"/>
    <x v="0"/>
    <x v="0"/>
    <x v="0"/>
    <x v="0"/>
    <x v="0"/>
    <x v="0"/>
    <x v="0"/>
    <x v="34"/>
    <s v="SUPPORT- PROFESSIONAL: PROGRAM MANAGEMENT/SUPPORT"/>
    <s v="9100"/>
    <s v="CONTRACTS AND ACQUISITIONS MANAGEMENT"/>
    <s v="9100"/>
    <s v="SILVER SPRING"/>
    <s v="MD"/>
    <s v="31"/>
    <d v="2015-08-05T00:00:00"/>
    <s v="NOT AVAILABLE FOR COMPETITION"/>
    <s v=""/>
    <s v="COST PLUS FIXED FEE"/>
    <s v="&quot;CRITICAL FUNCTION&quot; IGF::CT::IGF _x000a__x000a_THE PURPOSE OF THIS CONTRACT IS TO PROVIDE THE DEPARTMENT WITH ADMINISTRATIVE, LOGISTICAL, AND TECHNICAL SUPPORT FOR PROGRAM MONITORING, TECHNICAL ASSISTANCE ACTIVITIES, GRANT COMPETITIONS, PEER AND ROLLING REVIEWS, AND THE DEVELOPMENT OF PUBLICATIONS AND DOCUMENTS."/>
    <s v="SYNERGY ENTERPRISES, INC."/>
    <n v="808661"/>
    <s v="EDESE12C0067"/>
    <s v="8"/>
    <s v=""/>
    <s v="131331261"/>
    <s v="ES"/>
    <s v="AUTHORIZED BY STATUTE"/>
    <s v="GABRIELLA.MCDONALD@ED.GOV"/>
    <d v="2015-11-18T00:00:00"/>
    <s v="GABRIELLA.MCDONALD@ED.GOV"/>
    <d v="2015-03-25T00:00:00"/>
    <s v="N/A"/>
    <s v="G"/>
    <s v="EXERCISE AN OPTION"/>
    <s v="X"/>
    <s v="NOT APPLICABLE"/>
    <s v=""/>
    <s v="9100"/>
    <s v="SMALL BUSINESS"/>
    <s v="YES"/>
    <s v="NO"/>
    <x v="0"/>
    <s v="YES"/>
    <s v="NO"/>
    <s v="NO"/>
    <n v="808661"/>
    <n v="0"/>
    <n v="1"/>
  </r>
  <r>
    <s v="NAGB"/>
    <x v="0"/>
    <x v="2"/>
    <x v="0"/>
    <x v="3"/>
    <x v="0"/>
    <x v="1"/>
    <x v="0"/>
    <x v="1"/>
    <x v="0"/>
    <x v="0"/>
    <x v="0"/>
    <x v="34"/>
    <s v="SUPPORT- PROFESSIONAL: PROGRAM MANAGEMENT/SUPPORT"/>
    <s v="9100"/>
    <s v="NAGB - NATIONAL ASSESSMENT GOVERNING BOARD"/>
    <s v="9100"/>
    <s v="COLUMBIA"/>
    <s v="MD"/>
    <s v="27"/>
    <d v="2015-06-01T00:00:00"/>
    <s v="FULL AND OPEN COMPETITION"/>
    <s v="FAIR OPPORTUNITY GIVEN"/>
    <s v="TIME AND MATERIALS"/>
    <s v="&quot;IGF::OT::IGF&quot; OTHER FUNCTION_x000a_PROVIDE IT SERVICES IN SUPPORT OF THE NATIONAL ASSESSMENT GOVERNING BOARD WEBSITE - WWW.NAGB.GOV"/>
    <s v="QUOTIENT INC."/>
    <n v="692459.53"/>
    <s v="001"/>
    <s v="0"/>
    <s v="EDNAG15A0001"/>
    <s v="093375918"/>
    <s v="EZ"/>
    <s v=""/>
    <s v="MUNIRA.MWALIMU@ED.GOV"/>
    <d v="2015-09-22T00:00:00"/>
    <s v="MUNIRA.MWALIMU@ED.GOV"/>
    <d v="2015-06-04T00:00:00"/>
    <s v="N/A"/>
    <s v=""/>
    <s v=""/>
    <s v="X"/>
    <s v="NOT APPLICABLE"/>
    <s v="9100"/>
    <s v="9100"/>
    <s v="SMALL BUSINESS"/>
    <s v="NO"/>
    <s v="NO"/>
    <x v="1"/>
    <s v="YES"/>
    <s v="NO"/>
    <s v="NO"/>
    <n v="692459.53"/>
    <n v="692459.53"/>
    <n v="1"/>
  </r>
  <r>
    <s v="CAM"/>
    <x v="0"/>
    <x v="0"/>
    <x v="0"/>
    <x v="2"/>
    <x v="0"/>
    <x v="1"/>
    <x v="0"/>
    <x v="1"/>
    <x v="0"/>
    <x v="0"/>
    <x v="0"/>
    <x v="34"/>
    <s v="SUPPORT- PROFESSIONAL: PROGRAM MANAGEMENT/SUPPORT"/>
    <s v="9100"/>
    <s v="CONTRACTS AND ACQUISITIONS MANAGEMENT"/>
    <s v="9100"/>
    <s v="FAIRFAX"/>
    <s v="VA"/>
    <s v="600"/>
    <d v="2015-08-14T00:00:00"/>
    <s v="FULL AND OPEN COMPETITION"/>
    <s v="FAIR OPPORTUNITY GIVEN"/>
    <s v="FIRM FIXED PRICE"/>
    <s v="&quot;OTHER FUNCTION&quot; IGF::OT::IGF TECHNICAL ASSISTANCE (TA) FOR INSTITUTE OF EDUCATION SCIENCES (IES) WEBSITE CONTENT.  THE CONTRACTOR SHALL PROVIDE TA TO IES STAFF TO REVISE THE CONTENT OF THE  U.S. DEPARTMENT OF EDUCATION/IES WEBSITE INFORMATION PROVIDED TO THE PUBLIC."/>
    <s v="QUALITY INFORMATION PARTNERS INC"/>
    <n v="716010.19"/>
    <s v="EDIES15O5011"/>
    <s v="0"/>
    <s v="GS10F035AA"/>
    <s v="170941087"/>
    <s v="ER"/>
    <s v=""/>
    <s v="SHARON.MASCIANA@ED.GOV"/>
    <d v="2015-08-18T00:00:00"/>
    <s v="SHARON.MASCIANA@ED.GOV"/>
    <d v="2015-07-06T00:00:00"/>
    <s v="N/A"/>
    <s v=""/>
    <s v=""/>
    <s v="X"/>
    <s v="NOT APPLICABLE"/>
    <s v="4732"/>
    <s v="9100"/>
    <s v="SMALL BUSINESS"/>
    <s v="NO"/>
    <s v="NO"/>
    <x v="1"/>
    <s v="YES"/>
    <s v="NO"/>
    <s v="NO"/>
    <n v="716010.19"/>
    <n v="2658099.9500000002"/>
    <n v="1"/>
  </r>
  <r>
    <s v="CAM"/>
    <x v="0"/>
    <x v="0"/>
    <x v="0"/>
    <x v="2"/>
    <x v="0"/>
    <x v="1"/>
    <x v="0"/>
    <x v="1"/>
    <x v="0"/>
    <x v="0"/>
    <x v="0"/>
    <x v="34"/>
    <s v="SUPPORT- PROFESSIONAL: PROGRAM MANAGEMENT/SUPPORT"/>
    <s v="9100"/>
    <s v="CONTRACTS AND ACQUISITIONS MANAGEMENT"/>
    <s v="9100"/>
    <s v="WASHINGTON"/>
    <s v="DC"/>
    <s v="1"/>
    <d v="2015-09-21T00:00:00"/>
    <s v="FULL AND OPEN COMPETITION"/>
    <s v="FAIR OPPORTUNITY GIVEN"/>
    <s v="FIRM FIXED PRICE"/>
    <s v="&quot;CLOSELY ASSOCIATED&quot; IGF::CL::IGF THIS CONTRACT PROVIDES TECHNICAL SUPPORT FOR THE DEPARTMENT OF EDUCATION'S PRIVACY TECHNICAL ASSISTANCE CENTER."/>
    <s v="APPLIED ENGINEERING MANAGEMENT CORPORATION"/>
    <n v="1646887.04"/>
    <s v="EDOOM15O5022"/>
    <s v="0"/>
    <s v="GS35F0412J"/>
    <s v="076856074"/>
    <s v="EM"/>
    <s v=""/>
    <s v="DESANDRE.WOODARD@ED.GOV"/>
    <d v="2015-09-21T00:00:00"/>
    <s v="KELSEY.REESE@ED.GOV"/>
    <d v="2015-09-08T00:00:00"/>
    <s v="N/A"/>
    <s v=""/>
    <s v=""/>
    <s v="X"/>
    <s v="NOT APPLICABLE"/>
    <s v="4730"/>
    <s v="9100"/>
    <s v="SMALL BUSINESS"/>
    <s v="NO"/>
    <s v="NO"/>
    <x v="1"/>
    <s v="YES"/>
    <s v="NO"/>
    <s v="NO"/>
    <n v="1646887.04"/>
    <n v="7981064.4400000004"/>
    <n v="1"/>
  </r>
  <r>
    <s v="NAGB"/>
    <x v="0"/>
    <x v="2"/>
    <x v="0"/>
    <x v="2"/>
    <x v="0"/>
    <x v="1"/>
    <x v="0"/>
    <x v="1"/>
    <x v="0"/>
    <x v="0"/>
    <x v="0"/>
    <x v="34"/>
    <s v="SUPPORT- PROFESSIONAL: PROGRAM MANAGEMENT/SUPPORT"/>
    <s v="9100"/>
    <s v="NAGB - NATIONAL ASSESSMENT GOVERNING BOARD"/>
    <s v="9100"/>
    <s v="COLUMBIA"/>
    <s v="MD"/>
    <s v="27"/>
    <d v="2015-09-25T00:00:00"/>
    <s v="FULL AND OPEN COMPETITION"/>
    <s v="FAIR OPPORTUNITY GIVEN"/>
    <s v="TIME AND MATERIALS"/>
    <s v="&quot;OTHER FUNCTION&quot; IGF::OT::IGF_x000a_THIS MODIFICATION REVISES THE SCOPE OF WORK FOR WEB CONTENT MANAGEMENT WORK AND ALLOCATES FUNDING TO COMPLETE WORK FOR THE BASE CONTRACT YEAR."/>
    <s v="QUOTIENT INC."/>
    <n v="296725.96000000002"/>
    <s v="001"/>
    <s v="1"/>
    <s v="EDNAG15A0001"/>
    <s v="093375918"/>
    <s v="EZ"/>
    <s v=""/>
    <s v="MUNIRA.MWALIMU@ED.GOV"/>
    <d v="2015-09-25T00:00:00"/>
    <s v="MUNIRA.MWALIMU@ED.GOV"/>
    <d v="2015-09-25T00:00:00"/>
    <s v="N/A"/>
    <s v="D"/>
    <s v="CHANGE ORDER"/>
    <s v="X"/>
    <s v="NOT APPLICABLE"/>
    <s v="9100"/>
    <s v="9100"/>
    <s v="SMALL BUSINESS"/>
    <s v="NO"/>
    <s v="NO"/>
    <x v="1"/>
    <s v="YES"/>
    <s v="NO"/>
    <s v="NO"/>
    <n v="296725.96000000002"/>
    <n v="296725.96000000002"/>
    <n v="1"/>
  </r>
  <r>
    <s v="FSA"/>
    <x v="0"/>
    <x v="2"/>
    <x v="0"/>
    <x v="0"/>
    <x v="0"/>
    <x v="0"/>
    <x v="0"/>
    <x v="0"/>
    <x v="1"/>
    <x v="0"/>
    <x v="0"/>
    <x v="34"/>
    <s v="SUPPORT- PROFESSIONAL: PROGRAM MANAGEMENT/SUPPORT"/>
    <s v="9100"/>
    <s v="FEDERAL STUDENT AID PROCUREMENT ACTIVITY"/>
    <s v="9100"/>
    <s v="WASHINGTON"/>
    <s v="DC"/>
    <s v="1"/>
    <d v="2014-10-31T00:00:00"/>
    <s v="FULL AND OPEN COMPETITION AFTER EXCLUSION OF SOURCES"/>
    <s v="FAIR OPPORTUNITY GIVEN"/>
    <s v="LABOR HOURS"/>
    <s v="OTHER FUNCTIONS: THE PURPOSE OF THIS MODIFICATION IS TO PROVIDE FUNDING AND EXTEND SERVICES. CONTRACTOR PROVIDES INFORMATION TECHNOLOGY SERVICES TO SUPPORT THE TECHNOLOGY'S OFFICE PROGRAM OFFICE FOR THE DATA CENTER."/>
    <s v="I T PROFESSIONALS INC"/>
    <n v="125000"/>
    <s v="EDFSA10D0017TO0001"/>
    <s v="35"/>
    <s v="EDFSA10D0017"/>
    <s v="123346657"/>
    <s v="ENCIO"/>
    <s v=""/>
    <s v="ELIJAH.GROSS@ED.GOV"/>
    <d v="2014-10-31T00:00:00"/>
    <s v="ALICIA.BARKSDALE@ED.GOV"/>
    <d v="2014-10-31T00:00:00"/>
    <s v="N/A"/>
    <s v="D"/>
    <s v="CHANGE ORDER"/>
    <s v="N"/>
    <s v="NO"/>
    <s v="9100"/>
    <s v="9100"/>
    <s v="SMALL BUSINESS"/>
    <s v="YES"/>
    <s v="NO"/>
    <x v="0"/>
    <s v="NO"/>
    <s v="NO"/>
    <s v="NO"/>
    <n v="0"/>
    <n v="0"/>
    <n v="1"/>
  </r>
  <r>
    <s v="FSA"/>
    <x v="0"/>
    <x v="2"/>
    <x v="0"/>
    <x v="0"/>
    <x v="0"/>
    <x v="0"/>
    <x v="0"/>
    <x v="0"/>
    <x v="1"/>
    <x v="0"/>
    <x v="0"/>
    <x v="34"/>
    <s v="SUPPORT- PROFESSIONAL: PROGRAM MANAGEMENT/SUPPORT"/>
    <s v="9100"/>
    <s v="FEDERAL STUDENT AID PROCUREMENT ACTIVITY"/>
    <s v="9100"/>
    <s v="WASHINGTON"/>
    <s v="DC"/>
    <s v="1"/>
    <d v="2014-11-28T00:00:00"/>
    <s v="FULL AND OPEN COMPETITION AFTER EXCLUSION OF SOURCES"/>
    <s v="FAIR OPPORTUNITY GIVEN"/>
    <s v="LABOR HOURS"/>
    <s v="THIS MODIFICATION PROVIDES FUNDS FOR THE CONTINUED DELIVERY OF SERVICES CURRENTLY BEING PROVIDED BY THE CONTRACTOR."/>
    <s v="I T PROFESSIONALS INC"/>
    <n v="192000"/>
    <s v="EDFSA10D0017TO0001"/>
    <s v="36"/>
    <s v="EDFSA10D0017"/>
    <s v="123346657"/>
    <s v="ENCIO"/>
    <s v=""/>
    <s v="ELIJAH.GROSS@ED.GOV"/>
    <d v="2014-12-12T00:00:00"/>
    <s v="RICHARD.SEGICH@ED.GOV"/>
    <d v="2014-11-28T00:00:00"/>
    <s v="N/A"/>
    <s v="G"/>
    <s v="EXERCISE AN OPTION"/>
    <s v="N"/>
    <s v="NO"/>
    <s v="9100"/>
    <s v="9100"/>
    <s v="SMALL BUSINESS"/>
    <s v="YES"/>
    <s v="NO"/>
    <x v="0"/>
    <s v="NO"/>
    <s v="NO"/>
    <s v="NO"/>
    <n v="0"/>
    <n v="0"/>
    <n v="1"/>
  </r>
  <r>
    <s v="FSA"/>
    <x v="0"/>
    <x v="2"/>
    <x v="0"/>
    <x v="1"/>
    <x v="0"/>
    <x v="0"/>
    <x v="0"/>
    <x v="0"/>
    <x v="1"/>
    <x v="0"/>
    <x v="0"/>
    <x v="34"/>
    <s v="SUPPORT- PROFESSIONAL: PROGRAM MANAGEMENT/SUPPORT"/>
    <s v="9100"/>
    <s v="FEDERAL STUDENT AID PROCUREMENT ACTIVITY"/>
    <s v="9100"/>
    <s v="WASHINGTON"/>
    <s v="DC"/>
    <s v="1"/>
    <d v="2015-01-08T00:00:00"/>
    <s v="FULL AND OPEN COMPETITION AFTER EXCLUSION OF SOURCES"/>
    <s v="FAIR OPPORTUNITY GIVEN"/>
    <s v="LABOR HOURS"/>
    <s v="THIS MODIFICATION PROVIDES FUNDS FOR THE CONTINUED DELIVERY OF SERVICES CURRENTLY BEING PROVIDED BY THE CONTRACTOR."/>
    <s v="I T PROFESSIONALS INC"/>
    <n v="220000"/>
    <s v="EDFSA10D0017TO0001"/>
    <s v="38"/>
    <s v="EDFSA10D0017"/>
    <s v="123346657"/>
    <s v="ENCIO"/>
    <s v=""/>
    <s v="ELIJAH.GROSS@ED.GOV"/>
    <d v="2015-02-06T00:00:00"/>
    <s v="ELIJAH.GROSS@ED.GOV"/>
    <d v="2015-01-08T00:00:00"/>
    <s v="N/A"/>
    <s v="C"/>
    <s v="FUNDING ONLY ACTION"/>
    <s v="N"/>
    <s v="NO"/>
    <s v="9100"/>
    <s v="9100"/>
    <s v="SMALL BUSINESS"/>
    <s v="YES"/>
    <s v="NO"/>
    <x v="0"/>
    <s v="NO"/>
    <s v="NO"/>
    <s v="NO"/>
    <n v="0"/>
    <n v="0"/>
    <n v="1"/>
  </r>
  <r>
    <s v="FSA"/>
    <x v="0"/>
    <x v="2"/>
    <x v="0"/>
    <x v="1"/>
    <x v="0"/>
    <x v="0"/>
    <x v="0"/>
    <x v="0"/>
    <x v="1"/>
    <x v="0"/>
    <x v="0"/>
    <x v="34"/>
    <s v="SUPPORT- PROFESSIONAL: PROGRAM MANAGEMENT/SUPPORT"/>
    <s v="9100"/>
    <s v="FEDERAL STUDENT AID PROCUREMENT ACTIVITY"/>
    <s v="9100"/>
    <s v="WASHINGTON"/>
    <s v="DC"/>
    <s v="1"/>
    <d v="2015-02-06T00:00:00"/>
    <s v="FULL AND OPEN COMPETITION AFTER EXCLUSION OF SOURCES"/>
    <s v="FAIR OPPORTUNITY GIVEN"/>
    <s v="LABOR HOURS"/>
    <s v="THE PURPOSE OF THIS MODIFICATION IS TO EXTEND THE SERVICES CURRENTLY BEING PERFORMED UNDER THIS CONTRACT IAW FAR 52.217-8."/>
    <s v="I T PROFESSIONALS INC"/>
    <n v="200000"/>
    <s v="EDFSA10D0017TO0001"/>
    <s v="39"/>
    <s v="EDFSA10D0017"/>
    <s v="123346657"/>
    <s v="ENCIO"/>
    <s v=""/>
    <s v="ELIJAH.GROSS@ED.GOV"/>
    <d v="2015-02-06T00:00:00"/>
    <s v="ELIJAH.GROSS@ED.GOV"/>
    <d v="2015-02-06T00:00:00"/>
    <s v="N/A"/>
    <s v="G"/>
    <s v="EXERCISE AN OPTION"/>
    <s v="N"/>
    <s v="NO"/>
    <s v="9100"/>
    <s v="9100"/>
    <s v="SMALL BUSINESS"/>
    <s v="YES"/>
    <s v="NO"/>
    <x v="0"/>
    <s v="NO"/>
    <s v="NO"/>
    <s v="NO"/>
    <n v="0"/>
    <n v="0"/>
    <n v="1"/>
  </r>
  <r>
    <s v="CAM"/>
    <x v="0"/>
    <x v="0"/>
    <x v="0"/>
    <x v="2"/>
    <x v="1"/>
    <x v="1"/>
    <x v="0"/>
    <x v="1"/>
    <x v="1"/>
    <x v="0"/>
    <x v="0"/>
    <x v="34"/>
    <s v="SUPPORT- PROFESSIONAL: PROGRAM MANAGEMENT/SUPPORT"/>
    <s v="9100"/>
    <s v="CONTRACTS AND ACQUISITIONS MANAGEMENT"/>
    <s v="9100"/>
    <s v="CAMBRIDGE"/>
    <s v="MA"/>
    <s v="17"/>
    <d v="2015-07-24T00:00:00"/>
    <s v="COMPETED UNDER SAP"/>
    <s v=""/>
    <s v="FIRM FIXED PRICE"/>
    <s v="THE PURPOSE OF THIS PROCUREMENT IS TO COLLECT, AGGREGATE, AND ANALYZE THE ANNUAL PERFORMANCE REPORT (APR) ON THE IMPACT OF MATH, SCIENCE&amp;PARTNERSHIP (MSP) FUNDED PROJECTS."/>
    <s v="ABT ASSOCIATES INC"/>
    <n v="748583"/>
    <s v="0001"/>
    <s v="11"/>
    <s v="EDCFO10A0024"/>
    <s v="043397520"/>
    <s v="ES"/>
    <s v=""/>
    <s v="GABRIELLA.MCDONALD@ED.GOV"/>
    <d v="2015-07-24T00:00:00"/>
    <s v="ALAN.ELDER@ED.GOV"/>
    <d v="2015-07-20T00:00:00"/>
    <s v="N/A"/>
    <s v="G"/>
    <s v="EXERCISE AN OPTION"/>
    <s v="X"/>
    <s v="NOT APPLICABLE"/>
    <s v="9100"/>
    <s v="9100"/>
    <s v="OTHER THAN SMALL BUSINESS"/>
    <s v="NO"/>
    <s v="NO"/>
    <x v="1"/>
    <s v="NO"/>
    <s v="NO"/>
    <s v="NO"/>
    <n v="748583"/>
    <n v="-255368"/>
    <n v="1"/>
  </r>
  <r>
    <s v="CAM"/>
    <x v="0"/>
    <x v="1"/>
    <x v="0"/>
    <x v="2"/>
    <x v="1"/>
    <x v="1"/>
    <x v="0"/>
    <x v="1"/>
    <x v="1"/>
    <x v="0"/>
    <x v="0"/>
    <x v="34"/>
    <s v="SUPPORT- PROFESSIONAL: PROGRAM MANAGEMENT/SUPPORT"/>
    <s v="9100"/>
    <s v="CONTRACTS AND ACQUISITIONS MANAGEMENT"/>
    <s v="9100"/>
    <s v="WASHINGTON"/>
    <s v="DC"/>
    <s v="1"/>
    <d v="2015-09-25T00:00:00"/>
    <s v="FULL AND OPEN COMPETITION"/>
    <s v=""/>
    <s v="COST PLUS FIXED FEE"/>
    <s v="IGF::OT::IGF &quot;OTHER FUNCTION&quot; THIS IS A NEW AWARD TO COLLECT ADMINISTRATIVE RECORDS AND DESCRIBE THE SECONDARY SCHOOL, POSTSECONDARY EDUCATION, AND EMPLOYMENT AND EARNING OUTCOMES OF A SAMPLE OF HIGH SCHOOL YOUTH WITH DISABILITIES."/>
    <s v="RESEARCH TRIANGLE INSTITUTE"/>
    <n v="3078948"/>
    <s v="EDIES15C0046"/>
    <s v="0"/>
    <s v=""/>
    <s v="004868105"/>
    <s v="ER"/>
    <s v=""/>
    <s v="VERONICA.PRICE@ED.GOV"/>
    <d v="2015-09-25T00:00:00"/>
    <s v="PAVAN.MEHROTRA@ED.GOV"/>
    <d v="2015-09-21T00:00:00"/>
    <s v="N/A"/>
    <s v=""/>
    <s v=""/>
    <s v="X"/>
    <s v="NOT APPLICABLE"/>
    <s v=""/>
    <s v="9100"/>
    <s v="OTHER THAN SMALL BUSINESS"/>
    <s v="NO"/>
    <s v="NO"/>
    <x v="1"/>
    <s v="NO"/>
    <s v="NO"/>
    <s v="NO"/>
    <n v="3078948"/>
    <n v="6735397"/>
    <n v="1"/>
  </r>
  <r>
    <s v="NAGB"/>
    <x v="0"/>
    <x v="0"/>
    <x v="0"/>
    <x v="1"/>
    <x v="0"/>
    <x v="1"/>
    <x v="0"/>
    <x v="1"/>
    <x v="1"/>
    <x v="0"/>
    <x v="0"/>
    <x v="34"/>
    <s v="SUPPORT- PROFESSIONAL: PROGRAM MANAGEMENT/SUPPORT"/>
    <s v="9100"/>
    <s v="NAGB - NATIONAL ASSESSMENT GOVERNING BOARD"/>
    <s v="9100"/>
    <s v="WASHINGTON"/>
    <s v="DC"/>
    <s v="1"/>
    <d v="2015-02-06T00:00:00"/>
    <s v="COMPETED UNDER SAP"/>
    <s v=""/>
    <s v="FIRM FIXED PRICE"/>
    <s v="IGF::CL::IGF - CLOSELY ASSOCIATED_x000a_THIS MODIFICATION PROVIDES AND EXTENSION OF TIME AND SUPPLEMENTAL FUNDING TO COMPLETE A SECURITY ASSESSMENT FOR WWW.NAGB.GOV"/>
    <s v="EARTHLING SECURITY LLC"/>
    <n v="58652"/>
    <s v="EDNAG14P0010"/>
    <s v="1"/>
    <s v=""/>
    <s v="078751779"/>
    <s v="EZ"/>
    <s v=""/>
    <s v="MUNIRA.MWALIMU@ED.GOV"/>
    <d v="2015-02-12T00:00:00"/>
    <s v="MUNIRA.MWALIMU@ED.GOV"/>
    <d v="2014-10-31T00:00:00"/>
    <s v="N/A"/>
    <s v="D"/>
    <s v="CHANGE ORDER"/>
    <s v="N"/>
    <s v="NO"/>
    <s v=""/>
    <s v="9100"/>
    <s v="SMALL BUSINESS"/>
    <s v="NO"/>
    <s v="NO"/>
    <x v="1"/>
    <s v="NO"/>
    <s v="NO"/>
    <s v="NO"/>
    <n v="58652"/>
    <n v="58652"/>
    <n v="1"/>
  </r>
  <r>
    <s v="CAM"/>
    <x v="0"/>
    <x v="0"/>
    <x v="0"/>
    <x v="3"/>
    <x v="0"/>
    <x v="1"/>
    <x v="0"/>
    <x v="1"/>
    <x v="1"/>
    <x v="0"/>
    <x v="0"/>
    <x v="34"/>
    <s v="SUPPORT- PROFESSIONAL: PROGRAM MANAGEMENT/SUPPORT"/>
    <s v="9100"/>
    <s v="CONTRACTS AND ACQUISITIONS MANAGEMENT"/>
    <s v="9100"/>
    <s v="WASHINGTON"/>
    <s v="DC"/>
    <s v="1"/>
    <d v="2015-04-07T00:00:00"/>
    <s v="FULL AND OPEN COMPETITION"/>
    <s v=""/>
    <s v="FIRM FIXED PRICE"/>
    <s v="&quot;OTHER FUNCTION&quot; IGF::OT::IGF - PROVIDE INDEPENDENT VERIFICATION AND VALIDATION (IV&amp;V) ASSISTANCE TO MONITOR AND VALIDATE THE EFFECTIVENESS OF THE MIGRANTE STUDENT INFORMATION EXCHANGE (MSIX) CONTRACTOR."/>
    <s v="E SOURCE TECHNOLOGIES INC"/>
    <n v="594974.18000000005"/>
    <s v="EDESE12C0078"/>
    <s v="6"/>
    <s v=""/>
    <s v="859701786"/>
    <s v="ES"/>
    <s v=""/>
    <s v="BRIGID.LOCHARY@ED.GOV"/>
    <d v="2015-11-05T00:00:00"/>
    <s v="KELSEY.REESE@ED.GOV"/>
    <d v="2015-04-06T00:00:00"/>
    <s v="N/A"/>
    <s v="G"/>
    <s v="EXERCISE AN OPTION"/>
    <s v="X"/>
    <s v="NOT APPLICABLE"/>
    <s v=""/>
    <s v="9100"/>
    <s v="SMALL BUSINESS"/>
    <s v="NO"/>
    <s v="NO"/>
    <x v="1"/>
    <s v="NO"/>
    <s v="NO"/>
    <s v="NO"/>
    <n v="594974.18000000005"/>
    <n v="0"/>
    <n v="1"/>
  </r>
  <r>
    <s v="CAM"/>
    <x v="0"/>
    <x v="0"/>
    <x v="0"/>
    <x v="3"/>
    <x v="0"/>
    <x v="1"/>
    <x v="0"/>
    <x v="1"/>
    <x v="1"/>
    <x v="0"/>
    <x v="0"/>
    <x v="34"/>
    <s v="SUPPORT- PROFESSIONAL: PROGRAM MANAGEMENT/SUPPORT"/>
    <s v="9100"/>
    <s v="CONTRACTS AND ACQUISITIONS MANAGEMENT"/>
    <s v="9100"/>
    <s v="VIENNA"/>
    <s v="VA"/>
    <s v="59"/>
    <d v="2015-06-02T00:00:00"/>
    <s v="FULL AND OPEN COMPETITION"/>
    <s v="FAIR OPPORTUNITY GIVEN"/>
    <s v="FIRM FIXED PRICE"/>
    <s v="&quot;OTHER FUNCTION&quot; IGF::OT::IGF IAS REDEVELOPMENT PROJECT PMS SUPPORT - THE PURPOSE OF THIS PROCUREMENT IS TO OBTAIN PROGRAM MANAGEMENT SUPPORT FOR THE US DEPARTMENT OF EDUCATION'S OFFICE OF ELEMENTARY AND SECONDARY EDUCATION'S (OESE) IMPACT AID SYSTEM."/>
    <s v="HORIZON INDUSTRIES LIMITED"/>
    <n v="496424.4"/>
    <s v="0003"/>
    <s v="3"/>
    <s v="EDCIO12A0015"/>
    <s v="965557507"/>
    <s v="ES"/>
    <s v=""/>
    <s v="GABRIELLA.MCDONALD@ED.GOV"/>
    <d v="2015-06-02T00:00:00"/>
    <s v="HEATHER.WATROBA@ED.GOV"/>
    <d v="2015-05-28T00:00:00"/>
    <s v="N/A"/>
    <s v="G"/>
    <s v="EXERCISE AN OPTION"/>
    <s v="X"/>
    <s v="NOT APPLICABLE"/>
    <s v="9100"/>
    <s v="9100"/>
    <s v="SMALL BUSINESS"/>
    <s v="NO"/>
    <s v="NO"/>
    <x v="1"/>
    <s v="NO"/>
    <s v="NO"/>
    <s v="NO"/>
    <n v="496424.4"/>
    <n v="0"/>
    <n v="1"/>
  </r>
  <r>
    <s v="FSA"/>
    <x v="0"/>
    <x v="0"/>
    <x v="0"/>
    <x v="2"/>
    <x v="0"/>
    <x v="1"/>
    <x v="0"/>
    <x v="1"/>
    <x v="1"/>
    <x v="0"/>
    <x v="0"/>
    <x v="34"/>
    <s v="SUPPORT- PROFESSIONAL: PROGRAM MANAGEMENT/SUPPORT"/>
    <s v="9100"/>
    <s v="FEDERAL STUDENT AID PROCUREMENT ACTIVITY"/>
    <s v="9100"/>
    <s v="RESTON"/>
    <s v="VA"/>
    <s v="59"/>
    <d v="2015-07-17T00:00:00"/>
    <s v="FULL AND OPEN COMPETITION AFTER EXCLUSION OF SOURCES"/>
    <s v="FAIR OPPORTUNITY GIVEN"/>
    <s v="FIRM FIXED PRICE"/>
    <s v="IGF::OT::IGF THE PURPOSE OF THIS MODIFICATION IS TO EXERCISE OPTION PERIOD 1 OF SCM SUPPORT SERVICES. THE PERIOD OF PERFORMANCE IS 7/25/2015 TO 9/28/2015 AND IS EXERCISABLE AT A COST OF $67,379.80."/>
    <s v="AMYX, INC."/>
    <n v="67379.8"/>
    <s v="0007"/>
    <s v="4"/>
    <s v="EDFSA09D0002"/>
    <s v="136794802"/>
    <s v="ENCIO"/>
    <s v=""/>
    <s v="SAUNDRA.DIGGS@ED.GOV"/>
    <d v="2015-07-17T00:00:00"/>
    <s v="KRISTEN.CALDWELL-BATES@ED.GOV"/>
    <d v="2015-07-17T00:00:00"/>
    <s v="N/A"/>
    <s v="B"/>
    <s v="SUPPLEMENTAL AGREEMENT FOR WORK WITHIN SCOPE"/>
    <s v="N"/>
    <s v="NO"/>
    <s v="9100"/>
    <s v="9100"/>
    <s v="SMALL BUSINESS"/>
    <s v="NO"/>
    <s v="NO"/>
    <x v="1"/>
    <s v="NO"/>
    <s v="NO"/>
    <s v="NO"/>
    <n v="67379.8"/>
    <n v="0"/>
    <n v="1"/>
  </r>
  <r>
    <s v="POC"/>
    <x v="0"/>
    <x v="0"/>
    <x v="0"/>
    <x v="2"/>
    <x v="0"/>
    <x v="0"/>
    <x v="0"/>
    <x v="1"/>
    <x v="1"/>
    <x v="0"/>
    <x v="0"/>
    <x v="34"/>
    <s v="SUPPORT- PROFESSIONAL: PROGRAM MANAGEMENT/SUPPORT"/>
    <s v="9100"/>
    <s v="PRINCIPAL OFFICES"/>
    <s v="9100"/>
    <s v="WASHINGTON"/>
    <s v="DC"/>
    <s v="1"/>
    <d v="2015-09-10T00:00:00"/>
    <s v="FULL AND OPEN COMPETITION AFTER EXCLUSION OF SOURCES"/>
    <s v="FAIR OPPORTUNITY GIVEN"/>
    <s v="FIRM FIXED PRICE"/>
    <s v="IGF::OT::IGF &quot;OTHER FUNCTION&quot;  PROVIDE A PROJECT COMMUNICATIONS SPECIALIST FOR 6 MONTHS OF TEMPORARY SERVICES."/>
    <s v="SUNPLUS DATA GROUP, INC."/>
    <n v="63360"/>
    <s v="EDOOM15O0038"/>
    <s v="0"/>
    <s v="GS02F129BA"/>
    <s v="022257054"/>
    <s v="EM"/>
    <s v=""/>
    <s v="LASHAWN.PETTAWAY@ED.GOV"/>
    <d v="2015-09-25T00:00:00"/>
    <s v="MICHAEL.GRIFFIN@ED.GOV"/>
    <d v="2015-09-10T00:00:00"/>
    <s v="N/A"/>
    <s v=""/>
    <s v=""/>
    <s v="Y"/>
    <s v="YES"/>
    <s v="4732"/>
    <s v="9100"/>
    <s v="SMALL BUSINESS"/>
    <s v="YES"/>
    <s v="NO"/>
    <x v="1"/>
    <s v="NO"/>
    <s v="NO"/>
    <s v="NO"/>
    <n v="63360"/>
    <n v="63360"/>
    <n v="1"/>
  </r>
  <r>
    <s v="CAM"/>
    <x v="0"/>
    <x v="0"/>
    <x v="0"/>
    <x v="2"/>
    <x v="0"/>
    <x v="0"/>
    <x v="0"/>
    <x v="1"/>
    <x v="1"/>
    <x v="0"/>
    <x v="0"/>
    <x v="34"/>
    <s v="SUPPORT- PROFESSIONAL: PROGRAM MANAGEMENT/SUPPORT"/>
    <s v="9100"/>
    <s v="CONTRACTS AND ACQUISITIONS MANAGEMENT"/>
    <s v="9100"/>
    <s v="WASHINGTON"/>
    <s v="DC"/>
    <s v="1"/>
    <d v="2015-09-25T00:00:00"/>
    <s v="FULL AND OPEN COMPETITION AFTER EXCLUSION OF SOURCES"/>
    <s v=""/>
    <s v="FIRM FIXED PRICE"/>
    <s v="&quot;IGF::OT::IGF&quot; OTHER FUNCTIONS THIS CONTRACT WILL ASSIST THE DEPARTMENT WITH MULTI-LATERAL AND BI-LATERAL PROJECT AND ACTIVITY SUPPORT THAT HELPS THE DEPARTMENT MEET ITS OBJECTIVES AND PRIORITIES AS DESCRIBED IN ITS INTERNATIONAL STRATEGY.  THE PRIMARY WORK PERFORMED UNDER THIS CONTRACT WILL FOCUS ON SUPPORT FOR KNOWLEDGE DEVELOPMENT, INTERNATIONAL MEETINGS, AND RESEARCH PROJECTS."/>
    <s v="LEED MANAGEMENT CONSULTING, INC."/>
    <n v="148950.6"/>
    <s v="EDOOS15C0038"/>
    <s v="0"/>
    <s v=""/>
    <s v="961728586"/>
    <s v="EA"/>
    <s v=""/>
    <s v="BRIGID.LOCHARY@ED.GOV"/>
    <d v="2015-09-25T00:00:00"/>
    <s v="JOSEPH.GIBBS@ED.GOV"/>
    <d v="2015-08-19T00:00:00"/>
    <s v="N/A"/>
    <s v=""/>
    <s v=""/>
    <s v="N"/>
    <s v="NO"/>
    <s v=""/>
    <s v="9100"/>
    <s v="SMALL BUSINESS"/>
    <s v="YES"/>
    <s v="NO"/>
    <x v="1"/>
    <s v="NO"/>
    <s v="NO"/>
    <s v="NO"/>
    <n v="148950.6"/>
    <n v="775144.91"/>
    <n v="1"/>
  </r>
  <r>
    <s v="FSA"/>
    <x v="1"/>
    <x v="0"/>
    <x v="0"/>
    <x v="2"/>
    <x v="0"/>
    <x v="1"/>
    <x v="0"/>
    <x v="0"/>
    <x v="0"/>
    <x v="0"/>
    <x v="0"/>
    <x v="35"/>
    <s v="SUPPORT- PROFESSIONAL: PROGRAM EVALUATION/REVIEW/DEVELOPMENT"/>
    <s v="9100"/>
    <s v="FEDERAL STUDENT AID PROCUREMENT ACTIVITY"/>
    <s v="9100"/>
    <s v="VIENNA"/>
    <s v="VA"/>
    <s v="59"/>
    <d v="2015-09-22T00:00:00"/>
    <s v="FULL AND OPEN COMPETITION"/>
    <s v="COMPETITIVE SET ASIDE"/>
    <s v="FIRM FIXED PRICE"/>
    <s v="IGF::OT::IGF&quot;OTHER FUNCTIONS&quot; CONTRACTUAL ASSISTANCE IN PROVIDING TRAINING&amp;DEVELOPMENT TO TARGETED SCHOOL STAFFS OF RECENTLY DEVELOPED COHORT DEFAULT RATE (CDR) SUPPORT RESOURCES, FINANCIAL LITERACY PROGRAM AIDS AND OTHER TITLE IV RELATED ASSISTANCE MATERIALS.  TRAINING WOULD ALSO INVOLVE SOME TRAIN THE TRAINER EXERCISES WITH ASSOCIATED FSA STAFF"/>
    <s v="WINDWALKER CORPORATION"/>
    <n v="317532.90999999997"/>
    <s v="EDFSA15O0078"/>
    <s v="0"/>
    <s v="GS23F8082H"/>
    <s v="869208108"/>
    <s v="ENCE"/>
    <s v=""/>
    <s v="PENNIE.SUMMERS@ED.GOV"/>
    <d v="2015-09-22T00:00:00"/>
    <s v="MARLON.HOLLAND@ED.GOV"/>
    <d v="2015-09-22T00:00:00"/>
    <s v="N/A"/>
    <s v=""/>
    <s v=""/>
    <s v="X"/>
    <s v="NOT APPLICABLE"/>
    <s v="4730"/>
    <s v="9100"/>
    <s v="SMALL BUSINESS"/>
    <s v="NO"/>
    <s v="NO"/>
    <x v="0"/>
    <s v="YES"/>
    <s v="NO"/>
    <s v="NO"/>
    <n v="317532.90999999997"/>
    <n v="317532.90999999997"/>
    <n v="1"/>
  </r>
  <r>
    <s v="FSA"/>
    <x v="1"/>
    <x v="0"/>
    <x v="0"/>
    <x v="2"/>
    <x v="0"/>
    <x v="1"/>
    <x v="0"/>
    <x v="1"/>
    <x v="0"/>
    <x v="0"/>
    <x v="0"/>
    <x v="35"/>
    <s v="SUPPORT- PROFESSIONAL: PROGRAM EVALUATION/REVIEW/DEVELOPMENT"/>
    <s v="9100"/>
    <s v="FEDERAL STUDENT AID PROCUREMENT ACTIVITY"/>
    <s v="9100"/>
    <s v="CHANTILLY"/>
    <s v="VA"/>
    <s v="59"/>
    <d v="2015-09-02T00:00:00"/>
    <s v="FULL AND OPEN COMPETITION AFTER EXCLUSION OF SOURCES"/>
    <s v=""/>
    <s v="FIRM FIXED PRICE"/>
    <s v="IGF::OT::IGF &quot;OTHER FUNCTIONS&quot; THE U.S. DEPARTMENT OF EDUCATION, FEDERAL STUDENT AID (FSA) REQUIRES SUPPORT WITH CONTENT DELIVERY RESEARCH AS DEFINED IN THE STATEMENT OF OBJECTIVES (SOO). FSA SHALL ISSUE A FIRM-FIXED-PRICE TASK ORDER IN ACCORDANCE WITH THE TERMS AND CONDITIONS OF IDIQ CONTRACT # ED-FSA-10-D-0018._x000a_TASK ORDER 0010: THE CONTRACTOR SHALL CONDUCT TESTING OF STUDENTAID.GOV PDF DESIGNS FOR BOTH MOBILE DEVICES AND PCS. (NOTE: DESIGNS ARE ALSO AVAILABLE AS PSD [PHOTOSHOP] FILES)"/>
    <s v="MARKET CONNECTIONS INC"/>
    <n v="59311.77"/>
    <s v="0010"/>
    <s v="0"/>
    <s v="EDFSA10D0018"/>
    <s v="962463204"/>
    <s v="ENCE"/>
    <s v=""/>
    <s v="PENNIE.SUMMERS@ED.GOV"/>
    <d v="2015-09-11T00:00:00"/>
    <s v="MARLON.HOLLAND@ED.GOV"/>
    <d v="2015-09-02T00:00:00"/>
    <s v="N/A"/>
    <s v=""/>
    <s v=""/>
    <s v="N"/>
    <s v="NO"/>
    <s v="9100"/>
    <s v="9100"/>
    <s v="SMALL BUSINESS"/>
    <s v="NO"/>
    <s v="NO"/>
    <x v="1"/>
    <s v="YES"/>
    <s v="NO"/>
    <s v="NO"/>
    <n v="59311.77"/>
    <n v="59311.77"/>
    <n v="1"/>
  </r>
  <r>
    <s v="FSA"/>
    <x v="1"/>
    <x v="0"/>
    <x v="0"/>
    <x v="2"/>
    <x v="0"/>
    <x v="1"/>
    <x v="0"/>
    <x v="1"/>
    <x v="0"/>
    <x v="0"/>
    <x v="0"/>
    <x v="35"/>
    <s v="SUPPORT- PROFESSIONAL: PROGRAM EVALUATION/REVIEW/DEVELOPMENT"/>
    <s v="9100"/>
    <s v="FEDERAL STUDENT AID PROCUREMENT ACTIVITY"/>
    <s v="9100"/>
    <s v="CHANTILLY"/>
    <s v="VA"/>
    <s v="59"/>
    <d v="2015-09-10T00:00:00"/>
    <s v="FULL AND OPEN COMPETITION AFTER EXCLUSION OF SOURCES"/>
    <s v=""/>
    <s v="FIRM FIXED PRICE"/>
    <s v="IGF::OT::IGF &quot;OTHER FUNCTIONS&quot; THE U.S. DEPARTMENT OF EDUCATION, FEDERAL STUDENT AID (FSA) REQUIRES SUPPORT WITH CONTENT DELIVERY RESEARCH AS DEFINED IN THE STATEMENT OF OBJECTIVES (SOO). FSA SHALL ISSUE A FIRM-FIXED-PRICE TASK ORDER IN ACCORDANCE WITH THE TERMS AND CONDITIONS OF IDIQ CONTRACT # ED-FSA-10-D-0018._x000a_TASK ORDER 0010: TO HELP THE AED COP POSITION ITSELF AS THE PREMIER, USER-FRIENDLY SOURCE OF EDUCATIONAL MATERIALS ON AUTHORING ACCESSIBLE CONTENT IN WORD AND POWERPOINT, THE AED COP FEELS IT IS CRITICAL TO HAVE AN OBJECTIVE AND INDEPENDENT ANALYSIS OF THE RECENTLY DEVELOPED ._x000a_WORD 2010 BASIC AUTHORING GUIDE_x000a_POWERPOINT 2010 BASIC AUTHORING GUIDE"/>
    <s v="MARKET CONNECTIONS INC"/>
    <n v="29687.89"/>
    <s v="0011"/>
    <s v="0"/>
    <s v="EDFSA10D0018"/>
    <s v="962463204"/>
    <s v="EI"/>
    <s v=""/>
    <s v="PENNIE.SUMMERS@ED.GOV"/>
    <d v="2015-09-18T00:00:00"/>
    <s v="MARLON.HOLLAND@ED.GOV"/>
    <d v="2015-09-11T00:00:00"/>
    <s v="N/A"/>
    <s v=""/>
    <s v=""/>
    <s v="N"/>
    <s v="NO"/>
    <s v="9100"/>
    <s v="9100"/>
    <s v="SMALL BUSINESS"/>
    <s v="NO"/>
    <s v="NO"/>
    <x v="1"/>
    <s v="YES"/>
    <s v="NO"/>
    <s v="NO"/>
    <n v="29687.89"/>
    <n v="29687.89"/>
    <n v="1"/>
  </r>
  <r>
    <s v="FSA"/>
    <x v="1"/>
    <x v="0"/>
    <x v="0"/>
    <x v="2"/>
    <x v="0"/>
    <x v="1"/>
    <x v="0"/>
    <x v="1"/>
    <x v="0"/>
    <x v="0"/>
    <x v="0"/>
    <x v="35"/>
    <s v="SUPPORT- PROFESSIONAL: PROGRAM EVALUATION/REVIEW/DEVELOPMENT"/>
    <s v="9100"/>
    <s v="FEDERAL STUDENT AID PROCUREMENT ACTIVITY"/>
    <s v="9100"/>
    <s v="CHANTILLY"/>
    <s v="VA"/>
    <s v="59"/>
    <d v="2015-09-18T00:00:00"/>
    <s v="FULL AND OPEN COMPETITION AFTER EXCLUSION OF SOURCES"/>
    <s v=""/>
    <s v="FIRM FIXED PRICE"/>
    <s v="IGF::OT::IGF &quot;OTHER FUNCTIONS&quot; THE CONTRACTOR SHALL CONDUCT RESEARCH THAT, AT A MINIMUM, WILL:_x000a_IDENTIFY THE DIGITAL HABITS OF POTENTIAL ADULT STUDENTS."/>
    <s v="MARKET CONNECTIONS INC"/>
    <n v="89881.68"/>
    <s v="0012"/>
    <s v="0"/>
    <s v="EDFSA10D0018"/>
    <s v="962463204"/>
    <s v="ENCE"/>
    <s v=""/>
    <s v="CAROLYN.DICKENS@ED.GOV"/>
    <d v="2015-09-21T00:00:00"/>
    <s v="HYUNSUE.KIM@ED.GOV"/>
    <d v="2015-09-18T00:00:00"/>
    <s v="N/A"/>
    <s v=""/>
    <s v=""/>
    <s v="N"/>
    <s v="NO"/>
    <s v="9100"/>
    <s v="9100"/>
    <s v="SMALL BUSINESS"/>
    <s v="NO"/>
    <s v="NO"/>
    <x v="1"/>
    <s v="YES"/>
    <s v="NO"/>
    <s v="NO"/>
    <n v="89881.68"/>
    <n v="89881.68"/>
    <n v="1"/>
  </r>
  <r>
    <s v="FSA"/>
    <x v="1"/>
    <x v="0"/>
    <x v="0"/>
    <x v="2"/>
    <x v="0"/>
    <x v="1"/>
    <x v="0"/>
    <x v="1"/>
    <x v="0"/>
    <x v="0"/>
    <x v="0"/>
    <x v="35"/>
    <s v="SUPPORT- PROFESSIONAL: PROGRAM EVALUATION/REVIEW/DEVELOPMENT"/>
    <s v="9100"/>
    <s v="FEDERAL STUDENT AID PROCUREMENT ACTIVITY"/>
    <s v="9100"/>
    <s v="CHANTILLY"/>
    <s v="VA"/>
    <s v="59"/>
    <d v="2015-09-21T00:00:00"/>
    <s v="FULL AND OPEN COMPETITION AFTER EXCLUSION OF SOURCES"/>
    <s v=""/>
    <s v="FIRM FIXED PRICE"/>
    <s v="IGF::OT::IGF &quot;OTHER FUNCTIONS&quot; THE CONTRACTOR SHALL CONDUCT RESEARCH WITH TARGET AUDIENCES TO EVALUATE THE EFFECTIVENESS OF AND CUSTOMER SATISFACTION WITH THE ANIMATED AND Q SERIES VIDEOS. THE CONTRACTOR SHALL PROPOSE A METHODOLOGY AND APPROACH THAT WILL MOST EFFECTIVELY PROVIDE ACTIONABLE CUSTOMER FEEDBACK TO FSA WITH RECOMMENDATIONS FOR IMPROVEMENT OR ENHANCEMENTS."/>
    <s v="MARKET CONNECTIONS INC"/>
    <n v="89901.8"/>
    <s v="0013"/>
    <s v="0"/>
    <s v="EDFSA10D0018"/>
    <s v="962463204"/>
    <s v="ENCE"/>
    <s v=""/>
    <s v="CAROLYN.DICKENS@ED.GOV"/>
    <d v="2015-09-21T00:00:00"/>
    <s v="HYUNSUE.KIM@ED.GOV"/>
    <d v="2015-09-21T00:00:00"/>
    <s v="N/A"/>
    <s v=""/>
    <s v=""/>
    <s v="N"/>
    <s v="NO"/>
    <s v="9100"/>
    <s v="9100"/>
    <s v="SMALL BUSINESS"/>
    <s v="NO"/>
    <s v="NO"/>
    <x v="1"/>
    <s v="YES"/>
    <s v="NO"/>
    <s v="NO"/>
    <n v="89901.8"/>
    <n v="89901.8"/>
    <n v="1"/>
  </r>
  <r>
    <s v="CAM"/>
    <x v="1"/>
    <x v="0"/>
    <x v="0"/>
    <x v="0"/>
    <x v="0"/>
    <x v="0"/>
    <x v="0"/>
    <x v="1"/>
    <x v="0"/>
    <x v="0"/>
    <x v="0"/>
    <x v="35"/>
    <s v="SUPPORT- PROFESSIONAL: PROGRAM EVALUATION/REVIEW/DEVELOPMENT"/>
    <s v="9100"/>
    <s v="CONTRACTS AND ACQUISITIONS MANAGEMENT"/>
    <s v="9100"/>
    <s v="WASHINGTON"/>
    <s v="DC"/>
    <s v="1"/>
    <d v="2014-12-22T00:00:00"/>
    <s v="FULL AND OPEN COMPETITION AFTER EXCLUSION OF SOURCES"/>
    <s v=""/>
    <s v="FIRM FIXED PRICE"/>
    <s v="&quot;OTHER FUNCTION&quot; IGF::OT::IGF THE PURPOSE OF THIS CONTRACT IS TO PROVIDE INFORMATION TECHNOLOGY INVESTMENT MANAGEMENT (ITIM) AND ENTERPRISE ARCHITECTURE (EA) SUPPORT SERVICES FOR THE OFFICE OF THE CHIEF INFORMATION OFFICE."/>
    <s v="GLOBAL TECH INC."/>
    <n v="1040428.96"/>
    <s v="EDCIO13C0052"/>
    <s v="5"/>
    <s v=""/>
    <s v="171898732"/>
    <s v="EI"/>
    <s v=""/>
    <s v="CHRIS.ROSIER@ED.GOV"/>
    <d v="2014-12-22T00:00:00"/>
    <s v="NENA.GETACHEW@ED.GOV"/>
    <d v="2014-12-12T00:00:00"/>
    <s v="N/A"/>
    <s v="G"/>
    <s v="EXERCISE AN OPTION"/>
    <s v="N"/>
    <s v="NO"/>
    <s v=""/>
    <s v="9100"/>
    <s v="SMALL BUSINESS"/>
    <s v="YES"/>
    <s v="NO"/>
    <x v="1"/>
    <s v="YES"/>
    <s v="NO"/>
    <s v="NO"/>
    <n v="1811612.08"/>
    <n v="0"/>
    <n v="1"/>
  </r>
  <r>
    <s v="CAM"/>
    <x v="1"/>
    <x v="0"/>
    <x v="2"/>
    <x v="0"/>
    <x v="0"/>
    <x v="0"/>
    <x v="0"/>
    <x v="1"/>
    <x v="0"/>
    <x v="0"/>
    <x v="0"/>
    <x v="35"/>
    <s v="SUPPORT- PROFESSIONAL: PROGRAM EVALUATION/REVIEW/DEVELOPMENT"/>
    <s v="9100"/>
    <s v="CONTRACTS AND ACQUISITIONS MANAGEMENT"/>
    <s v="9100"/>
    <s v="HOUSTON"/>
    <s v="TX"/>
    <s v="201"/>
    <d v="2014-12-23T00:00:00"/>
    <s v="NOT AVAILABLE FOR COMPETITION"/>
    <s v=""/>
    <s v="FIRM FIXED PRICE"/>
    <s v="&quot;CRITICAL FUNCTION&quot; IGF::CT::IGF_x000a_THE PURPOSE OF THIS CONTRACT IS TO PROVIDE SUPPORT FOR THE PROJECT DIRECTORS AND EVALUATORS MEETING IN 2015 FOR THE INVESTING IN INNOVATION (I3) PROGRAM."/>
    <s v="SAFAL PARTNERS, INC."/>
    <n v="262099"/>
    <s v="EDOII15C0003"/>
    <s v="0"/>
    <s v=""/>
    <s v="004262479"/>
    <s v="EU"/>
    <s v="AUTHORIZED BY STATUTE"/>
    <s v="PAMELA.BONE@ED.GOV"/>
    <d v="2015-02-05T00:00:00"/>
    <s v="BRIGID.LOCHARY@ED.GOV"/>
    <d v="2014-12-18T00:00:00"/>
    <s v="N/A"/>
    <s v=""/>
    <s v=""/>
    <s v="N"/>
    <s v="NO"/>
    <s v=""/>
    <s v="9100"/>
    <s v="SMALL BUSINESS"/>
    <s v="YES"/>
    <s v="NO"/>
    <x v="1"/>
    <s v="YES"/>
    <s v="NO"/>
    <s v="NO"/>
    <n v="262099"/>
    <n v="282599"/>
    <n v="1"/>
  </r>
  <r>
    <s v="CAM"/>
    <x v="1"/>
    <x v="0"/>
    <x v="0"/>
    <x v="1"/>
    <x v="0"/>
    <x v="0"/>
    <x v="0"/>
    <x v="1"/>
    <x v="0"/>
    <x v="0"/>
    <x v="0"/>
    <x v="35"/>
    <s v="SUPPORT- PROFESSIONAL: PROGRAM EVALUATION/REVIEW/DEVELOPMENT"/>
    <s v="9100"/>
    <s v="CONTRACTS AND ACQUISITIONS MANAGEMENT"/>
    <s v="9100"/>
    <s v="WASHINGTON"/>
    <s v="DC"/>
    <s v="1"/>
    <d v="2015-03-17T00:00:00"/>
    <s v="FULL AND OPEN COMPETITION AFTER EXCLUSION OF SOURCES"/>
    <s v=""/>
    <s v="FIRM FIXED PRICE"/>
    <s v="&quot;OTHER FUNCTION&quot; IGF::OT::IGF THE PURPOSE OF THIS CONTRACT IS TO PROVIDE INFORMATION TECHNOLOGY INVESTMENT MANAGEMENT AND ENTERPRISE ARCHITECTURE SUPPORT SERVICES FOR THE OFFICE OF THE CHIEF INFORMATION OFFICE (OCIO)."/>
    <s v="GLOBAL TECH INC."/>
    <n v="771183.12"/>
    <s v="EDCIO13C0052"/>
    <s v="6"/>
    <s v=""/>
    <s v="171898732"/>
    <s v="EI"/>
    <s v=""/>
    <s v="CHRIS.ROSIER@ED.GOV"/>
    <d v="2015-03-18T00:00:00"/>
    <s v="NENA.GETACHEW@ED.GOV"/>
    <d v="2015-02-27T00:00:00"/>
    <s v="N/A"/>
    <s v="C"/>
    <s v="FUNDING ONLY ACTION"/>
    <s v="N"/>
    <s v="NO"/>
    <s v=""/>
    <s v="9100"/>
    <s v="SMALL BUSINESS"/>
    <s v="YES"/>
    <s v="NO"/>
    <x v="1"/>
    <s v="YES"/>
    <s v="NO"/>
    <s v="NO"/>
    <n v="0"/>
    <n v="0"/>
    <n v="1"/>
  </r>
  <r>
    <s v="CAM"/>
    <x v="1"/>
    <x v="0"/>
    <x v="2"/>
    <x v="3"/>
    <x v="0"/>
    <x v="0"/>
    <x v="0"/>
    <x v="1"/>
    <x v="0"/>
    <x v="0"/>
    <x v="0"/>
    <x v="35"/>
    <s v="SUPPORT- PROFESSIONAL: PROGRAM EVALUATION/REVIEW/DEVELOPMENT"/>
    <s v="9100"/>
    <s v="CONTRACTS AND ACQUISITIONS MANAGEMENT"/>
    <s v="9100"/>
    <s v="WASHINGTON"/>
    <s v="DC"/>
    <s v="1"/>
    <d v="2015-04-02T00:00:00"/>
    <s v="NOT AVAILABLE FOR COMPETITION"/>
    <s v=""/>
    <s v="FIRM FIXED PRICE"/>
    <s v="IGF::OT::IGF &quot;OTHER FUNCTION&quot; THIS CONTRACT IS TO ASSIST THE OFFICE OF ELEMENTARY AND SECONDARY EDUCATION, IN SUSTAINING AND EHNHANCING ITS EFFORTS TO BECOME A HIGH PERFORMING, HIGHLY RELIABLE ORGANIZATION AND A BEST PLACE TO WORK."/>
    <s v="MELCO, INC."/>
    <n v="157050"/>
    <s v="EDESE14C0023"/>
    <s v="2"/>
    <s v=""/>
    <s v="800700366"/>
    <s v="ES"/>
    <s v="AUTHORIZED BY STATUTE"/>
    <s v="COLIN.ALLEYNE@ED.GOV"/>
    <d v="2015-04-03T00:00:00"/>
    <s v="COLIN.ALLEYNE@ED.GOV"/>
    <d v="2015-03-18T00:00:00"/>
    <s v="N/A"/>
    <s v="G"/>
    <s v="EXERCISE AN OPTION"/>
    <s v="Y"/>
    <s v="YES"/>
    <s v=""/>
    <s v="9100"/>
    <s v="SMALL BUSINESS"/>
    <s v="YES"/>
    <s v="NO"/>
    <x v="1"/>
    <s v="YES"/>
    <s v="NO"/>
    <s v="NO"/>
    <n v="157050"/>
    <n v="0"/>
    <n v="1"/>
  </r>
  <r>
    <s v="CAM"/>
    <x v="1"/>
    <x v="0"/>
    <x v="0"/>
    <x v="3"/>
    <x v="0"/>
    <x v="0"/>
    <x v="0"/>
    <x v="1"/>
    <x v="0"/>
    <x v="0"/>
    <x v="0"/>
    <x v="35"/>
    <s v="SUPPORT- PROFESSIONAL: PROGRAM EVALUATION/REVIEW/DEVELOPMENT"/>
    <s v="9100"/>
    <s v="CONTRACTS AND ACQUISITIONS MANAGEMENT"/>
    <s v="9100"/>
    <s v="WASHINGTON"/>
    <s v="DC"/>
    <s v="1"/>
    <d v="2015-06-03T00:00:00"/>
    <s v="FULL AND OPEN COMPETITION AFTER EXCLUSION OF SOURCES"/>
    <s v=""/>
    <s v="FIRM FIXED PRICE"/>
    <s v="&quot;OTHER FUNCTION&quot; IGF::OT::IGF THE PURPOSE OF THIS CONTRACT IS TO PROVIDE INFORMATION TECHNOLOGY INVESTMENT MANAGEMENT AND ENTERPRISE ARCHITECTURE SUPPORT SERVICES FOR THE OFFICE OF THE CHIEF INFORMATION OFFICE."/>
    <s v="GLOBAL TECH INC."/>
    <n v="87729.600000000006"/>
    <s v="EDCIO13C0052"/>
    <s v="7"/>
    <s v=""/>
    <s v="171898732"/>
    <s v="EI"/>
    <s v=""/>
    <s v="NENA.GETACHEW@ED.GOV"/>
    <d v="2015-06-18T00:00:00"/>
    <s v="NENA.GETACHEW@ED.GOV"/>
    <d v="2015-05-19T00:00:00"/>
    <s v="N/A"/>
    <s v="B"/>
    <s v="SUPPLEMENTAL AGREEMENT FOR WORK WITHIN SCOPE"/>
    <s v="N"/>
    <s v="NO"/>
    <s v=""/>
    <s v="9100"/>
    <s v="SMALL BUSINESS"/>
    <s v="YES"/>
    <s v="NO"/>
    <x v="1"/>
    <s v="YES"/>
    <s v="NO"/>
    <s v="NO"/>
    <n v="87729.600000000006"/>
    <n v="402183.82"/>
    <n v="1"/>
  </r>
  <r>
    <s v="CAM"/>
    <x v="1"/>
    <x v="0"/>
    <x v="2"/>
    <x v="2"/>
    <x v="0"/>
    <x v="0"/>
    <x v="0"/>
    <x v="1"/>
    <x v="0"/>
    <x v="0"/>
    <x v="0"/>
    <x v="35"/>
    <s v="SUPPORT- PROFESSIONAL: PROGRAM EVALUATION/REVIEW/DEVELOPMENT"/>
    <s v="9100"/>
    <s v="CONTRACTS AND ACQUISITIONS MANAGEMENT"/>
    <s v="9100"/>
    <s v="WASHINGTON"/>
    <s v="DC"/>
    <s v="1"/>
    <d v="2015-09-25T00:00:00"/>
    <s v="NOT AVAILABLE FOR COMPETITION"/>
    <s v=""/>
    <s v="FIRM FIXED PRICE"/>
    <s v="&quot;OTHER FUNCTION&quot; IGF::OT::IGF  THIS CONTRACT IS IN SUPPORT OF THE ORGANIZATIONAL DEVELOPMENT SERVICES FOR THE OFFICE OF ELEMENTARY AND SECONDARY EDUCATION TO ASSIST IN CONDUCTING INNOVATIVE IMPROVEMENT PROJECTS IN AREAS LIKE: HUMAN CAPITAL MANAGEMENT (WORKFORCE PLANNING; RECRUITMENT, RETENTION, SUCCESSION; LEADERSHIP; EMPLOYEE DEVELOPMENT; PERFORMANCE MANAGEMENT); PROCESS EFFICIENCY/INNOVATION KNOWLEDGE AND DATA MANAGEMENT; WORKPLACE CULTURE; AND, ADAPTIVE ORGANIZATIONAL STRUCTURE."/>
    <s v="MELCO, INC."/>
    <n v="50000"/>
    <s v="EDESE14C0023"/>
    <s v="3"/>
    <s v=""/>
    <s v="800700366"/>
    <s v="ES"/>
    <s v="AUTHORIZED BY STATUTE"/>
    <s v="GABRIELLA.MCDONALD@ED.GOV"/>
    <d v="2015-11-18T00:00:00"/>
    <s v="COLIN.ALLEYNE@ED.GOV"/>
    <d v="2015-09-08T00:00:00"/>
    <s v="N/A"/>
    <s v="D"/>
    <s v="CHANGE ORDER"/>
    <s v="Y"/>
    <s v="YES"/>
    <s v=""/>
    <s v="9100"/>
    <s v="SMALL BUSINESS"/>
    <s v="YES"/>
    <s v="NO"/>
    <x v="1"/>
    <s v="YES"/>
    <s v="NO"/>
    <s v="NO"/>
    <n v="50000"/>
    <n v="50000"/>
    <n v="1"/>
  </r>
  <r>
    <s v="CAM"/>
    <x v="1"/>
    <x v="0"/>
    <x v="2"/>
    <x v="0"/>
    <x v="0"/>
    <x v="0"/>
    <x v="1"/>
    <x v="1"/>
    <x v="0"/>
    <x v="0"/>
    <x v="0"/>
    <x v="35"/>
    <s v="SUPPORT- PROFESSIONAL: PROGRAM EVALUATION/REVIEW/DEVELOPMENT"/>
    <s v="9100"/>
    <s v="CONTRACTS AND ACQUISITIONS MANAGEMENT"/>
    <s v="9100"/>
    <s v="DUMFRIES"/>
    <s v="VA"/>
    <s v="153"/>
    <d v="2014-12-30T00:00:00"/>
    <s v="NOT AVAILABLE FOR COMPETITION"/>
    <s v=""/>
    <s v="FIRM FIXED PRICE"/>
    <s v="&quot;OTHER FUNCTION&quot; IGF::OT::IGF THE CONTRACT PROVIDES LOGISTICAL SUPPORT AND TECHNICAL ASSISTANCE FOR THE HIGH SCHOOL EQUIVALENCY PROGRAM (HEP) AND COLLEGE ASSISTANCE MIGRANT PROGRAM (CAMP)."/>
    <s v="CREATIVE RNP, INC."/>
    <n v="121817.97"/>
    <s v="EDESE14C0011"/>
    <s v="4"/>
    <s v=""/>
    <s v="785145579"/>
    <s v="ES"/>
    <s v="AUTHORIZED BY STATUTE"/>
    <s v="BRIGID.LOCHARY@ED.GOV"/>
    <d v="2014-12-30T00:00:00"/>
    <s v="STEPHEN.MADSEN@ED.GOV"/>
    <d v="2014-12-23T00:00:00"/>
    <s v="N/A"/>
    <s v="G"/>
    <s v="EXERCISE AN OPTION"/>
    <s v="N"/>
    <s v="NO"/>
    <s v=""/>
    <s v="9100"/>
    <s v="SMALL BUSINESS"/>
    <s v="YES"/>
    <s v="YES"/>
    <x v="1"/>
    <s v="YES"/>
    <s v="NO"/>
    <s v="NO"/>
    <n v="121817.97"/>
    <n v="0"/>
    <n v="1"/>
  </r>
  <r>
    <s v="CAM"/>
    <x v="1"/>
    <x v="0"/>
    <x v="2"/>
    <x v="2"/>
    <x v="0"/>
    <x v="0"/>
    <x v="1"/>
    <x v="1"/>
    <x v="0"/>
    <x v="0"/>
    <x v="0"/>
    <x v="35"/>
    <s v="SUPPORT- PROFESSIONAL: PROGRAM EVALUATION/REVIEW/DEVELOPMENT"/>
    <s v="9100"/>
    <s v="CONTRACTS AND ACQUISITIONS MANAGEMENT"/>
    <s v="9100"/>
    <s v="DUMFRIES"/>
    <s v="VA"/>
    <s v="153"/>
    <d v="2015-09-15T00:00:00"/>
    <s v="NOT AVAILABLE FOR COMPETITION"/>
    <s v=""/>
    <s v="FIRM FIXED PRICE"/>
    <s v="&quot;OTHER FUNCTION&quot; IGF::OT::IGF THE CONTRACT PROVIDES LOGISTICAL SUPPORT AND TECHNICAL ASSISTANCE FOR THE HIGH SCHOOL EQUIVALENCY PROGRAM (HEP) AND COLLEGE ASSISTANCE MIGRANT PROGRAM (CAMP)."/>
    <s v="CREATIVE RNP, INC."/>
    <n v="35390.639999999999"/>
    <s v="EDESE14C0011"/>
    <s v="8"/>
    <s v=""/>
    <s v="785145579"/>
    <s v="ES"/>
    <s v="AUTHORIZED BY STATUTE"/>
    <s v="GABRIELLA.MCDONALD@ED.GOV"/>
    <d v="2015-09-15T00:00:00"/>
    <s v="SUZANNE.SPEED@ED.GOV"/>
    <d v="2015-08-31T00:00:00"/>
    <s v="N/A"/>
    <s v="G"/>
    <s v="EXERCISE AN OPTION"/>
    <s v="N"/>
    <s v="NO"/>
    <s v=""/>
    <s v="9100"/>
    <s v="SMALL BUSINESS"/>
    <s v="YES"/>
    <s v="YES"/>
    <x v="1"/>
    <s v="YES"/>
    <s v="NO"/>
    <s v="NO"/>
    <n v="35390.639999999999"/>
    <n v="0"/>
    <n v="1"/>
  </r>
  <r>
    <s v="FSA"/>
    <x v="1"/>
    <x v="0"/>
    <x v="0"/>
    <x v="0"/>
    <x v="0"/>
    <x v="0"/>
    <x v="0"/>
    <x v="0"/>
    <x v="1"/>
    <x v="0"/>
    <x v="0"/>
    <x v="35"/>
    <s v="SUPPORT- PROFESSIONAL: PROGRAM EVALUATION/REVIEW/DEVELOPMENT"/>
    <s v="9100"/>
    <s v="FEDERAL STUDENT AID PROCUREMENT ACTIVITY"/>
    <s v="9100"/>
    <s v="COLUMBIA"/>
    <s v="MD"/>
    <s v="27"/>
    <d v="2014-12-23T00:00:00"/>
    <s v="FULL AND OPEN COMPETITION AFTER EXCLUSION OF SOURCES"/>
    <s v="FAIR OPPORTUNITY GIVEN"/>
    <s v="FIRM FIXED PRICE"/>
    <s v="IGF::OT::IGF &quot;OTHER FUNCTION&quot; THE PURPOSE OF THIS MODIFICATION IS TO PROCURE SERVICES TO CONDUCT THE POST IMPLEMENTATION REVIEW #4 AND DEBT MANAGEMENT COLLECTION SERVICES TRANSITION FROM THE COMMON SERVICERS FOR BORROWERS FUNCTIONS TO MAXIMUS FEDERAL SERVICES. THE TRANSITION WILL CONSIST OF TWO PHASES: DEBT MANAGEMENT COLLECTION SERVICES TRANSITION PHASE 1(CONTRACT AWARD) AND PHASE 2 (GO LIVE-DEBT MANAGEMENT SERVICES READINESS). THE PERIOD OF PERFORMANCE FOR THIS REQUIREMENT IS DECEMBER 29, 2014 TO MARCH 31, 2015."/>
    <s v="PRISM COMMUNICATIONS, INC."/>
    <n v="114739.2"/>
    <s v="0001"/>
    <s v="10"/>
    <s v="EDFSA09D0006"/>
    <s v="883921553"/>
    <s v="ENEPMS"/>
    <s v=""/>
    <s v="CAROLYN.DICKENS@ED.GOV"/>
    <d v="2014-12-30T00:00:00"/>
    <s v="MELANIE.KYNARD@ED.GOV"/>
    <d v="2014-12-23T00:00:00"/>
    <s v="N/A"/>
    <s v="B"/>
    <s v="SUPPLEMENTAL AGREEMENT FOR WORK WITHIN SCOPE"/>
    <s v="N"/>
    <s v="NO"/>
    <s v="9100"/>
    <s v="9100"/>
    <s v="SMALL BUSINESS"/>
    <s v="YES"/>
    <s v="NO"/>
    <x v="0"/>
    <s v="NO"/>
    <s v="NO"/>
    <s v="NO"/>
    <n v="114739.2"/>
    <n v="114739.2"/>
    <n v="1"/>
  </r>
  <r>
    <s v="CAM"/>
    <x v="1"/>
    <x v="0"/>
    <x v="2"/>
    <x v="3"/>
    <x v="0"/>
    <x v="0"/>
    <x v="0"/>
    <x v="0"/>
    <x v="1"/>
    <x v="0"/>
    <x v="0"/>
    <x v="35"/>
    <s v="SUPPORT- PROFESSIONAL: PROGRAM EVALUATION/REVIEW/DEVELOPMENT"/>
    <s v="9100"/>
    <s v="CONTRACTS AND ACQUISITIONS MANAGEMENT"/>
    <s v="9100"/>
    <s v="BETHESDA"/>
    <s v="MD"/>
    <s v="31"/>
    <d v="2015-05-27T00:00:00"/>
    <s v="NOT AVAILABLE FOR COMPETITION"/>
    <s v=""/>
    <s v="FIRM FIXED PRICE"/>
    <s v="&quot;OTHER FUNCTION&quot; IGF::OT::IGF IMPLEMENTATION OF A FAMILY ENGAGEMENT TECHNICAL ASSISTANCE OPPORTUNITY WITH THE 21ST CCLC."/>
    <s v="MANHATTAN STRATEGY GROUP LLC, THE"/>
    <n v="574623.15"/>
    <s v="EDESE12C0070"/>
    <s v="9"/>
    <s v=""/>
    <s v="175967731"/>
    <s v="ES"/>
    <s v="AUTHORIZED BY STATUTE"/>
    <s v="GABRIELLA.MCDONALD@ED.GOV"/>
    <d v="2015-05-27T00:00:00"/>
    <s v="ALAN.ELDER@ED.GOV"/>
    <d v="2015-05-20T00:00:00"/>
    <s v="N/A"/>
    <s v="G"/>
    <s v="EXERCISE AN OPTION"/>
    <s v="N"/>
    <s v="NO"/>
    <s v=""/>
    <s v="9100"/>
    <s v="SMALL BUSINESS"/>
    <s v="YES"/>
    <s v="NO"/>
    <x v="0"/>
    <s v="NO"/>
    <s v="NO"/>
    <s v="NO"/>
    <n v="574623.15"/>
    <n v="0"/>
    <n v="1"/>
  </r>
  <r>
    <s v="FSA"/>
    <x v="1"/>
    <x v="0"/>
    <x v="0"/>
    <x v="2"/>
    <x v="0"/>
    <x v="0"/>
    <x v="0"/>
    <x v="0"/>
    <x v="1"/>
    <x v="0"/>
    <x v="0"/>
    <x v="35"/>
    <s v="SUPPORT- PROFESSIONAL: PROGRAM EVALUATION/REVIEW/DEVELOPMENT"/>
    <s v="9100"/>
    <s v="FEDERAL STUDENT AID PROCUREMENT ACTIVITY"/>
    <s v="9100"/>
    <s v="WASHINGTON"/>
    <s v="DC"/>
    <s v="1"/>
    <d v="2015-09-11T00:00:00"/>
    <s v="FULL AND OPEN COMPETITION AFTER EXCLUSION OF SOURCES"/>
    <s v="FAIR OPPORTUNITY GIVEN"/>
    <s v="FIRM FIXED PRICE"/>
    <s v="IGF::OT::IGF &quot;OTHER FUNCTION&quot; THE PURPOSE OF THIS TSAK ORDER IS TO PROVIDE ENTERPRISE PORTFOLIO SUPPORT SERVICES IN THE FOLLOWING AREAS: PROJECT AND PROGRAM MANAGEMENT, DEBT COLLECT MANAGEMENT SERVICES,AND GAINFUL EMPLOYMENT._x000a__x000a_THE PURPOSE OF THIS MODIFICATION IS TO EXTEND THE TERM OF SERVICE FOR GE, DMCS AND INVENTMENT MANAGEMENT."/>
    <s v="LUMARK TECHNOLOGIES, INC."/>
    <n v="554184.68000000005"/>
    <s v="0004"/>
    <s v="10"/>
    <s v="EDFSA09D0007"/>
    <s v="030480029"/>
    <s v="ENEPMS"/>
    <s v=""/>
    <s v="PETE.JANSSEN@ED.GOV"/>
    <d v="2015-09-11T00:00:00"/>
    <s v="MELANIE.KYNARD@ED.GOV"/>
    <d v="2015-09-10T00:00:00"/>
    <s v="N/A"/>
    <s v="G"/>
    <s v="EXERCISE AN OPTION"/>
    <s v="N"/>
    <s v="NO"/>
    <s v="9100"/>
    <s v="9100"/>
    <s v="SMALL BUSINESS"/>
    <s v="YES"/>
    <s v="NO"/>
    <x v="0"/>
    <s v="NO"/>
    <s v="NO"/>
    <s v="NO"/>
    <n v="554184.68000000005"/>
    <n v="554184.68000000005"/>
    <n v="1"/>
  </r>
  <r>
    <s v="CAM"/>
    <x v="1"/>
    <x v="0"/>
    <x v="0"/>
    <x v="1"/>
    <x v="1"/>
    <x v="1"/>
    <x v="0"/>
    <x v="1"/>
    <x v="1"/>
    <x v="0"/>
    <x v="0"/>
    <x v="35"/>
    <s v="SUPPORT- PROFESSIONAL: PROGRAM EVALUATION/REVIEW/DEVELOPMENT"/>
    <s v="9100"/>
    <s v="CONTRACTS AND ACQUISITIONS MANAGEMENT"/>
    <s v="9100"/>
    <s v="QUINCY"/>
    <s v="MA"/>
    <s v="21"/>
    <d v="2015-03-23T00:00:00"/>
    <s v="FULL AND OPEN COMPETITION"/>
    <s v=""/>
    <s v="FIRM FIXED PRICE"/>
    <s v="&quot;OTHER FUNCTION&quot; IGF::OT::IGF THE PURPOSE OF THIS PROCUREMENT IS TO OBTAIN TECHNICAL SERVICES TO SUPPORT THE US DEPARTMENT OF EDUCATION IN IMPLEMENTING COLLEGE AND CAREER READINESS STANDARDS IN ADULT EDUCATION."/>
    <s v="STANDARDSWORK"/>
    <n v="881975.15"/>
    <s v="EDVAE13C0066"/>
    <s v="6"/>
    <s v=""/>
    <s v="849304931"/>
    <s v="EV"/>
    <s v=""/>
    <s v="LASHAWN.PETTAWAY@ED.GOV"/>
    <d v="2015-10-30T00:00:00"/>
    <s v="HEATHER.WATROBA@ED.GOV"/>
    <d v="2015-03-09T00:00:00"/>
    <s v="N/A"/>
    <s v="G"/>
    <s v="EXERCISE AN OPTION"/>
    <s v="N"/>
    <s v="NO"/>
    <s v=""/>
    <s v="9100"/>
    <s v="OTHER THAN SMALL BUSINESS"/>
    <s v="NO"/>
    <s v="NO"/>
    <x v="1"/>
    <s v="NO"/>
    <s v="NO"/>
    <s v="NO"/>
    <n v="881975.15"/>
    <n v="0"/>
    <n v="1"/>
  </r>
  <r>
    <s v="CAM"/>
    <x v="1"/>
    <x v="0"/>
    <x v="0"/>
    <x v="1"/>
    <x v="1"/>
    <x v="1"/>
    <x v="0"/>
    <x v="1"/>
    <x v="1"/>
    <x v="0"/>
    <x v="0"/>
    <x v="35"/>
    <s v="SUPPORT- PROFESSIONAL: PROGRAM EVALUATION/REVIEW/DEVELOPMENT"/>
    <s v="9100"/>
    <s v="CONTRACTS AND ACQUISITIONS MANAGEMENT"/>
    <s v="9100"/>
    <s v="BOSTON"/>
    <s v="MA"/>
    <s v="25"/>
    <d v="2015-03-26T00:00:00"/>
    <s v="FULL AND OPEN COMPETITION"/>
    <s v=""/>
    <s v="FIRM FIXED PRICE"/>
    <s v="&quot;OTHER FUNCTION&quot; IGF::OT::IGF THE ADULT EDUCATION AND IMMIGRANT INTEGRATION PROJECT - THE PURPOSE OF THIS PROCREMENT IS TO OBTAIN TECHNICAL SERVICES TO SUPPORT THE OFFICE OF CAREER, TECHNICAL, AND ADULT EDUCATION INITIATIVE FOR ADULT EDUCATION AND IMMIGRANT INTEGRATION."/>
    <s v="WORLD EDUCATION, INC."/>
    <n v="454609"/>
    <s v="EDVAE13C0009"/>
    <s v="8"/>
    <s v=""/>
    <s v="073272692"/>
    <s v="EV"/>
    <s v=""/>
    <s v="STEPHEN.SCHEFFER@ED.GOV"/>
    <d v="2015-03-26T00:00:00"/>
    <s v="KELSEY.REESE@ED.GOV"/>
    <d v="2015-03-26T00:00:00"/>
    <s v="N/A"/>
    <s v="C"/>
    <s v="FUNDING ONLY ACTION"/>
    <s v="X"/>
    <s v="NOT APPLICABLE"/>
    <s v=""/>
    <s v="9100"/>
    <s v="OTHER THAN SMALL BUSINESS"/>
    <s v="NO"/>
    <s v="NO"/>
    <x v="1"/>
    <s v="NO"/>
    <s v="NO"/>
    <s v="NO"/>
    <n v="0"/>
    <n v="0"/>
    <n v="1"/>
  </r>
  <r>
    <s v="CAM"/>
    <x v="1"/>
    <x v="0"/>
    <x v="0"/>
    <x v="3"/>
    <x v="1"/>
    <x v="1"/>
    <x v="0"/>
    <x v="1"/>
    <x v="1"/>
    <x v="0"/>
    <x v="0"/>
    <x v="35"/>
    <s v="SUPPORT- PROFESSIONAL: PROGRAM EVALUATION/REVIEW/DEVELOPMENT"/>
    <s v="9100"/>
    <s v="CONTRACTS AND ACQUISITIONS MANAGEMENT"/>
    <s v="9100"/>
    <s v="WASHINGTON"/>
    <s v="DC"/>
    <s v="1"/>
    <d v="2015-04-22T00:00:00"/>
    <s v="FULL AND OPEN COMPETITION"/>
    <s v=""/>
    <s v="FIRM FIXED PRICE"/>
    <s v="&quot;OTHER FUNCTION&quot; IGF::OT::IGF  THE PURPOSE OF THIS CONTRACT IS TO OBTAIN TECHNICAL SERVICES TO SUPPORT IMPROVING AND EXPANDING THE OFFICE OF CAREER, TECHNICAL AND ADULT EDUCATION CUMULATIVE INVESTMENTS IN THE FIELD OF ADULT LANGUAGE LEARNING."/>
    <s v="AMERICAN INSTITUTES FOR RESEARCH IN THE BEHAVIORAL SCIENCES"/>
    <n v="670536"/>
    <s v="EDVAE13C0058"/>
    <s v="4"/>
    <s v=""/>
    <s v="041733197"/>
    <s v="EV"/>
    <s v=""/>
    <s v="STEPHEN.SCHEFFER@ED.GOV"/>
    <d v="2015-04-22T00:00:00"/>
    <s v="ENDRIAS.LEULESEGE@ED.GOV"/>
    <d v="2015-04-11T00:00:00"/>
    <s v="N/A"/>
    <s v="G"/>
    <s v="EXERCISE AN OPTION"/>
    <s v="Y"/>
    <s v="YES"/>
    <s v=""/>
    <s v="9100"/>
    <s v="OTHER THAN SMALL BUSINESS"/>
    <s v="NO"/>
    <s v="NO"/>
    <x v="1"/>
    <s v="NO"/>
    <s v="NO"/>
    <s v="NO"/>
    <n v="670536"/>
    <n v="0"/>
    <n v="1"/>
  </r>
  <r>
    <s v="CAM"/>
    <x v="1"/>
    <x v="1"/>
    <x v="0"/>
    <x v="3"/>
    <x v="1"/>
    <x v="1"/>
    <x v="0"/>
    <x v="1"/>
    <x v="1"/>
    <x v="0"/>
    <x v="0"/>
    <x v="35"/>
    <s v="SUPPORT- PROFESSIONAL: PROGRAM EVALUATION/REVIEW/DEVELOPMENT"/>
    <s v="9100"/>
    <s v="CONTRACTS AND ACQUISITIONS MANAGEMENT"/>
    <s v="9100"/>
    <s v="ROCKVILLE"/>
    <s v="MD"/>
    <s v="31"/>
    <d v="2015-05-15T00:00:00"/>
    <s v="FULL AND OPEN COMPETITION"/>
    <s v=""/>
    <s v="COST PLUS FIXED FEE"/>
    <s v="&quot;OTHER FUNCTION&quot; IGF::OT::IGF_x000a_THE PURPOSE OF THIS CONTRACT IS TO PROVIDE TECHNICAL ASSISTANCE (TA) FOR THE CENTER TO IMPROVE PROJECT PERFORMANCE (CIPP) IN THE OFFICE OF SPECIAL EDUCATION REHABILITATION."/>
    <s v="WESTAT, INC."/>
    <n v="521544"/>
    <s v="EDOSE13C0049"/>
    <s v="4"/>
    <s v=""/>
    <s v="049508120"/>
    <s v="EH"/>
    <s v=""/>
    <s v="PAMELA.BONE@ED.GOV"/>
    <d v="2015-05-15T00:00:00"/>
    <s v="ENDRIAS.LEULESEGE@ED.GOV"/>
    <d v="2015-05-13T00:00:00"/>
    <s v="N/A"/>
    <s v="G"/>
    <s v="EXERCISE AN OPTION"/>
    <s v="N"/>
    <s v="NO"/>
    <s v=""/>
    <s v="9100"/>
    <s v="OTHER THAN SMALL BUSINESS"/>
    <s v="NO"/>
    <s v="NO"/>
    <x v="1"/>
    <s v="NO"/>
    <s v="NO"/>
    <s v="NO"/>
    <n v="521544"/>
    <n v="-11150"/>
    <n v="1"/>
  </r>
  <r>
    <s v="CAM"/>
    <x v="1"/>
    <x v="0"/>
    <x v="0"/>
    <x v="3"/>
    <x v="1"/>
    <x v="1"/>
    <x v="0"/>
    <x v="1"/>
    <x v="1"/>
    <x v="0"/>
    <x v="0"/>
    <x v="35"/>
    <s v="SUPPORT- PROFESSIONAL: PROGRAM EVALUATION/REVIEW/DEVELOPMENT"/>
    <s v="9100"/>
    <s v="CONTRACTS AND ACQUISITIONS MANAGEMENT"/>
    <s v="9100"/>
    <s v="SAN DIEGO"/>
    <s v="CA"/>
    <s v="73"/>
    <d v="2015-06-10T00:00:00"/>
    <s v="FULL AND OPEN COMPETITION"/>
    <s v=""/>
    <s v="FIRM FIXED PRICE"/>
    <s v="&quot;CRITICAL FUNCTION&quot; IGF::CT::IGF - THE PURPOSE OF THIS CONTRACT IS TO ADDRESS STATE AND LOCAL BARRIERS ON THE DEVELOPMENT AND IMPLEMENTATION OF CROSS-SYSTEM POLICIES THAT SUPPORT TRANSITIONS FOR ADULT LEARNERS INTO POSTSECONDARY EDUCATION AND EMPLOYMENT IN THE 21ST CENTURY WORKFORCE."/>
    <s v="KRATOS TECHNOLOGY &amp; TRAINING SOLUTIONS, INC."/>
    <n v="804690"/>
    <s v="EDVAE13C0060"/>
    <s v="4"/>
    <s v=""/>
    <s v="048505366"/>
    <s v="EV"/>
    <s v=""/>
    <s v="STEPHEN.SCHEFFER@ED.GOV"/>
    <d v="2015-06-10T00:00:00"/>
    <s v="ALAN.ELDER@ED.GOV"/>
    <d v="2015-05-13T00:00:00"/>
    <s v="N/A"/>
    <s v="G"/>
    <s v="EXERCISE AN OPTION"/>
    <s v="X"/>
    <s v="NOT APPLICABLE"/>
    <s v=""/>
    <s v="9100"/>
    <s v="OTHER THAN SMALL BUSINESS"/>
    <s v="NO"/>
    <s v="NO"/>
    <x v="1"/>
    <s v="NO"/>
    <s v="NO"/>
    <s v="NO"/>
    <n v="804690"/>
    <n v="-0.09"/>
    <n v="1"/>
  </r>
  <r>
    <s v="CAM"/>
    <x v="1"/>
    <x v="1"/>
    <x v="0"/>
    <x v="3"/>
    <x v="1"/>
    <x v="1"/>
    <x v="0"/>
    <x v="1"/>
    <x v="1"/>
    <x v="0"/>
    <x v="0"/>
    <x v="35"/>
    <s v="SUPPORT- PROFESSIONAL: PROGRAM EVALUATION/REVIEW/DEVELOPMENT"/>
    <s v="9100"/>
    <s v="CONTRACTS AND ACQUISITIONS MANAGEMENT"/>
    <s v="9100"/>
    <s v="ROCKVILLE"/>
    <s v="MD"/>
    <s v="31"/>
    <d v="2015-06-17T00:00:00"/>
    <s v="FULL AND OPEN COMPETITION"/>
    <s v=""/>
    <s v="COST PLUS FIXED FEE"/>
    <s v="&quot;OTHER FUNCTIONS&quot; IGF::OT::IGF THIS CONTRACT PROVIDES TECHNICAL ASSISTANCE TO THE INVESTING IN INNOVATION(I3) GRANT PROGRAM."/>
    <s v="WESTAT, INC."/>
    <n v="1591561"/>
    <s v="EDOII12C0076"/>
    <s v="6"/>
    <s v=""/>
    <s v="049508120"/>
    <s v="EU"/>
    <s v=""/>
    <s v="PAMELA.BONE@ED.GOV"/>
    <d v="2015-06-17T00:00:00"/>
    <s v="DAYNA.TROTTER2@ED.GOV"/>
    <d v="2015-05-29T00:00:00"/>
    <s v="N/A"/>
    <s v="G"/>
    <s v="EXERCISE AN OPTION"/>
    <s v="N"/>
    <s v="NO"/>
    <s v=""/>
    <s v="9100"/>
    <s v="OTHER THAN SMALL BUSINESS"/>
    <s v="NO"/>
    <s v="NO"/>
    <x v="1"/>
    <s v="NO"/>
    <s v="NO"/>
    <s v="NO"/>
    <n v="1591561"/>
    <n v="0"/>
    <n v="1"/>
  </r>
  <r>
    <s v="CAM"/>
    <x v="1"/>
    <x v="0"/>
    <x v="0"/>
    <x v="3"/>
    <x v="1"/>
    <x v="1"/>
    <x v="0"/>
    <x v="1"/>
    <x v="1"/>
    <x v="0"/>
    <x v="0"/>
    <x v="35"/>
    <s v="SUPPORT- PROFESSIONAL: PROGRAM EVALUATION/REVIEW/DEVELOPMENT"/>
    <s v="9100"/>
    <s v="CONTRACTS AND ACQUISITIONS MANAGEMENT"/>
    <s v="9100"/>
    <s v="SAN FRANCISCO"/>
    <s v="CA"/>
    <s v="75"/>
    <d v="2015-06-23T00:00:00"/>
    <s v="FULL AND OPEN COMPETITION"/>
    <s v=""/>
    <s v="FIRM FIXED PRICE"/>
    <s v="&quot;CRITICAL FUNCTION&quot; IGF::CT::IGF  THE PURPOSE OF THIS CONTRACT IS TO PROVIDE FOR COMPLIANCE MONITORING FOR MAGNET SCHOOLS ASSISTANCE PROGRAM"/>
    <s v="WESTED"/>
    <n v="577174"/>
    <s v="EDOII14C0056"/>
    <s v="2"/>
    <s v=""/>
    <s v="074653882"/>
    <s v="EU"/>
    <s v=""/>
    <s v="PAMELA.BONE@ED.GOV"/>
    <d v="2015-06-23T00:00:00"/>
    <s v="ENDRIAS.LEULESEGE@ED.GOV"/>
    <d v="2015-06-18T00:00:00"/>
    <s v="N/A"/>
    <s v="G"/>
    <s v="EXERCISE AN OPTION"/>
    <s v="X"/>
    <s v="NOT APPLICABLE"/>
    <s v=""/>
    <s v="9100"/>
    <s v="OTHER THAN SMALL BUSINESS"/>
    <s v="NO"/>
    <s v="NO"/>
    <x v="1"/>
    <s v="NO"/>
    <s v="NO"/>
    <s v="NO"/>
    <n v="577174"/>
    <n v="-51824"/>
    <n v="1"/>
  </r>
  <r>
    <s v="CAM"/>
    <x v="1"/>
    <x v="0"/>
    <x v="0"/>
    <x v="3"/>
    <x v="1"/>
    <x v="1"/>
    <x v="0"/>
    <x v="1"/>
    <x v="1"/>
    <x v="0"/>
    <x v="0"/>
    <x v="35"/>
    <s v="SUPPORT- PROFESSIONAL: PROGRAM EVALUATION/REVIEW/DEVELOPMENT"/>
    <s v="9100"/>
    <s v="CONTRACTS AND ACQUISITIONS MANAGEMENT"/>
    <s v="9100"/>
    <s v="WASHINGTON"/>
    <s v="DC"/>
    <s v="1"/>
    <d v="2015-06-30T00:00:00"/>
    <s v="FULL AND OPEN COMPETITION"/>
    <s v="FAIR OPPORTUNITY GIVEN"/>
    <s v="FIRM FIXED PRICE"/>
    <s v="IGF::OT::IGF  TECHNICAL ASSISTANCE CENTER TO SUPPORT THE NATIONAL CENTER ON SAFE SUPPORTIVE LEARNING ENVIRONMENT (NCSSLE) TECHNICAL ASSISTANCE CENTER"/>
    <s v="AMERICAN INSTITUTES FOR RESEAR"/>
    <n v="2500000"/>
    <s v="EDESE12O0035"/>
    <s v="11"/>
    <s v="GS10F0112J"/>
    <s v="041733197"/>
    <s v="ES"/>
    <s v=""/>
    <s v="GABRIELLA.MCDONALD@ED.GOV"/>
    <d v="2015-07-13T00:00:00"/>
    <s v="CHARLES.HARLESS@ED.GOV"/>
    <d v="2015-06-29T00:00:00"/>
    <s v="N/A"/>
    <s v="G"/>
    <s v="EXERCISE AN OPTION"/>
    <s v="X"/>
    <s v="NOT APPLICABLE"/>
    <s v="4730"/>
    <s v="9100"/>
    <s v="OTHER THAN SMALL BUSINESS"/>
    <s v="NO"/>
    <s v="NO"/>
    <x v="1"/>
    <s v="NO"/>
    <s v="NO"/>
    <s v="NO"/>
    <n v="2500000"/>
    <n v="0"/>
    <n v="1"/>
  </r>
  <r>
    <s v="CAM"/>
    <x v="1"/>
    <x v="0"/>
    <x v="0"/>
    <x v="2"/>
    <x v="1"/>
    <x v="1"/>
    <x v="0"/>
    <x v="1"/>
    <x v="1"/>
    <x v="0"/>
    <x v="0"/>
    <x v="35"/>
    <s v="SUPPORT- PROFESSIONAL: PROGRAM EVALUATION/REVIEW/DEVELOPMENT"/>
    <s v="9100"/>
    <s v="CONTRACTS AND ACQUISITIONS MANAGEMENT"/>
    <s v="9100"/>
    <s v="BOSTON"/>
    <s v="MA"/>
    <s v="25"/>
    <d v="2015-09-17T00:00:00"/>
    <s v="FULL AND OPEN COMPETITION"/>
    <s v=""/>
    <s v="FIRM FIXED PRICE"/>
    <s v="&quot;OTHER FUNCTION&quot; IGF::OT::IGF_x000a_THIS CONTRACT WILL PROVIDE THE OFFICE OF CAREER TECHNICAL AND ADULT EDUCATION TECHNICAL AND LOGISTICAL SERVICES TO ALIGN THE DEPARTMENT'S WORK ON THE EMPLOYABILITY SKILLS FRAMEWORK WITH WORK BEING PERFORMED IN THE FIELD ON 21ST CENTURY COMPETENCIES."/>
    <s v="JOBS FOR THE FUTURE, INC."/>
    <n v="760868"/>
    <s v="EDVAE15C0043"/>
    <s v="0"/>
    <s v=""/>
    <s v="849602032"/>
    <s v="EV"/>
    <s v=""/>
    <s v="RYAN.BATTAD@ED.GOV"/>
    <d v="2015-09-17T00:00:00"/>
    <s v="ENDRIAS.LEULESEGE@ED.GOV"/>
    <d v="2015-09-05T00:00:00"/>
    <s v="N/A"/>
    <s v=""/>
    <s v=""/>
    <s v="X"/>
    <s v="NOT APPLICABLE"/>
    <s v=""/>
    <s v="9100"/>
    <s v="OTHER THAN SMALL BUSINESS"/>
    <s v="NO"/>
    <s v="NO"/>
    <x v="1"/>
    <s v="NO"/>
    <s v="NO"/>
    <s v="NO"/>
    <n v="760868"/>
    <n v="760868"/>
    <n v="1"/>
  </r>
  <r>
    <s v="CAM"/>
    <x v="1"/>
    <x v="0"/>
    <x v="0"/>
    <x v="2"/>
    <x v="1"/>
    <x v="1"/>
    <x v="0"/>
    <x v="1"/>
    <x v="1"/>
    <x v="0"/>
    <x v="0"/>
    <x v="35"/>
    <s v="SUPPORT- PROFESSIONAL: PROGRAM EVALUATION/REVIEW/DEVELOPMENT"/>
    <s v="9100"/>
    <s v="CONTRACTS AND ACQUISITIONS MANAGEMENT"/>
    <s v="9100"/>
    <s v="WASHINGTON"/>
    <s v="DC"/>
    <s v="1"/>
    <d v="2015-09-25T00:00:00"/>
    <s v="FULL AND OPEN COMPETITION"/>
    <s v=""/>
    <s v="FIRM FIXED PRICE"/>
    <s v="&quot;OTHER FUNCTION&quot; IGF::OT::IGF THE PURPOSE OF THIS CONTRACT IS TO PROCURE GRANTEE MONITORING AND DATA COLLECTION SERVICES TO SUPPORT THE OFFICE OF INNOVATION AND IMPROVEMENT'S CHARTER SCHOOL PROGRAM.  THE CONTRACTOR WILL PROVIDE DATA COLLECTION AND GRANTEE MONITORING ACTIVITIES IN SUPPORT OF THE STATE EDUCATION AGENCIES AND CHARTER MANAGEMENT ORGANIZATION GRANT PROGRAMS."/>
    <s v="WESTED"/>
    <n v="1665549"/>
    <s v="EDOII15C0051"/>
    <s v="0"/>
    <s v=""/>
    <s v="074653882"/>
    <s v="EU"/>
    <s v=""/>
    <s v="PAMELA.BONE@ED.GOV"/>
    <d v="2015-09-25T00:00:00"/>
    <s v="JONATHAN.BETTIS@ED.GOV"/>
    <d v="2015-09-25T00:00:00"/>
    <s v="N/A"/>
    <s v=""/>
    <s v=""/>
    <s v="N"/>
    <s v="NO"/>
    <s v=""/>
    <s v="9100"/>
    <s v="OTHER THAN SMALL BUSINESS"/>
    <s v="NO"/>
    <s v="NO"/>
    <x v="1"/>
    <s v="NO"/>
    <s v="NO"/>
    <s v="NO"/>
    <n v="1665549"/>
    <n v="15420332"/>
    <n v="1"/>
  </r>
  <r>
    <s v="FSA"/>
    <x v="1"/>
    <x v="0"/>
    <x v="0"/>
    <x v="1"/>
    <x v="0"/>
    <x v="1"/>
    <x v="0"/>
    <x v="1"/>
    <x v="1"/>
    <x v="0"/>
    <x v="0"/>
    <x v="35"/>
    <s v="SUPPORT- PROFESSIONAL: PROGRAM EVALUATION/REVIEW/DEVELOPMENT"/>
    <s v="9100"/>
    <s v="FEDERAL STUDENT AID PROCUREMENT ACTIVITY"/>
    <s v="9100"/>
    <s v="RESTON"/>
    <s v="VA"/>
    <s v="59"/>
    <d v="2015-03-30T00:00:00"/>
    <s v="FULL AND OPEN COMPETITION AFTER EXCLUSION OF SOURCES"/>
    <s v="FAIR OPPORTUNITY GIVEN"/>
    <s v="FIRM FIXED PRICE"/>
    <s v="IGF::OT::IGF &quot;OTHER FUNCTION&quot; THIS CONTRACT WAS ISSUED TO ACQUIRE PROGRAM/PROJECT MANAGEMENT AND OTHER SERVICES TO SUPPORT APPLICATIONS AND ELIGIBILITY INITIATIVES AND NEO PROJECT.  THE PURPOSE OF THIS MODIFICATION IS TO EXERCISE THE OPTION FOR TASK ORDER 0004 FOR PROGRAM/PROJECT MANAGEMENT SUPPORT FOR THE NEO INITIATIVE.  THIS SIX MONTH OPTION COVERS THE PERIOD APRIL 01, 2015 THROUGH SEPTEMBER 30, 2015.  THE VALUE OF THE CONTRACT IS INCREASED BY $287,715.20, FROM $820,225.20 TO $1,107,940.40."/>
    <s v="AMYX, INC."/>
    <n v="287715.20000000001"/>
    <s v="0004"/>
    <s v="5"/>
    <s v="EDFSA09D0002"/>
    <s v="136794802"/>
    <s v="ENCE"/>
    <s v=""/>
    <s v="PETE.JANSSEN@ED.GOV"/>
    <d v="2015-03-30T00:00:00"/>
    <s v="CAROLYN.RICHARDSON@ED.GOV"/>
    <d v="2015-03-27T00:00:00"/>
    <s v="N/A"/>
    <s v="G"/>
    <s v="EXERCISE AN OPTION"/>
    <s v="N"/>
    <s v="NO"/>
    <s v="9100"/>
    <s v="9100"/>
    <s v="SMALL BUSINESS"/>
    <s v="NO"/>
    <s v="NO"/>
    <x v="1"/>
    <s v="NO"/>
    <s v="NO"/>
    <s v="NO"/>
    <n v="287715.20000000001"/>
    <n v="0"/>
    <n v="1"/>
  </r>
  <r>
    <s v="CAM"/>
    <x v="1"/>
    <x v="0"/>
    <x v="0"/>
    <x v="3"/>
    <x v="0"/>
    <x v="1"/>
    <x v="0"/>
    <x v="1"/>
    <x v="1"/>
    <x v="0"/>
    <x v="0"/>
    <x v="35"/>
    <s v="SUPPORT- PROFESSIONAL: PROGRAM EVALUATION/REVIEW/DEVELOPMENT"/>
    <s v="9100"/>
    <s v="CONTRACTS AND ACQUISITIONS MANAGEMENT"/>
    <s v="9100"/>
    <s v="WASHINGTON"/>
    <s v="DC"/>
    <s v="1"/>
    <d v="2015-06-29T00:00:00"/>
    <s v="FULL AND OPEN COMPETITION"/>
    <s v="FAIR OPPORTUNITY GIVEN"/>
    <s v="FIRM FIXED PRICE"/>
    <s v="&quot;OTHER FUNCTIONS&quot; IGF::OT::IGF FINANCIAL MANAGEMENT SUPPORT SYSTEM ORACLE UPGRADE - EXERCISE OF OPTION PERIOD ONE TO CONTINUE PROVIDING PROJECT MANAGEMENT SUPPORT TO THE ORACLE UPGRADE PROJECT."/>
    <s v="HORIZON INDUSTRIES LIMITED"/>
    <n v="634835.57999999996"/>
    <s v="0002"/>
    <s v="1"/>
    <s v="EDCIO12A0015"/>
    <s v="965557507"/>
    <s v="EI"/>
    <s v=""/>
    <s v="CHRIS.ROSIER@ED.GOV"/>
    <d v="2015-07-01T00:00:00"/>
    <s v="ANDREW.BUNK@ED.GOV"/>
    <d v="2015-06-25T00:00:00"/>
    <s v="N/A"/>
    <s v="G"/>
    <s v="EXERCISE AN OPTION"/>
    <s v="X"/>
    <s v="NOT APPLICABLE"/>
    <s v="9100"/>
    <s v="9100"/>
    <s v="SMALL BUSINESS"/>
    <s v="NO"/>
    <s v="NO"/>
    <x v="1"/>
    <s v="NO"/>
    <s v="NO"/>
    <s v="NO"/>
    <n v="634835.57999999996"/>
    <n v="0"/>
    <n v="1"/>
  </r>
  <r>
    <s v="CAM"/>
    <x v="1"/>
    <x v="0"/>
    <x v="0"/>
    <x v="3"/>
    <x v="0"/>
    <x v="1"/>
    <x v="0"/>
    <x v="1"/>
    <x v="1"/>
    <x v="0"/>
    <x v="0"/>
    <x v="35"/>
    <s v="SUPPORT- PROFESSIONAL: PROGRAM EVALUATION/REVIEW/DEVELOPMENT"/>
    <s v="9100"/>
    <s v="CONTRACTS AND ACQUISITIONS MANAGEMENT"/>
    <s v="9100"/>
    <s v="WASHINGTON"/>
    <s v="DC"/>
    <s v="1"/>
    <d v="2015-06-30T00:00:00"/>
    <s v="FULL AND OPEN COMPETITION"/>
    <s v="FAIR OPPORTUNITY GIVEN"/>
    <s v="FIRM FIXED PRICE"/>
    <s v="&quot;OTHER FUNCTIONS&quot; IGF::OT::IGF CPSS II IV&amp;V - EXERCISE OF OPTION TO CONTINUE RECEIVING IV&amp;V SERVICES FOR THE CPSS II PROJECT."/>
    <s v="HORIZON INDUSTRIES LIMITED"/>
    <n v="322729.2"/>
    <s v="0001"/>
    <s v="4"/>
    <s v="EDCIO12A0015"/>
    <s v="965557507"/>
    <s v="EI"/>
    <s v=""/>
    <s v="CHRIS.ROSIER@ED.GOV"/>
    <d v="2015-06-30T00:00:00"/>
    <s v="ANDREW.BUNK@ED.GOV"/>
    <d v="2015-06-25T00:00:00"/>
    <s v="N/A"/>
    <s v="G"/>
    <s v="EXERCISE AN OPTION"/>
    <s v="X"/>
    <s v="NOT APPLICABLE"/>
    <s v="9100"/>
    <s v="9100"/>
    <s v="SMALL BUSINESS"/>
    <s v="NO"/>
    <s v="NO"/>
    <x v="1"/>
    <s v="NO"/>
    <s v="NO"/>
    <s v="NO"/>
    <n v="322729.2"/>
    <n v="0"/>
    <n v="1"/>
  </r>
  <r>
    <s v="CAM"/>
    <x v="1"/>
    <x v="1"/>
    <x v="0"/>
    <x v="2"/>
    <x v="0"/>
    <x v="1"/>
    <x v="0"/>
    <x v="1"/>
    <x v="1"/>
    <x v="0"/>
    <x v="0"/>
    <x v="35"/>
    <s v="SUPPORT- PROFESSIONAL: PROGRAM EVALUATION/REVIEW/DEVELOPMENT"/>
    <s v="9100"/>
    <s v="CONTRACTS AND ACQUISITIONS MANAGEMENT"/>
    <s v="9100"/>
    <s v="BETHESDA"/>
    <s v="MD"/>
    <s v="31"/>
    <d v="2015-07-01T00:00:00"/>
    <s v="FULL AND OPEN COMPETITION AFTER EXCLUSION OF SOURCES"/>
    <s v=""/>
    <s v="COST PLUS FIXED FEE"/>
    <s v="&quot;OTHER FUNCTIONS&quot; IGF::OT::IGF WHAT WORKS CLEARINGHOUSE REVIEWS, REPORTING, DISSEMINATION, AND DEVELOPMENT CONDUCT REVIEWS FOR FIRST IN THE WORLD GRANT COMPETITION"/>
    <s v="DEVELOPMENT SERVICES GROUP, INC."/>
    <n v="65530"/>
    <s v="0003"/>
    <s v="0"/>
    <s v="EDIES15D0003"/>
    <s v="166113332"/>
    <s v="ER"/>
    <s v=""/>
    <s v="VERONICA.PRICE@ED.GOV"/>
    <d v="2015-07-01T00:00:00"/>
    <s v="JEFFREY.BROWNE@ED.GOV"/>
    <d v="2015-07-01T00:00:00"/>
    <s v="N/A"/>
    <s v=""/>
    <s v=""/>
    <s v="Y"/>
    <s v="YES"/>
    <s v="9100"/>
    <s v="9100"/>
    <s v="SMALL BUSINESS"/>
    <s v="NO"/>
    <s v="NO"/>
    <x v="1"/>
    <s v="NO"/>
    <s v="NO"/>
    <s v="NO"/>
    <n v="65530"/>
    <n v="65530"/>
    <n v="1"/>
  </r>
  <r>
    <s v="CAM"/>
    <x v="1"/>
    <x v="1"/>
    <x v="0"/>
    <x v="2"/>
    <x v="0"/>
    <x v="1"/>
    <x v="0"/>
    <x v="1"/>
    <x v="1"/>
    <x v="0"/>
    <x v="0"/>
    <x v="35"/>
    <s v="SUPPORT- PROFESSIONAL: PROGRAM EVALUATION/REVIEW/DEVELOPMENT"/>
    <s v="9100"/>
    <s v="CONTRACTS AND ACQUISITIONS MANAGEMENT"/>
    <s v="9100"/>
    <s v="BETHESDA"/>
    <s v="MD"/>
    <s v="31"/>
    <d v="2015-07-01T00:00:00"/>
    <s v="FULL AND OPEN COMPETITION AFTER EXCLUSION OF SOURCES"/>
    <s v=""/>
    <s v="COST PLUS FIXED FEE"/>
    <s v="&quot;OTHER FUNCTIONS&quot; IGF::OT::IGF WHAT WORKS CLEARINGHOUSE REVIEWS, REPORTING, DISSEMINATION, AND DEVELOPMENT CONDUCT REVIEWS FOR I3 GRANT COMPETITION."/>
    <s v="DEVELOPMENT SERVICES GROUP, INC."/>
    <n v="122717"/>
    <s v="0002"/>
    <s v="0"/>
    <s v="EDIES15D0003"/>
    <s v="166113332"/>
    <s v="ER"/>
    <s v=""/>
    <s v="VERONICA.PRICE@ED.GOV"/>
    <d v="2015-07-01T00:00:00"/>
    <s v="JEFFREY.BROWNE@ED.GOV"/>
    <d v="2015-07-01T00:00:00"/>
    <s v="N/A"/>
    <s v=""/>
    <s v=""/>
    <s v="Y"/>
    <s v="YES"/>
    <s v="9100"/>
    <s v="9100"/>
    <s v="SMALL BUSINESS"/>
    <s v="NO"/>
    <s v="NO"/>
    <x v="1"/>
    <s v="NO"/>
    <s v="NO"/>
    <s v="NO"/>
    <n v="122717"/>
    <n v="122717"/>
    <n v="1"/>
  </r>
  <r>
    <s v="CAM"/>
    <x v="1"/>
    <x v="1"/>
    <x v="0"/>
    <x v="2"/>
    <x v="0"/>
    <x v="1"/>
    <x v="0"/>
    <x v="1"/>
    <x v="1"/>
    <x v="0"/>
    <x v="0"/>
    <x v="35"/>
    <s v="SUPPORT- PROFESSIONAL: PROGRAM EVALUATION/REVIEW/DEVELOPMENT"/>
    <s v="9100"/>
    <s v="CONTRACTS AND ACQUISITIONS MANAGEMENT"/>
    <s v="9100"/>
    <s v="BETHESDA"/>
    <s v="MD"/>
    <s v="31"/>
    <d v="2015-07-01T00:00:00"/>
    <s v="FULL AND OPEN COMPETITION AFTER EXCLUSION OF SOURCES"/>
    <s v=""/>
    <s v="COST PLUS FIXED FEE"/>
    <s v="&quot;OTHER FUNCTIONS&quot; IGF::OT::IGF WHAT WORKS CLEARINGHOUSE REVIEWS, REPORTING, DISSEMINATION, AND DEVELOPMENT CONDUCT REVIEWS FOR STRENGTHENING INSTITUTIONS GRANT COMPETITION."/>
    <s v="DEVELOPMENT SERVICES GROUP, INC."/>
    <n v="245509"/>
    <s v="0004"/>
    <s v="0"/>
    <s v="EDIES15D0003"/>
    <s v="166113332"/>
    <s v="ER"/>
    <s v=""/>
    <s v="VERONICA.PRICE@ED.GOV"/>
    <d v="2015-07-01T00:00:00"/>
    <s v="JEFFREY.BROWNE@ED.GOV"/>
    <d v="2015-07-01T00:00:00"/>
    <s v="N/A"/>
    <s v=""/>
    <s v=""/>
    <s v="Y"/>
    <s v="YES"/>
    <s v="9100"/>
    <s v="9100"/>
    <s v="SMALL BUSINESS"/>
    <s v="NO"/>
    <s v="NO"/>
    <x v="1"/>
    <s v="NO"/>
    <s v="NO"/>
    <s v="NO"/>
    <n v="245509"/>
    <n v="245509"/>
    <n v="1"/>
  </r>
  <r>
    <s v="CAM"/>
    <x v="1"/>
    <x v="1"/>
    <x v="0"/>
    <x v="2"/>
    <x v="0"/>
    <x v="1"/>
    <x v="0"/>
    <x v="1"/>
    <x v="1"/>
    <x v="0"/>
    <x v="0"/>
    <x v="35"/>
    <s v="SUPPORT- PROFESSIONAL: PROGRAM EVALUATION/REVIEW/DEVELOPMENT"/>
    <s v="9100"/>
    <s v="CONTRACTS AND ACQUISITIONS MANAGEMENT"/>
    <s v="9100"/>
    <s v="BETHESDA"/>
    <s v="MD"/>
    <s v="31"/>
    <d v="2015-07-01T00:00:00"/>
    <s v="FULL AND OPEN COMPETITION AFTER EXCLUSION OF SOURCES"/>
    <s v=""/>
    <s v="COST PLUS FIXED FEE"/>
    <s v="&quot;OTHER FUNCTIONS&quot; IGF::OT::IGF WHAT WORKS CLEARINGHOUSE REVIEWS, REPORTING, DISSEMINATION, AND DEVELOPMENT CONTRACT MANAGEMENT, COORDINATION AND VISION FOR DISSEMINATING NEW PRODUCTS TASK ORDER 0001."/>
    <s v="DEVELOPMENT SERVICES GROUP, INC."/>
    <n v="447085"/>
    <s v="0001"/>
    <s v="0"/>
    <s v="EDIES15D0003"/>
    <s v="166113332"/>
    <s v="ER"/>
    <s v=""/>
    <s v="VERONICA.PRICE@ED.GOV"/>
    <d v="2015-07-01T00:00:00"/>
    <s v="JEFFREY.BROWNE@ED.GOV"/>
    <d v="2015-07-01T00:00:00"/>
    <s v="N/A"/>
    <s v=""/>
    <s v=""/>
    <s v="Y"/>
    <s v="YES"/>
    <s v="9100"/>
    <s v="9100"/>
    <s v="SMALL BUSINESS"/>
    <s v="NO"/>
    <s v="NO"/>
    <x v="1"/>
    <s v="NO"/>
    <s v="NO"/>
    <s v="NO"/>
    <n v="447085"/>
    <n v="447085"/>
    <n v="1"/>
  </r>
  <r>
    <s v="POC"/>
    <x v="1"/>
    <x v="0"/>
    <x v="0"/>
    <x v="2"/>
    <x v="0"/>
    <x v="1"/>
    <x v="0"/>
    <x v="1"/>
    <x v="1"/>
    <x v="0"/>
    <x v="0"/>
    <x v="35"/>
    <s v="SUPPORT- PROFESSIONAL: PROGRAM EVALUATION/REVIEW/DEVELOPMENT"/>
    <s v="9100"/>
    <s v="PRINCIPAL OFFICES"/>
    <s v="9100"/>
    <s v="ARLINGTON"/>
    <s v="VA"/>
    <s v="13"/>
    <d v="2015-08-24T00:00:00"/>
    <s v="COMPETED UNDER SAP"/>
    <s v=""/>
    <s v="FIRM FIXED PRICE"/>
    <s v="IGF::OT::IGF TO PRAOVIDE WRITING AND EDITING SERVICES FOR THE DEPARTMENT OF EDUCATION, OFFICE OF INNOVATION AND IMPROVEMENT."/>
    <s v="KSA-PLUS COMMUNICATIONS, INC."/>
    <n v="25000"/>
    <s v="EDOII15P0023"/>
    <s v="0"/>
    <s v=""/>
    <s v="604597757"/>
    <s v="EU"/>
    <s v=""/>
    <s v="TAWANNA.COLES@ED.GOV"/>
    <d v="2015-08-27T00:00:00"/>
    <s v="TAWANNA.COLES@ED.GOV"/>
    <d v="2015-08-27T00:00:00"/>
    <s v="N/A"/>
    <s v=""/>
    <s v=""/>
    <s v="X"/>
    <s v="NOT APPLICABLE"/>
    <s v=""/>
    <s v="9100"/>
    <s v="SMALL BUSINESS"/>
    <s v="NO"/>
    <s v="NO"/>
    <x v="1"/>
    <s v="NO"/>
    <s v="NO"/>
    <s v="NO"/>
    <n v="25000"/>
    <n v="25000"/>
    <n v="1"/>
  </r>
  <r>
    <s v="CAM"/>
    <x v="1"/>
    <x v="0"/>
    <x v="0"/>
    <x v="2"/>
    <x v="0"/>
    <x v="1"/>
    <x v="0"/>
    <x v="1"/>
    <x v="1"/>
    <x v="0"/>
    <x v="0"/>
    <x v="35"/>
    <s v="SUPPORT- PROFESSIONAL: PROGRAM EVALUATION/REVIEW/DEVELOPMENT"/>
    <s v="9100"/>
    <s v="CONTRACTS AND ACQUISITIONS MANAGEMENT"/>
    <s v="9100"/>
    <s v="FALLS CHURCH"/>
    <s v="VA"/>
    <s v="59"/>
    <d v="2015-09-18T00:00:00"/>
    <s v="FULL AND OPEN COMPETITION"/>
    <s v="FAIR OPPORTUNITY GIVEN"/>
    <s v="FIRM FIXED PRICE"/>
    <s v="&quot;OTHER FUNCTION&quot;  IGF::OT::IGF OFFICE OF POSTSECONDARY EDUCATION INTEGRATED DATA COLLECTION AND PERFORMANCE REPORTING SYSTEM"/>
    <s v="BUSINESS PERFORMANCE SYSTEMS, LLC"/>
    <n v="195569.47"/>
    <s v="0003"/>
    <s v="2"/>
    <s v="EDCIO12A0014"/>
    <s v="019542906"/>
    <s v="EP"/>
    <s v=""/>
    <s v="PAMELA.BONE@ED.GOV"/>
    <d v="2015-09-18T00:00:00"/>
    <s v="ALICE.MIHILL@ED.GOV"/>
    <d v="2015-09-09T00:00:00"/>
    <s v="N/A"/>
    <s v="G"/>
    <s v="EXERCISE AN OPTION"/>
    <s v="X"/>
    <s v="NOT APPLICABLE"/>
    <s v="9100"/>
    <s v="9100"/>
    <s v="SMALL BUSINESS"/>
    <s v="NO"/>
    <s v="NO"/>
    <x v="1"/>
    <s v="NO"/>
    <s v="NO"/>
    <s v="NO"/>
    <n v="195569.47"/>
    <n v="0"/>
    <n v="1"/>
  </r>
  <r>
    <s v="CAM"/>
    <x v="1"/>
    <x v="0"/>
    <x v="0"/>
    <x v="2"/>
    <x v="0"/>
    <x v="1"/>
    <x v="0"/>
    <x v="1"/>
    <x v="1"/>
    <x v="0"/>
    <x v="0"/>
    <x v="35"/>
    <s v="SUPPORT- PROFESSIONAL: PROGRAM EVALUATION/REVIEW/DEVELOPMENT"/>
    <s v="9100"/>
    <s v="CONTRACTS AND ACQUISITIONS MANAGEMENT"/>
    <s v="9100"/>
    <s v="FALLS CHURCH"/>
    <s v="VA"/>
    <s v="59"/>
    <d v="2015-09-23T00:00:00"/>
    <s v="FULL AND OPEN COMPETITION"/>
    <s v="FOLLOW-ON ACTION FOLLOWING COMPETITIVE INITIAL ACTION"/>
    <s v="FIRM FIXED PRICE"/>
    <s v="IGF::CL::IGF &quot;CLOSEY RELATED&quot;  THE TASK ORDER SUPPORTS THE ACQUISITION AND IMPLEMENTATION OF AN ONLINE AWARD SYSTEM FOR FOUR DEPARTMENT AWARD PROGRAMS."/>
    <s v="BUSINESS PERFORMANCE SYSTEMS, LLC"/>
    <n v="138481.04"/>
    <s v="0004"/>
    <s v="0"/>
    <s v="EDCIO12A0014"/>
    <s v="019542906"/>
    <s v="EO"/>
    <s v=""/>
    <s v="BRIGID.LOCHARY@ED.GOV"/>
    <d v="2015-09-23T00:00:00"/>
    <s v="BRIGID.LOCHARY@ED.GOV"/>
    <d v="2015-09-23T00:00:00"/>
    <s v="N/A"/>
    <s v=""/>
    <s v=""/>
    <s v="X"/>
    <s v="NOT APPLICABLE"/>
    <s v="9100"/>
    <s v="9100"/>
    <s v="SMALL BUSINESS"/>
    <s v="NO"/>
    <s v="NO"/>
    <x v="1"/>
    <s v="NO"/>
    <s v="NO"/>
    <s v="NO"/>
    <n v="138481.04"/>
    <n v="398726.93"/>
    <n v="1"/>
  </r>
  <r>
    <s v="CAM"/>
    <x v="1"/>
    <x v="0"/>
    <x v="0"/>
    <x v="2"/>
    <x v="0"/>
    <x v="1"/>
    <x v="0"/>
    <x v="1"/>
    <x v="1"/>
    <x v="0"/>
    <x v="0"/>
    <x v="35"/>
    <s v="SUPPORT- PROFESSIONAL: PROGRAM EVALUATION/REVIEW/DEVELOPMENT"/>
    <s v="9100"/>
    <s v="CONTRACTS AND ACQUISITIONS MANAGEMENT"/>
    <s v="9100"/>
    <s v="WASHINGTON"/>
    <s v="DC"/>
    <s v="1"/>
    <d v="2015-09-25T00:00:00"/>
    <s v="FULL AND OPEN COMPETITION"/>
    <s v="FAIR OPPORTUNITY GIVEN"/>
    <s v="FIRM FIXED PRICE"/>
    <s v="&quot;OTHER FUNCTIONS&quot; IGF::OT::IGF THE U.S. DEPARTMENT OF EDUCATION'S (DEPARTMENT) OFFICE OF MANAGEMENT REQUIRES INFORMATION TECHNOLOGY PLANNING, ANALYSIS, AND REPORTING, AND PROJECT MANAGEMENT SERVICES AND SUPPORT TO ASSIST THE OFFICE OF THE CHIEF PRIVACY OFFICER WITH ITS ENTERPRISE ELECTRONIC RECORDS MANAGEMENT SYSTEM (EERMS) PROJECT.  THE EERMS PROJECT WILL PROVIDE ELECTRONIC RECORDS MANAGEMENT CAPABILITIES FOR ALL DEPARTMENT NETWORK USERS. THIS INCLUDES ASSISTANCE WITH MANAGING THE DEPARTMENT'S INVESTMENT REVIEW BOARD, AS WELL AS, AND THE OFFICE OF MANAGEMENT AND BUDGET CAPITOL PLANNING AND INVESTMENT CONTROL REPORTING REQUIREMENTS, AND PROJECT MANAGEMENT ARTIFACTS."/>
    <s v="BUSINESS PERFORMANCE SYSTEMS, LLC"/>
    <n v="404592"/>
    <s v="EDCIO12A00140006"/>
    <s v="0"/>
    <s v="EDCIO12A0014"/>
    <s v="019542906"/>
    <s v="EM"/>
    <s v=""/>
    <s v="DESANDRE.WOODARD@ED.GOV"/>
    <d v="2015-09-25T00:00:00"/>
    <s v="CHONTELLE.GREY@ED.GOV"/>
    <d v="2015-09-25T00:00:00"/>
    <s v="N/A"/>
    <s v=""/>
    <s v=""/>
    <s v="X"/>
    <s v="NOT APPLICABLE"/>
    <s v="9100"/>
    <s v="9100"/>
    <s v="SMALL BUSINESS"/>
    <s v="NO"/>
    <s v="NO"/>
    <x v="1"/>
    <s v="NO"/>
    <s v="NO"/>
    <s v="NO"/>
    <n v="404592"/>
    <n v="1028976"/>
    <n v="1"/>
  </r>
  <r>
    <s v="FSA"/>
    <x v="1"/>
    <x v="0"/>
    <x v="0"/>
    <x v="2"/>
    <x v="0"/>
    <x v="1"/>
    <x v="0"/>
    <x v="1"/>
    <x v="1"/>
    <x v="0"/>
    <x v="0"/>
    <x v="35"/>
    <s v="SUPPORT- PROFESSIONAL: PROGRAM EVALUATION/REVIEW/DEVELOPMENT"/>
    <s v="9100"/>
    <s v="FEDERAL STUDENT AID PROCUREMENT ACTIVITY"/>
    <s v="9100"/>
    <s v="RESTON"/>
    <s v="VA"/>
    <s v="59"/>
    <d v="2015-09-25T00:00:00"/>
    <s v="FULL AND OPEN COMPETITION AFTER EXCLUSION OF SOURCES"/>
    <s v="FAIR OPPORTUNITY GIVEN"/>
    <s v="FIRM FIXED PRICE"/>
    <s v="IGF::OT::IGF &quot;OTHER FUNCTION&quot; THIS CONTRACT REQUIRES PROGRAM/PROJECT MANAGEMENT SUPPORT FOR THE NEO INIATIVE THAT IS PROVIDED BY THE CONTRACTOR._x000a__x000a_THE PURPOSE OF THIS MODIFICATION IS TO CONTINUE CONTRACTOR SUPPORT BY PROVIDING PROGRAM AND PROJECT MANAGEMENT SUPPORT SERVICES FOR THE NEO IMITATIVE COVERING SEPTEMBER 30, 2015 TO OCTOBER 30, 2015."/>
    <s v="AMYX, INC."/>
    <n v="47952.53"/>
    <s v="0004"/>
    <s v="6"/>
    <s v="EDFSA09D0002"/>
    <s v="136794802"/>
    <s v="ENCE"/>
    <s v=""/>
    <s v="PETE.JANSSEN@ED.GOV"/>
    <d v="2015-09-25T00:00:00"/>
    <s v="MELANIE.KYNARD@ED.GOV"/>
    <d v="2015-09-25T00:00:00"/>
    <s v="N/A"/>
    <s v="B"/>
    <s v="SUPPLEMENTAL AGREEMENT FOR WORK WITHIN SCOPE"/>
    <s v="N"/>
    <s v="NO"/>
    <s v="9100"/>
    <s v="9100"/>
    <s v="SMALL BUSINESS"/>
    <s v="NO"/>
    <s v="NO"/>
    <x v="1"/>
    <s v="NO"/>
    <s v="NO"/>
    <s v="NO"/>
    <n v="47952.53"/>
    <n v="47952.53"/>
    <n v="1"/>
  </r>
  <r>
    <s v="CAM"/>
    <x v="1"/>
    <x v="0"/>
    <x v="2"/>
    <x v="3"/>
    <x v="0"/>
    <x v="0"/>
    <x v="0"/>
    <x v="1"/>
    <x v="1"/>
    <x v="0"/>
    <x v="0"/>
    <x v="35"/>
    <s v="SUPPORT- PROFESSIONAL: PROGRAM EVALUATION/REVIEW/DEVELOPMENT"/>
    <s v="9100"/>
    <s v="CONTRACTS AND ACQUISITIONS MANAGEMENT"/>
    <s v="9100"/>
    <s v="SILVER SPRING"/>
    <s v="MD"/>
    <s v="31"/>
    <d v="2015-05-22T00:00:00"/>
    <s v="NOT AVAILABLE FOR COMPETITION"/>
    <s v=""/>
    <s v="FIRM FIXED PRICE"/>
    <s v="&quot;CRITICAL FUNCTION&quot; IGF::CT::IGF_x000a__x000a_THE PURPOSE OF THIS CONTRACT IS TO CREATE COMMUNITY LEARNING CENTERS THAT PROVIDE STUDENTS WITH ACADEMIC ENRICHMENT OPPORTUNITIES AS WELL AS ADDITIONAL ACTIVITIES DESIGNED TO COMPLEMENT THEIR REGULAR ACADEMIC PROGRAM."/>
    <s v="LEED MANAGEMENT CONSULTING, INC."/>
    <n v="1000568"/>
    <s v="EDESE13C0071"/>
    <s v="2"/>
    <s v=""/>
    <s v="961728586"/>
    <s v="ES"/>
    <s v="AUTHORIZED BY STATUTE"/>
    <s v="GABRIELLA.MCDONALD@ED.GOV"/>
    <d v="2015-05-26T00:00:00"/>
    <s v="ALAN.ELDER@ED.GOV"/>
    <d v="2015-03-27T00:00:00"/>
    <s v="N/A"/>
    <s v="G"/>
    <s v="EXERCISE AN OPTION"/>
    <s v="N"/>
    <s v="NO"/>
    <s v=""/>
    <s v="9100"/>
    <s v="SMALL BUSINESS"/>
    <s v="YES"/>
    <s v="NO"/>
    <x v="1"/>
    <s v="NO"/>
    <s v="NO"/>
    <s v="NO"/>
    <n v="1000568"/>
    <n v="0"/>
    <n v="1"/>
  </r>
  <r>
    <s v="CAM"/>
    <x v="1"/>
    <x v="0"/>
    <x v="2"/>
    <x v="3"/>
    <x v="0"/>
    <x v="0"/>
    <x v="0"/>
    <x v="1"/>
    <x v="1"/>
    <x v="0"/>
    <x v="0"/>
    <x v="35"/>
    <s v="SUPPORT- PROFESSIONAL: PROGRAM EVALUATION/REVIEW/DEVELOPMENT"/>
    <s v="9100"/>
    <s v="CONTRACTS AND ACQUISITIONS MANAGEMENT"/>
    <s v="9100"/>
    <s v="BETHESDA"/>
    <s v="MD"/>
    <s v="31"/>
    <d v="2015-06-22T00:00:00"/>
    <s v="NOT AVAILABLE FOR COMPETITION"/>
    <s v=""/>
    <s v="FIRM FIXED PRICE"/>
    <s v="&quot;OTHER FUNCTION&quot; IGF::OT::IGF - THE PURPOSE OF THIS CONTRACT IS TO OBTAIN TECHNICAL SERVICES TO SUPPORT THE U.S. DEPARTMENT OF EDUCATION, OFFICE OF CAREER, TECHNICAL AND ADULT EDUCATION IN ITS PROGRAM FOR SUPPORTING STUDENT SUCCESS: ADULT EDUCATION AND REMEDIAL REFORT IN COMMUNITY COLLEGES."/>
    <s v="MANHATTAN STRATEGY GROUP LLC, THE"/>
    <n v="198579.32"/>
    <s v="EDVAE15C0036"/>
    <s v="0"/>
    <s v=""/>
    <s v="175967731"/>
    <s v="EV"/>
    <s v="AUTHORIZED BY STATUTE"/>
    <s v="STEPHEN.SCHEFFER@ED.GOV"/>
    <d v="2015-06-22T00:00:00"/>
    <s v="STEPHEN.SCHEFFER@ED.GOV"/>
    <d v="2015-06-22T00:00:00"/>
    <s v="N/A"/>
    <s v=""/>
    <s v=""/>
    <s v="N"/>
    <s v="NO"/>
    <s v=""/>
    <s v="9100"/>
    <s v="SMALL BUSINESS"/>
    <s v="YES"/>
    <s v="NO"/>
    <x v="1"/>
    <s v="NO"/>
    <s v="NO"/>
    <s v="NO"/>
    <n v="198579.32"/>
    <n v="408008.53"/>
    <n v="1"/>
  </r>
  <r>
    <s v="CAM"/>
    <x v="1"/>
    <x v="0"/>
    <x v="1"/>
    <x v="3"/>
    <x v="0"/>
    <x v="0"/>
    <x v="0"/>
    <x v="1"/>
    <x v="1"/>
    <x v="0"/>
    <x v="0"/>
    <x v="35"/>
    <s v="SUPPORT- PROFESSIONAL: PROGRAM EVALUATION/REVIEW/DEVELOPMENT"/>
    <s v="9100"/>
    <s v="CONTRACTS AND ACQUISITIONS MANAGEMENT"/>
    <s v="9100"/>
    <s v="SILVER SPRING"/>
    <s v="MD"/>
    <s v="31"/>
    <d v="2015-06-30T00:00:00"/>
    <s v="NOT COMPETED UNDER SAP"/>
    <s v=""/>
    <s v="FIRM FIXED PRICE"/>
    <s v="&quot;CRITICAL FUNCTION&quot; IGF::CT::IGF THE PURPOSE OF THE MAGNET SCHOOL ASSISTANCE PROGRAM (MSAP) IS TO ASSIST IN THE DESEGREGATION OF PUBLIC SCHOOLS BY SUPPORTING THE ELIMINATION, REDUCTION, AND PREVENTION OF RACIAL GROUP ISOLATION. IN ORDER TO MEET THE STATUTORY PURPOSES OF THE PROGRAM, MSAP GRANTEES SUPPORT THE DEVELOPMENT AND IMPLEMENTATION OF MAGNET SCHOOLS THAT ASSIST IN THE ACHIEVEMENT OF SYSTEMIC REFORMS AND PROVIDE ALL STUDENTS WITH THE OPPORTUNITY TO MEET CHALLENGING ACADEMIC CONTENT AND STUDENT ACADEMIC ACHIEVEMENT STANDARDS."/>
    <s v="LEED MANAGEMENT CONSULTING, INC."/>
    <n v="1255758"/>
    <s v="EDOII13C0073"/>
    <s v="6"/>
    <s v=""/>
    <s v="961728586"/>
    <s v="EU"/>
    <s v="AUTHORIZED BY STATUTE"/>
    <s v="PAMELA.BONE@ED.GOV"/>
    <d v="2015-07-06T00:00:00"/>
    <s v="DAYNA.TROTTER2@ED.GOV"/>
    <d v="2015-05-19T00:00:00"/>
    <s v="N/A"/>
    <s v="G"/>
    <s v="EXERCISE AN OPTION"/>
    <s v="N"/>
    <s v="NO"/>
    <s v=""/>
    <s v="9100"/>
    <s v="SMALL BUSINESS"/>
    <s v="YES"/>
    <s v="NO"/>
    <x v="1"/>
    <s v="NO"/>
    <s v="NO"/>
    <s v="NO"/>
    <n v="1255758"/>
    <n v="0"/>
    <n v="1"/>
  </r>
  <r>
    <s v="CAM"/>
    <x v="1"/>
    <x v="0"/>
    <x v="0"/>
    <x v="2"/>
    <x v="0"/>
    <x v="0"/>
    <x v="0"/>
    <x v="1"/>
    <x v="1"/>
    <x v="0"/>
    <x v="0"/>
    <x v="35"/>
    <s v="SUPPORT- PROFESSIONAL: PROGRAM EVALUATION/REVIEW/DEVELOPMENT"/>
    <s v="9100"/>
    <s v="CONTRACTS AND ACQUISITIONS MANAGEMENT"/>
    <s v="9100"/>
    <s v="WASHINGTON"/>
    <s v="DC"/>
    <s v="1"/>
    <d v="2015-09-23T00:00:00"/>
    <s v="COMPETED UNDER SAP"/>
    <s v=""/>
    <s v="FIRM FIXED PRICE"/>
    <s v="&quot;OTHER FUNCTION&quot;  IGF::CT::IGF ADVANCING EQUITY IN CAREER AND TECHNICAL EDUCATION. TO ACHIEVE THE OBJECTIVES SET FORTH BY THE CARL D. PERKINS CTE ACT OF 2006, OCTAE PLANS TO USE THE PROJECT TO PROVIDE THE DEPARTMENT WITH INFORMATION REGARDING STRATEGIES AND PROMISING PRACTICES IN ADVANCING EQUITY IN CTE PROGRAMS ACROSS THE NATION."/>
    <s v="MANHATTAN STRATEGY GROUP LLC, THE"/>
    <n v="209403.8"/>
    <s v="EDVAE15C0047"/>
    <s v="0"/>
    <s v=""/>
    <s v="175967731"/>
    <s v="EV"/>
    <s v=""/>
    <s v="RYAN.BATTAD@ED.GOV"/>
    <d v="2015-09-23T00:00:00"/>
    <s v="RYAN.BATTAD@ED.GOV"/>
    <d v="2015-09-23T00:00:00"/>
    <s v="N/A"/>
    <s v=""/>
    <s v=""/>
    <s v="N"/>
    <s v="NO"/>
    <s v=""/>
    <s v="9100"/>
    <s v="SMALL BUSINESS"/>
    <s v="YES"/>
    <s v="NO"/>
    <x v="1"/>
    <s v="NO"/>
    <s v="NO"/>
    <s v="NO"/>
    <n v="209403.8"/>
    <n v="449432.13"/>
    <n v="1"/>
  </r>
  <r>
    <s v="CAM"/>
    <x v="1"/>
    <x v="0"/>
    <x v="0"/>
    <x v="2"/>
    <x v="0"/>
    <x v="1"/>
    <x v="0"/>
    <x v="1"/>
    <x v="0"/>
    <x v="0"/>
    <x v="0"/>
    <x v="36"/>
    <s v="SUPPORT- PROFESSIONAL: TECHNOLOGY SHARING/UTILIZATION"/>
    <s v="9100"/>
    <s v="CONTRACTS AND ACQUISITIONS MANAGEMENT"/>
    <s v="9100"/>
    <s v="HERNDON"/>
    <s v="VA"/>
    <s v="59"/>
    <d v="2015-09-10T00:00:00"/>
    <s v="FULL AND OPEN COMPETITION"/>
    <s v="FAIR OPPORTUNITY GIVEN"/>
    <s v="FIRM FIXED PRICE"/>
    <s v="&quot;OTHER FUNCTION&quot; IGF::OT::IGF_x000a_THIS TASK ORDER SUPPORTS THE OFFICE OF ELEMENTARY AND SECONDARY_x000a_EDUCATION (OESE), ACADEMIC IMPROVEMENT AND TEACHER QUALITY TO PROVIDE TECHNICAL ASSISTANCE, SUPPORT SERVICES, AND OTHER RESOURCES TO THE DEPARTMENT, GRANTEES, AND NON-GRANTEES ALIGNED TO THE NEEDS OF IDENTIFIED GRANT PROGRAMS."/>
    <s v="APPLIED ENGINEERING MANAGEMENT CORPORATION"/>
    <n v="744788.99"/>
    <s v="0018"/>
    <s v="5"/>
    <s v="EDODS12A0019"/>
    <s v="076856074"/>
    <s v="ES"/>
    <s v=""/>
    <s v="GABRIELLA.MCDONALD@ED.GOV"/>
    <d v="2015-09-10T00:00:00"/>
    <s v="ENDRIAS.LEULESEGE@ED.GOV"/>
    <d v="2015-09-09T00:00:00"/>
    <s v="N/A"/>
    <s v="G"/>
    <s v="EXERCISE AN OPTION"/>
    <s v="X"/>
    <s v="NOT APPLICABLE"/>
    <s v="9100"/>
    <s v="9100"/>
    <s v="SMALL BUSINESS"/>
    <s v="NO"/>
    <s v="NO"/>
    <x v="1"/>
    <s v="YES"/>
    <s v="NO"/>
    <s v="NO"/>
    <n v="744788.99"/>
    <n v="744788.99"/>
    <n v="1"/>
  </r>
  <r>
    <s v="CAM"/>
    <x v="1"/>
    <x v="0"/>
    <x v="0"/>
    <x v="2"/>
    <x v="1"/>
    <x v="1"/>
    <x v="0"/>
    <x v="1"/>
    <x v="1"/>
    <x v="0"/>
    <x v="0"/>
    <x v="36"/>
    <s v="SUPPORT- PROFESSIONAL: TECHNOLOGY SHARING/UTILIZATION"/>
    <s v="9100"/>
    <s v="CONTRACTS AND ACQUISITIONS MANAGEMENT"/>
    <s v="9100"/>
    <s v="WASHINGTON"/>
    <s v="DC"/>
    <s v="1"/>
    <d v="2015-09-23T00:00:00"/>
    <s v="FULL AND OPEN COMPETITION"/>
    <s v="FAIR OPPORTUNITY GIVEN"/>
    <s v="FIRM FIXED PRICE"/>
    <s v="&quot;OTHER FUNCTION&quot; IGF::OT::IGF SUPPORTING THE NATIONAL REPORTING SYSTEM FOR ADULT EDUCATION - THE PURPOSE OF THIS CONTRACT IS TO SUPPORT OCTAE RESPONSIBILITIES TO MANAGE THE CURRENT NRS ACCOUNTABILITY SYSTEM AND TO ROLL-OUT AND MANAGE THE NEW NRS SYSTEM REQUIRED BY WIOA. TASKS 2 AND 3, WHICH REQUIRE THE CONTRACTOR TO PROVIDE TECHNICAL ASSISTANCE TO STATES AND LOCAL SERVICE PROVIDERS, ARE OF CRITICAL IMPORTANCE."/>
    <s v="AMERICAN INSTITUTES FOR RESEAR"/>
    <n v="1511495"/>
    <s v="EDVAE15O5027"/>
    <s v="0"/>
    <s v="GS10F0112J"/>
    <s v="041733197"/>
    <s v="EV"/>
    <s v=""/>
    <s v="RYAN.BATTAD@ED.GOV"/>
    <d v="2015-09-23T00:00:00"/>
    <s v="DAYNA.TROTTER2@ED.GOV"/>
    <d v="2015-09-20T00:00:00"/>
    <s v="N/A"/>
    <s v=""/>
    <s v=""/>
    <s v="X"/>
    <s v="NOT APPLICABLE"/>
    <s v="4730"/>
    <s v="9100"/>
    <s v="OTHER THAN SMALL BUSINESS"/>
    <s v="NO"/>
    <s v="NO"/>
    <x v="1"/>
    <s v="NO"/>
    <s v="NO"/>
    <s v="NO"/>
    <n v="1511495"/>
    <n v="7620635"/>
    <n v="1"/>
  </r>
  <r>
    <s v="CAM"/>
    <x v="0"/>
    <x v="0"/>
    <x v="0"/>
    <x v="0"/>
    <x v="1"/>
    <x v="1"/>
    <x v="0"/>
    <x v="1"/>
    <x v="1"/>
    <x v="0"/>
    <x v="0"/>
    <x v="37"/>
    <s v="EDUCATIONAL SERVICES"/>
    <s v="9100"/>
    <s v="CONTRACTS AND ACQUISITIONS MANAGEMENT"/>
    <s v="9100"/>
    <s v="IOWA CITY"/>
    <s v="IA"/>
    <s v="103"/>
    <d v="2014-10-16T00:00:00"/>
    <s v="COMPETITIVE DELIVERY ORDER"/>
    <s v=""/>
    <s v="FIXED PRICE REDETERMINATION"/>
    <s v="&quot;OTHER FUNCTION&quot; TECHNICAL SUPPORT FOR THE PRESIDENTIAL SCHOLARS PROGRAM IN THE OFFICE OF COMMUNICATION AND OUTREACH."/>
    <s v="ACT INCORPORATED"/>
    <n v="808611"/>
    <s v="ED04CO0019DO0001"/>
    <s v="1308"/>
    <s v="EDED04CO0019"/>
    <s v="005312145"/>
    <s v="EO"/>
    <s v=""/>
    <s v="MICHELE.JENNINGS@ED.GOV"/>
    <d v="2014-10-16T00:00:00"/>
    <s v="PAVAN.MEHROTRA@ED.GOV"/>
    <d v="2014-10-08T00:00:00"/>
    <s v="N/A"/>
    <s v="G"/>
    <s v="EXERCISE AN OPTION"/>
    <s v="X"/>
    <s v="NOT APPLICABLE"/>
    <s v="9100"/>
    <s v="9100"/>
    <s v="OTHER THAN SMALL BUSINESS"/>
    <s v="NO"/>
    <s v="NO"/>
    <x v="1"/>
    <s v="NO"/>
    <s v="NO"/>
    <s v="NO"/>
    <n v="808611"/>
    <n v="0"/>
    <n v="1"/>
  </r>
  <r>
    <s v="CAM"/>
    <x v="0"/>
    <x v="0"/>
    <x v="0"/>
    <x v="1"/>
    <x v="1"/>
    <x v="1"/>
    <x v="0"/>
    <x v="1"/>
    <x v="1"/>
    <x v="0"/>
    <x v="0"/>
    <x v="37"/>
    <s v="EDUCATIONAL SERVICES"/>
    <s v="9100"/>
    <s v="CONTRACTS AND ACQUISITIONS MANAGEMENT"/>
    <s v="9100"/>
    <s v="NEW YORK"/>
    <s v="NY"/>
    <s v="61"/>
    <d v="2015-03-24T00:00:00"/>
    <s v="FULL AND OPEN COMPETITION"/>
    <s v=""/>
    <s v="FIXED PRICE WITH ECONOMIC PRICE ADJUSTMENT"/>
    <s v="THE PURPOSE OF THIS CONTRACT IS TO PROVIDE SERVICES FOR THE FULBRIGHT-HAYS SEMINARS ABROAD PROGRAM FOR U.S. EDUCATORS AND ADMINISTRATORS IN CHINA AND THE INTERNATIONAL EXCHANGE OF CHINESE EDUCATORS AND ADMINISTRATORS IN THE UNITED STATES."/>
    <s v="NATIONAL COMMITTEE ON UNITED STATES-CHINA RELATIONS"/>
    <n v="411448"/>
    <s v="EDOPE11C0018"/>
    <s v="11"/>
    <s v=""/>
    <s v="048334981"/>
    <s v="EP"/>
    <s v=""/>
    <s v="PAMELA.BONE@ED.GOV"/>
    <d v="2015-03-24T00:00:00"/>
    <s v="ALICE.MIHILL@ED.GOV"/>
    <d v="2015-03-03T00:00:00"/>
    <s v="N/A"/>
    <s v="G"/>
    <s v="EXERCISE AN OPTION"/>
    <s v="X"/>
    <s v="NOT APPLICABLE"/>
    <s v=""/>
    <s v="9100"/>
    <s v="OTHER THAN SMALL BUSINESS"/>
    <s v="NO"/>
    <s v="NO"/>
    <x v="1"/>
    <s v="NO"/>
    <s v="NO"/>
    <s v="NO"/>
    <n v="411448"/>
    <n v="0"/>
    <n v="1"/>
  </r>
  <r>
    <s v="CAM"/>
    <x v="0"/>
    <x v="0"/>
    <x v="0"/>
    <x v="3"/>
    <x v="1"/>
    <x v="1"/>
    <x v="0"/>
    <x v="1"/>
    <x v="1"/>
    <x v="0"/>
    <x v="0"/>
    <x v="37"/>
    <s v="EDUCATIONAL SERVICES"/>
    <s v="9100"/>
    <s v="CONTRACTS AND ACQUISITIONS MANAGEMENT"/>
    <s v="9100"/>
    <s v="ROCKVILLE"/>
    <s v="MD"/>
    <s v="31"/>
    <d v="2015-05-21T00:00:00"/>
    <s v="FULL AND OPEN COMPETITION"/>
    <s v=""/>
    <s v="FIXED PRICE AWARD FEE"/>
    <s v="THE SECRETARY'S TITLE II REPORT IS INTENDED TO INFORM CONGRESS, PROSPECTIVE TEACHERS, THE EDUCATION COMMUNITY, INSTITUTIONS OF HIGHER EDUCATION'S (IHES), RESEARCHERS AND POLICYMAKERS ABOUT STATES CRITERIA FOR INITIAL TEACHER CERTIFICATION OR LICENSURE, INCLUDING CRITERIA FOR TEACHER ASSESSMENT AND THE QUALITY AND FEATURES OF U.S.  TEACHER PREPARATION PROGRAMS (TPPS) ANNUALLY.  THE THREE-STAGE WEB-BASED REPORTING PROCESS REQUIRES IHES AND NON-IHE-BASED PROGRAMS FIRST REPORT TO THEIR STATES ON ITEMS RELATED TO THEIR TPPS, STATES THEN COMPILE A COMPREHENSIVE REPORT USING THE IHE AND NON-IHE-BASED PROGRAM DATA TO REPORT TO ED AND, A REPORT BASED ON THE STATE DATA IS SUBMITTED TO CONGRESS AND DISSEMINATED TO THE PUBLIC."/>
    <s v="WESTAT, INC."/>
    <n v="522853"/>
    <s v="EDOPE11C0024"/>
    <s v="7"/>
    <s v=""/>
    <s v="049508120"/>
    <s v="EP"/>
    <s v=""/>
    <s v="PAMELA.BONE@ED.GOV"/>
    <d v="2015-05-21T00:00:00"/>
    <s v="DAYNA.TROTTER2@ED.GOV"/>
    <d v="2015-05-15T00:00:00"/>
    <s v="N/A"/>
    <s v="G"/>
    <s v="EXERCISE AN OPTION"/>
    <s v="N"/>
    <s v="NO"/>
    <s v=""/>
    <s v="9100"/>
    <s v="OTHER THAN SMALL BUSINESS"/>
    <s v="NO"/>
    <s v="NO"/>
    <x v="1"/>
    <s v="NO"/>
    <s v="NO"/>
    <s v="NO"/>
    <n v="522853"/>
    <n v="2"/>
    <n v="1"/>
  </r>
  <r>
    <s v="FSA"/>
    <x v="1"/>
    <x v="0"/>
    <x v="0"/>
    <x v="2"/>
    <x v="1"/>
    <x v="1"/>
    <x v="0"/>
    <x v="1"/>
    <x v="1"/>
    <x v="0"/>
    <x v="0"/>
    <x v="38"/>
    <s v="SUPPORT- PROFESSIONAL: MARKET RESEARCH/PUBLIC OPINION"/>
    <s v="9100"/>
    <s v="FEDERAL STUDENT AID PROCUREMENT ACTIVITY"/>
    <s v="9100"/>
    <s v="ARLINGTON"/>
    <s v="VA"/>
    <s v="13"/>
    <d v="2015-08-25T00:00:00"/>
    <s v="FULL AND OPEN COMPETITION"/>
    <s v="ONLY ONE SOURCE - OTHER "/>
    <s v="FIRM FIXED PRICE"/>
    <s v="IGF::OT::IGF - OTHER FUNCTIONS - ACCESS TO RESEARCH AND ADVICE ABOUT IT AND THE FUNCTIONAL RESPONSIBILITIES OF SPECIFIC IT ROLES THAT INCLUDE VENDOR AND PRODUCT RATINGS, PUBLISHED REPORTS, IT ANALYTICS, ONLINE COMMUNITY AND EMERGING TECHNOLOGY NEWS AND ANALYSIS."/>
    <s v="GARTNER, INC."/>
    <n v="40020"/>
    <s v="EDFSA14O0044"/>
    <s v="1"/>
    <s v="GS35F5014H"/>
    <s v="097220180"/>
    <s v="ENCIO"/>
    <s v=""/>
    <s v="ELLEN.MASON@ED.GOV"/>
    <d v="2015-08-25T00:00:00"/>
    <s v="ELLEN.MASON@ED.GOV"/>
    <d v="2015-08-25T00:00:00"/>
    <s v="N/A"/>
    <s v="G"/>
    <s v="EXERCISE AN OPTION"/>
    <s v="X"/>
    <s v="NOT APPLICABLE"/>
    <s v="4730"/>
    <s v="9100"/>
    <s v="OTHER THAN SMALL BUSINESS"/>
    <s v="NO"/>
    <s v="NO"/>
    <x v="1"/>
    <s v="NO"/>
    <s v="NO"/>
    <s v="NO"/>
    <n v="40020"/>
    <n v="40020"/>
    <n v="1"/>
  </r>
  <r>
    <s v="FSA"/>
    <x v="1"/>
    <x v="0"/>
    <x v="0"/>
    <x v="2"/>
    <x v="1"/>
    <x v="1"/>
    <x v="0"/>
    <x v="1"/>
    <x v="1"/>
    <x v="0"/>
    <x v="0"/>
    <x v="38"/>
    <s v="SUPPORT- PROFESSIONAL: MARKET RESEARCH/PUBLIC OPINION"/>
    <s v="9100"/>
    <s v="FEDERAL STUDENT AID PROCUREMENT ACTIVITY"/>
    <s v="9100"/>
    <s v="WASHINGTON"/>
    <s v="DC"/>
    <s v="1"/>
    <d v="2015-09-04T00:00:00"/>
    <s v="FULL AND OPEN COMPETITION"/>
    <s v="ONLY ONE SOURCE - OTHER "/>
    <s v="FIRM FIXED PRICE"/>
    <s v="IGF::OT::IGF OTHER FUNCTIONS -  THE PURPOSE OF THIS MODIFICATION IS TO ADD FUNDS FOR OPTION YEAR 1 OF THE CONTRACT FOR CONTINUED IT ADVISORY SERVICES."/>
    <s v="GARTNER, INC."/>
    <n v="25530"/>
    <s v="EDFSA14O0044"/>
    <s v="2"/>
    <s v="GS35F5014H"/>
    <s v="097220180"/>
    <s v="ENEPMS"/>
    <s v=""/>
    <s v="ELLEN.MASON@ED.GOV"/>
    <d v="2015-09-04T00:00:00"/>
    <s v="ELLEN.MASON@ED.GOV"/>
    <d v="2015-09-04T00:00:00"/>
    <s v="N/A"/>
    <s v="C"/>
    <s v="FUNDING ONLY ACTION"/>
    <s v="X"/>
    <s v="NOT APPLICABLE"/>
    <s v="4730"/>
    <s v="9100"/>
    <s v="OTHER THAN SMALL BUSINESS"/>
    <s v="NO"/>
    <s v="NO"/>
    <x v="1"/>
    <s v="NO"/>
    <s v="NO"/>
    <s v="NO"/>
    <n v="25530"/>
    <n v="25530"/>
    <n v="1"/>
  </r>
  <r>
    <s v="FSA"/>
    <x v="1"/>
    <x v="0"/>
    <x v="0"/>
    <x v="2"/>
    <x v="0"/>
    <x v="1"/>
    <x v="0"/>
    <x v="1"/>
    <x v="1"/>
    <x v="1"/>
    <x v="1"/>
    <x v="39"/>
    <s v="SUPPORT- PROFESSIONAL: COMMUNICATIONS"/>
    <s v="9100"/>
    <s v="FEDERAL STUDENT AID PROCUREMENT ACTIVITY"/>
    <s v="9100"/>
    <s v="ALLENTOWN"/>
    <s v="PA"/>
    <s v="77"/>
    <d v="2015-09-09T00:00:00"/>
    <s v="FULL AND OPEN COMPETITION"/>
    <s v="FAIR OPPORTUNITY GIVEN"/>
    <s v="FIRM FIXED PRICE"/>
    <s v="IGF::OT::IGF &quot;OTHER FUNCTIONS&quot; THE SCOPE OF THIS TASK ORDER IS TO PROVIDE SUPPORT FOR THE DESIGN AND LAYOUT OF U.S. DEPARTMENT OF EDUCATION PUBLICATIONS AND COMMUNICATIONS MATERIALS, INCLUDING BUT NOT LIMITED TO GRAPHICS, INFOGRAPHICS, INTERACTIVE INFOGRAPHICS, GUIDES, BROCHURES, BOOKLETS, NEWSLETTERS, POSTERS, AND FACT SHEETS IN ENGLISH AND SPANISH."/>
    <s v="FIRST GENERATION VISUAL COMMUNICATIONS, INC."/>
    <n v="100000"/>
    <s v="0003"/>
    <s v="0"/>
    <s v="EDFSA13A0012"/>
    <s v="604434928"/>
    <s v="ENCE"/>
    <s v=""/>
    <s v="MARLON.HOLLAND@ED.GOV"/>
    <d v="2015-09-09T00:00:00"/>
    <s v="MARLON.HOLLAND@ED.GOV"/>
    <d v="2015-09-04T00:00:00"/>
    <s v="N/A"/>
    <s v=""/>
    <s v=""/>
    <s v="N"/>
    <s v="NO"/>
    <s v="9100"/>
    <s v="9100"/>
    <s v="SMALL BUSINESS"/>
    <s v="NO"/>
    <s v="NO"/>
    <x v="1"/>
    <s v="NO"/>
    <s v="YES"/>
    <s v="YES"/>
    <n v="100000"/>
    <n v="100000"/>
    <n v="1"/>
  </r>
  <r>
    <s v="NAGB"/>
    <x v="1"/>
    <x v="0"/>
    <x v="0"/>
    <x v="2"/>
    <x v="0"/>
    <x v="1"/>
    <x v="1"/>
    <x v="1"/>
    <x v="1"/>
    <x v="1"/>
    <x v="1"/>
    <x v="39"/>
    <s v="SUPPORT- PROFESSIONAL: COMMUNICATIONS"/>
    <s v="9100"/>
    <s v="NAGB - NATIONAL ASSESSMENT GOVERNING BOARD"/>
    <s v="9100"/>
    <s v="WASHINGTON"/>
    <s v="DC"/>
    <s v="1"/>
    <d v="2015-07-08T00:00:00"/>
    <s v="FULL AND OPEN COMPETITION"/>
    <s v="FAIR OPPORTUNITY GIVEN"/>
    <s v="FIRM FIXED PRICE"/>
    <s v="&quot;OTHER FUNCTION&quot; IGF::OT::IGF_x000a_ORDER 1 IS ISSUED TO PROVIDE OUTREACH AND DISSEMINATION SERVICES FOR THE NATIONAL ASSESSMENT GOVERNING BOARD'S BASE YEAR REQUIREMENTS."/>
    <s v="DISTRICT COMMUNICATIONS GROUP, LLC (THE)"/>
    <n v="1208924.1599999999"/>
    <s v="EDNAG15A0003"/>
    <s v="0"/>
    <s v="EDNAG15A0003"/>
    <s v="965032878"/>
    <s v="EZ"/>
    <s v=""/>
    <s v="MUNIRA.MWALIMU@ED.GOV"/>
    <d v="2015-09-30T00:00:00"/>
    <s v="MUNIRA.MWALIMU@ED.GOV"/>
    <d v="2015-09-28T00:00:00"/>
    <s v="N/A"/>
    <s v=""/>
    <s v=""/>
    <s v="N"/>
    <s v="NO"/>
    <s v="9100"/>
    <s v="9100"/>
    <s v="SMALL BUSINESS"/>
    <s v="NO"/>
    <s v="YES"/>
    <x v="1"/>
    <s v="NO"/>
    <s v="YES"/>
    <s v="YES"/>
    <n v="1208924.1599999999"/>
    <n v="1208924.1599999999"/>
    <n v="1"/>
  </r>
  <r>
    <s v="NAGB"/>
    <x v="1"/>
    <x v="0"/>
    <x v="0"/>
    <x v="2"/>
    <x v="0"/>
    <x v="1"/>
    <x v="1"/>
    <x v="1"/>
    <x v="1"/>
    <x v="1"/>
    <x v="1"/>
    <x v="39"/>
    <s v="SUPPORT- PROFESSIONAL: COMMUNICATIONS"/>
    <s v="9100"/>
    <s v="NAGB - NATIONAL ASSESSMENT GOVERNING BOARD"/>
    <s v="9100"/>
    <s v="WASHINGTON"/>
    <s v="DC"/>
    <s v="1"/>
    <d v="2015-09-30T00:00:00"/>
    <s v="FULL AND OPEN COMPETITION"/>
    <s v="FAIR OPPORTUNITY GIVEN"/>
    <s v="FIRM FIXED PRICE"/>
    <s v="&quot;OTHER FUNCTION&quot; IGF::OT::IGF_x000a_PROVIDE OUTREACH AND DISSEMINATION SERVICES FOR NATION'S REPORT CARD RELEASES"/>
    <s v="DISTRICT COMMUNICATIONS GROUP, LLC (THE)"/>
    <n v="147940.49"/>
    <s v="EDNAG15A0003"/>
    <s v="3"/>
    <s v="EDNAG15A0003"/>
    <s v="965032878"/>
    <s v="EZ"/>
    <s v=""/>
    <s v="MUNIRA.MWALIMU@ED.GOV"/>
    <d v="2015-09-30T00:00:00"/>
    <s v="MUNIRA.MWALIMU@ED.GOV"/>
    <d v="2015-09-30T00:00:00"/>
    <s v="N/A"/>
    <s v="D"/>
    <s v="CHANGE ORDER"/>
    <s v="N"/>
    <s v="NO"/>
    <s v="9100"/>
    <s v="9100"/>
    <s v="SMALL BUSINESS"/>
    <s v="NO"/>
    <s v="YES"/>
    <x v="1"/>
    <s v="NO"/>
    <s v="YES"/>
    <s v="YES"/>
    <n v="147940.49"/>
    <n v="147940.49"/>
    <n v="1"/>
  </r>
  <r>
    <s v="NAGB"/>
    <x v="1"/>
    <x v="2"/>
    <x v="0"/>
    <x v="3"/>
    <x v="0"/>
    <x v="1"/>
    <x v="0"/>
    <x v="1"/>
    <x v="0"/>
    <x v="0"/>
    <x v="0"/>
    <x v="39"/>
    <s v="SUPPORT- PROFESSIONAL: COMMUNICATIONS"/>
    <s v="9100"/>
    <s v="NAGB - NATIONAL ASSESSMENT GOVERNING BOARD"/>
    <s v="9100"/>
    <s v="WASHINGTON"/>
    <s v="DC"/>
    <s v="1"/>
    <d v="2015-04-15T00:00:00"/>
    <s v="FULL AND OPEN COMPETITION"/>
    <s v="FAIR OPPORTUNITY GIVEN"/>
    <s v="TIME AND MATERIALS"/>
    <s v="CLOSELY ASSOCIATED - &quot;IGF::CL::IGF&quot;_x000a_PROVIDE INCREMENTAL FUNDING FOR COMPLETION OF TASKS 4, 5, AND 6 OF THE CONTRACT."/>
    <s v="J R REINGOLD &amp; ASSOCIATES INC"/>
    <n v="253266.8"/>
    <s v="EDNAG13O0002"/>
    <s v="4"/>
    <s v="GS23F0168L"/>
    <s v="185056942"/>
    <s v="EZ"/>
    <s v=""/>
    <s v="IDV_CORRECT"/>
    <d v="2015-06-04T00:00:00"/>
    <s v="MUNIRA.MWALIMU@ED.GOV"/>
    <d v="2015-04-15T00:00:00"/>
    <s v="N/A"/>
    <s v="D"/>
    <s v="CHANGE ORDER"/>
    <s v="X"/>
    <s v="NOT APPLICABLE"/>
    <s v="4730"/>
    <s v="9100"/>
    <s v="SMALL BUSINESS"/>
    <s v="NO"/>
    <s v="NO"/>
    <x v="1"/>
    <s v="YES"/>
    <s v="NO"/>
    <s v="NO"/>
    <n v="253266.8"/>
    <n v="253266.8"/>
    <n v="1"/>
  </r>
  <r>
    <s v="FSA"/>
    <x v="1"/>
    <x v="0"/>
    <x v="0"/>
    <x v="2"/>
    <x v="1"/>
    <x v="1"/>
    <x v="0"/>
    <x v="1"/>
    <x v="1"/>
    <x v="0"/>
    <x v="0"/>
    <x v="39"/>
    <s v="SUPPORT- PROFESSIONAL: COMMUNICATIONS"/>
    <s v="9100"/>
    <s v="FEDERAL STUDENT AID PROCUREMENT ACTIVITY"/>
    <s v="9100"/>
    <s v="WARREN"/>
    <s v="MI"/>
    <s v="99"/>
    <d v="2015-09-24T00:00:00"/>
    <s v="FULL AND OPEN COMPETITION"/>
    <s v=""/>
    <s v="FIRM FIXED PRICE"/>
    <s v="IGF::OT::IGF &quot;OTHER FUNCTIONS&quot; THE PURPOSE OF THIS MODIFICATION IS TO:_x000a_1. REVISE SECTION 4 (C) - DELIVERABLE SCHEDULE AND SECTION 8. BILLING SCHEDULE/INVOICING AS LISTED BELOW AND;_x000a_2. CHANGE THE DUE DATE FOR CONTENT CALENDAR: MONTHLY CONTENT;_x000a_3. CHANGE THE DUE DATE FOR MONTHLY REPORTING TEMPLATE;_x000a_4. CANCEL PAID MEDIA PLAN UPDATES: UPDATE 4 (FOR MINI-CAMPAIGN #2) AND SHIFT FUNDS TO AD HOC SUPPORT;_x000a_5. CANCEL TACTICAL PLANS: MINI-CAMPAIGN #2 AND SHIFT FUNDS TO AD HOC SUPPORT;_x000a_6. CANCEL CREATIVE: MINI-CAMPAIGN #2 AND SHIFT FUNDS TO AD HOC SUPPORT;_x000a_7. CANCEL PAID MEDIA BUYING/PLACEMENT: MINI-CAMPAIGN #2 AND SHIFT FUNDS TO AD HOC SUPPORT;_x000a_8. CANCEL MEASUREMENT, REPORTING AND OPTIMIZATION: MINI-CAMPAIGN #2 AND SHIFT FUNDS TO AD HOC SUPPORT;_x000a_9. CANCEL INFOGRAPHICS FINAL SKETCH AND SHIFT FUNDS TO AD HOC SUPPORT MINUS $2,665FOR WORK COMPLETED;_x000a_10. CANCEL INFOGRAPHICS FINAL FILE AND SHIFT FUNDS TO AD HOC SUPPORT;_x000a_11. ADD FUNDING IN THE AMOUNT OF $50,000.00 TO AD HOC TIME AND MATERIALS (T&amp;M) SECTION (FOR FSA ID VIDEOS) THIS INCREASES THE TASK ORDER FROM$1, 619,014 TO $1,669,014.00;_x000a_12. ADD FUNDING FROM ALL CANCELED DELIVERABLES TO AD HOC TIME AND MATERIALS (T&amp;M) SECTION_x000a_13. ALL OTHER TERMS AND CONDITIONS REMAIN UNCHANGED."/>
    <s v="CAMPBELL-EWALD COMPANY"/>
    <n v="50000"/>
    <s v="0010"/>
    <s v="4"/>
    <s v="EDFSA10D0012"/>
    <s v="006957658"/>
    <s v="ENCE"/>
    <s v=""/>
    <s v="PENNIE.SUMMERS@ED.GOV"/>
    <d v="2015-09-24T00:00:00"/>
    <s v="MARLON.HOLLAND@ED.GOV"/>
    <d v="2015-09-24T00:00:00"/>
    <s v="N/A"/>
    <s v="M"/>
    <s v="OTHER ADMINISTRATIVE ACTION"/>
    <s v="N"/>
    <s v="NO"/>
    <s v="9100"/>
    <s v="9100"/>
    <s v="OTHER THAN SMALL BUSINESS"/>
    <s v="NO"/>
    <s v="NO"/>
    <x v="1"/>
    <s v="NO"/>
    <s v="NO"/>
    <s v="NO"/>
    <n v="50000"/>
    <n v="50000"/>
    <n v="1"/>
  </r>
  <r>
    <s v="CAM"/>
    <x v="1"/>
    <x v="0"/>
    <x v="2"/>
    <x v="2"/>
    <x v="0"/>
    <x v="0"/>
    <x v="1"/>
    <x v="1"/>
    <x v="1"/>
    <x v="1"/>
    <x v="1"/>
    <x v="40"/>
    <s v="SUPPORT- PROFESSIONAL: PHYSICAL SECURITY AND BADGING"/>
    <s v="9100"/>
    <s v="CONTRACTS AND ACQUISITIONS MANAGEMENT"/>
    <s v="9100"/>
    <s v="WASHINGTON"/>
    <s v="DC"/>
    <s v="1"/>
    <d v="2015-08-28T00:00:00"/>
    <s v="NOT AVAILABLE FOR COMPETITION"/>
    <s v=""/>
    <s v="FIRM FIXED PRICE"/>
    <s v="&quot;CRITICAL FUNCTION&quot; IGF::CT::IGF - THIS MODIFICATION EXERCISES OPTION PERIOD 2 OF THIS CONTRACT IN ORDER TO PROVIDE CONTINUED SECURITY SUPPORT SERVICES."/>
    <s v="TRANSCENDENCE, INC."/>
    <n v="966262.11"/>
    <s v="EDOOM13C0061"/>
    <s v="2"/>
    <s v=""/>
    <s v="136109266"/>
    <s v="EM"/>
    <s v="AUTHORIZED BY STATUTE"/>
    <s v="DESANDRE.WOODARD@ED.GOV"/>
    <d v="2015-09-02T00:00:00"/>
    <s v="KELSEY.REESE@ED.GOV"/>
    <d v="2015-08-28T00:00:00"/>
    <s v="N/A"/>
    <s v="G"/>
    <s v="EXERCISE AN OPTION"/>
    <s v="N"/>
    <s v="NO"/>
    <s v=""/>
    <s v="9100"/>
    <s v="SMALL BUSINESS"/>
    <s v="YES"/>
    <s v="YES"/>
    <x v="1"/>
    <s v="NO"/>
    <s v="YES"/>
    <s v="YES"/>
    <n v="966262.11"/>
    <n v="0"/>
    <n v="1"/>
  </r>
  <r>
    <s v="CAM"/>
    <x v="1"/>
    <x v="0"/>
    <x v="2"/>
    <x v="2"/>
    <x v="0"/>
    <x v="0"/>
    <x v="1"/>
    <x v="1"/>
    <x v="1"/>
    <x v="1"/>
    <x v="1"/>
    <x v="40"/>
    <s v="SUPPORT- PROFESSIONAL: PHYSICAL SECURITY AND BADGING"/>
    <s v="9100"/>
    <s v="CONTRACTS AND ACQUISITIONS MANAGEMENT"/>
    <s v="9100"/>
    <s v="WASHINGTON"/>
    <s v="DC"/>
    <s v="1"/>
    <d v="2015-09-28T00:00:00"/>
    <s v="NOT AVAILABLE FOR COMPETITION"/>
    <s v=""/>
    <s v="FIRM FIXED PRICE"/>
    <s v="&quot;CRITICAL FUNCTION&quot; IGF::CT::IGF - THIS MODIFICATION PROVIDES ONE ADDITIONAL PERSONNEL POSITION IN ORDER TO MEET DEPARTMENT OF EDUCATION NEEDS IN SECURITY SUPPORT SERVICES."/>
    <s v="TRANSCENDENCE, INC."/>
    <n v="81984"/>
    <s v="EDOOM13C0061"/>
    <s v="3"/>
    <s v=""/>
    <s v="136109266"/>
    <s v="EM"/>
    <s v="AUTHORIZED BY STATUTE"/>
    <s v="DESANDRE.WOODARD@ED.GOV"/>
    <d v="2015-09-28T00:00:00"/>
    <s v="KELSEY.REESE@ED.GOV"/>
    <d v="2015-09-28T00:00:00"/>
    <s v="N/A"/>
    <s v="B"/>
    <s v="SUPPLEMENTAL AGREEMENT FOR WORK WITHIN SCOPE"/>
    <s v="N"/>
    <s v="NO"/>
    <s v=""/>
    <s v="9100"/>
    <s v="SMALL BUSINESS"/>
    <s v="YES"/>
    <s v="YES"/>
    <x v="1"/>
    <s v="NO"/>
    <s v="YES"/>
    <s v="YES"/>
    <n v="81984"/>
    <n v="81984"/>
    <n v="1"/>
  </r>
  <r>
    <s v="CAM"/>
    <x v="1"/>
    <x v="0"/>
    <x v="0"/>
    <x v="3"/>
    <x v="0"/>
    <x v="1"/>
    <x v="0"/>
    <x v="1"/>
    <x v="1"/>
    <x v="0"/>
    <x v="0"/>
    <x v="40"/>
    <s v="SUPPORT- PROFESSIONAL: PHYSICAL SECURITY AND BADGING"/>
    <s v="9100"/>
    <s v="CONTRACTS AND ACQUISITIONS MANAGEMENT"/>
    <s v="9100"/>
    <s v="WASHINGTON"/>
    <s v="DC"/>
    <s v="1"/>
    <d v="2015-04-21T00:00:00"/>
    <s v="FULL AND OPEN COMPETITION AFTER EXCLUSION OF SOURCES"/>
    <s v=""/>
    <s v="FIRM FIXED PRICE"/>
    <s v="&quot;OTHER FUNCTION&quot; IGF::OT::IGF - IDENTIFICATION ACCESS CONTROL HARDWARE, SOFTWARE, AND MAINTENANCE SERVICES. THE PURPOSE OF THIS MODIFICATION IS TO EXERCISE OPTION PERIOD 1."/>
    <s v="SILENT PARTNER SECURITY SYSTEMS INC"/>
    <n v="224940.28"/>
    <s v="0001"/>
    <s v="1"/>
    <s v="EDOOM14D0003"/>
    <s v="085749310"/>
    <s v="EM"/>
    <s v=""/>
    <s v="RYAN.BATTAD@ED.GOV"/>
    <d v="2015-04-30T00:00:00"/>
    <s v="KELSEY.REESE@ED.GOV"/>
    <d v="2015-04-10T00:00:00"/>
    <s v="N/A"/>
    <s v="G"/>
    <s v="EXERCISE AN OPTION"/>
    <s v="N"/>
    <s v="NO"/>
    <s v="9100"/>
    <s v="9100"/>
    <s v="SMALL BUSINESS"/>
    <s v="NO"/>
    <s v="NO"/>
    <x v="1"/>
    <s v="NO"/>
    <s v="NO"/>
    <s v="NO"/>
    <n v="224940.28"/>
    <n v="0"/>
    <n v="1"/>
  </r>
  <r>
    <s v="CAM"/>
    <x v="1"/>
    <x v="0"/>
    <x v="0"/>
    <x v="2"/>
    <x v="0"/>
    <x v="1"/>
    <x v="0"/>
    <x v="1"/>
    <x v="1"/>
    <x v="0"/>
    <x v="0"/>
    <x v="40"/>
    <s v="SUPPORT- PROFESSIONAL: PHYSICAL SECURITY AND BADGING"/>
    <s v="9100"/>
    <s v="CONTRACTS AND ACQUISITIONS MANAGEMENT"/>
    <s v="9100"/>
    <s v="WASHINGTON"/>
    <s v="DC"/>
    <s v="1"/>
    <d v="2015-08-25T00:00:00"/>
    <s v="FULL AND OPEN COMPETITION AFTER EXCLUSION OF SOURCES"/>
    <s v=""/>
    <s v="FIRM FIXED PRICE"/>
    <s v="&quot;OTHER FUNCTION&quot; IGF::OT::IGF - AWARDING OF TASK ORDER FOR INSTALLATION OF CAMERAS AND DIGITAL VIDEO RECORDERS."/>
    <s v="SILENT PARTNER SECURITY SYSTEMS INC"/>
    <n v="39682"/>
    <s v="0010"/>
    <s v="0"/>
    <s v="EDOOM14D0003"/>
    <s v="085749310"/>
    <s v="EF"/>
    <s v=""/>
    <s v="DESANDRE.WOODARD@ED.GOV"/>
    <d v="2015-08-25T00:00:00"/>
    <s v="KELSEY.REESE@ED.GOV"/>
    <d v="2015-08-11T00:00:00"/>
    <s v="N/A"/>
    <s v=""/>
    <s v=""/>
    <s v="N"/>
    <s v="NO"/>
    <s v="9100"/>
    <s v="9100"/>
    <s v="SMALL BUSINESS"/>
    <s v="NO"/>
    <s v="NO"/>
    <x v="1"/>
    <s v="NO"/>
    <s v="NO"/>
    <s v="NO"/>
    <n v="39682"/>
    <n v="39682"/>
    <n v="1"/>
  </r>
  <r>
    <s v="FSA"/>
    <x v="1"/>
    <x v="0"/>
    <x v="0"/>
    <x v="2"/>
    <x v="0"/>
    <x v="1"/>
    <x v="0"/>
    <x v="1"/>
    <x v="0"/>
    <x v="1"/>
    <x v="1"/>
    <x v="41"/>
    <s v="SUPPORT- PROFESSIONAL: HUMAN RESOURCES"/>
    <s v="9100"/>
    <s v="FEDERAL STUDENT AID PROCUREMENT ACTIVITY"/>
    <s v="9100"/>
    <s v="WASHINGTON"/>
    <s v="DC"/>
    <s v="1"/>
    <d v="2015-07-06T00:00:00"/>
    <s v="FULL AND OPEN COMPETITION AFTER EXCLUSION OF SOURCES"/>
    <s v="FAIR OPPORTUNITY GIVEN"/>
    <s v="FIRM FIXED PRICE"/>
    <s v="IGF::CT::IGF &quot;CRITIAL FUNCTION&quot; THE CONTRACTOR SHALL DELIVER HUMAN RESOURCE OPERATION (HRO), INCLUDING CLASSIFICATION, STAFFING, WORK FORCE PLANNING AND OTHER RELATED SUPPORT SERVICES, CONSIDERED CRITICAL FOR FSA TO ATTRACT AND RETAIN TOP TALENT."/>
    <s v="GOLDEN KEY GROUP, LLC"/>
    <n v="967117"/>
    <s v="0004"/>
    <s v="0"/>
    <s v="EDFSA13D0015"/>
    <s v="111187295"/>
    <s v="ENAS"/>
    <s v=""/>
    <s v="MICHAEL.HOLLAND@ED.GOV"/>
    <d v="2015-10-07T00:00:00"/>
    <s v="ELIZABETH.CHAMBERS@ED.GOV"/>
    <d v="2015-06-17T00:00:00"/>
    <s v="N/A"/>
    <s v=""/>
    <s v=""/>
    <s v="Y"/>
    <s v="YES"/>
    <s v="9100"/>
    <s v="9100"/>
    <s v="SMALL BUSINESS"/>
    <s v="NO"/>
    <s v="NO"/>
    <x v="1"/>
    <s v="YES"/>
    <s v="YES"/>
    <s v="YES"/>
    <n v="967117"/>
    <n v="5473860.4800000004"/>
    <n v="1"/>
  </r>
  <r>
    <s v="FSA"/>
    <x v="1"/>
    <x v="0"/>
    <x v="0"/>
    <x v="2"/>
    <x v="0"/>
    <x v="1"/>
    <x v="0"/>
    <x v="1"/>
    <x v="0"/>
    <x v="1"/>
    <x v="1"/>
    <x v="41"/>
    <s v="SUPPORT- PROFESSIONAL: HUMAN RESOURCES"/>
    <s v="9100"/>
    <s v="FEDERAL STUDENT AID PROCUREMENT ACTIVITY"/>
    <s v="9100"/>
    <s v="WASHINGTON"/>
    <s v="DC"/>
    <s v="1"/>
    <d v="2015-07-15T00:00:00"/>
    <s v="FULL AND OPEN COMPETITION AFTER EXCLUSION OF SOURCES"/>
    <s v="FAIR OPPORTUNITY GIVEN"/>
    <s v="FIRM FIXED PRICE"/>
    <s v="IGF::OT::IGF &quot;OTHER FUNCTION&quot; THE PURPOSE OF THIS CONTRACT ACTION IS TO CREATE AND PROVIDE A 'LEADERSHIP' TRAINING MODULE/CLASS FOR FEDERAL STUDENT AID MANAGERS AND SUPERVISORS."/>
    <s v="GOLDEN KEY GROUP, LLC"/>
    <n v="65377.41"/>
    <s v="0005"/>
    <s v="0"/>
    <s v="EDFSA13D0015"/>
    <s v="111187295"/>
    <s v="ENBO"/>
    <s v=""/>
    <s v="JOYCE.BETTIS@ED.GOV"/>
    <d v="2015-07-15T00:00:00"/>
    <s v="LINWOOD.CHERRY@ED.GOV"/>
    <d v="2015-07-14T00:00:00"/>
    <s v="N/A"/>
    <s v=""/>
    <s v=""/>
    <s v="Y"/>
    <s v="YES"/>
    <s v="9100"/>
    <s v="9100"/>
    <s v="SMALL BUSINESS"/>
    <s v="NO"/>
    <s v="NO"/>
    <x v="1"/>
    <s v="YES"/>
    <s v="YES"/>
    <s v="YES"/>
    <n v="65377.41"/>
    <n v="130287.63"/>
    <n v="1"/>
  </r>
  <r>
    <s v="FSA"/>
    <x v="1"/>
    <x v="0"/>
    <x v="0"/>
    <x v="2"/>
    <x v="0"/>
    <x v="1"/>
    <x v="0"/>
    <x v="1"/>
    <x v="0"/>
    <x v="1"/>
    <x v="1"/>
    <x v="41"/>
    <s v="SUPPORT- PROFESSIONAL: HUMAN RESOURCES"/>
    <s v="9100"/>
    <s v="FEDERAL STUDENT AID PROCUREMENT ACTIVITY"/>
    <s v="9100"/>
    <s v="WASHINGTON"/>
    <s v="DC"/>
    <s v="1"/>
    <d v="2015-09-20T00:00:00"/>
    <s v="FULL AND OPEN COMPETITION AFTER EXCLUSION OF SOURCES"/>
    <s v="FAIR OPPORTUNITY GIVEN"/>
    <s v="FIRM FIXED PRICE"/>
    <s v="IGF::CT::IGF &quot;CRITIAL FUNCTION&quot; THE CONTRACTOR SHALL DELIVER HUMAN RESOURCE OPERATION (HRO), INCLUDING CLASSIFICATION, STAFFING, WORK FORCE PLANNING AND OTHER RELATED SUPPORT SERVICES, CONSIDERED CRITICAL FOR FSA TO ATTRACT AND RETAIN TOP TALENT. THIS MODIFICATION FULLY FUNDS THE BASED PERIOD OF PERFORMANCE (POP) AND ESTABLISHES A TARGET DATE TO FINALIZE INCENTIVES, REVISED THE POP EXPIRATION AND UPDATED THE KEY PERSONNEL CLAUSE."/>
    <s v="GOLDEN KEY GROUP, LLC"/>
    <n v="1081000"/>
    <s v="0004"/>
    <s v="1"/>
    <s v="EDFSA13D0015"/>
    <s v="111187295"/>
    <s v="ENAS"/>
    <s v=""/>
    <s v="MICHAEL.HOLLAND@ED.GOV"/>
    <d v="2015-10-07T00:00:00"/>
    <s v="RICHARD.SEGICH@ED.GOV"/>
    <d v="2015-09-20T00:00:00"/>
    <s v="N/A"/>
    <s v="B"/>
    <s v="SUPPLEMENTAL AGREEMENT FOR WORK WITHIN SCOPE"/>
    <s v="Y"/>
    <s v="YES"/>
    <s v="9100"/>
    <s v="9100"/>
    <s v="SMALL BUSINESS"/>
    <s v="NO"/>
    <s v="NO"/>
    <x v="1"/>
    <s v="YES"/>
    <s v="YES"/>
    <s v="YES"/>
    <n v="1081000"/>
    <n v="186259.7"/>
    <n v="1"/>
  </r>
  <r>
    <s v="FSA"/>
    <x v="1"/>
    <x v="0"/>
    <x v="0"/>
    <x v="2"/>
    <x v="0"/>
    <x v="1"/>
    <x v="0"/>
    <x v="1"/>
    <x v="1"/>
    <x v="1"/>
    <x v="1"/>
    <x v="41"/>
    <s v="SUPPORT- PROFESSIONAL: HUMAN RESOURCES"/>
    <s v="9100"/>
    <s v="FEDERAL STUDENT AID PROCUREMENT ACTIVITY"/>
    <s v="9100"/>
    <s v="FALLS CHURCH"/>
    <s v="VA"/>
    <s v="59"/>
    <d v="2015-07-06T00:00:00"/>
    <s v="FULL AND OPEN COMPETITION AFTER EXCLUSION OF SOURCES"/>
    <s v="FAIR OPPORTUNITY GIVEN"/>
    <s v="FIRM FIXED PRICE"/>
    <s v="IGF::CT::IGF &quot;CRITICAL FUNCTION&quot; CONTRACTOR SHALL PROVIDE EMPLOYEE LABOR RELATIONS (ELR) AND OTHER RELATED SERVICES."/>
    <s v="FRANKLIN MAXWELL GROUP LLC"/>
    <n v="495000"/>
    <s v="0003"/>
    <s v="0"/>
    <s v="EDFSA13D0016"/>
    <s v="178804592"/>
    <s v="ENAS"/>
    <s v=""/>
    <s v="MICHAEL.HOLLAND@ED.GOV"/>
    <d v="2015-10-07T00:00:00"/>
    <s v="ELIZABETH.CHAMBERS@ED.GOV"/>
    <d v="2015-06-17T00:00:00"/>
    <s v="N/A"/>
    <s v=""/>
    <s v=""/>
    <s v="Y"/>
    <s v="YES"/>
    <s v="9100"/>
    <s v="9100"/>
    <s v="SMALL BUSINESS"/>
    <s v="NO"/>
    <s v="NO"/>
    <x v="1"/>
    <s v="NO"/>
    <s v="YES"/>
    <s v="YES"/>
    <n v="495000"/>
    <n v="2757165.66"/>
    <n v="1"/>
  </r>
  <r>
    <s v="FSA"/>
    <x v="1"/>
    <x v="0"/>
    <x v="0"/>
    <x v="2"/>
    <x v="0"/>
    <x v="1"/>
    <x v="0"/>
    <x v="1"/>
    <x v="1"/>
    <x v="1"/>
    <x v="1"/>
    <x v="41"/>
    <s v="SUPPORT- PROFESSIONAL: HUMAN RESOURCES"/>
    <s v="9100"/>
    <s v="FEDERAL STUDENT AID PROCUREMENT ACTIVITY"/>
    <s v="9100"/>
    <s v="FALLS CHURCH"/>
    <s v="VA"/>
    <s v="59"/>
    <d v="2015-09-20T00:00:00"/>
    <s v="FULL AND OPEN COMPETITION AFTER EXCLUSION OF SOURCES"/>
    <s v="FAIR OPPORTUNITY GIVEN"/>
    <s v="FIRM FIXED PRICE"/>
    <s v="IGF::CT::IGF &quot;CRITICAL FUNCTION&quot; CONTRACTOR SHALL PROVIDE EMPLOYEE LABOR RELATIONS (ELR) AND OTHER RELATED SERVICES. THIS MODIFICATION ADDS FUNDS TO FULLY FUND THE BASED PERIOD OF PERFORMANCE AND ESTABLISHES A TARGET DATE TO FINALIZE INCENTIVES, IF ANY, AND UPDATED THE KEY PERSONNEL CLAUSE."/>
    <s v="FRANKLIN MAXWELL GROUP LLC"/>
    <n v="515961"/>
    <s v="0003"/>
    <s v="1"/>
    <s v="EDFSA13D0016"/>
    <s v="178804592"/>
    <s v="ENAS"/>
    <s v=""/>
    <s v="MICHAEL.HOLLAND@ED.GOV"/>
    <d v="2015-10-07T00:00:00"/>
    <s v="RICHARD.SEGICH@ED.GOV"/>
    <d v="2015-09-21T00:00:00"/>
    <s v="N/A"/>
    <s v="B"/>
    <s v="SUPPLEMENTAL AGREEMENT FOR WORK WITHIN SCOPE"/>
    <s v="Y"/>
    <s v="YES"/>
    <s v="9100"/>
    <s v="9100"/>
    <s v="SMALL BUSINESS"/>
    <s v="NO"/>
    <s v="NO"/>
    <x v="1"/>
    <s v="NO"/>
    <s v="YES"/>
    <s v="YES"/>
    <n v="515961"/>
    <n v="91905.78"/>
    <n v="1"/>
  </r>
  <r>
    <s v="CAM"/>
    <x v="1"/>
    <x v="0"/>
    <x v="0"/>
    <x v="2"/>
    <x v="0"/>
    <x v="1"/>
    <x v="0"/>
    <x v="1"/>
    <x v="1"/>
    <x v="1"/>
    <x v="1"/>
    <x v="41"/>
    <s v="SUPPORT- PROFESSIONAL: HUMAN RESOURCES"/>
    <s v="9100"/>
    <s v="CONTRACTS AND ACQUISITIONS MANAGEMENT"/>
    <s v="9100"/>
    <s v="WASHINGTON"/>
    <s v="DC"/>
    <s v="1"/>
    <d v="2015-09-25T00:00:00"/>
    <s v="FULL AND OPEN COMPETITION AFTER EXCLUSION OF SOURCES"/>
    <s v="FAIR OPPORTUNITY GIVEN"/>
    <s v="FIRM FIXED PRICE"/>
    <s v="&quot;CLOSELY ASSOCIATED&quot; IGF::CL::IGF THIS REQUIREMENT IS FOR HUMAN CAPITAL, RECRUITMENT, STAFFING, AND CLASSIFICATION SUPPORT SERVICES."/>
    <s v="FRANKLIN MAXWELL GROUP LLC"/>
    <n v="425789.6"/>
    <s v="0002"/>
    <s v="2"/>
    <s v="EDFSA13D0016"/>
    <s v="178804592"/>
    <s v="EM"/>
    <s v=""/>
    <s v="DESANDRE.WOODARD@ED.GOV"/>
    <d v="2015-09-25T00:00:00"/>
    <s v="ANDREW.CAZIER@ED.GOV"/>
    <d v="2015-09-25T00:00:00"/>
    <s v="N/A"/>
    <s v="G"/>
    <s v="EXERCISE AN OPTION"/>
    <s v="Y"/>
    <s v="YES"/>
    <s v="9100"/>
    <s v="9100"/>
    <s v="SMALL BUSINESS"/>
    <s v="NO"/>
    <s v="NO"/>
    <x v="1"/>
    <s v="NO"/>
    <s v="YES"/>
    <s v="YES"/>
    <n v="425789.6"/>
    <n v="0"/>
    <n v="1"/>
  </r>
  <r>
    <s v="FSA"/>
    <x v="0"/>
    <x v="0"/>
    <x v="0"/>
    <x v="2"/>
    <x v="0"/>
    <x v="1"/>
    <x v="0"/>
    <x v="1"/>
    <x v="0"/>
    <x v="1"/>
    <x v="1"/>
    <x v="42"/>
    <s v="SUPPORT- PROFESSIONAL: OTHER"/>
    <s v="9100"/>
    <s v="FEDERAL STUDENT AID PROCUREMENT ACTIVITY"/>
    <s v="9100"/>
    <s v="WASHINGTON"/>
    <s v="DC"/>
    <s v="1"/>
    <d v="2015-09-15T00:00:00"/>
    <s v="FULL AND OPEN COMPETITION AFTER EXCLUSION OF SOURCES"/>
    <s v="FAIR OPPORTUNITY GIVEN"/>
    <s v="FIRM FIXED PRICE"/>
    <s v="IGF::CT::IGF &quot;CRITICAL FUNCTION&quot; THE PURPOSE OF THSI ACQUISITION IS TO PROVIDE NECESSARY TRAINING TO FSA'S MANAGEMENT AND SUPERVISORY PERSONNEL."/>
    <s v="GOLDEN KEY GROUP, LLC"/>
    <n v="73582.84"/>
    <s v="0006"/>
    <s v="0"/>
    <s v="EDFSA13D0015"/>
    <s v="111187295"/>
    <s v="ENBO"/>
    <s v=""/>
    <s v="JOYCE.BETTIS@ED.GOV"/>
    <d v="2015-09-15T00:00:00"/>
    <s v="LINWOOD.CHERRY@ED.GOV"/>
    <d v="2015-09-10T00:00:00"/>
    <s v="N/A"/>
    <s v=""/>
    <s v=""/>
    <s v="Y"/>
    <s v="YES"/>
    <s v="9100"/>
    <s v="9100"/>
    <s v="SMALL BUSINESS"/>
    <s v="NO"/>
    <s v="NO"/>
    <x v="1"/>
    <s v="YES"/>
    <s v="YES"/>
    <s v="YES"/>
    <n v="73582.84"/>
    <n v="73582.84"/>
    <n v="1"/>
  </r>
  <r>
    <s v="CAM"/>
    <x v="0"/>
    <x v="0"/>
    <x v="2"/>
    <x v="1"/>
    <x v="0"/>
    <x v="0"/>
    <x v="0"/>
    <x v="0"/>
    <x v="1"/>
    <x v="1"/>
    <x v="1"/>
    <x v="42"/>
    <s v="SUPPORT- PROFESSIONAL: OTHER"/>
    <s v="9100"/>
    <s v="CONTRACTS AND ACQUISITIONS MANAGEMENT"/>
    <s v="9100"/>
    <s v="WASHINGTON"/>
    <s v="DC"/>
    <s v="1"/>
    <d v="2015-02-03T00:00:00"/>
    <s v="NOT AVAILABLE FOR COMPETITION"/>
    <s v=""/>
    <s v="FIXED PRICE WITH ECONOMIC PRICE ADJUSTMENT"/>
    <s v="THE PURPOSE OF THIS PROCUREMENT IS TO OBTAIN TECHNICAL SERVICES TO SUPPORT THE U.S. DEPARTMENT OF EDUCATION OFFICE OF SPECIAL EDUCATION AND REHABILITATIVE SERVICES IN MANAGING THE TRIM TRIO DATABASE."/>
    <s v="AXIOM CORPORATION"/>
    <n v="105332"/>
    <s v="EDOSE11C0049"/>
    <s v="9"/>
    <s v=""/>
    <s v="604596874"/>
    <s v="EH"/>
    <s v="AUTHORIZED BY STATUTE"/>
    <s v="STEPHEN.SCHEFFER@ED.GOV"/>
    <d v="2015-03-02T00:00:00"/>
    <s v="KELSEY.REESE@ED.GOV"/>
    <d v="2015-02-02T00:00:00"/>
    <s v="N/A"/>
    <s v="G"/>
    <s v="EXERCISE AN OPTION"/>
    <s v="X"/>
    <s v="NOT APPLICABLE"/>
    <s v=""/>
    <s v="9100"/>
    <s v="SMALL BUSINESS"/>
    <s v="YES"/>
    <s v="NO"/>
    <x v="0"/>
    <s v="NO"/>
    <s v="YES"/>
    <s v="YES"/>
    <n v="105332"/>
    <n v="-103874.8"/>
    <n v="1"/>
  </r>
  <r>
    <s v="FSA"/>
    <x v="0"/>
    <x v="2"/>
    <x v="0"/>
    <x v="1"/>
    <x v="0"/>
    <x v="1"/>
    <x v="0"/>
    <x v="1"/>
    <x v="1"/>
    <x v="1"/>
    <x v="1"/>
    <x v="42"/>
    <s v="SUPPORT- PROFESSIONAL: OTHER"/>
    <s v="9100"/>
    <s v="FEDERAL STUDENT AID PROCUREMENT ACTIVITY"/>
    <s v="9100"/>
    <s v="MCLEAN"/>
    <s v="VA"/>
    <s v="59"/>
    <d v="2015-03-02T00:00:00"/>
    <s v="FULL AND OPEN COMPETITION AFTER EXCLUSION OF SOURCES"/>
    <s v="FAIR OPPORTUNITY GIVEN"/>
    <s v="TIME AND MATERIALS"/>
    <s v="&quot;CRITICAL FUNCTIONS&quot; IGF::CT::IGF HUMAN RESOURCE OPERATIONS (HRO) AND EMPLOYEE LABOR RELATIONS (ELR) SUPPORT SERVICES.  THIS MODIFICATION  EXTENDS THE CONTRACT FROM 3 MARCH TO 30 MARCH 2015 AND CHANGES THE ASSIGNED CONTRACTING OFFICER."/>
    <s v="R3 GOVERNMENT SOLUTIONS, LLC"/>
    <n v="221453.85"/>
    <s v="EDFSA13D0013TO0001"/>
    <s v="9"/>
    <s v="EDFSA13D0013"/>
    <s v="831214619"/>
    <s v="ENAS"/>
    <s v=""/>
    <s v="RICHARD.SEGICH@ED.GOV"/>
    <d v="2015-04-13T00:00:00"/>
    <s v="CAROLYN.RICHARDSON@ED.GOV"/>
    <d v="2015-03-02T00:00:00"/>
    <s v="N/A"/>
    <s v="C"/>
    <s v="FUNDING ONLY ACTION"/>
    <s v="Y"/>
    <s v="YES"/>
    <s v="9100"/>
    <s v="9100"/>
    <s v="SMALL BUSINESS"/>
    <s v="NO"/>
    <s v="NO"/>
    <x v="1"/>
    <s v="NO"/>
    <s v="YES"/>
    <s v="YES"/>
    <n v="221453.85"/>
    <n v="0"/>
    <n v="1"/>
  </r>
  <r>
    <s v="FSA"/>
    <x v="0"/>
    <x v="2"/>
    <x v="0"/>
    <x v="1"/>
    <x v="0"/>
    <x v="1"/>
    <x v="0"/>
    <x v="1"/>
    <x v="1"/>
    <x v="1"/>
    <x v="1"/>
    <x v="42"/>
    <s v="SUPPORT- PROFESSIONAL: OTHER"/>
    <s v="9100"/>
    <s v="FEDERAL STUDENT AID PROCUREMENT ACTIVITY"/>
    <s v="9100"/>
    <s v="MCLEAN"/>
    <s v="VA"/>
    <s v="59"/>
    <d v="2015-03-30T00:00:00"/>
    <s v="FULL AND OPEN COMPETITION AFTER EXCLUSION OF SOURCES"/>
    <s v="FAIR OPPORTUNITY GIVEN"/>
    <s v="TIME AND MATERIALS"/>
    <s v="&quot;CRITICAL FUNCTIONS&quot; IGF::CT::IGF HUMAN RESOURCE OPERATIONS (HRO) AND EMPLOYEE LABOR RELATIONS (ELR) SUPPORT SERVICES.  THIS MODIFICATION  EXERCISES THE CONTINUITY OF SERVICES OPTION TO EXTEND THE ORDER THROUGH 30 JUNE 2015."/>
    <s v="R3 GOVERNMENT SOLUTIONS, LLC"/>
    <n v="895000"/>
    <s v="EDFSA13D0013TO0001"/>
    <s v="10"/>
    <s v="EDFSA13D0013"/>
    <s v="831214619"/>
    <s v="ENAS"/>
    <s v=""/>
    <s v="RICHARD.SEGICH@ED.GOV"/>
    <d v="2015-04-13T00:00:00"/>
    <s v="RICHARD.SEGICH@ED.GOV"/>
    <d v="2015-03-30T00:00:00"/>
    <s v="N/A"/>
    <s v="B"/>
    <s v="SUPPLEMENTAL AGREEMENT FOR WORK WITHIN SCOPE"/>
    <s v="Y"/>
    <s v="YES"/>
    <s v="9100"/>
    <s v="9100"/>
    <s v="SMALL BUSINESS"/>
    <s v="NO"/>
    <s v="NO"/>
    <x v="1"/>
    <s v="NO"/>
    <s v="YES"/>
    <s v="YES"/>
    <n v="895000"/>
    <n v="895000"/>
    <n v="1"/>
  </r>
  <r>
    <s v="FSA"/>
    <x v="0"/>
    <x v="0"/>
    <x v="0"/>
    <x v="1"/>
    <x v="0"/>
    <x v="1"/>
    <x v="0"/>
    <x v="1"/>
    <x v="1"/>
    <x v="1"/>
    <x v="1"/>
    <x v="42"/>
    <s v="SUPPORT- PROFESSIONAL: OTHER"/>
    <s v="9100"/>
    <s v="FEDERAL STUDENT AID PROCUREMENT ACTIVITY"/>
    <s v="9100"/>
    <s v="ARLINGTON"/>
    <s v="VA"/>
    <s v="13"/>
    <d v="2015-03-31T00:00:00"/>
    <s v="FULL AND OPEN COMPETITION"/>
    <s v="FOLLOW-ON ACTION FOLLOWING COMPETITIVE INITIAL ACTION"/>
    <s v="FIRM FIXED PRICE"/>
    <s v="&quot;CRITICAL FUNCTION&quot; IGF::CT::IGF THE PURPOSE OF THE TASK ORDER (TO) IS TO RETAIN R3 GOVERNMENT SOLUTIONS, LLC (R3) (SDVOSB, GSA SCHEDULE HOLDER), WHO CURRENTLY SUPPORTS THE DEPARTMENT OF EDUCATION, FEDERAL STUDENT AID (FSA) IN PREPARATION FOR THE VIRTUAL DATA CENTER (VDC) RECOMPETE (PROJECT PHOENIX). FSA ENVISIONS THAT THE REQUIREMENTS AND SUPPORTING DOCUMENTATION, INCLUDING TECHNICAL ASSESSMENT AND ANALYSIS EFFORTS, NEEDED FOR PROJECT PHOENIX REQUIRES THREE (3) PHASES OF ACTIVITIES. WITH PHASE 1, THE PLANNING PHASE, COMPLETE UNDER CONTRACT NUMBER ED-FSA-14-O-0021, THIS AP ONLY ADDRESSES THE NEED FOR PHASE 2, THE ACQUISITION PHASE, AND PHASE 3, THE TRANSITION PHASE."/>
    <s v="R3 GOVERNMENT SOLUTIONS, LLC"/>
    <n v="641163.38"/>
    <s v="EDFSA15O0020"/>
    <s v="0"/>
    <s v="GS10F136BA"/>
    <s v="831214619"/>
    <s v="ENCIO"/>
    <s v=""/>
    <s v="JULIE.LIU@ED.GOV"/>
    <d v="2015-04-06T00:00:00"/>
    <s v="REGINALD.MITCHELL@ED.GOV"/>
    <d v="2015-03-31T00:00:00"/>
    <s v="N/A"/>
    <s v=""/>
    <s v=""/>
    <s v="Y"/>
    <s v="YES"/>
    <s v="4732"/>
    <s v="9100"/>
    <s v="SMALL BUSINESS"/>
    <s v="NO"/>
    <s v="NO"/>
    <x v="1"/>
    <s v="NO"/>
    <s v="YES"/>
    <s v="YES"/>
    <n v="641163.38"/>
    <n v="2290832"/>
    <n v="1"/>
  </r>
  <r>
    <s v="CAM"/>
    <x v="0"/>
    <x v="0"/>
    <x v="0"/>
    <x v="3"/>
    <x v="0"/>
    <x v="1"/>
    <x v="0"/>
    <x v="1"/>
    <x v="1"/>
    <x v="1"/>
    <x v="1"/>
    <x v="42"/>
    <s v="SUPPORT- PROFESSIONAL: OTHER"/>
    <s v="9100"/>
    <s v="CONTRACTS AND ACQUISITIONS MANAGEMENT"/>
    <s v="9100"/>
    <s v="WASHINGTON"/>
    <s v="DC"/>
    <s v="1"/>
    <d v="2015-04-01T00:00:00"/>
    <s v="FULL AND OPEN COMPETITION"/>
    <s v="FAIR OPPORTUNITY GIVEN"/>
    <s v="FIRM FIXED PRICE"/>
    <s v="&quot;OTHER FUNCTIONS&quot; IGF::OT::IGF - ENTERPRISE RISK ANALYTICS STRATEGIES AND TOOLS.  THE PURPOSE OF THIS TASK ORDER IS TO CONDUCT ADVISORY AND EVALUATION ASSISTANCE FOR ENTERPRISE RISK MANAGEMENT AND DATA ANALYTICS."/>
    <s v="AMBIT GROUP"/>
    <n v="1099310.06"/>
    <s v="0004"/>
    <s v="0"/>
    <s v="EDODS14A0004"/>
    <s v="103079443"/>
    <s v="EB"/>
    <s v=""/>
    <s v="HELEN.CHANG@ED.GOV"/>
    <d v="2015-10-13T00:00:00"/>
    <s v="JOSEPH.GIBBS@ED.GOV"/>
    <d v="2015-03-26T00:00:00"/>
    <s v="N/A"/>
    <s v=""/>
    <s v=""/>
    <s v="X"/>
    <s v="NOT APPLICABLE"/>
    <s v="9100"/>
    <s v="9100"/>
    <s v="SMALL BUSINESS"/>
    <s v="NO"/>
    <s v="NO"/>
    <x v="1"/>
    <s v="NO"/>
    <s v="YES"/>
    <s v="YES"/>
    <n v="1099310.06"/>
    <n v="1099310.06"/>
    <n v="1"/>
  </r>
  <r>
    <s v="FSA"/>
    <x v="0"/>
    <x v="0"/>
    <x v="0"/>
    <x v="2"/>
    <x v="0"/>
    <x v="1"/>
    <x v="0"/>
    <x v="1"/>
    <x v="1"/>
    <x v="1"/>
    <x v="1"/>
    <x v="42"/>
    <s v="SUPPORT- PROFESSIONAL: OTHER"/>
    <s v="9100"/>
    <s v="FEDERAL STUDENT AID PROCUREMENT ACTIVITY"/>
    <s v="9100"/>
    <s v="ARLINGTON"/>
    <s v="VA"/>
    <s v="13"/>
    <d v="2015-07-30T00:00:00"/>
    <s v="FULL AND OPEN COMPETITION"/>
    <s v="FOLLOW-ON ACTION FOLLOWING COMPETITIVE INITIAL ACTION"/>
    <s v="FIRM FIXED PRICE"/>
    <s v="&quot;CLOSELY ASSOCIATED&quot; IGF::CL::IGF  OPTIONAL PHASE 3 WILL REQUIRE R3 TO ASSIST IN THE OVERSIGHT AND TRANSITIONING TO A NEW SERVICE PROVIDER AND TECHNICAL SOLUTION, AND OVERSEE THE INCUMBENT DECOMMISSIONING PROCESS, VERIFYING SYSTEMS SHUTDOWN AND TRANSITIONING OF ALL DATA."/>
    <s v="R3 GOVERNMENT SOLUTIONS, LLC"/>
    <n v="1679668.83"/>
    <s v="EDFSA15O0020"/>
    <s v="3"/>
    <s v="GS10F136BA"/>
    <s v="831214619"/>
    <s v="ENCIO"/>
    <s v=""/>
    <s v="JULIE.LIU@ED.GOV"/>
    <d v="2015-08-19T00:00:00"/>
    <s v="YOUNG.CHOI@ED.GOV"/>
    <d v="2015-07-29T00:00:00"/>
    <s v="N/A"/>
    <s v="G"/>
    <s v="EXERCISE AN OPTION"/>
    <s v="Y"/>
    <s v="YES"/>
    <s v="4732"/>
    <s v="9100"/>
    <s v="SMALL BUSINESS"/>
    <s v="NO"/>
    <s v="NO"/>
    <x v="1"/>
    <s v="NO"/>
    <s v="YES"/>
    <s v="YES"/>
    <n v="1679668.83"/>
    <n v="30000.21"/>
    <n v="1"/>
  </r>
  <r>
    <s v="CAM"/>
    <x v="0"/>
    <x v="0"/>
    <x v="0"/>
    <x v="2"/>
    <x v="0"/>
    <x v="1"/>
    <x v="0"/>
    <x v="1"/>
    <x v="1"/>
    <x v="1"/>
    <x v="1"/>
    <x v="42"/>
    <s v="SUPPORT- PROFESSIONAL: OTHER"/>
    <s v="9100"/>
    <s v="CONTRACTS AND ACQUISITIONS MANAGEMENT"/>
    <s v="9100"/>
    <s v="WASHINGTON"/>
    <s v="DC"/>
    <s v="1"/>
    <d v="2015-09-28T00:00:00"/>
    <s v="FULL AND OPEN COMPETITION"/>
    <s v="FAIR OPPORTUNITY GIVEN"/>
    <s v="FIRM FIXED PRICE"/>
    <s v="&quot;OTHER FUNCTIONS&quot; IGF::OT::IGF - ENTERPRISE RISK ANALYTICS STRATEGIES AND TOOLS.  THE PURPOSE OF THIS TASK ORDER IS TO CONDUCT ADVISORY AND EVALUATION ASSISTANCE FOR ENTERPRISE RISK MANAGEMENT AND DATA ANALYTICS."/>
    <s v="AMBIT GROUP"/>
    <n v="598599.24"/>
    <s v="0004"/>
    <s v="2"/>
    <s v="EDODS14A0004"/>
    <s v="103079443"/>
    <s v="EB"/>
    <s v=""/>
    <s v="HELEN.CHANG@ED.GOV"/>
    <d v="2015-10-13T00:00:00"/>
    <s v="JONATHAN.BETTIS@ED.GOV"/>
    <d v="2015-09-28T00:00:00"/>
    <s v="N/A"/>
    <s v="B"/>
    <s v="SUPPLEMENTAL AGREEMENT FOR WORK WITHIN SCOPE"/>
    <s v="X"/>
    <s v="NOT APPLICABLE"/>
    <s v="9100"/>
    <s v="9100"/>
    <s v="SMALL BUSINESS"/>
    <s v="NO"/>
    <s v="NO"/>
    <x v="1"/>
    <s v="NO"/>
    <s v="YES"/>
    <s v="YES"/>
    <n v="598599.24"/>
    <n v="598599.24"/>
    <n v="1"/>
  </r>
  <r>
    <s v="FSA"/>
    <x v="0"/>
    <x v="0"/>
    <x v="0"/>
    <x v="2"/>
    <x v="0"/>
    <x v="1"/>
    <x v="1"/>
    <x v="1"/>
    <x v="1"/>
    <x v="1"/>
    <x v="1"/>
    <x v="42"/>
    <s v="SUPPORT- PROFESSIONAL: OTHER"/>
    <s v="9100"/>
    <s v="FEDERAL STUDENT AID PROCUREMENT ACTIVITY"/>
    <s v="9100"/>
    <s v="WASHINGTON"/>
    <s v="DC"/>
    <s v="1"/>
    <d v="2015-09-22T00:00:00"/>
    <s v="FULL AND OPEN COMPETITION AFTER EXCLUSION OF SOURCES"/>
    <s v="FAIR OPPORTUNITY GIVEN"/>
    <s v="FIRM FIXED PRICE"/>
    <s v="IGF::OT::IGF &quot;OTHER FUNCTION&quot;. ACQUIRE PROFESSIONAL AND SEASONED PROGRAM, ENGINEERING, ACQUISITION (INCLUDING CONTRACTING) SUPPORT SERVICES TO ASSIST FSA ACCOMPLISH KEY PROCUREMENT ACTIONS NECESSARY FOR IT TO EXECUTE THE DIGITAL DELIVERY AND APPLICATION SERVICES MODERNIZATION (DDAS MODERNIZATION) INITIATIVE."/>
    <s v="GCC TECHNOLOGIES, LLC"/>
    <n v="960391"/>
    <s v="0014"/>
    <s v="0"/>
    <s v="EDFSA09A0006"/>
    <s v="030461409"/>
    <s v="ENCE"/>
    <s v=""/>
    <s v="RICHARD.SEGICH@ED.GOV"/>
    <d v="2015-09-22T00:00:00"/>
    <s v="RICHARD.SEGICH@ED.GOV"/>
    <d v="2015-09-22T00:00:00"/>
    <s v="N/A"/>
    <s v=""/>
    <s v=""/>
    <s v="Y"/>
    <s v="YES"/>
    <s v="9100"/>
    <s v="9100"/>
    <s v="SMALL BUSINESS"/>
    <s v="NO"/>
    <s v="YES"/>
    <x v="1"/>
    <s v="NO"/>
    <s v="YES"/>
    <s v="YES"/>
    <n v="960391"/>
    <n v="960391"/>
    <n v="1"/>
  </r>
  <r>
    <s v="POC"/>
    <x v="0"/>
    <x v="0"/>
    <x v="0"/>
    <x v="1"/>
    <x v="0"/>
    <x v="1"/>
    <x v="0"/>
    <x v="1"/>
    <x v="1"/>
    <x v="1"/>
    <x v="0"/>
    <x v="42"/>
    <s v="SUPPORT- PROFESSIONAL: OTHER"/>
    <s v="9100"/>
    <s v="PRINCIPAL OFFICES"/>
    <s v="9100"/>
    <s v="WASHINGTON"/>
    <s v="DC"/>
    <s v="1"/>
    <d v="2015-01-05T00:00:00"/>
    <s v="FULL AND OPEN COMPETITION AFTER EXCLUSION OF SOURCES"/>
    <s v="FAIR OPPORTUNITY GIVEN"/>
    <s v="FIRM FIXED PRICE"/>
    <s v="IGF::OT::IGF &quot;OTHER FUNCTIONS&quot; TEMPORARY SERVICES"/>
    <s v="ARDELLE ASSOCIATES, INC."/>
    <n v="30201.599999999999"/>
    <s v="EDOOM15O0011"/>
    <s v="0"/>
    <s v="GS07F0005N"/>
    <s v="181185570"/>
    <s v="EM"/>
    <s v=""/>
    <s v="JEANIE.BANKS@ED.GOV"/>
    <d v="2015-01-05T00:00:00"/>
    <s v="VENA.SIMMONS@ED.GOV"/>
    <d v="2015-01-05T00:00:00"/>
    <s v="N/A"/>
    <s v=""/>
    <s v=""/>
    <s v="Y"/>
    <s v="YES"/>
    <s v="4730"/>
    <s v="9100"/>
    <s v="SMALL BUSINESS"/>
    <s v="NO"/>
    <s v="NO"/>
    <x v="1"/>
    <s v="NO"/>
    <s v="YES"/>
    <s v="NO"/>
    <n v="30201.599999999999"/>
    <n v="30201.599999999999"/>
    <n v="1"/>
  </r>
  <r>
    <s v="POC"/>
    <x v="0"/>
    <x v="0"/>
    <x v="0"/>
    <x v="2"/>
    <x v="0"/>
    <x v="1"/>
    <x v="0"/>
    <x v="1"/>
    <x v="1"/>
    <x v="1"/>
    <x v="0"/>
    <x v="42"/>
    <s v="SUPPORT- PROFESSIONAL: OTHER"/>
    <s v="9100"/>
    <s v="PRINCIPAL OFFICES"/>
    <s v="9100"/>
    <s v="WASHINGTON"/>
    <s v="DC"/>
    <s v="1"/>
    <d v="2015-07-10T00:00:00"/>
    <s v="FULL AND OPEN COMPETITION AFTER EXCLUSION OF SOURCES"/>
    <s v="FAIR OPPORTUNITY GIVEN"/>
    <s v="FIRM FIXED PRICE"/>
    <s v="IGF::OT::IGF &quot;OTHER FUNCTIONS&quot; TEMPORARY SERVICES"/>
    <s v="ARDELLE ASSOCIATES, INC."/>
    <n v="30201.599999999999"/>
    <s v="EDOOM15O0011"/>
    <s v="2"/>
    <s v="GS07F0005N"/>
    <s v="181185570"/>
    <s v="EM"/>
    <s v=""/>
    <s v="JEANIE.BANKS@ED.GOV"/>
    <d v="2015-07-13T00:00:00"/>
    <s v="VENA.SIMMONS@ED.GOV"/>
    <d v="2015-07-13T00:00:00"/>
    <s v="N/A"/>
    <s v="D"/>
    <s v="CHANGE ORDER"/>
    <s v="Y"/>
    <s v="YES"/>
    <s v="4730"/>
    <s v="9100"/>
    <s v="SMALL BUSINESS"/>
    <s v="NO"/>
    <s v="NO"/>
    <x v="1"/>
    <s v="NO"/>
    <s v="YES"/>
    <s v="NO"/>
    <n v="30201.599999999999"/>
    <n v="30201.599999999999"/>
    <n v="1"/>
  </r>
  <r>
    <s v="CAM"/>
    <x v="0"/>
    <x v="1"/>
    <x v="2"/>
    <x v="0"/>
    <x v="0"/>
    <x v="0"/>
    <x v="0"/>
    <x v="0"/>
    <x v="0"/>
    <x v="0"/>
    <x v="0"/>
    <x v="42"/>
    <s v="SUPPORT- PROFESSIONAL: OTHER"/>
    <s v="9100"/>
    <s v="CONTRACTS AND ACQUISITIONS MANAGEMENT"/>
    <s v="9100"/>
    <s v="SILVER SPRING"/>
    <s v="MD"/>
    <s v="31"/>
    <d v="2014-11-25T00:00:00"/>
    <s v="NOT AVAILABLE FOR COMPETITION"/>
    <s v=""/>
    <s v="COST PLUS FIXED FEE"/>
    <s v="THE PURPOSE OF THIS PROCUREMENT IS TO OBTAIN LOGISTICAL AND ADMINISTRATIVE SUPPORT FOR PEER REVIEWS FOR THE NATIONAL INSTITUTE ON DISABILITY AND REHABILITATIVE RESEARCH GRANT COMPETITIONS."/>
    <s v="SYNERGY ENTERPRISES, INC."/>
    <n v="824354.29"/>
    <s v="EDOSE10C0051"/>
    <s v="15"/>
    <s v=""/>
    <s v="131331261"/>
    <s v="EH"/>
    <s v="AUTHORIZED BY STATUTE"/>
    <s v="FPDSADMIN"/>
    <d v="2015-09-25T00:00:00"/>
    <s v="HEATHER.WATROBA@ED.GOV"/>
    <d v="2014-11-24T00:00:00"/>
    <s v="N/A"/>
    <s v="D"/>
    <s v="CHANGE ORDER"/>
    <s v="N"/>
    <s v="NO"/>
    <s v=""/>
    <s v="9100"/>
    <s v="SMALL BUSINESS"/>
    <s v="YES"/>
    <s v="NO"/>
    <x v="0"/>
    <s v="YES"/>
    <s v="NO"/>
    <s v="NO"/>
    <n v="824354.29"/>
    <n v="188446.62"/>
    <n v="1"/>
  </r>
  <r>
    <s v="CAM"/>
    <x v="0"/>
    <x v="0"/>
    <x v="0"/>
    <x v="2"/>
    <x v="0"/>
    <x v="0"/>
    <x v="0"/>
    <x v="0"/>
    <x v="0"/>
    <x v="0"/>
    <x v="0"/>
    <x v="42"/>
    <s v="SUPPORT- PROFESSIONAL: OTHER"/>
    <s v="9100"/>
    <s v="CONTRACTS AND ACQUISITIONS MANAGEMENT"/>
    <s v="9100"/>
    <s v="WASHINGTON"/>
    <s v="DC"/>
    <s v="1"/>
    <d v="2015-09-28T00:00:00"/>
    <s v="FULL AND OPEN COMPETITION"/>
    <s v="FAIR OPPORTUNITY GIVEN"/>
    <s v="FIRM FIXED PRICE"/>
    <s v="&quot;OTHER FUNCTION&quot; IGF::OT::IGF - THE PURPOSE OF THIS ORDER IS TO PROVIDE MAINTENANCE, ENHANCEMENT AND DISSEMINATION SUPPORT FOR THE INTERNATIONAL RESOURCE INFORMATION SYSTEM (IRIS) DATABASE."/>
    <s v="COMMAND DECISIONS SYSTEMS AND SOLUTIONS INCORPORATED"/>
    <n v="297234.69"/>
    <s v="EDOPE15O5036"/>
    <s v="0"/>
    <s v="GS35F0064T"/>
    <s v="802602060"/>
    <s v="EP"/>
    <s v=""/>
    <s v="PAMELA.BONE@ED.GOV"/>
    <d v="2015-09-28T00:00:00"/>
    <s v="PAMELA.BONE@ED.GOV"/>
    <d v="2015-09-28T00:00:00"/>
    <s v="N/A"/>
    <s v=""/>
    <s v=""/>
    <s v="X"/>
    <s v="NOT APPLICABLE"/>
    <s v="4730"/>
    <s v="9100"/>
    <s v="SMALL BUSINESS"/>
    <s v="YES"/>
    <s v="NO"/>
    <x v="0"/>
    <s v="YES"/>
    <s v="NO"/>
    <s v="NO"/>
    <n v="297234.69"/>
    <n v="1958587.5"/>
    <n v="1"/>
  </r>
  <r>
    <s v="CAM"/>
    <x v="0"/>
    <x v="0"/>
    <x v="0"/>
    <x v="2"/>
    <x v="1"/>
    <x v="1"/>
    <x v="0"/>
    <x v="1"/>
    <x v="0"/>
    <x v="0"/>
    <x v="0"/>
    <x v="42"/>
    <s v="SUPPORT- PROFESSIONAL: OTHER"/>
    <s v="9100"/>
    <s v="CONTRACTS AND ACQUISITIONS MANAGEMENT"/>
    <s v="9100"/>
    <s v="COLUMBIA"/>
    <s v="MD"/>
    <s v="27"/>
    <d v="2015-09-25T00:00:00"/>
    <s v="FULL AND OPEN COMPETITION"/>
    <s v="FAIR OPPORTUNITY GIVEN"/>
    <s v="FIRM FIXED PRICE"/>
    <s v="&quot;OTHER FUNCTION&quot; IGF::OT::IGF - THE PURPOSE OF THIS REQUIREMENT IS TO PROVIDE TECHNICAL ASSISTANCE SERVICES TO ASSIST SUPPORTING EFFECTIVE EDUCATOR DEVELOPMENT (SEED) GRANTEES"/>
    <s v="IMPAQ INTERNATIONAL LLC"/>
    <n v="484637.38"/>
    <s v="0001"/>
    <s v="0"/>
    <s v="EDESE15A0009"/>
    <s v="088656512"/>
    <s v="EU"/>
    <s v=""/>
    <s v="PAMELA.BONE@ED.GOV"/>
    <d v="2015-09-25T00:00:00"/>
    <s v="CHARLES.HARLESS@ED.GOV"/>
    <d v="2015-09-23T00:00:00"/>
    <s v="N/A"/>
    <s v=""/>
    <s v=""/>
    <s v="X"/>
    <s v="NOT APPLICABLE"/>
    <s v="9100"/>
    <s v="9100"/>
    <s v="OTHER THAN SMALL BUSINESS"/>
    <s v="NO"/>
    <s v="NO"/>
    <x v="1"/>
    <s v="YES"/>
    <s v="NO"/>
    <s v="NO"/>
    <n v="484637.38"/>
    <n v="2349479.19"/>
    <n v="1"/>
  </r>
  <r>
    <s v="CAM"/>
    <x v="0"/>
    <x v="0"/>
    <x v="0"/>
    <x v="0"/>
    <x v="0"/>
    <x v="1"/>
    <x v="0"/>
    <x v="1"/>
    <x v="0"/>
    <x v="0"/>
    <x v="0"/>
    <x v="42"/>
    <s v="SUPPORT- PROFESSIONAL: OTHER"/>
    <s v="9100"/>
    <s v="CONTRACTS AND ACQUISITIONS MANAGEMENT"/>
    <s v="9100"/>
    <s v="WASHINGTON"/>
    <s v="DC"/>
    <s v="1"/>
    <d v="2014-10-17T00:00:00"/>
    <s v="FULL AND OPEN COMPETITION"/>
    <s v="FAIR OPPORTUNITY GIVEN"/>
    <s v="FIRM FIXED PRICE"/>
    <s v="&quot;OTHER FUNCTIONS&quot; IGF::OT::IGF TECHNICAL ASSISTANCE SUPPORT FOR THE EDUCATOR EQUITY SUPPORT NETWORK."/>
    <s v="APPLIED ENGINEERING MANAGEMENT CORPORATION"/>
    <n v="4198573.4000000004"/>
    <s v="0026"/>
    <s v="0"/>
    <s v="EDODS12A0019"/>
    <s v="076856074"/>
    <s v="EB"/>
    <s v=""/>
    <s v="LASHAWN.PETTAWAY@ED.GOV"/>
    <d v="2015-08-14T00:00:00"/>
    <s v="PAVAN.MEHROTRA@ED.GOV"/>
    <d v="2014-09-29T00:00:00"/>
    <s v="N/A"/>
    <s v=""/>
    <s v=""/>
    <s v="X"/>
    <s v="NOT APPLICABLE"/>
    <s v="9100"/>
    <s v="9100"/>
    <s v="SMALL BUSINESS"/>
    <s v="NO"/>
    <s v="NO"/>
    <x v="1"/>
    <s v="YES"/>
    <s v="NO"/>
    <s v="NO"/>
    <n v="4198573.4000000004"/>
    <n v="4198573.4000000004"/>
    <n v="1"/>
  </r>
  <r>
    <s v="CAM"/>
    <x v="0"/>
    <x v="0"/>
    <x v="0"/>
    <x v="0"/>
    <x v="0"/>
    <x v="1"/>
    <x v="0"/>
    <x v="1"/>
    <x v="0"/>
    <x v="0"/>
    <x v="0"/>
    <x v="42"/>
    <s v="SUPPORT- PROFESSIONAL: OTHER"/>
    <s v="9100"/>
    <s v="CONTRACTS AND ACQUISITIONS MANAGEMENT"/>
    <s v="9100"/>
    <s v="SILVER SPRING"/>
    <s v="MD"/>
    <s v="31"/>
    <d v="2014-10-20T00:00:00"/>
    <s v="FULL AND OPEN COMPETITION AFTER EXCLUSION OF SOURCES"/>
    <s v=""/>
    <s v="FIRM FIXED PRICE"/>
    <s v="&quot;OTHER FUNCTION&quot; IGF::OT::IGF _x000a_THE DEPARTMENT MAINTAINS A PROFESSIONAL LEARNING WEB PORTAL- YOU FOR YOUTH (Y4Y) WEBSITE (WWW.Y4Y.ED.GOV) TO MEET THE NATIONAL AND LOCAL TRAINING NEEDS FOR THE 21ST CENTURY COMMUNITY LEARNING CENTER (21ST CCLC) GRANT COMMUNITY._x000a_THIS IS AN INDEFINITE DELIVERY/INDEFINITE QUANTITY (IDIQ) CONTRACT. THE SCOPE ENCOMPASSES CONTRACTOR SUPPORT SERVICES TO PERFORM THE OPERATIONS, SUSTAINMENT, DOCUMENTATION, TRAINING, AND ENHANCEMENT OF THE NEXT GENERATION PROFESSIONAL LEARNING PORTAL, CONTENT INTEGRATION AND TECHNICAL ASSISTANCE CONTRACT."/>
    <s v="SYNERGY ENTERPRISES, INC."/>
    <n v="3102984.04"/>
    <s v="0001"/>
    <s v="0"/>
    <s v="EDESE14D0008"/>
    <s v="131331261"/>
    <s v="ES"/>
    <s v=""/>
    <s v="GABRIELLA.MCDONALD@ED.GOV"/>
    <d v="2015-02-05T00:00:00"/>
    <s v="GABRIELLA.MCDONALD@ED.GOV"/>
    <d v="2014-10-28T00:00:00"/>
    <s v="N/A"/>
    <s v=""/>
    <s v=""/>
    <s v="Y"/>
    <s v="YES"/>
    <s v="9100"/>
    <s v="9100"/>
    <s v="SMALL BUSINESS"/>
    <s v="NO"/>
    <s v="NO"/>
    <x v="1"/>
    <s v="YES"/>
    <s v="NO"/>
    <s v="NO"/>
    <n v="3102984.04"/>
    <n v="8429137.6099999994"/>
    <n v="1"/>
  </r>
  <r>
    <s v="CAM"/>
    <x v="0"/>
    <x v="0"/>
    <x v="0"/>
    <x v="0"/>
    <x v="0"/>
    <x v="1"/>
    <x v="0"/>
    <x v="1"/>
    <x v="0"/>
    <x v="0"/>
    <x v="0"/>
    <x v="42"/>
    <s v="SUPPORT- PROFESSIONAL: OTHER"/>
    <s v="9100"/>
    <s v="CONTRACTS AND ACQUISITIONS MANAGEMENT"/>
    <s v="9100"/>
    <s v="WASHINGTON"/>
    <s v="DC"/>
    <s v="1"/>
    <d v="2014-12-23T00:00:00"/>
    <s v="FULL AND OPEN COMPETITION"/>
    <s v="FAIR OPPORTUNITY GIVEN"/>
    <s v="FIRM FIXED PRICE"/>
    <s v="&quot;OTHER FUNCTION&quot; IGF::OT::IGF_x000a_THE PURPOSE OF THIS REQUIREMENT IS TO PROVIDE TECHNICAL ASSISTANCE, SUPPORT SERVICE AND OTHER RESOURCES TO PRESCHOOL DEVELOPMENT GRANTEES."/>
    <s v="APPLIED ENGINEERING MANAGEMENT CORPORATION"/>
    <n v="4357229.6399999997"/>
    <s v="0025"/>
    <s v="0"/>
    <s v="EDODS12A0019"/>
    <s v="076856074"/>
    <s v="ES"/>
    <s v=""/>
    <s v="LASHAWN.PETTAWAY@ED.GOV"/>
    <d v="2015-08-14T00:00:00"/>
    <s v="CHARLES.HARLESS@ED.GOV"/>
    <d v="2014-12-18T00:00:00"/>
    <s v="N/A"/>
    <s v=""/>
    <s v=""/>
    <s v="X"/>
    <s v="NOT APPLICABLE"/>
    <s v="9100"/>
    <s v="9100"/>
    <s v="SMALL BUSINESS"/>
    <s v="NO"/>
    <s v="NO"/>
    <x v="1"/>
    <s v="YES"/>
    <s v="NO"/>
    <s v="NO"/>
    <n v="4357229.6399999997"/>
    <n v="6931321.4299999997"/>
    <n v="1"/>
  </r>
  <r>
    <s v="CAM"/>
    <x v="0"/>
    <x v="0"/>
    <x v="0"/>
    <x v="1"/>
    <x v="0"/>
    <x v="1"/>
    <x v="0"/>
    <x v="1"/>
    <x v="0"/>
    <x v="0"/>
    <x v="0"/>
    <x v="42"/>
    <s v="SUPPORT- PROFESSIONAL: OTHER"/>
    <s v="9100"/>
    <s v="CONTRACTS AND ACQUISITIONS MANAGEMENT"/>
    <s v="9100"/>
    <s v="SILVER SPRING"/>
    <s v="MD"/>
    <s v="31"/>
    <d v="2015-02-19T00:00:00"/>
    <s v="FULL AND OPEN COMPETITION AFTER EXCLUSION OF SOURCES"/>
    <s v=""/>
    <s v="FIRM FIXED PRICE"/>
    <s v="&quot;OTHER FUNCTION&quot; IGF::OT::IGF. NEXT GENERATION LEARNING PORTAL, Y4Y (YOUTH FOR YOUTH) MAINTAINED BY THE DEPARTMENT."/>
    <s v="SYNERGY ENTERPRISES, INC."/>
    <n v="293252.13"/>
    <s v="0002"/>
    <s v="0"/>
    <s v="EDESE14D0008"/>
    <s v="131331261"/>
    <s v="ES"/>
    <s v=""/>
    <s v="GABRIELLA.MCDONALD@ED.GOV"/>
    <d v="2015-02-19T00:00:00"/>
    <s v="NAMMI.SHADRACH@ED.GOV"/>
    <d v="2015-02-18T00:00:00"/>
    <s v="N/A"/>
    <s v=""/>
    <s v=""/>
    <s v="Y"/>
    <s v="YES"/>
    <s v="9100"/>
    <s v="9100"/>
    <s v="SMALL BUSINESS"/>
    <s v="NO"/>
    <s v="NO"/>
    <x v="1"/>
    <s v="YES"/>
    <s v="NO"/>
    <s v="NO"/>
    <n v="293252.13"/>
    <n v="293252.13"/>
    <n v="1"/>
  </r>
  <r>
    <s v="CAM"/>
    <x v="0"/>
    <x v="0"/>
    <x v="0"/>
    <x v="1"/>
    <x v="0"/>
    <x v="1"/>
    <x v="0"/>
    <x v="1"/>
    <x v="0"/>
    <x v="0"/>
    <x v="0"/>
    <x v="42"/>
    <s v="SUPPORT- PROFESSIONAL: OTHER"/>
    <s v="9100"/>
    <s v="CONTRACTS AND ACQUISITIONS MANAGEMENT"/>
    <s v="9100"/>
    <s v="HERNDON"/>
    <s v="VA"/>
    <s v="59"/>
    <d v="2015-02-27T00:00:00"/>
    <s v="FULL AND OPEN COMPETITION"/>
    <s v="FAIR OPPORTUNITY GIVEN"/>
    <s v="FIRM FIXED PRICE"/>
    <s v="IGF::CT::IGF &quot;CRITICAL FUNCTION&quot; THE PURPOSE OF THIS REQUIREMENT IS TO PROVIDE TECHNICAL ASSISTANCE FOR THE OFFICE OF POSTSECONDARY EDUCATION (OPE) FIRST IN THE WORLD PROGRAM EVALUATIONS."/>
    <s v="APPLIED ENGINEERING MANAGEMENT CORPORATION"/>
    <n v="162704.75"/>
    <s v="0027"/>
    <s v="1"/>
    <s v="EDODS12A0019"/>
    <s v="076856074"/>
    <s v="EP"/>
    <s v=""/>
    <s v="IDV_CORRECT"/>
    <d v="2015-07-13T00:00:00"/>
    <s v="KELSEY.REESE@ED.GOV"/>
    <d v="2015-02-12T00:00:00"/>
    <s v="N/A"/>
    <s v="G"/>
    <s v="EXERCISE AN OPTION"/>
    <s v="X"/>
    <s v="NOT APPLICABLE"/>
    <s v="9100"/>
    <s v="9100"/>
    <s v="SMALL BUSINESS"/>
    <s v="NO"/>
    <s v="NO"/>
    <x v="1"/>
    <s v="YES"/>
    <s v="NO"/>
    <s v="NO"/>
    <n v="162704.75"/>
    <n v="0"/>
    <n v="1"/>
  </r>
  <r>
    <s v="CAM"/>
    <x v="0"/>
    <x v="0"/>
    <x v="0"/>
    <x v="3"/>
    <x v="0"/>
    <x v="1"/>
    <x v="0"/>
    <x v="1"/>
    <x v="0"/>
    <x v="0"/>
    <x v="0"/>
    <x v="42"/>
    <s v="SUPPORT- PROFESSIONAL: OTHER"/>
    <s v="9100"/>
    <s v="CONTRACTS AND ACQUISITIONS MANAGEMENT"/>
    <s v="9100"/>
    <s v="HERNDON"/>
    <s v="VA"/>
    <s v="59"/>
    <d v="2015-06-01T00:00:00"/>
    <s v="FULL AND OPEN COMPETITION"/>
    <s v="FAIR OPPORTUNITY GIVEN"/>
    <s v="FIRM FIXED PRICE"/>
    <s v="IGF::OT::IGF  &quot;OTHER FUNCTIONS&quot; THE PURPOSE OF THIS REQUIREMENT IS TO PROVIDE TECHNICAL ASSISTANCE, SUPPORT SERVICE AND OTHER RESOURCES TO PRESCHOOL DEVELOPMENT GRANTEES.  THIS MODIFICATION INCORPORATES REVISIONS TO THE PWS AND THE ADDITION OF WORK WITHIN SCOPE."/>
    <s v="APPLIED ENGINEERING MANAGEMENT CORPORATION"/>
    <n v="77335.11"/>
    <s v="0025"/>
    <s v="1"/>
    <s v="EDODS12A0019"/>
    <s v="076856074"/>
    <s v="ES"/>
    <s v=""/>
    <s v="LASHAWN.PETTAWAY@ED.GOV"/>
    <d v="2015-08-14T00:00:00"/>
    <s v="CHARLES.HARLESS@ED.GOV"/>
    <d v="2015-05-27T00:00:00"/>
    <s v="N/A"/>
    <s v="B"/>
    <s v="SUPPLEMENTAL AGREEMENT FOR WORK WITHIN SCOPE"/>
    <s v="X"/>
    <s v="NOT APPLICABLE"/>
    <s v="9100"/>
    <s v="9100"/>
    <s v="SMALL BUSINESS"/>
    <s v="NO"/>
    <s v="NO"/>
    <x v="1"/>
    <s v="YES"/>
    <s v="NO"/>
    <s v="NO"/>
    <n v="77335.11"/>
    <n v="77335.11"/>
    <n v="1"/>
  </r>
  <r>
    <s v="CAM"/>
    <x v="0"/>
    <x v="0"/>
    <x v="0"/>
    <x v="3"/>
    <x v="0"/>
    <x v="1"/>
    <x v="0"/>
    <x v="1"/>
    <x v="0"/>
    <x v="0"/>
    <x v="0"/>
    <x v="42"/>
    <s v="SUPPORT- PROFESSIONAL: OTHER"/>
    <s v="9100"/>
    <s v="CONTRACTS AND ACQUISITIONS MANAGEMENT"/>
    <s v="9100"/>
    <s v="HERNDON"/>
    <s v="VA"/>
    <s v="59"/>
    <d v="2015-06-23T00:00:00"/>
    <s v="FULL AND OPEN COMPETITION"/>
    <s v="ONLY ONE SOURCE - OTHER "/>
    <s v="FIRM FIXED PRICE"/>
    <s v="&quot;OTHER FUNCTION&quot; IGF::OT::IGF- THE PURPOSE OF THIS PROCUREMENT IS TO OBTAIN TECHNICAL SERVICES TO SUPPORT THE ARTS IN EDUCATION PROGRAM."/>
    <s v="APPLIED ENGINEERING MANAGEMENT CORPORATION"/>
    <n v="491718.83"/>
    <s v="0023"/>
    <s v="4"/>
    <s v="EDODS12A0019"/>
    <s v="076856074"/>
    <s v="EU"/>
    <s v=""/>
    <s v="IDV_CORRECT"/>
    <d v="2015-07-13T00:00:00"/>
    <s v="COLIN.ALLEYNE@ED.GOV"/>
    <d v="2015-04-30T00:00:00"/>
    <s v="N/A"/>
    <s v="G"/>
    <s v="EXERCISE AN OPTION"/>
    <s v="X"/>
    <s v="NOT APPLICABLE"/>
    <s v="9100"/>
    <s v="9100"/>
    <s v="SMALL BUSINESS"/>
    <s v="NO"/>
    <s v="NO"/>
    <x v="1"/>
    <s v="YES"/>
    <s v="NO"/>
    <s v="NO"/>
    <n v="491718.83"/>
    <n v="491718.83"/>
    <n v="1"/>
  </r>
  <r>
    <s v="CAM"/>
    <x v="0"/>
    <x v="0"/>
    <x v="0"/>
    <x v="3"/>
    <x v="0"/>
    <x v="1"/>
    <x v="0"/>
    <x v="1"/>
    <x v="0"/>
    <x v="0"/>
    <x v="0"/>
    <x v="42"/>
    <s v="SUPPORT- PROFESSIONAL: OTHER"/>
    <s v="9100"/>
    <s v="CONTRACTS AND ACQUISITIONS MANAGEMENT"/>
    <s v="9100"/>
    <s v="CAMARILLO"/>
    <s v="CA"/>
    <s v="111"/>
    <d v="2015-06-26T00:00:00"/>
    <s v="FULL AND OPEN COMPETITION"/>
    <s v="FAIR OPPORTUNITY GIVEN"/>
    <s v="FIRM FIXED PRICE"/>
    <s v="&quot;OTHER FUNCTION&quot; IGF::OT::IGF THE TASK ORDER PROVIDES FOR MONITORING AND RISK MANAGEMENT SERVICES FOR EVALUATING CHARTER SCHOOLS PROGRAM GOALS."/>
    <s v="APPLIED ENGINEERING MANAGEMENT CORPORATION"/>
    <n v="399355.28"/>
    <s v="0004"/>
    <s v="7"/>
    <s v="EDODS12A0019"/>
    <s v="076856074"/>
    <s v="EU"/>
    <s v=""/>
    <s v="IDV_CORRECT"/>
    <d v="2015-07-13T00:00:00"/>
    <s v="COLIN.ALLEYNE@ED.GOV"/>
    <d v="2015-05-26T00:00:00"/>
    <s v="N/A"/>
    <s v="G"/>
    <s v="EXERCISE AN OPTION"/>
    <s v="X"/>
    <s v="NOT APPLICABLE"/>
    <s v="9100"/>
    <s v="9100"/>
    <s v="SMALL BUSINESS"/>
    <s v="NO"/>
    <s v="NO"/>
    <x v="1"/>
    <s v="YES"/>
    <s v="NO"/>
    <s v="NO"/>
    <n v="399355.28"/>
    <n v="-653633"/>
    <n v="1"/>
  </r>
  <r>
    <s v="CAM"/>
    <x v="0"/>
    <x v="0"/>
    <x v="0"/>
    <x v="3"/>
    <x v="0"/>
    <x v="1"/>
    <x v="0"/>
    <x v="1"/>
    <x v="0"/>
    <x v="0"/>
    <x v="0"/>
    <x v="42"/>
    <s v="SUPPORT- PROFESSIONAL: OTHER"/>
    <s v="9100"/>
    <s v="CONTRACTS AND ACQUISITIONS MANAGEMENT"/>
    <s v="9100"/>
    <s v="LANHAM"/>
    <s v="MD"/>
    <s v="33"/>
    <d v="2015-06-30T00:00:00"/>
    <s v="FULL AND OPEN COMPETITION"/>
    <s v="COMPETITIVE SET ASIDE"/>
    <s v="FIRM FIXED PRICE"/>
    <s v="&quot;CRITICAL FUNCTION&quot; IGF::CT::IGF_x000a_THE PURPOSE OF THIS PROCUREMENT IS TO PROVIDE THE DEPARTMENT WITH FISCAL, ANALYTIC, AND LOGISTIC SERVICES FOR GRANT COMPLIANCE MONITORING AND DATA GATHERING FOR PROGRAM IMPROVEMENT AND PROVIDE TECHNICAL EXPERTISE TO SEAS TO ASSIST IN CARRYING OUT THEIR RESPONSIBILITIES OF 21ST CCLC PROGRAM IMPLEMENTATION."/>
    <s v="GLOBAL EVALUATION &amp; APPLIED RESEARCH SOLUTIONS (GEARS), INC."/>
    <n v="1579119.28"/>
    <s v="EDESE15O5008"/>
    <s v="0"/>
    <s v="GS00F087CA"/>
    <s v="156919487"/>
    <s v="ES"/>
    <s v=""/>
    <s v="GABRIELLA.MCDONALD@ED.GOV"/>
    <d v="2015-06-30T00:00:00"/>
    <s v="ALAN.ELDER@ED.GOV"/>
    <d v="2015-06-19T00:00:00"/>
    <s v="N/A"/>
    <s v=""/>
    <s v=""/>
    <s v="Y"/>
    <s v="YES"/>
    <s v="4732"/>
    <s v="9100"/>
    <s v="SMALL BUSINESS"/>
    <s v="NO"/>
    <s v="NO"/>
    <x v="1"/>
    <s v="YES"/>
    <s v="NO"/>
    <s v="NO"/>
    <n v="2154738.48"/>
    <n v="8717154.5800000001"/>
    <n v="1"/>
  </r>
  <r>
    <s v="CAM"/>
    <x v="0"/>
    <x v="0"/>
    <x v="0"/>
    <x v="3"/>
    <x v="0"/>
    <x v="1"/>
    <x v="0"/>
    <x v="1"/>
    <x v="0"/>
    <x v="0"/>
    <x v="0"/>
    <x v="42"/>
    <s v="SUPPORT- PROFESSIONAL: OTHER"/>
    <s v="9100"/>
    <s v="CONTRACTS AND ACQUISITIONS MANAGEMENT"/>
    <s v="9100"/>
    <s v="SILVER SPRING"/>
    <s v="MD"/>
    <s v="31"/>
    <d v="2015-06-30T00:00:00"/>
    <s v="FULL AND OPEN COMPETITION AFTER EXCLUSION OF SOURCES"/>
    <s v=""/>
    <s v="FIRM FIXED PRICE"/>
    <s v="&quot;OTHER FUNCTION&quot; IGF::OT::IGF. THE DEPARTMENT MAINTAINS A PROFESSIONAL LEARNING WEB PORTAL-YOU FOR YOUTH (Y4Y) WEBSITE (WWW.Y4Y.ED.GOV)."/>
    <s v="SYNERGY ENTERPRISES, INC."/>
    <n v="1770692.69"/>
    <s v="0001"/>
    <s v="1"/>
    <s v="EDESE14D0008"/>
    <s v="131331261"/>
    <s v="ES"/>
    <s v=""/>
    <s v="GABRIELLA.MCDONALD@ED.GOV"/>
    <d v="2015-06-30T00:00:00"/>
    <s v="NAMMI.SHADRACH@ED.GOV"/>
    <d v="2015-06-01T00:00:00"/>
    <s v="N/A"/>
    <s v="G"/>
    <s v="EXERCISE AN OPTION"/>
    <s v="Y"/>
    <s v="YES"/>
    <s v="9100"/>
    <s v="9100"/>
    <s v="SMALL BUSINESS"/>
    <s v="NO"/>
    <s v="NO"/>
    <x v="1"/>
    <s v="YES"/>
    <s v="NO"/>
    <s v="NO"/>
    <n v="1770692.69"/>
    <n v="1770692.69"/>
    <n v="1"/>
  </r>
  <r>
    <s v="CAM"/>
    <x v="0"/>
    <x v="0"/>
    <x v="0"/>
    <x v="2"/>
    <x v="0"/>
    <x v="1"/>
    <x v="0"/>
    <x v="1"/>
    <x v="0"/>
    <x v="0"/>
    <x v="0"/>
    <x v="42"/>
    <s v="SUPPORT- PROFESSIONAL: OTHER"/>
    <s v="9100"/>
    <s v="CONTRACTS AND ACQUISITIONS MANAGEMENT"/>
    <s v="9100"/>
    <s v="SILVER SPRING"/>
    <s v="MD"/>
    <s v="31"/>
    <d v="2015-08-10T00:00:00"/>
    <s v="FULL AND OPEN COMPETITION AFTER EXCLUSION OF SOURCES"/>
    <s v=""/>
    <s v="FIRM FIXED PRICE"/>
    <s v="&quot;OTHER FUNCTION&quot; IGF::OT::IGF. CONTRACTOR SUPPORT SERVICES TO PERFORM THE OPERATIONS, SUSTAINMENT, DOCUMENTATION, TRAINING, AND_x000a_ENHANCEMENT OF THE NEXT GENERATION PROFESSIONAL LEARNING PORTAL, CONTENT INTEGRATION AND TECHNICAL ASSISTANCE CONTRACT. THE PROFESSIONAL LEARNING WEB PORTAL-YOU FOR YOUTH (Y4Y) WEBSITE (WWW.Y4Y.ED.GOV) IS MAINTAINED BY THE DEPARTMENT."/>
    <s v="SYNERGY ENTERPRISES, INC."/>
    <n v="618287"/>
    <s v="0003"/>
    <s v="0"/>
    <s v="EDESE14D0008"/>
    <s v="131331261"/>
    <s v="ES"/>
    <s v=""/>
    <s v="GABRIELLA.MCDONALD@ED.GOV"/>
    <d v="2015-08-10T00:00:00"/>
    <s v="NAMMI.SHADRACH@ED.GOV"/>
    <d v="2015-07-27T00:00:00"/>
    <s v="N/A"/>
    <s v=""/>
    <s v=""/>
    <s v="Y"/>
    <s v="YES"/>
    <s v="9100"/>
    <s v="9100"/>
    <s v="SMALL BUSINESS"/>
    <s v="NO"/>
    <s v="NO"/>
    <x v="1"/>
    <s v="YES"/>
    <s v="NO"/>
    <s v="NO"/>
    <n v="618287"/>
    <n v="618287"/>
    <n v="1"/>
  </r>
  <r>
    <s v="CAM"/>
    <x v="0"/>
    <x v="0"/>
    <x v="0"/>
    <x v="2"/>
    <x v="0"/>
    <x v="1"/>
    <x v="0"/>
    <x v="1"/>
    <x v="0"/>
    <x v="0"/>
    <x v="0"/>
    <x v="42"/>
    <s v="SUPPORT- PROFESSIONAL: OTHER"/>
    <s v="9100"/>
    <s v="CONTRACTS AND ACQUISITIONS MANAGEMENT"/>
    <s v="9100"/>
    <s v="WASHINGTON"/>
    <s v="DC"/>
    <s v="1"/>
    <d v="2015-08-19T00:00:00"/>
    <s v="FULL AND OPEN COMPETITION"/>
    <s v="FAIR OPPORTUNITY GIVEN"/>
    <s v="FIRM FIXED PRICE"/>
    <s v="IGF::OT::IGF &quot;OTHER FUNCTION&quot; TASK ORDER FOR TECHNICAL ASSISTANCE FOR THE IMPLEMENTATION AND USE OF COMMON EDUCATION DATA STANDARDS (CEDS)"/>
    <s v="APPLIED ENGINEERING MANAGEMENT CORPORATION"/>
    <n v="1607101.15"/>
    <s v="0030"/>
    <s v="0"/>
    <s v="EDODS12A0019"/>
    <s v="076856074"/>
    <s v="ER"/>
    <s v=""/>
    <s v="JEFFREY.BROWNE@ED.GOV"/>
    <d v="2015-08-19T00:00:00"/>
    <s v="PAVAN.MEHROTRA@ED.GOV"/>
    <d v="2015-07-27T00:00:00"/>
    <s v="N/A"/>
    <s v=""/>
    <s v=""/>
    <s v="X"/>
    <s v="NOT APPLICABLE"/>
    <s v="9100"/>
    <s v="9100"/>
    <s v="SMALL BUSINESS"/>
    <s v="NO"/>
    <s v="NO"/>
    <x v="1"/>
    <s v="YES"/>
    <s v="NO"/>
    <s v="NO"/>
    <n v="1607101.15"/>
    <n v="4203905.96"/>
    <n v="1"/>
  </r>
  <r>
    <s v="CAM"/>
    <x v="0"/>
    <x v="0"/>
    <x v="0"/>
    <x v="2"/>
    <x v="0"/>
    <x v="1"/>
    <x v="0"/>
    <x v="1"/>
    <x v="0"/>
    <x v="0"/>
    <x v="0"/>
    <x v="42"/>
    <s v="SUPPORT- PROFESSIONAL: OTHER"/>
    <s v="9100"/>
    <s v="CONTRACTS AND ACQUISITIONS MANAGEMENT"/>
    <s v="9100"/>
    <s v="WASHINGTON"/>
    <s v="DC"/>
    <s v="1"/>
    <d v="2015-08-20T00:00:00"/>
    <s v="FULL AND OPEN COMPETITION"/>
    <s v="FAIR OPPORTUNITY GIVEN"/>
    <s v="FIRM FIXED PRICE"/>
    <s v="&quot;OTHER FUNCTION&quot; IGF::OT::IGF  THE PURPOSE OF THIS REQUIREMENT IS TO EXPAND AND MAINTAIN THE CAPABILITY OF THE OESE COMMUNICATIONS MANAGER DEVELOPED FOR THE SCHOOL IMPROVEMENT GRANT PROGRAM."/>
    <s v="APPLIED ENGINEERING MANAGEMENT CORPORATION"/>
    <n v="171392.13"/>
    <s v="0032"/>
    <s v="0"/>
    <s v="EDODS12A0019"/>
    <s v="076856074"/>
    <s v="ES"/>
    <s v=""/>
    <s v="GABRIELLA.MCDONALD@ED.GOV"/>
    <d v="2015-08-20T00:00:00"/>
    <s v="CHARLES.HARLESS@ED.GOV"/>
    <d v="2015-08-14T00:00:00"/>
    <s v="N/A"/>
    <s v=""/>
    <s v=""/>
    <s v="X"/>
    <s v="NOT APPLICABLE"/>
    <s v="9100"/>
    <s v="9100"/>
    <s v="SMALL BUSINESS"/>
    <s v="NO"/>
    <s v="NO"/>
    <x v="1"/>
    <s v="YES"/>
    <s v="NO"/>
    <s v="NO"/>
    <n v="171392.13"/>
    <n v="171392.13"/>
    <n v="1"/>
  </r>
  <r>
    <s v="CAM"/>
    <x v="0"/>
    <x v="0"/>
    <x v="0"/>
    <x v="2"/>
    <x v="0"/>
    <x v="1"/>
    <x v="0"/>
    <x v="1"/>
    <x v="0"/>
    <x v="0"/>
    <x v="0"/>
    <x v="42"/>
    <s v="SUPPORT- PROFESSIONAL: OTHER"/>
    <s v="9100"/>
    <s v="CONTRACTS AND ACQUISITIONS MANAGEMENT"/>
    <s v="9100"/>
    <s v="WASHINGTON"/>
    <s v="DC"/>
    <s v="1"/>
    <d v="2015-09-04T00:00:00"/>
    <s v="FULL AND OPEN COMPETITION"/>
    <s v="FAIR OPPORTUNITY GIVEN"/>
    <s v="FIRM FIXED PRICE"/>
    <s v="&quot;CRITICAL FUNCTION&quot; IGF::CT::IGF THIS REQUIREMENT IS FOR TECHNICAL SUPPORT SERVICES FOR THE U.S. DEPARTMENT OF EDUCATION'S CASE AND ACTIVITY MANAGEMENT SYSTEM."/>
    <s v="MATRIX LOGIC CORPORATION"/>
    <n v="192840"/>
    <s v="EDOCR15O5017"/>
    <s v="0"/>
    <s v="GS35F0833N"/>
    <s v="834962102"/>
    <s v="EC"/>
    <s v=""/>
    <s v="DESANDRE.WOODARD@ED.GOV"/>
    <d v="2015-09-04T00:00:00"/>
    <s v="ANDREW.CAZIER@ED.GOV"/>
    <d v="2015-09-03T00:00:00"/>
    <s v="N/A"/>
    <s v=""/>
    <s v=""/>
    <s v="X"/>
    <s v="NOT APPLICABLE"/>
    <s v="4730"/>
    <s v="9100"/>
    <s v="SMALL BUSINESS"/>
    <s v="NO"/>
    <s v="NO"/>
    <x v="1"/>
    <s v="YES"/>
    <s v="NO"/>
    <s v="NO"/>
    <n v="192840"/>
    <n v="1849108"/>
    <n v="1"/>
  </r>
  <r>
    <s v="CAM"/>
    <x v="0"/>
    <x v="0"/>
    <x v="0"/>
    <x v="2"/>
    <x v="0"/>
    <x v="1"/>
    <x v="0"/>
    <x v="1"/>
    <x v="0"/>
    <x v="0"/>
    <x v="0"/>
    <x v="42"/>
    <s v="SUPPORT- PROFESSIONAL: OTHER"/>
    <s v="9100"/>
    <s v="CONTRACTS AND ACQUISITIONS MANAGEMENT"/>
    <s v="9100"/>
    <s v="WASHINGTON"/>
    <s v="DC"/>
    <s v="1"/>
    <d v="2015-09-11T00:00:00"/>
    <s v="FULL AND OPEN COMPETITION"/>
    <s v="FAIR OPPORTUNITY GIVEN"/>
    <s v="FIRM FIXED PRICE"/>
    <s v="&quot;OTHER FUNCTIONS&quot; IGF::OT::IGF THE PURPOSE OF THIS REQUIREMENT IS TO PROVIDE TECHNICAL ASSISTANCE FOR THE OFFICE OF POSTSECONDARY EDUCATION (OPE) FIRST IN THE WORLD PROGRAM EVALUATIONS."/>
    <s v="APPLIED ENGINEERING MANAGEMENT CORPORATION"/>
    <n v="1299315.8700000001"/>
    <s v="0031"/>
    <s v="0"/>
    <s v="EDODS12A0019"/>
    <s v="076856074"/>
    <s v="EP"/>
    <s v=""/>
    <s v="PAMELA.BONE@ED.GOV"/>
    <d v="2015-09-11T00:00:00"/>
    <s v="JONATHAN.BETTIS@ED.GOV"/>
    <d v="2015-09-08T00:00:00"/>
    <s v="N/A"/>
    <s v=""/>
    <s v=""/>
    <s v="X"/>
    <s v="NOT APPLICABLE"/>
    <s v="9100"/>
    <s v="9100"/>
    <s v="SMALL BUSINESS"/>
    <s v="NO"/>
    <s v="NO"/>
    <x v="1"/>
    <s v="YES"/>
    <s v="NO"/>
    <s v="NO"/>
    <n v="1299316"/>
    <n v="1299316"/>
    <n v="1"/>
  </r>
  <r>
    <s v="CAM"/>
    <x v="0"/>
    <x v="0"/>
    <x v="0"/>
    <x v="2"/>
    <x v="0"/>
    <x v="1"/>
    <x v="0"/>
    <x v="1"/>
    <x v="0"/>
    <x v="0"/>
    <x v="0"/>
    <x v="42"/>
    <s v="SUPPORT- PROFESSIONAL: OTHER"/>
    <s v="9100"/>
    <s v="CONTRACTS AND ACQUISITIONS MANAGEMENT"/>
    <s v="9100"/>
    <s v="SILVER SPRING"/>
    <s v="MD"/>
    <s v="31"/>
    <d v="2015-09-15T00:00:00"/>
    <s v="FULL AND OPEN COMPETITION AFTER EXCLUSION OF SOURCES"/>
    <s v=""/>
    <s v="FIRM FIXED PRICE"/>
    <s v="&quot;OTHER FUNCTION&quot; IGF::OT::IGF_x000a_CONTRACTOR SUPPORT FOR THE NEXT GENERATION LEARNING PORTAL, CONTENT INTEGRATION AND TECHNICAL ASSISTANCE FOR THE 21ST CENTURY COMMUNITY LEARNING CENTERS."/>
    <s v="SYNERGY ENTERPRISES, INC."/>
    <n v="1487293.28"/>
    <s v="0004"/>
    <s v="0"/>
    <s v="EDESE14D0008"/>
    <s v="131331261"/>
    <s v="ES"/>
    <s v=""/>
    <s v="GABRIELLA.MCDONALD@ED.GOV"/>
    <d v="2015-09-15T00:00:00"/>
    <s v="ENDRIAS.LEULESEGE@ED.GOV"/>
    <d v="2015-09-14T00:00:00"/>
    <s v="N/A"/>
    <s v=""/>
    <s v=""/>
    <s v="Y"/>
    <s v="YES"/>
    <s v="9100"/>
    <s v="9100"/>
    <s v="SMALL BUSINESS"/>
    <s v="NO"/>
    <s v="NO"/>
    <x v="1"/>
    <s v="YES"/>
    <s v="NO"/>
    <s v="NO"/>
    <n v="1487293.28"/>
    <n v="1487293.28"/>
    <n v="1"/>
  </r>
  <r>
    <s v="CAM"/>
    <x v="0"/>
    <x v="0"/>
    <x v="0"/>
    <x v="2"/>
    <x v="0"/>
    <x v="1"/>
    <x v="0"/>
    <x v="1"/>
    <x v="0"/>
    <x v="0"/>
    <x v="0"/>
    <x v="42"/>
    <s v="SUPPORT- PROFESSIONAL: OTHER"/>
    <s v="9100"/>
    <s v="CONTRACTS AND ACQUISITIONS MANAGEMENT"/>
    <s v="9100"/>
    <s v="NEW YORK"/>
    <s v="NY"/>
    <s v="61"/>
    <d v="2015-09-22T00:00:00"/>
    <s v="FULL AND OPEN COMPETITION AFTER EXCLUSION OF SOURCES"/>
    <s v=""/>
    <s v="FIRM FIXED PRICE"/>
    <s v="&quot;CLOSELY ASSOCIATED&quot; IGF::CL::IGF TASK ORDER TO PROVIDE TECHNICAL ASSISTANCE TO THE U.S. DEPARTMENT OF EDUCATION TO RUN A PUBLIC CHALLENGE TO DEVELOP NEW INTIATIVES WITHIN CAREER AND TECHNICAL EDUCATION IN THE MANUFACTURING FIELD."/>
    <s v="LUMINARY LABS LLC"/>
    <n v="950591.64"/>
    <s v="0003"/>
    <s v="0"/>
    <s v="EDVAE14D0006"/>
    <s v="832920180"/>
    <s v="EV"/>
    <s v=""/>
    <s v="RYAN.BATTAD@ED.GOV"/>
    <d v="2015-09-24T00:00:00"/>
    <s v="SUZANNE.SPEED@ED.GOV"/>
    <d v="2015-09-22T00:00:00"/>
    <s v="N/A"/>
    <s v=""/>
    <s v=""/>
    <s v="N"/>
    <s v="NO"/>
    <s v="9100"/>
    <s v="9100"/>
    <s v="SMALL BUSINESS"/>
    <s v="NO"/>
    <s v="NO"/>
    <x v="1"/>
    <s v="YES"/>
    <s v="NO"/>
    <s v="NO"/>
    <n v="950591.64"/>
    <n v="1078194.8"/>
    <n v="1"/>
  </r>
  <r>
    <s v="CAM"/>
    <x v="0"/>
    <x v="0"/>
    <x v="0"/>
    <x v="2"/>
    <x v="0"/>
    <x v="1"/>
    <x v="0"/>
    <x v="1"/>
    <x v="0"/>
    <x v="0"/>
    <x v="0"/>
    <x v="42"/>
    <s v="SUPPORT- PROFESSIONAL: OTHER"/>
    <s v="9100"/>
    <s v="CONTRACTS AND ACQUISITIONS MANAGEMENT"/>
    <s v="9100"/>
    <s v="HERNDON"/>
    <s v="VA"/>
    <s v="59"/>
    <d v="2015-09-24T00:00:00"/>
    <s v="FULL AND OPEN COMPETITION"/>
    <s v="FAIR OPPORTUNITY GIVEN"/>
    <s v="FIRM FIXED PRICE"/>
    <s v="&quot;OTHER FUNCTION&quot; IGF::OT::IGF - THE PURPOSE OF THIS REQUIREMENT IS TO PROVIDE TECHNICAL ASSISTANCE SERVICES TO THE TEACHER QUALITY PARTNERSHIP (TQP) PROGRAM"/>
    <s v="APPLIED ENGINEERING MANAGEMENT CORPORATION"/>
    <n v="49749.25"/>
    <s v="0034"/>
    <s v="0"/>
    <s v="EDODS12A0019"/>
    <s v="076856074"/>
    <s v="EU"/>
    <s v=""/>
    <s v="PAMELA.BONE@ED.GOV"/>
    <d v="2015-09-24T00:00:00"/>
    <s v="CHARLES.HARLESS@ED.GOV"/>
    <d v="2015-09-23T00:00:00"/>
    <s v="N/A"/>
    <s v=""/>
    <s v=""/>
    <s v="X"/>
    <s v="NOT APPLICABLE"/>
    <s v="9100"/>
    <s v="9100"/>
    <s v="SMALL BUSINESS"/>
    <s v="NO"/>
    <s v="NO"/>
    <x v="1"/>
    <s v="YES"/>
    <s v="NO"/>
    <s v="NO"/>
    <n v="49749.25"/>
    <n v="49749.25"/>
    <n v="1"/>
  </r>
  <r>
    <s v="POC"/>
    <x v="0"/>
    <x v="0"/>
    <x v="0"/>
    <x v="2"/>
    <x v="0"/>
    <x v="1"/>
    <x v="0"/>
    <x v="1"/>
    <x v="0"/>
    <x v="0"/>
    <x v="0"/>
    <x v="42"/>
    <s v="SUPPORT- PROFESSIONAL: OTHER"/>
    <s v="9100"/>
    <s v="PRINCIPAL OFFICES"/>
    <s v="9100"/>
    <s v="WASHINGTON"/>
    <s v="DC"/>
    <s v="1"/>
    <d v="2015-09-24T00:00:00"/>
    <s v="FULL AND OPEN COMPETITION AFTER EXCLUSION OF SOURCES"/>
    <s v="FAIR OPPORTUNITY GIVEN"/>
    <s v="FIRM FIXED PRICE"/>
    <s v="IGF::OT::IGF &quot;OTHER FUNCTIONS&quot;  TEMPORARY SERVICES FOR FRONT OFFICE MR. HAROLD"/>
    <s v="GRAHAM STAFFING SERVICES, INC"/>
    <n v="62352"/>
    <s v="EDOOM15O0045"/>
    <s v="0"/>
    <s v="GS07F0057N"/>
    <s v="126500446"/>
    <s v="EM"/>
    <s v=""/>
    <s v="JEANIE.BANKS@ED.GOV"/>
    <d v="2015-09-25T00:00:00"/>
    <s v="JENNIFER.MYERS@ED.GOV"/>
    <d v="2015-09-24T00:00:00"/>
    <s v="N/A"/>
    <s v=""/>
    <s v=""/>
    <s v="Y"/>
    <s v="YES"/>
    <s v="4730"/>
    <s v="9100"/>
    <s v="SMALL BUSINESS"/>
    <s v="NO"/>
    <s v="NO"/>
    <x v="1"/>
    <s v="YES"/>
    <s v="NO"/>
    <s v="NO"/>
    <n v="62352"/>
    <n v="62352"/>
    <n v="1"/>
  </r>
  <r>
    <s v="CAM"/>
    <x v="0"/>
    <x v="0"/>
    <x v="0"/>
    <x v="2"/>
    <x v="0"/>
    <x v="1"/>
    <x v="0"/>
    <x v="1"/>
    <x v="0"/>
    <x v="0"/>
    <x v="0"/>
    <x v="42"/>
    <s v="SUPPORT- PROFESSIONAL: OTHER"/>
    <s v="9100"/>
    <s v="CONTRACTS AND ACQUISITIONS MANAGEMENT"/>
    <s v="9100"/>
    <s v="HERNDON"/>
    <s v="VA"/>
    <s v="59"/>
    <d v="2015-09-25T00:00:00"/>
    <s v="FULL AND OPEN COMPETITION"/>
    <s v="FAIR OPPORTUNITY GIVEN"/>
    <s v="FIRM FIXED PRICE"/>
    <s v="&quot;CRITICAL FUNCTION&quot; IGF::CT::IGF - THE PURPOSE OF THIS REQUIREMENT IS TO PROVIDE TECHNICAL ASSISTANCE SUPPORT TO THE FULL SERVICE COMMUNITY SCHOOLS (FSCS) PROGRAM"/>
    <s v="APPLIED ENGINEERING MANAGEMENT CORPORATION"/>
    <n v="49936.31"/>
    <s v="0033"/>
    <s v="0"/>
    <s v="EDODS12A0019"/>
    <s v="076856074"/>
    <s v="EU"/>
    <s v=""/>
    <s v="PAMELA.BONE@ED.GOV"/>
    <d v="2015-09-25T00:00:00"/>
    <s v="CHARLES.HARLESS@ED.GOV"/>
    <d v="2015-09-23T00:00:00"/>
    <s v="N/A"/>
    <s v=""/>
    <s v=""/>
    <s v="X"/>
    <s v="NOT APPLICABLE"/>
    <s v="9100"/>
    <s v="9100"/>
    <s v="SMALL BUSINESS"/>
    <s v="NO"/>
    <s v="NO"/>
    <x v="1"/>
    <s v="YES"/>
    <s v="NO"/>
    <s v="NO"/>
    <n v="49936.31"/>
    <n v="49936.31"/>
    <n v="1"/>
  </r>
  <r>
    <s v="CAM"/>
    <x v="0"/>
    <x v="0"/>
    <x v="0"/>
    <x v="2"/>
    <x v="0"/>
    <x v="1"/>
    <x v="0"/>
    <x v="1"/>
    <x v="0"/>
    <x v="0"/>
    <x v="0"/>
    <x v="42"/>
    <s v="SUPPORT- PROFESSIONAL: OTHER"/>
    <s v="9100"/>
    <s v="CONTRACTS AND ACQUISITIONS MANAGEMENT"/>
    <s v="9100"/>
    <s v="HERNDON"/>
    <s v="VA"/>
    <s v="59"/>
    <d v="2015-09-25T00:00:00"/>
    <s v="FULL AND OPEN COMPETITION"/>
    <s v="FAIR OPPORTUNITY GIVEN"/>
    <s v="FIRM FIXED PRICE"/>
    <s v="&quot;CRITICAL FUNCTION&quot; IGF::CT::IGF_x000a_THE PURPOSE OF THIS TASK ORDER IS FOR THE DEVELOPMENT OF THE WORKFLOW PROCESS AND TEHCNIAL ASSISTANCE TOOLS TO ASSIST WITH THE MONITORING OF ELEMENTARY AND SECONDARY EDUCATION ACT (ESEA) FLEXIBILITY."/>
    <s v="APPLIED ENGINEERING MANAGEMENT CORPORATION"/>
    <n v="70985.42"/>
    <s v="0006"/>
    <s v="6"/>
    <s v="EDODS12A0019"/>
    <s v="076856074"/>
    <s v="ES"/>
    <s v=""/>
    <s v="GABRIELLA.MCDONALD@ED.GOV"/>
    <d v="2015-09-25T00:00:00"/>
    <s v="ENDRIAS.LEULESEGE@ED.GOV"/>
    <d v="2015-09-25T00:00:00"/>
    <s v="N/A"/>
    <s v="G"/>
    <s v="EXERCISE AN OPTION"/>
    <s v="X"/>
    <s v="NOT APPLICABLE"/>
    <s v="9100"/>
    <s v="9100"/>
    <s v="SMALL BUSINESS"/>
    <s v="NO"/>
    <s v="NO"/>
    <x v="1"/>
    <s v="YES"/>
    <s v="NO"/>
    <s v="NO"/>
    <n v="70985.42"/>
    <n v="0"/>
    <n v="1"/>
  </r>
  <r>
    <s v="CAM"/>
    <x v="0"/>
    <x v="0"/>
    <x v="0"/>
    <x v="2"/>
    <x v="0"/>
    <x v="1"/>
    <x v="0"/>
    <x v="1"/>
    <x v="0"/>
    <x v="0"/>
    <x v="0"/>
    <x v="42"/>
    <s v="SUPPORT- PROFESSIONAL: OTHER"/>
    <s v="9100"/>
    <s v="CONTRACTS AND ACQUISITIONS MANAGEMENT"/>
    <s v="9100"/>
    <s v="WASHINGTON"/>
    <s v="DC"/>
    <s v="1"/>
    <d v="2015-09-25T00:00:00"/>
    <s v="FULL AND OPEN COMPETITION"/>
    <s v="FAIR OPPORTUNITY GIVEN"/>
    <s v="FIRM FIXED PRICE"/>
    <s v="&quot;OTHER FUNCTION&quot; IGF::OT::IGF - THE PURPOSE OF THIS PROCUREMENT IS TO PROCURE BUSINESS ROUNDTABLE SUPPORT SERVICES FOR THE OFFICE OF SPECIAL EDUCATION AND REHABILITATIVE SERVICES"/>
    <s v="NEW EDITIONS, INC."/>
    <n v="212000"/>
    <s v="0001"/>
    <s v="0"/>
    <s v="EDESE15A0027"/>
    <s v="156780512"/>
    <s v="EH"/>
    <s v=""/>
    <s v="GABRIELLA.MCDONALD@ED.GOV"/>
    <d v="2015-11-18T00:00:00"/>
    <s v="SUZANNE.SPEED@ED.GOV"/>
    <d v="2015-09-25T00:00:00"/>
    <s v="N/A"/>
    <s v=""/>
    <s v=""/>
    <s v="X"/>
    <s v="NOT APPLICABLE"/>
    <s v="9100"/>
    <s v="9100"/>
    <s v="SMALL BUSINESS"/>
    <s v="NO"/>
    <s v="NO"/>
    <x v="1"/>
    <s v="YES"/>
    <s v="NO"/>
    <s v="NO"/>
    <n v="212000"/>
    <n v="212000"/>
    <n v="1"/>
  </r>
  <r>
    <s v="CAM"/>
    <x v="0"/>
    <x v="0"/>
    <x v="0"/>
    <x v="2"/>
    <x v="0"/>
    <x v="1"/>
    <x v="0"/>
    <x v="1"/>
    <x v="0"/>
    <x v="0"/>
    <x v="0"/>
    <x v="42"/>
    <s v="SUPPORT- PROFESSIONAL: OTHER"/>
    <s v="9100"/>
    <s v="CONTRACTS AND ACQUISITIONS MANAGEMENT"/>
    <s v="9100"/>
    <s v="HERNDON"/>
    <s v="VA"/>
    <s v="59"/>
    <d v="2015-09-25T00:00:00"/>
    <s v="FULL AND OPEN COMPETITION"/>
    <s v="FAIR OPPORTUNITY GIVEN"/>
    <s v="FIRM FIXED PRICE"/>
    <s v="&quot;OTHER FUNCTION&quot; IGF::OT::IGF_x000a_THIS TASK ORDER PROVIDES TECHNICAL ASSISTANCE TO STATES AND TO ACCURATELY MONITOR THE STATES PERFORMANCE."/>
    <s v="APPLIED ENGINEERING MANAGEMENT CORPORATION"/>
    <n v="660178.31999999995"/>
    <s v="EDODS12A00190008"/>
    <s v="7"/>
    <s v="EDODS12A0019"/>
    <s v="076856074"/>
    <s v="EH"/>
    <s v=""/>
    <s v="RYAN.BATTAD@ED.GOV"/>
    <d v="2015-09-25T00:00:00"/>
    <s v="ENDRIAS.LEULESEGE@ED.GOV"/>
    <d v="2015-09-25T00:00:00"/>
    <s v="N/A"/>
    <s v="G"/>
    <s v="EXERCISE AN OPTION"/>
    <s v="X"/>
    <s v="NOT APPLICABLE"/>
    <s v="9100"/>
    <s v="9100"/>
    <s v="SMALL BUSINESS"/>
    <s v="NO"/>
    <s v="NO"/>
    <x v="1"/>
    <s v="YES"/>
    <s v="NO"/>
    <s v="NO"/>
    <n v="660178.31999999995"/>
    <n v="0"/>
    <n v="1"/>
  </r>
  <r>
    <s v="CAM"/>
    <x v="0"/>
    <x v="0"/>
    <x v="0"/>
    <x v="2"/>
    <x v="0"/>
    <x v="1"/>
    <x v="0"/>
    <x v="1"/>
    <x v="0"/>
    <x v="0"/>
    <x v="0"/>
    <x v="42"/>
    <s v="SUPPORT- PROFESSIONAL: OTHER"/>
    <s v="9100"/>
    <s v="CONTRACTS AND ACQUISITIONS MANAGEMENT"/>
    <s v="9100"/>
    <s v="HERNDON"/>
    <s v="VA"/>
    <s v="59"/>
    <d v="2015-09-25T00:00:00"/>
    <s v="FULL AND OPEN COMPETITION"/>
    <s v="FAIR OPPORTUNITY GIVEN"/>
    <s v="FIRM FIXED PRICE"/>
    <s v="&quot;OTHER FUNCTIONS&quot; IGF::OT::IGF THIS TASK ORDER PROVIDES TECHNICAL ASSISTANCE TO LOCAL EDUCATION AGENCIES TO SUPPORT THE 2015-2016 CIVIL RIGHTS DATA COLLECTION."/>
    <s v="APPLIED ENGINEERING MANAGEMENT CORPORATION"/>
    <n v="1271827.6599999999"/>
    <s v="0035"/>
    <s v="0"/>
    <s v="EDODS12A0019"/>
    <s v="076856074"/>
    <s v="EC"/>
    <s v=""/>
    <s v="DESANDRE.WOODARD@ED.GOV"/>
    <d v="2015-09-25T00:00:00"/>
    <s v="BRIGID.LOCHARY@ED.GOV"/>
    <d v="2015-09-24T00:00:00"/>
    <s v="N/A"/>
    <s v=""/>
    <s v=""/>
    <s v="X"/>
    <s v="NOT APPLICABLE"/>
    <s v="9100"/>
    <s v="9100"/>
    <s v="SMALL BUSINESS"/>
    <s v="NO"/>
    <s v="NO"/>
    <x v="1"/>
    <s v="YES"/>
    <s v="NO"/>
    <s v="NO"/>
    <n v="1271827.6599999999"/>
    <n v="2797340.04"/>
    <n v="1"/>
  </r>
  <r>
    <s v="CAM"/>
    <x v="0"/>
    <x v="0"/>
    <x v="0"/>
    <x v="2"/>
    <x v="0"/>
    <x v="1"/>
    <x v="0"/>
    <x v="1"/>
    <x v="0"/>
    <x v="0"/>
    <x v="0"/>
    <x v="42"/>
    <s v="SUPPORT- PROFESSIONAL: OTHER"/>
    <s v="9100"/>
    <s v="CONTRACTS AND ACQUISITIONS MANAGEMENT"/>
    <s v="9100"/>
    <s v="WASHINGTON"/>
    <s v="DC"/>
    <s v="1"/>
    <d v="2015-09-28T00:00:00"/>
    <s v="FULL AND OPEN COMPETITION"/>
    <s v="FAIR OPPORTUNITY GIVEN"/>
    <s v="FIRM FIXED PRICE"/>
    <s v="&quot;OTHER FUNCTIONS&quot; IGF::OT::IGF MAINTENANCE SUPPORT SERVICES AND POTENTIAL OPTIONAL UPGRADES TO THE U.S. DEPARTMENT OF EDUCATION CIVIL RIGHTS DATA COLLECTION WEBSITE REPORTING SYSTEM."/>
    <s v="APPLIED ENGINEERING MANAGEMENT CORPORATION"/>
    <n v="755452.02"/>
    <s v="EDOCR15O5032"/>
    <s v="0"/>
    <s v="GS35F0412J"/>
    <s v="076856074"/>
    <s v="EC"/>
    <s v=""/>
    <s v="DESANDRE.WOODARD@ED.GOV"/>
    <d v="2015-09-28T00:00:00"/>
    <s v="ANDREW.CAZIER@ED.GOV"/>
    <d v="2015-09-28T00:00:00"/>
    <s v="N/A"/>
    <s v=""/>
    <s v=""/>
    <s v="X"/>
    <s v="NOT APPLICABLE"/>
    <s v="4730"/>
    <s v="9100"/>
    <s v="SMALL BUSINESS"/>
    <s v="NO"/>
    <s v="NO"/>
    <x v="1"/>
    <s v="YES"/>
    <s v="NO"/>
    <s v="NO"/>
    <n v="755452.02"/>
    <n v="1928150.46"/>
    <n v="1"/>
  </r>
  <r>
    <s v="CAM"/>
    <x v="0"/>
    <x v="0"/>
    <x v="2"/>
    <x v="2"/>
    <x v="0"/>
    <x v="0"/>
    <x v="0"/>
    <x v="1"/>
    <x v="0"/>
    <x v="0"/>
    <x v="0"/>
    <x v="42"/>
    <s v="SUPPORT- PROFESSIONAL: OTHER"/>
    <s v="9100"/>
    <s v="CONTRACTS AND ACQUISITIONS MANAGEMENT"/>
    <s v="9100"/>
    <s v="WASHINGTON"/>
    <s v="DC"/>
    <s v="1"/>
    <d v="2015-09-25T00:00:00"/>
    <s v="NOT AVAILABLE FOR COMPETITION"/>
    <s v=""/>
    <s v="FIRM FIXED PRICE"/>
    <s v="&quot;CRITICAL FUNCTION&quot; IGF::CT::IGF THE PURPOSE OF THIS CONTRACT IS TO 1) GAIN COOPERATION FROM THE BUREAU OF INDIAN EDUCATION (BIE) SCHOOLS TO PARTICIPATE IN THE NATIONAL INDIAN EDUCATION STUDY (NIES) AND 2) TO PROVIDE TECHNICAL SUPPORT FOR VARIOUS COMPONENTS OF NIES."/>
    <s v="TRIBAL TECH LLC"/>
    <n v="726622.33"/>
    <s v="EDIES15C0044"/>
    <s v="0"/>
    <s v=""/>
    <s v="961705428"/>
    <s v="ER"/>
    <s v="AUTHORIZED BY STATUTE"/>
    <s v="SABRINA.PHILLIPS@ED.GOV"/>
    <d v="2015-10-20T00:00:00"/>
    <s v="SADAF.AFKHAMI@ED.GOV"/>
    <d v="2015-09-25T00:00:00"/>
    <s v="N/A"/>
    <s v=""/>
    <s v=""/>
    <s v="X"/>
    <s v="NOT APPLICABLE"/>
    <s v=""/>
    <s v="9100"/>
    <s v="SMALL BUSINESS"/>
    <s v="YES"/>
    <s v="NO"/>
    <x v="1"/>
    <s v="YES"/>
    <s v="NO"/>
    <s v="NO"/>
    <n v="726622.33"/>
    <n v="1097498.0900000001"/>
    <n v="1"/>
  </r>
  <r>
    <s v="CAM"/>
    <x v="0"/>
    <x v="0"/>
    <x v="2"/>
    <x v="0"/>
    <x v="0"/>
    <x v="0"/>
    <x v="0"/>
    <x v="0"/>
    <x v="1"/>
    <x v="0"/>
    <x v="0"/>
    <x v="42"/>
    <s v="SUPPORT- PROFESSIONAL: OTHER"/>
    <s v="9100"/>
    <s v="CONTRACTS AND ACQUISITIONS MANAGEMENT"/>
    <s v="9100"/>
    <s v="WASHINGTON"/>
    <s v="DC"/>
    <s v="1"/>
    <d v="2014-11-17T00:00:00"/>
    <s v="NOT AVAILABLE FOR COMPETITION"/>
    <s v=""/>
    <s v="FIRM FIXED PRICE"/>
    <s v="THIS CONTRACT IS TO PROVIDE FOR THE NEGOTIATING RULEMAKING PROCESS FOR TITLE IV STUDENT AID POLICY."/>
    <s v="MANHATTAN STRATEGY GROUP LLC, THE"/>
    <n v="450761.46"/>
    <s v="EDOPE11C0013"/>
    <s v="14"/>
    <s v=""/>
    <s v="175967731"/>
    <s v="EP"/>
    <s v="AUTHORIZED BY STATUTE"/>
    <s v="PAMELA.BONE@ED.GOV"/>
    <d v="2014-11-17T00:00:00"/>
    <s v="PAMELA.BONE@ED.GOV"/>
    <d v="2014-11-17T00:00:00"/>
    <s v="N/A"/>
    <s v="G"/>
    <s v="EXERCISE AN OPTION"/>
    <s v="N"/>
    <s v="NO"/>
    <s v=""/>
    <s v="9100"/>
    <s v="SMALL BUSINESS"/>
    <s v="YES"/>
    <s v="NO"/>
    <x v="0"/>
    <s v="NO"/>
    <s v="NO"/>
    <s v="NO"/>
    <n v="450761.46"/>
    <n v="0.01"/>
    <n v="1"/>
  </r>
  <r>
    <s v="FSA"/>
    <x v="0"/>
    <x v="0"/>
    <x v="0"/>
    <x v="0"/>
    <x v="0"/>
    <x v="0"/>
    <x v="0"/>
    <x v="0"/>
    <x v="1"/>
    <x v="0"/>
    <x v="0"/>
    <x v="42"/>
    <s v="SUPPORT- PROFESSIONAL: OTHER"/>
    <s v="9100"/>
    <s v="FEDERAL STUDENT AID PROCUREMENT ACTIVITY"/>
    <s v="9100"/>
    <s v="MCLEAN"/>
    <s v="VA"/>
    <s v="59"/>
    <d v="2014-12-22T00:00:00"/>
    <s v="FULL AND OPEN COMPETITION"/>
    <s v="COMPETITIVE SET ASIDE"/>
    <s v="FIRM FIXED PRICE"/>
    <s v="IGF::OT::IGF_x000a_THE PURPOSE OF THIS TASK ORDER IS TO ACQUIRE SUPPORT SERVICES TO THE US DEPARTMENT OF EDUCATION, FEDERAL STUDENT AID S (FSA), TECHNOLOGY OFFICE (TO) FOR THE OPERATIONS AND MAINTENANCE; ONGOING MANAGEMENT OF THE STUDENT AID INTERNET GATEWAY AND ELECTRONIC FILE TRANSFER SYSTEMS (SAIG)."/>
    <s v="COLLABRALINK TECHNOLOGIES, INCORPORATED"/>
    <n v="768966.6"/>
    <s v="EDFSA15O0003"/>
    <s v="0"/>
    <s v="GS35F0398V"/>
    <s v="143739998"/>
    <s v="ENCIO"/>
    <s v=""/>
    <s v="FPDSADMIN"/>
    <d v="2015-07-11T00:00:00"/>
    <s v="MICHAEL.HOLLAND@ED.GOV"/>
    <d v="2015-01-22T00:00:00"/>
    <s v="N/A"/>
    <s v=""/>
    <s v=""/>
    <s v="N"/>
    <s v="NO"/>
    <s v="4730"/>
    <s v="9100"/>
    <s v="SMALL BUSINESS"/>
    <s v="YES"/>
    <s v="NO"/>
    <x v="0"/>
    <s v="NO"/>
    <s v="NO"/>
    <s v="NO"/>
    <n v="768966.6"/>
    <n v="4051371.19"/>
    <n v="1"/>
  </r>
  <r>
    <s v="FSA"/>
    <x v="0"/>
    <x v="0"/>
    <x v="0"/>
    <x v="2"/>
    <x v="0"/>
    <x v="0"/>
    <x v="0"/>
    <x v="0"/>
    <x v="1"/>
    <x v="0"/>
    <x v="0"/>
    <x v="42"/>
    <s v="SUPPORT- PROFESSIONAL: OTHER"/>
    <s v="9100"/>
    <s v="FEDERAL STUDENT AID PROCUREMENT ACTIVITY"/>
    <s v="9100"/>
    <s v="FAIRFAX"/>
    <s v="VA"/>
    <s v="59"/>
    <d v="2015-08-06T00:00:00"/>
    <s v="FULL AND OPEN COMPETITION AFTER EXCLUSION OF SOURCES"/>
    <s v="SOLE SOURCE"/>
    <s v="FIRM FIXED PRICE"/>
    <s v="IGF::OT::IGF &quot;OTHER FUNCTION&quot;.  THE CONTRACTOR SHALL DELIVER COMPREHENSIVE PROGRAM AND PROJECT MANAGEMENT SUPPORT SERVICES (PPMSS) FOR ALL ENTERPRISE IDENTIFY ACCESS MANAGEMENT PROJECTS, E.G., TWO FACTOR AUTHENTICATION (TFA), PERSONAL ACCESS SYSTEM (PAS) AND THE ACCESS IDENTIFY MANAGEMENT SYSTEM (AIMS).  ALSO, FOR PROJECT PHOENIX.  THIS MODIFICATION FUNDS CONTINUATION OF THE EIMS, AIMS, TFA, VIRTUAL DATA CENTER (VDC) AND PHOENIX PPMSS THROUGH 29 JANUARY 2016."/>
    <s v="LUMARK TECHNOLOGIES, INC."/>
    <n v="375000"/>
    <s v="EDFSA14O0027"/>
    <s v="1"/>
    <s v="GS06F0933Z"/>
    <s v="030480029"/>
    <s v="ENCIO"/>
    <s v=""/>
    <s v="RICHARD.SEGICH@ED.GOV"/>
    <d v="2015-09-22T00:00:00"/>
    <s v="ELIZABETH.CHAMBERS@ED.GOV"/>
    <d v="2015-06-12T00:00:00"/>
    <s v="N/A"/>
    <s v="B"/>
    <s v="SUPPLEMENTAL AGREEMENT FOR WORK WITHIN SCOPE"/>
    <s v="N"/>
    <s v="NO"/>
    <s v="4732"/>
    <s v="9100"/>
    <s v="SMALL BUSINESS"/>
    <s v="YES"/>
    <s v="NO"/>
    <x v="0"/>
    <s v="NO"/>
    <s v="NO"/>
    <s v="NO"/>
    <n v="375000"/>
    <n v="375000"/>
    <n v="1"/>
  </r>
  <r>
    <s v="CAM"/>
    <x v="0"/>
    <x v="0"/>
    <x v="2"/>
    <x v="2"/>
    <x v="0"/>
    <x v="0"/>
    <x v="0"/>
    <x v="0"/>
    <x v="1"/>
    <x v="0"/>
    <x v="0"/>
    <x v="42"/>
    <s v="SUPPORT- PROFESSIONAL: OTHER"/>
    <s v="9100"/>
    <s v="CONTRACTS AND ACQUISITIONS MANAGEMENT"/>
    <s v="9100"/>
    <s v="WASHINGTON"/>
    <s v="DC"/>
    <s v="1"/>
    <d v="2015-08-31T00:00:00"/>
    <s v="NOT AVAILABLE FOR COMPETITION"/>
    <s v=""/>
    <s v="FIRM FIXED PRICE"/>
    <s v="THE PURPOSE OF THIS CONTRACT IS TO PROVIDE LOGISTICAL SUPPORT FOR THE NEGOTIATED RULEMAKING PROCESS FOR THE OFFICE OF POSTSECONDARY EDUCATION."/>
    <s v="MANHATTAN STRATEGY GROUP LLC, THE"/>
    <n v="54719.8"/>
    <s v="EDOPE11C0013"/>
    <s v="15"/>
    <s v=""/>
    <s v="175967731"/>
    <s v="EP"/>
    <s v="AUTHORIZED BY STATUTE"/>
    <s v="PAMELA.BONE@ED.GOV"/>
    <d v="2015-08-31T00:00:00"/>
    <s v="PAMELA.BONE@ED.GOV"/>
    <d v="2015-08-26T00:00:00"/>
    <s v="N/A"/>
    <s v="L"/>
    <s v="DEFINITIZE CHANGE ORDER"/>
    <s v="N"/>
    <s v="NO"/>
    <s v=""/>
    <s v="9100"/>
    <s v="SMALL BUSINESS"/>
    <s v="YES"/>
    <s v="NO"/>
    <x v="0"/>
    <s v="NO"/>
    <s v="NO"/>
    <s v="NO"/>
    <n v="54719.8"/>
    <n v="54719.8"/>
    <n v="1"/>
  </r>
  <r>
    <s v="FSA"/>
    <x v="0"/>
    <x v="0"/>
    <x v="0"/>
    <x v="2"/>
    <x v="0"/>
    <x v="0"/>
    <x v="0"/>
    <x v="0"/>
    <x v="1"/>
    <x v="0"/>
    <x v="0"/>
    <x v="42"/>
    <s v="SUPPORT- PROFESSIONAL: OTHER"/>
    <s v="9100"/>
    <s v="FEDERAL STUDENT AID PROCUREMENT ACTIVITY"/>
    <s v="9100"/>
    <s v="FAIRFAX"/>
    <s v="VA"/>
    <s v="59"/>
    <d v="2015-09-21T00:00:00"/>
    <s v="FULL AND OPEN COMPETITION AFTER EXCLUSION OF SOURCES"/>
    <s v="SOLE SOURCE"/>
    <s v="FIRM FIXED PRICE"/>
    <s v="IGF::OT::IGF &quot;OTHER FUNCTION&quot;.  THE CONTRACTOR SHALL DELIVER COMPREHENSIVE PROGRAM AND PROJECT MANAGEMENT SUPPORT SERVICES (PPMSS) FOR ALL ENTERPRISE IDENTIFY ACCESS MANAGEMENT PROJECTS, E.G., TWO FACTOR AUTHENTICATION (TFA), PERSONAL ACCESS SYSTEM (PAS) AND THE ACCESS IDENTIFY MANAGEMENT SYSTEM (AIMS).  ALSO, FOR PROJECT PHOENIX.  THIS MODIFICATION FUNDS CONTINUATION OF THE EIMS, AIMS, TFA, VIRTUAL DATA CENTER (VDC) AND PHOENIX PPMSS THROUGH 31 MARCH 2016.  ALSO, INCORPORATES UPDATED BILLING ARRANGEMENTS; REVISES KEY PERSONNEL CLAUSE CONTENT; AND ESTABLISHES A TARGET FOR SETTLING UPON A FINAL INCENTIVE ARRANGEMENT."/>
    <s v="LUMARK TECHNOLOGIES, INC."/>
    <n v="171000"/>
    <s v="EDFSA14O0027"/>
    <s v="2"/>
    <s v="GS06F0933Z"/>
    <s v="030480029"/>
    <s v="ENCIO"/>
    <s v=""/>
    <s v="RICHARD.SEGICH@ED.GOV"/>
    <d v="2015-09-22T00:00:00"/>
    <s v="RICHARD.SEGICH@ED.GOV"/>
    <d v="2015-09-22T00:00:00"/>
    <s v="N/A"/>
    <s v="B"/>
    <s v="SUPPLEMENTAL AGREEMENT FOR WORK WITHIN SCOPE"/>
    <s v="N"/>
    <s v="NO"/>
    <s v="4732"/>
    <s v="9100"/>
    <s v="SMALL BUSINESS"/>
    <s v="YES"/>
    <s v="NO"/>
    <x v="0"/>
    <s v="NO"/>
    <s v="NO"/>
    <s v="NO"/>
    <n v="171000"/>
    <n v="171000"/>
    <n v="1"/>
  </r>
  <r>
    <s v="FSA"/>
    <x v="0"/>
    <x v="0"/>
    <x v="0"/>
    <x v="2"/>
    <x v="0"/>
    <x v="0"/>
    <x v="0"/>
    <x v="0"/>
    <x v="1"/>
    <x v="0"/>
    <x v="0"/>
    <x v="42"/>
    <s v="SUPPORT- PROFESSIONAL: OTHER"/>
    <s v="9100"/>
    <s v="FEDERAL STUDENT AID PROCUREMENT ACTIVITY"/>
    <s v="9100"/>
    <s v="WASHINGTON"/>
    <s v="DC"/>
    <s v="1"/>
    <d v="2015-09-22T00:00:00"/>
    <s v="FULL AND OPEN COMPETITION AFTER EXCLUSION OF SOURCES"/>
    <s v="OTHER STATUTORY AUTHORITY"/>
    <s v="FIRM FIXED PRICE"/>
    <s v="IGF::OT::IGF &quot;OTHER FUNCTION&quot;.  THE CONTRACTOR SHALL DELIVER SYSTEMS ENGINEERING AND TECHNICAL ASSISTANCE AND ASSOCIATED SUPPORT SERVICES (SETAASS), AS TASKED BY FSA, TO ASSIST TRANSITION THE CURRENT VIRTUAL DATA CENTER (VDC) TO NEXT GENERATION DATA CENTER (NGDC)."/>
    <s v="LUMARK TECHNOLOGIES, INC."/>
    <n v="1406735.49"/>
    <s v="EDFSA15O0085"/>
    <s v="0"/>
    <s v="GS06F0933Z"/>
    <s v="030480029"/>
    <s v="ENCIO"/>
    <s v=""/>
    <s v="RICHARD.SEGICH@ED.GOV"/>
    <d v="2015-09-26T00:00:00"/>
    <s v="RICHARD.SEGICH@ED.GOV"/>
    <d v="2015-09-26T00:00:00"/>
    <s v="N/A"/>
    <s v=""/>
    <s v=""/>
    <s v="N"/>
    <s v="NO"/>
    <s v="4732"/>
    <s v="9100"/>
    <s v="SMALL BUSINESS"/>
    <s v="YES"/>
    <s v="NO"/>
    <x v="0"/>
    <s v="NO"/>
    <s v="NO"/>
    <s v="NO"/>
    <n v="1406735.49"/>
    <n v="1406735.49"/>
    <n v="1"/>
  </r>
  <r>
    <s v="POC"/>
    <x v="0"/>
    <x v="0"/>
    <x v="0"/>
    <x v="2"/>
    <x v="0"/>
    <x v="0"/>
    <x v="0"/>
    <x v="0"/>
    <x v="1"/>
    <x v="0"/>
    <x v="0"/>
    <x v="42"/>
    <s v="SUPPORT- PROFESSIONAL: OTHER"/>
    <s v="9100"/>
    <s v="PRINCIPAL OFFICES"/>
    <s v="9100"/>
    <s v="WASHINGTON"/>
    <s v="DC"/>
    <s v="1"/>
    <d v="2015-09-22T00:00:00"/>
    <s v="FULL AND OPEN COMPETITION AFTER EXCLUSION OF SOURCES"/>
    <s v="FAIR OPPORTUNITY GIVEN"/>
    <s v="FIRM FIXED PRICE"/>
    <s v="IGF::OT::IGF  &quot;OTHER FUNCTIONS&quot;  TEMPORARY SERVICES"/>
    <s v="CORPORATE TEMPS, INC"/>
    <n v="39360"/>
    <s v="EDOOM15O0043"/>
    <s v="0"/>
    <s v="GS07F0229N"/>
    <s v="789620713"/>
    <s v="EM"/>
    <s v=""/>
    <s v="JEANIE.BANKS@ED.GOV"/>
    <d v="2015-09-28T00:00:00"/>
    <s v="JENNIFER.MYERS@ED.GOV"/>
    <d v="2015-09-28T00:00:00"/>
    <s v="N/A"/>
    <s v=""/>
    <s v=""/>
    <s v="Y"/>
    <s v="YES"/>
    <s v="4730"/>
    <s v="9100"/>
    <s v="SMALL BUSINESS"/>
    <s v="YES"/>
    <s v="NO"/>
    <x v="0"/>
    <s v="NO"/>
    <s v="NO"/>
    <s v="NO"/>
    <n v="39360"/>
    <n v="39360"/>
    <n v="1"/>
  </r>
  <r>
    <s v="CAM"/>
    <x v="0"/>
    <x v="0"/>
    <x v="0"/>
    <x v="2"/>
    <x v="0"/>
    <x v="0"/>
    <x v="0"/>
    <x v="0"/>
    <x v="1"/>
    <x v="0"/>
    <x v="0"/>
    <x v="42"/>
    <s v="SUPPORT- PROFESSIONAL: OTHER"/>
    <s v="9100"/>
    <s v="CONTRACTS AND ACQUISITIONS MANAGEMENT"/>
    <s v="9100"/>
    <s v="WASHINGTON"/>
    <s v="DC"/>
    <s v="1"/>
    <d v="2015-09-25T00:00:00"/>
    <s v="FULL AND OPEN COMPETITION"/>
    <s v="FAIR OPPORTUNITY GIVEN"/>
    <s v="FIRM FIXED PRICE"/>
    <s v="&quot;IGF::CT::IGF&quot; CRITICAL FUNCTIONS - THIS AWARD IS TO MAINTAIN THE OFFICE OF INSPECTOR GENERAL .NET INFRASTRUCTURE, ASSIST WITH INFORMATION TECHNOLOGY SYSTEM AND APPLICATION UPGRADES AND IMPROVEMENTS,AND PERFORM WEB DESIGN AND DEVELOPMENT ACTIVITIES."/>
    <s v="OST, INC."/>
    <n v="586729.19999999995"/>
    <s v="EDOIG15O5041"/>
    <s v="0"/>
    <s v="GS35F0820M"/>
    <s v="073877297"/>
    <s v="EF"/>
    <s v=""/>
    <s v="MATTHEW.MANNING@ED.GOV"/>
    <d v="2015-11-18T00:00:00"/>
    <s v="JOSEPH.GIBBS@ED.GOV"/>
    <d v="2015-09-24T00:00:00"/>
    <s v="N/A"/>
    <s v=""/>
    <s v=""/>
    <s v="X"/>
    <s v="NOT APPLICABLE"/>
    <s v="4730"/>
    <s v="9100"/>
    <s v="SMALL BUSINESS"/>
    <s v="YES"/>
    <s v="NO"/>
    <x v="0"/>
    <s v="NO"/>
    <s v="NO"/>
    <s v="NO"/>
    <n v="586729.19999999995"/>
    <n v="2566162.4"/>
    <n v="1"/>
  </r>
  <r>
    <s v="CAM"/>
    <x v="0"/>
    <x v="0"/>
    <x v="0"/>
    <x v="2"/>
    <x v="0"/>
    <x v="0"/>
    <x v="0"/>
    <x v="0"/>
    <x v="1"/>
    <x v="0"/>
    <x v="0"/>
    <x v="42"/>
    <s v="SUPPORT- PROFESSIONAL: OTHER"/>
    <s v="9100"/>
    <s v="CONTRACTS AND ACQUISITIONS MANAGEMENT"/>
    <s v="9100"/>
    <s v="WASHINGTON"/>
    <s v="DC"/>
    <s v="1"/>
    <d v="2015-09-28T00:00:00"/>
    <s v="FULL AND OPEN COMPETITION AFTER EXCLUSION OF SOURCES"/>
    <s v="SOLE SOURCE"/>
    <s v="FIRM FIXED PRICE"/>
    <s v="&quot;CRITICAL FUNCTION&quot; IGF::CT::IGF THIS REQUIREMENT IS FOR WEB DEVELOPMENT SUPPORT SERVICES FOR THE U.S. DEPARTMENT OF EDUCATION'S OFFICE OF MANAGEMENT."/>
    <s v="A+ GOVERNMENT SOLUTIONS, LLC"/>
    <n v="336900.48"/>
    <s v="EDOOM13O5036"/>
    <s v="3"/>
    <s v="GS06F0980Z"/>
    <s v="788663214"/>
    <s v="EM"/>
    <s v=""/>
    <s v="DESANDRE.WOODARD@ED.GOV"/>
    <d v="2015-09-28T00:00:00"/>
    <s v="ANDREW.CAZIER@ED.GOV"/>
    <d v="2015-09-24T00:00:00"/>
    <s v="N/A"/>
    <s v="G"/>
    <s v="EXERCISE AN OPTION"/>
    <s v="N"/>
    <s v="NO"/>
    <s v="4732"/>
    <s v="9100"/>
    <s v="SMALL BUSINESS"/>
    <s v="YES"/>
    <s v="NO"/>
    <x v="0"/>
    <s v="NO"/>
    <s v="NO"/>
    <s v="NO"/>
    <n v="336900.48"/>
    <n v="0"/>
    <n v="1"/>
  </r>
  <r>
    <s v="FSA"/>
    <x v="0"/>
    <x v="0"/>
    <x v="0"/>
    <x v="0"/>
    <x v="1"/>
    <x v="1"/>
    <x v="0"/>
    <x v="1"/>
    <x v="1"/>
    <x v="0"/>
    <x v="0"/>
    <x v="42"/>
    <s v="SUPPORT- PROFESSIONAL: OTHER"/>
    <s v="9100"/>
    <s v="FEDERAL STUDENT AID PROCUREMENT ACTIVITY"/>
    <s v="9100"/>
    <s v="WASHINGTON"/>
    <s v="DC"/>
    <s v="1"/>
    <d v="2014-12-17T00:00:00"/>
    <s v="COMPETED UNDER SAP"/>
    <s v=""/>
    <s v="FIRM FIXED PRICE"/>
    <s v="IGF::OT::IGF &quot;OTHER FUNCTION&quot; THIS CONTRACT PROVIDES A FINANCIAL SOFTWARE SUBSCRIPTION WHICH ALLOWS FOR CRITICAL FINANCIAL RESEARCH OF POTENTIAL DEPARTMENT OF EDUCATION / FSA VENDORS._x000a__x000a_THE PURPOSE OF THIS MODIFICATION IS TO EXERCISE OPTION YEAR ONE OF THIS AGREEMENT."/>
    <s v="CAPITAL IQ, INC."/>
    <n v="48500"/>
    <s v="EDFSA13P0053"/>
    <s v="5"/>
    <s v=""/>
    <s v="071368109"/>
    <s v="ENBO"/>
    <s v=""/>
    <s v="PETE.JANSSEN@ED.GOV"/>
    <d v="2014-12-17T00:00:00"/>
    <s v="LINWOOD.CHERRY@ED.GOV"/>
    <d v="2014-12-17T00:00:00"/>
    <s v="N/A"/>
    <s v="G"/>
    <s v="EXERCISE AN OPTION"/>
    <s v="N"/>
    <s v="NO"/>
    <s v=""/>
    <s v="9100"/>
    <s v="OTHER THAN SMALL BUSINESS"/>
    <s v="NO"/>
    <s v="NO"/>
    <x v="1"/>
    <s v="NO"/>
    <s v="NO"/>
    <s v="NO"/>
    <n v="48500"/>
    <n v="48500"/>
    <n v="1"/>
  </r>
  <r>
    <s v="CAM"/>
    <x v="0"/>
    <x v="0"/>
    <x v="0"/>
    <x v="0"/>
    <x v="1"/>
    <x v="1"/>
    <x v="0"/>
    <x v="1"/>
    <x v="1"/>
    <x v="0"/>
    <x v="0"/>
    <x v="42"/>
    <s v="SUPPORT- PROFESSIONAL: OTHER"/>
    <s v="9100"/>
    <s v="CONTRACTS AND ACQUISITIONS MANAGEMENT"/>
    <s v="9100"/>
    <s v="ALEXANDRIA"/>
    <s v="VA"/>
    <s v="510"/>
    <d v="2014-12-18T00:00:00"/>
    <s v="FULL AND OPEN COMPETITION"/>
    <s v="FAIR OPPORTUNITY GIVEN"/>
    <s v="FIRM FIXED PRICE"/>
    <s v="&quot;CRITICAL FUNCTION&quot; IGF::CT::IGF  THE NATIONAL ASSESSMENT OF EDUCATIONAL PROGRESS - QUALITY ASSURANCE PROJECT FOR THE NATIONAL CENTER FOR EDUCATION STATISTICS, INSTITUTE OF EDUCATIONAL SCIENCES WITHIN THE DEPARTMENT OF EDUCATION.  THIS MODIFICATION EXERCISES THE OPTION FOR AN ADDITIONAL 40 SITE VISITS."/>
    <s v="HUMAN RESOURCES RESEARCH ORGAN"/>
    <n v="345913"/>
    <s v="EDIES14O5007"/>
    <s v="1"/>
    <s v="GS10F0087J"/>
    <s v="072631799"/>
    <s v="ER"/>
    <s v=""/>
    <s v="HELEN.CHANG@ED.GOV"/>
    <d v="2014-12-18T00:00:00"/>
    <s v="THOMAS.SMITH@ED.GOV"/>
    <d v="2014-12-17T00:00:00"/>
    <s v="N/A"/>
    <s v="G"/>
    <s v="EXERCISE AN OPTION"/>
    <s v="X"/>
    <s v="NOT APPLICABLE"/>
    <s v="4730"/>
    <s v="9100"/>
    <s v="OTHER THAN SMALL BUSINESS"/>
    <s v="NO"/>
    <s v="NO"/>
    <x v="1"/>
    <s v="NO"/>
    <s v="NO"/>
    <s v="NO"/>
    <n v="345913"/>
    <n v="0"/>
    <n v="1"/>
  </r>
  <r>
    <s v="CAM"/>
    <x v="0"/>
    <x v="0"/>
    <x v="2"/>
    <x v="0"/>
    <x v="1"/>
    <x v="1"/>
    <x v="0"/>
    <x v="1"/>
    <x v="1"/>
    <x v="0"/>
    <x v="0"/>
    <x v="42"/>
    <s v="SUPPORT- PROFESSIONAL: OTHER"/>
    <s v="9100"/>
    <s v="CONTRACTS AND ACQUISITIONS MANAGEMENT"/>
    <s v="9100"/>
    <s v="WASHINGTON"/>
    <s v="DC"/>
    <s v="1"/>
    <d v="2014-12-19T00:00:00"/>
    <s v="NOT AVAILABLE FOR COMPETITION"/>
    <s v=""/>
    <s v="FIRM FIXED PRICE"/>
    <s v="&quot;CRITICAL FUNCTION&quot; IGF::CT::IGF SUPPORT SERVICES FOR TRANSLATING DOCUMENTS IN THE DEPARTMENT'S ALTERNATE FORMAT CENTER, TO PROVIDE ACCESSIBILITY FOR PEOPLE WITH LOW OR NO VISION."/>
    <s v="COLUMBIA LIGHTHOUSE FOR THE BLIND (INC)"/>
    <n v="97541.52"/>
    <s v="EDOOM14C0004"/>
    <s v="1"/>
    <s v=""/>
    <s v="003242880"/>
    <s v="EM"/>
    <s v="AUTHORIZED BY STATUTE"/>
    <s v="DESANDRE.WOODARD@ED.GOV"/>
    <d v="2014-12-19T00:00:00"/>
    <s v="ANDREW.CAZIER@ED.GOV"/>
    <d v="2014-12-18T00:00:00"/>
    <s v="N/A"/>
    <s v="G"/>
    <s v="EXERCISE AN OPTION"/>
    <s v="Y"/>
    <s v="YES"/>
    <s v=""/>
    <s v="9100"/>
    <s v="OTHER THAN SMALL BUSINESS"/>
    <s v="NO"/>
    <s v="NO"/>
    <x v="1"/>
    <s v="NO"/>
    <s v="NO"/>
    <s v="NO"/>
    <n v="97541.52"/>
    <n v="0"/>
    <n v="1"/>
  </r>
  <r>
    <s v="CAM"/>
    <x v="0"/>
    <x v="0"/>
    <x v="0"/>
    <x v="0"/>
    <x v="1"/>
    <x v="1"/>
    <x v="0"/>
    <x v="1"/>
    <x v="1"/>
    <x v="0"/>
    <x v="0"/>
    <x v="42"/>
    <s v="SUPPORT- PROFESSIONAL: OTHER"/>
    <s v="9100"/>
    <s v="CONTRACTS AND ACQUISITIONS MANAGEMENT"/>
    <s v="9100"/>
    <s v="WASHINGTON"/>
    <s v="DC"/>
    <s v="1"/>
    <d v="2014-12-22T00:00:00"/>
    <s v="FULL AND OPEN COMPETITION"/>
    <s v="FAIR OPPORTUNITY GIVEN"/>
    <s v="FIRM FIXED PRICE"/>
    <s v="THE PURPOSE OF THIS CONTRACT IS TO PROVIDE ONGOING TRAINING AND TECHNICAL ASSISTANCE TO THE PROMISES NEIGHBORHOOD IMPLEMENTATION AND PLANNING GRANTEES."/>
    <s v="CENTER FOR THE STUDY OF SOCIAL POLICY (THE)"/>
    <n v="942456.57"/>
    <s v="EDOII12O0013"/>
    <s v="7"/>
    <s v="GS10F0167W"/>
    <s v="057738312"/>
    <s v="EU"/>
    <s v=""/>
    <s v="IDV_CORRECT"/>
    <d v="2015-04-03T00:00:00"/>
    <s v="HEATHER.WATROBA@ED.GOV"/>
    <d v="2014-12-18T00:00:00"/>
    <s v="N/A"/>
    <s v="G"/>
    <s v="EXERCISE AN OPTION"/>
    <s v="Y"/>
    <s v="YES"/>
    <s v="4730"/>
    <s v="9100"/>
    <s v="OTHER THAN SMALL BUSINESS"/>
    <s v="NO"/>
    <s v="NO"/>
    <x v="1"/>
    <s v="NO"/>
    <s v="NO"/>
    <s v="NO"/>
    <n v="942456.57"/>
    <n v="314009.21000000002"/>
    <n v="1"/>
  </r>
  <r>
    <s v="FSA"/>
    <x v="0"/>
    <x v="0"/>
    <x v="0"/>
    <x v="1"/>
    <x v="1"/>
    <x v="1"/>
    <x v="0"/>
    <x v="1"/>
    <x v="1"/>
    <x v="0"/>
    <x v="0"/>
    <x v="42"/>
    <s v="SUPPORT- PROFESSIONAL: OTHER"/>
    <s v="9100"/>
    <s v="FEDERAL STUDENT AID PROCUREMENT ACTIVITY"/>
    <s v="9100"/>
    <s v="WASHINGTON"/>
    <s v="DC"/>
    <s v="1"/>
    <d v="2015-01-08T00:00:00"/>
    <s v="COMPETED UNDER SAP"/>
    <s v=""/>
    <s v="FIRM FIXED PRICE"/>
    <s v="IGF::OT::IGF  OTHER FUNCTION  ACQUIRES SUBJECT MATTER EXPERTISE SERVICES ONLY AVAILABLE FROM MIRCOSOFT TO ASSIST FSA WITH TECHNICAL ASPECTS OF THE SHAREPOINT ENVIRONMENT."/>
    <s v="MICROSOFT CORPORATION SITZ IN REDMOND CORPORATION"/>
    <n v="193475"/>
    <s v="EDFSA15P0006"/>
    <s v="0"/>
    <s v=""/>
    <s v="081466849"/>
    <s v="ENCIO"/>
    <s v=""/>
    <s v="FPDSADMIN"/>
    <d v="2015-07-11T00:00:00"/>
    <s v="YOUNG.CHOI@ED.GOV"/>
    <d v="2015-01-08T00:00:00"/>
    <s v="N/A"/>
    <s v=""/>
    <s v=""/>
    <s v="X"/>
    <s v="NOT APPLICABLE"/>
    <s v=""/>
    <s v="9100"/>
    <s v="OTHER THAN SMALL BUSINESS"/>
    <s v="NO"/>
    <s v="NO"/>
    <x v="1"/>
    <s v="NO"/>
    <s v="NO"/>
    <s v="NO"/>
    <n v="195313.45"/>
    <n v="195313.45"/>
    <n v="1"/>
  </r>
  <r>
    <s v="CAM"/>
    <x v="0"/>
    <x v="0"/>
    <x v="0"/>
    <x v="1"/>
    <x v="1"/>
    <x v="1"/>
    <x v="0"/>
    <x v="1"/>
    <x v="1"/>
    <x v="0"/>
    <x v="0"/>
    <x v="42"/>
    <s v="SUPPORT- PROFESSIONAL: OTHER"/>
    <s v="9100"/>
    <s v="CONTRACTS AND ACQUISITIONS MANAGEMENT"/>
    <s v="9100"/>
    <s v="WASHINGTON"/>
    <s v="DC"/>
    <s v="1"/>
    <d v="2015-02-26T00:00:00"/>
    <s v="FULL AND OPEN COMPETITION"/>
    <s v=""/>
    <s v="FIRM FIXED PRICE"/>
    <s v="&quot;OTHER FUNCTIONS&quot; IGF::OT::IGF THIS CONTRACT IS FOR QUALITY OF ENGLISH LANGUAGE PROFOCIENCY ASSESSMENTS EVALUATION OF STATE AND LOCAL IMPLEMENTATION OF TITLE III ASSESSMENT AND ACCOUNTABILITY SYSTEMS."/>
    <s v="AMERICAN INSTITUTES FOR RESEARCH IN THE BEHAVIORAL SCIENCES"/>
    <n v="40000"/>
    <s v="EDELA13C0078"/>
    <s v="4"/>
    <s v=""/>
    <s v="041733197"/>
    <s v="ET"/>
    <s v=""/>
    <s v="GABRIELLA.MCDONALD@ED.GOV"/>
    <d v="2015-02-26T00:00:00"/>
    <s v="COLIN.ALLEYNE@ED.GOV"/>
    <d v="2015-02-18T00:00:00"/>
    <s v="N/A"/>
    <s v="B"/>
    <s v="SUPPLEMENTAL AGREEMENT FOR WORK WITHIN SCOPE"/>
    <s v="Y"/>
    <s v="YES"/>
    <s v=""/>
    <s v="9100"/>
    <s v="OTHER THAN SMALL BUSINESS"/>
    <s v="NO"/>
    <s v="NO"/>
    <x v="1"/>
    <s v="NO"/>
    <s v="NO"/>
    <s v="NO"/>
    <n v="40000"/>
    <n v="40000"/>
    <n v="1"/>
  </r>
  <r>
    <s v="CAM"/>
    <x v="0"/>
    <x v="0"/>
    <x v="0"/>
    <x v="3"/>
    <x v="1"/>
    <x v="1"/>
    <x v="0"/>
    <x v="1"/>
    <x v="1"/>
    <x v="0"/>
    <x v="0"/>
    <x v="42"/>
    <s v="SUPPORT- PROFESSIONAL: OTHER"/>
    <s v="9100"/>
    <s v="CONTRACTS AND ACQUISITIONS MANAGEMENT"/>
    <s v="9100"/>
    <s v="ALEXANDRIA"/>
    <s v="VA"/>
    <s v="510"/>
    <d v="2015-04-15T00:00:00"/>
    <s v="FULL AND OPEN COMPETITION"/>
    <s v="FAIR OPPORTUNITY GIVEN"/>
    <s v="FIRM FIXED PRICE"/>
    <s v="&quot;CRITICAL FUNCTION: IGF::CT::IGF THIS ACTION EXERCISES OPTION YEAR I OF THE NATIONAL ASSESSMENT OF EDUCATIONAL PROGRESS (NAEP) QUALITY ASSURANCE (NAEP-QA) PROJECT, WHICH WAS DEVELOPED AS A COMPREHENSIVE AND COORDINATED PROGRAM OF ACTIVITIES TO ENSURE THE OVERALL QUALITY OF THE NAEP PROGRAM."/>
    <s v="HUMAN RESOURCES RESEARCH ORGAN"/>
    <n v="1225654.6499999999"/>
    <s v="EDIES14O5007"/>
    <s v="2"/>
    <s v="GS10F0087J"/>
    <s v="072631799"/>
    <s v="ER"/>
    <s v=""/>
    <s v="SADAF.AFKHAMI@ED.GOV"/>
    <d v="2015-06-19T00:00:00"/>
    <s v="SADAF.AFKHAMI@ED.GOV"/>
    <d v="2015-04-10T00:00:00"/>
    <s v="N/A"/>
    <s v="G"/>
    <s v="EXERCISE AN OPTION"/>
    <s v="X"/>
    <s v="NOT APPLICABLE"/>
    <s v="4730"/>
    <s v="9100"/>
    <s v="OTHER THAN SMALL BUSINESS"/>
    <s v="NO"/>
    <s v="NO"/>
    <x v="1"/>
    <s v="NO"/>
    <s v="NO"/>
    <s v="NO"/>
    <n v="1225654.6499999999"/>
    <n v="0"/>
    <n v="1"/>
  </r>
  <r>
    <s v="CAM"/>
    <x v="0"/>
    <x v="0"/>
    <x v="0"/>
    <x v="3"/>
    <x v="1"/>
    <x v="1"/>
    <x v="0"/>
    <x v="1"/>
    <x v="1"/>
    <x v="0"/>
    <x v="0"/>
    <x v="42"/>
    <s v="SUPPORT- PROFESSIONAL: OTHER"/>
    <s v="9100"/>
    <s v="CONTRACTS AND ACQUISITIONS MANAGEMENT"/>
    <s v="9100"/>
    <s v="SAN DIEGO"/>
    <s v="CA"/>
    <s v="73"/>
    <d v="2015-05-14T00:00:00"/>
    <s v="FULL AND OPEN COMPETITION"/>
    <s v=""/>
    <s v="FIRM FIXED PRICE"/>
    <s v="&quot;OTHER FUNTION&quot; IGF::OT::IGF - THE PURPOSE OF THIS CONTRACT IS TO OBTAIN TECHNICAL SERVICES TO SUPPORT THE U.S. DEPARTMENT OF EDUCATION OFFICE OF CAREER, TECHNICAL AND ADULT EDUCATION IN STREGTHENING STATES CAPACITY TO SCALE EVIDENCE BASED READING INSTRUCTIONS."/>
    <s v="KRATOS TECHNOLOGY &amp; TRAINING SOLUTIONS, INC."/>
    <n v="658176.66"/>
    <s v="EDVAE14C0024"/>
    <s v="3"/>
    <s v=""/>
    <s v="048505366"/>
    <s v="EV"/>
    <s v=""/>
    <s v="STEPHEN.SCHEFFER@ED.GOV"/>
    <d v="2015-05-14T00:00:00"/>
    <s v="DAYNA.TROTTER2@ED.GOV"/>
    <d v="2015-03-30T00:00:00"/>
    <s v="N/A"/>
    <s v="G"/>
    <s v="EXERCISE AN OPTION"/>
    <s v="X"/>
    <s v="NOT APPLICABLE"/>
    <s v=""/>
    <s v="9100"/>
    <s v="OTHER THAN SMALL BUSINESS"/>
    <s v="NO"/>
    <s v="NO"/>
    <x v="1"/>
    <s v="NO"/>
    <s v="NO"/>
    <s v="NO"/>
    <n v="658177"/>
    <n v="0"/>
    <n v="1"/>
  </r>
  <r>
    <s v="CAM"/>
    <x v="0"/>
    <x v="0"/>
    <x v="0"/>
    <x v="3"/>
    <x v="1"/>
    <x v="1"/>
    <x v="0"/>
    <x v="1"/>
    <x v="1"/>
    <x v="0"/>
    <x v="0"/>
    <x v="42"/>
    <s v="SUPPORT- PROFESSIONAL: OTHER"/>
    <s v="9100"/>
    <s v="CONTRACTS AND ACQUISITIONS MANAGEMENT"/>
    <s v="9100"/>
    <s v="WASHINGTON"/>
    <s v="DC"/>
    <s v="1"/>
    <d v="2015-05-18T00:00:00"/>
    <s v="FULL AND OPEN COMPETITION"/>
    <s v="FAIR OPPORTUNITY GIVEN"/>
    <s v="FIRM FIXED PRICE"/>
    <s v="&quot;OTHER FUNCTION&quot; IGF::OT::IGF. THIS MODIFICATION EXERCISES OPTION PERIOD III TO ALLOW CONTINUED GOVERNMENT PERFORMANCE AND RESULTS MODERNIZATION ACT OF 2010 SUPPORT."/>
    <s v="MACRO INTERNATIONAL, INC"/>
    <n v="196567"/>
    <s v="EDCFO12O0018"/>
    <s v="8"/>
    <s v="GS23F9777H"/>
    <s v="066783721"/>
    <s v="EL"/>
    <s v=""/>
    <s v="RYAN.BATTAD@ED.GOV"/>
    <d v="2015-05-20T00:00:00"/>
    <s v="KELSEY.REESE@ED.GOV"/>
    <d v="2015-05-12T00:00:00"/>
    <s v="N/A"/>
    <s v="G"/>
    <s v="EXERCISE AN OPTION"/>
    <s v="Y"/>
    <s v="YES"/>
    <s v="4730"/>
    <s v="9100"/>
    <s v="OTHER THAN SMALL BUSINESS"/>
    <s v="NO"/>
    <s v="NO"/>
    <x v="1"/>
    <s v="NO"/>
    <s v="NO"/>
    <s v="NO"/>
    <n v="196567"/>
    <n v="0"/>
    <n v="1"/>
  </r>
  <r>
    <s v="CAM"/>
    <x v="0"/>
    <x v="0"/>
    <x v="0"/>
    <x v="2"/>
    <x v="1"/>
    <x v="1"/>
    <x v="0"/>
    <x v="1"/>
    <x v="1"/>
    <x v="0"/>
    <x v="0"/>
    <x v="42"/>
    <s v="SUPPORT- PROFESSIONAL: OTHER"/>
    <s v="9100"/>
    <s v="CONTRACTS AND ACQUISITIONS MANAGEMENT"/>
    <s v="9100"/>
    <s v="WASHINGTON"/>
    <s v="DC"/>
    <s v="1"/>
    <d v="2015-09-11T00:00:00"/>
    <s v="FULL AND OPEN COMPETITION"/>
    <s v=""/>
    <s v="FIRM FIXED PRICE"/>
    <s v="&quot;OTHER FUNCTION&quot; IGF::OT::IGF_x000a_THIS CONTRACT WILL PROVIDE TECHNICAL AND LOGISTICAL SUPPORT FOR THE OFFICE OF CAREER, TECHNICAL, AND ADULT EDUCATION (OCTAE) IN PREPARING ADULT ENGLISH LANGUAGE LEANRES FOR RIGOROUS COLLEGE AND CAREER READINESS STANDARDS."/>
    <s v="AMERICAN INSTITUTES FOR RESEARCH IN THE BEHAVIORAL SCIENCES"/>
    <n v="650557"/>
    <s v="EDVAE15C0040"/>
    <s v="0"/>
    <s v=""/>
    <s v="041733197"/>
    <s v="EV"/>
    <s v=""/>
    <s v="RYAN.BATTAD@ED.GOV"/>
    <d v="2015-09-11T00:00:00"/>
    <s v="HEATHER.WATROBA@ED.GOV"/>
    <d v="2015-09-02T00:00:00"/>
    <s v="N/A"/>
    <s v=""/>
    <s v=""/>
    <s v="N"/>
    <s v="NO"/>
    <s v=""/>
    <s v="9100"/>
    <s v="OTHER THAN SMALL BUSINESS"/>
    <s v="NO"/>
    <s v="NO"/>
    <x v="1"/>
    <s v="NO"/>
    <s v="NO"/>
    <s v="NO"/>
    <n v="650557"/>
    <n v="1890175"/>
    <n v="1"/>
  </r>
  <r>
    <s v="CAM"/>
    <x v="0"/>
    <x v="0"/>
    <x v="0"/>
    <x v="2"/>
    <x v="1"/>
    <x v="1"/>
    <x v="0"/>
    <x v="1"/>
    <x v="1"/>
    <x v="0"/>
    <x v="0"/>
    <x v="42"/>
    <s v="SUPPORT- PROFESSIONAL: OTHER"/>
    <s v="9100"/>
    <s v="CONTRACTS AND ACQUISITIONS MANAGEMENT"/>
    <s v="9100"/>
    <s v="ROCKVILLE"/>
    <s v="MD"/>
    <s v="31"/>
    <d v="2015-09-16T00:00:00"/>
    <s v="FULL AND OPEN COMPETITION"/>
    <s v="FAIR OPPORTUNITY GIVEN"/>
    <s v="FIRM FIXED PRICE"/>
    <s v="&quot;OTHER FUNCTIONS&quot; IGF::OT::IGF THE PURPOSE OF THIS REQUIREMENT IS TO OBTAIN TECHNICAL ASSISTANCE TO SUPPORT THE TEACHER INCENTIVE FUND (TIF) PROGRAM TEACHNICAL ASSISTANCE CENTER FOR TIF GRANTEES."/>
    <s v="WESTAT INCORPORATED"/>
    <n v="2560033"/>
    <s v="0001"/>
    <s v="0"/>
    <s v="EDESE15A0016"/>
    <s v="049508120"/>
    <s v="EU"/>
    <s v=""/>
    <s v="GABRIELLA.MCDONALD@ED.GOV"/>
    <d v="2015-09-16T00:00:00"/>
    <s v="CHARLES.HARLESS@ED.GOV"/>
    <d v="2015-09-13T00:00:00"/>
    <s v="N/A"/>
    <s v=""/>
    <s v=""/>
    <s v="Y"/>
    <s v="YES"/>
    <s v="9100"/>
    <s v="9100"/>
    <s v="OTHER THAN SMALL BUSINESS"/>
    <s v="NO"/>
    <s v="NO"/>
    <x v="1"/>
    <s v="NO"/>
    <s v="NO"/>
    <s v="NO"/>
    <n v="2560033"/>
    <n v="14458932"/>
    <n v="1"/>
  </r>
  <r>
    <s v="CAM"/>
    <x v="0"/>
    <x v="0"/>
    <x v="0"/>
    <x v="2"/>
    <x v="1"/>
    <x v="1"/>
    <x v="0"/>
    <x v="1"/>
    <x v="1"/>
    <x v="0"/>
    <x v="0"/>
    <x v="42"/>
    <s v="SUPPORT- PROFESSIONAL: OTHER"/>
    <s v="9100"/>
    <s v="CONTRACTS AND ACQUISITIONS MANAGEMENT"/>
    <s v="9100"/>
    <s v="BOSTON"/>
    <s v="MA"/>
    <s v="25"/>
    <d v="2015-09-22T00:00:00"/>
    <s v="FULL AND OPEN COMPETITION"/>
    <s v="FAIR OPPORTUNITY GIVEN"/>
    <s v="FIRM FIXED PRICE"/>
    <s v="&quot;OTHER FUNCTION&quot; IGF::OT::IGF - THE PURPOSE OF THIS REQUIREMENT IS TO OBTAIN TECHNICAL ASSISTANCE TO SUPPORT IMPROVED REENTRY DEMONSTRATION GRANTEES"/>
    <s v="JOBS FOR THE FUTURE, INC."/>
    <n v="291771"/>
    <s v="0001"/>
    <s v="0"/>
    <s v="EDESE15A0011"/>
    <s v="849602032"/>
    <s v="EV"/>
    <s v=""/>
    <s v="GABRIELLA.MCDONALD@ED.GOV"/>
    <d v="2015-09-22T00:00:00"/>
    <s v="CHARLES.HARLESS@ED.GOV"/>
    <d v="2015-09-18T00:00:00"/>
    <s v="N/A"/>
    <s v=""/>
    <s v=""/>
    <s v="Y"/>
    <s v="YES"/>
    <s v="9100"/>
    <s v="9100"/>
    <s v="OTHER THAN SMALL BUSINESS"/>
    <s v="NO"/>
    <s v="NO"/>
    <x v="1"/>
    <s v="NO"/>
    <s v="NO"/>
    <s v="NO"/>
    <n v="291771"/>
    <n v="702584"/>
    <n v="1"/>
  </r>
  <r>
    <s v="FSA"/>
    <x v="0"/>
    <x v="0"/>
    <x v="0"/>
    <x v="2"/>
    <x v="1"/>
    <x v="1"/>
    <x v="0"/>
    <x v="1"/>
    <x v="1"/>
    <x v="0"/>
    <x v="0"/>
    <x v="42"/>
    <s v="SUPPORT- PROFESSIONAL: OTHER"/>
    <s v="9100"/>
    <s v="FEDERAL STUDENT AID PROCUREMENT ACTIVITY"/>
    <s v="9100"/>
    <s v="WASHINGTON"/>
    <s v="DC"/>
    <s v="1"/>
    <d v="2015-09-23T00:00:00"/>
    <s v="FULL AND OPEN COMPETITION"/>
    <s v="FAIR OPPORTUNITY GIVEN"/>
    <s v="FIRM FIXED PRICE"/>
    <s v="IGF::OT::IGF  &quot;OTHER FUNCTIONS&quot;  THE PURPOSE OF THIS MODIFICATION IS TO ADD FUNDS TO HAVE THE CONTRACTOR CONTINUED ADVISORY ASSISTANCE SERVICES."/>
    <s v="FORRESTER RESEARCH, INC."/>
    <n v="28457.21"/>
    <s v="EDFSA13O0043"/>
    <s v="5"/>
    <s v="GS35F4900H"/>
    <s v="106765928"/>
    <s v="ENCIO"/>
    <s v=""/>
    <s v="ELLEN.MASON@ED.GOV"/>
    <d v="2015-09-23T00:00:00"/>
    <s v="ELLEN.MASON@ED.GOV"/>
    <d v="2015-09-23T00:00:00"/>
    <s v="N/A"/>
    <s v="C"/>
    <s v="FUNDING ONLY ACTION"/>
    <s v="X"/>
    <s v="NOT APPLICABLE"/>
    <s v="4730"/>
    <s v="9100"/>
    <s v="OTHER THAN SMALL BUSINESS"/>
    <s v="NO"/>
    <s v="NO"/>
    <x v="1"/>
    <s v="NO"/>
    <s v="NO"/>
    <s v="NO"/>
    <n v="0"/>
    <n v="0"/>
    <n v="1"/>
  </r>
  <r>
    <s v="CAM"/>
    <x v="0"/>
    <x v="0"/>
    <x v="0"/>
    <x v="2"/>
    <x v="1"/>
    <x v="1"/>
    <x v="0"/>
    <x v="1"/>
    <x v="1"/>
    <x v="0"/>
    <x v="0"/>
    <x v="42"/>
    <s v="SUPPORT- PROFESSIONAL: OTHER"/>
    <s v="9100"/>
    <s v="CONTRACTS AND ACQUISITIONS MANAGEMENT"/>
    <s v="9100"/>
    <s v="ROCKVILLE"/>
    <s v="MD"/>
    <s v="31"/>
    <d v="2015-09-24T00:00:00"/>
    <s v="FULL AND OPEN COMPETITION"/>
    <s v="FAIR OPPORTUNITY GIVEN"/>
    <s v="FIRM FIXED PRICE"/>
    <s v="&quot;CRITICAL FUNCTION&quot; IGF::CT::IGF - THE PURPOSE OF THIS REQUIREMENT IS TO OBTAIN TECHNICAL ASSISTANCE AND GRANTEE MONITORING TASKS TO SUPPORT THE CREDIT ENHANCEMENT PROGRAM"/>
    <s v="WESTAT INCORPORATED"/>
    <n v="258341"/>
    <s v="0002"/>
    <s v="0"/>
    <s v="EDESE15A0016"/>
    <s v="049508120"/>
    <s v="EU"/>
    <s v=""/>
    <s v="PAMELA.BONE@ED.GOV"/>
    <d v="2015-09-24T00:00:00"/>
    <s v="CHARLES.HARLESS@ED.GOV"/>
    <d v="2015-09-22T00:00:00"/>
    <s v="N/A"/>
    <s v=""/>
    <s v=""/>
    <s v="Y"/>
    <s v="YES"/>
    <s v="9100"/>
    <s v="9100"/>
    <s v="OTHER THAN SMALL BUSINESS"/>
    <s v="NO"/>
    <s v="NO"/>
    <x v="1"/>
    <s v="NO"/>
    <s v="NO"/>
    <s v="NO"/>
    <n v="258341"/>
    <n v="1044886"/>
    <n v="1"/>
  </r>
  <r>
    <s v="FSA"/>
    <x v="0"/>
    <x v="0"/>
    <x v="0"/>
    <x v="2"/>
    <x v="1"/>
    <x v="1"/>
    <x v="0"/>
    <x v="1"/>
    <x v="1"/>
    <x v="0"/>
    <x v="0"/>
    <x v="42"/>
    <s v="SUPPORT- PROFESSIONAL: OTHER"/>
    <s v="9100"/>
    <s v="FEDERAL STUDENT AID PROCUREMENT ACTIVITY"/>
    <s v="9100"/>
    <s v="BROOKLYN"/>
    <s v="NY"/>
    <s v="47"/>
    <d v="2015-09-24T00:00:00"/>
    <s v="FULL AND OPEN COMPETITION"/>
    <s v="FAIR OPPORTUNITY GIVEN"/>
    <s v="FIRM FIXED PRICE"/>
    <s v="IGF::OT::IGF &quot;OTHER FUNCTIONS&quot; INFORMATION DISSEMINATION SUPPORT - INFORMATION DISSEMINATION SUPPORT IS A NEW CUSTOMER-TESTED ENTERPRISE BRANDING AND COMMUNICATIONS STRATEGY TO CREATE GREATER AWARENESS, IMPACT, CONSISTENCY, AND RESULTS IN FSA COMMUNICATIONS AND OUTREACH ACROSS ALL CHANNELS AND AUDIENCES. IN ORDER TO CONTINUE AND BUILD ON THE IMPLEMENTATION OF THE COMMUNICATIONS STRATEGY, THE CONTRACTOR SHALL PROVIDE THE SERVICES OF STRATEGIC PLANNING, MEASUREMENT, AND PROJECT MANAGEMENT, BRAND IMPLEMENTATION AND ROLLOUT, PAID SOCIAL AND DIGITAL MEDIA SERVICE, SOCIAL MEDIA CONTENT SERVICE, MULTIMEDIA SERVICE AND WRITING, EDITING, AND STRATEGIC MESSAGE DEVELOPMENT SERVICE."/>
    <s v="HUGE LLC"/>
    <n v="2528815.2400000002"/>
    <s v="0001"/>
    <s v="0"/>
    <s v="EDFSA15A0003"/>
    <s v="840858554"/>
    <s v="ENCE"/>
    <s v=""/>
    <s v="IDV_CORRECT"/>
    <d v="2015-10-08T00:00:00"/>
    <s v="MARLON.HOLLAND@ED.GOV"/>
    <d v="2015-10-01T00:00:00"/>
    <s v="N/A"/>
    <s v=""/>
    <s v=""/>
    <s v="N"/>
    <s v="NO"/>
    <s v="9100"/>
    <s v="9100"/>
    <s v="OTHER THAN SMALL BUSINESS"/>
    <s v="NO"/>
    <s v="NO"/>
    <x v="1"/>
    <s v="NO"/>
    <s v="NO"/>
    <s v="NO"/>
    <n v="2528815.2400000002"/>
    <n v="2528815.2400000002"/>
    <n v="1"/>
  </r>
  <r>
    <s v="FSA"/>
    <x v="0"/>
    <x v="0"/>
    <x v="0"/>
    <x v="2"/>
    <x v="1"/>
    <x v="1"/>
    <x v="0"/>
    <x v="1"/>
    <x v="1"/>
    <x v="0"/>
    <x v="0"/>
    <x v="42"/>
    <s v="SUPPORT- PROFESSIONAL: OTHER"/>
    <s v="9100"/>
    <s v="FEDERAL STUDENT AID PROCUREMENT ACTIVITY"/>
    <s v="9100"/>
    <s v="BROOKLYN"/>
    <s v="NY"/>
    <s v="47"/>
    <d v="2015-09-24T00:00:00"/>
    <s v="FULL AND OPEN COMPETITION"/>
    <s v="FAIR OPPORTUNITY GIVEN"/>
    <s v="FIRM FIXED PRICE"/>
    <s v="IGF::OT::IGF &quot;OTHER FUNCTIONS&quot; INFORMATION DISSEMINATION SUPPORT - INFORMATION DISSEMINATION SUPPORT IS A NEW CUSTOMER-TESTED ENTERPRISE BRANDING AND COMMUNICATIONS STRATEGY TO CREATE GREATER AWARENESS, IMPACT, CONSISTENCY, AND RESULTS IN FSA COMMUNICATIONS AND OUTREACH ACROSS ALL CHANNELS AND AUDIENCES. IN ORDER TO CONTINUE AND BUILD ON THE IMPLEMENTATION OF THE COMMUNICATIONS STRATEGY, THE CONTRACTOR SHALL PROVIDE THE SERVICES OF STRATEGIC PLANNING, MEASUREMENT, AND PROJECT MANAGEMENT, BRAND IMPLEMENTATION AND ROLLOUT, PAID SOCIAL AND DIGITAL MEDIA SERVICE, SOCIAL MEDIA CONTENT SERVICE, MULTIMEDIA SERVICE AND WRITING, EDITING, AND STRATEGIC MESSAGE DEVELOPMENT SERVICE."/>
    <s v="HUGE LLC"/>
    <n v="2528815.2400000002"/>
    <s v="0003"/>
    <s v="0"/>
    <s v="EDFSA15A0003"/>
    <s v="840858554"/>
    <s v="ENCE"/>
    <s v=""/>
    <s v="IDV_CORRECT"/>
    <d v="2015-10-08T00:00:00"/>
    <s v="MARLON.HOLLAND@ED.GOV"/>
    <d v="2015-10-01T00:00:00"/>
    <s v="N/A"/>
    <s v=""/>
    <s v=""/>
    <s v="N"/>
    <s v="NO"/>
    <s v="9100"/>
    <s v="9100"/>
    <s v="OTHER THAN SMALL BUSINESS"/>
    <s v="NO"/>
    <s v="NO"/>
    <x v="1"/>
    <s v="NO"/>
    <s v="NO"/>
    <s v="NO"/>
    <n v="2528815.2400000002"/>
    <n v="2528815.2400000002"/>
    <n v="1"/>
  </r>
  <r>
    <s v="CAM"/>
    <x v="0"/>
    <x v="0"/>
    <x v="0"/>
    <x v="2"/>
    <x v="1"/>
    <x v="1"/>
    <x v="0"/>
    <x v="1"/>
    <x v="1"/>
    <x v="0"/>
    <x v="0"/>
    <x v="42"/>
    <s v="SUPPORT- PROFESSIONAL: OTHER"/>
    <s v="9100"/>
    <s v="CONTRACTS AND ACQUISITIONS MANAGEMENT"/>
    <s v="9100"/>
    <s v="WASHINGTON"/>
    <s v="DC"/>
    <s v="1"/>
    <d v="2015-09-25T00:00:00"/>
    <s v="COMPETED UNDER SAP"/>
    <s v=""/>
    <s v="FIRM FIXED PRICE"/>
    <s v="&quot;OTHER FUNCTION&quot; IGF::OT::IGF. THIS CONTRACT PROVIDES EDUCATIONAL APPLICATION EVALUATION SERVICES FOR THE UNITED STATES DEPARTMENT OF EDUCATION OFFICE OF THE SECRETARY."/>
    <s v="MATHEMATICA POLICY RESEARCH, INC."/>
    <n v="1431364"/>
    <s v="EDOOS15C0053"/>
    <s v="0"/>
    <s v=""/>
    <s v="154308522"/>
    <s v="EA"/>
    <s v=""/>
    <s v="EDUCATIONDEPARTMENT"/>
    <d v="2015-09-25T00:00:00"/>
    <s v="KELSEY.REESE@ED.GOV"/>
    <d v="2015-09-24T00:00:00"/>
    <s v="N/A"/>
    <s v=""/>
    <s v=""/>
    <s v="Y"/>
    <s v="YES"/>
    <s v=""/>
    <s v="9100"/>
    <s v="OTHER THAN SMALL BUSINESS"/>
    <s v="NO"/>
    <s v="NO"/>
    <x v="1"/>
    <s v="NO"/>
    <s v="NO"/>
    <s v="NO"/>
    <n v="1431364"/>
    <n v="3670168"/>
    <n v="1"/>
  </r>
  <r>
    <s v="CAM"/>
    <x v="0"/>
    <x v="0"/>
    <x v="0"/>
    <x v="2"/>
    <x v="1"/>
    <x v="1"/>
    <x v="0"/>
    <x v="1"/>
    <x v="1"/>
    <x v="0"/>
    <x v="0"/>
    <x v="42"/>
    <s v="SUPPORT- PROFESSIONAL: OTHER"/>
    <s v="9100"/>
    <s v="CONTRACTS AND ACQUISITIONS MANAGEMENT"/>
    <s v="9100"/>
    <s v="WASHINGTON"/>
    <s v="DC"/>
    <s v="1"/>
    <d v="2015-09-25T00:00:00"/>
    <s v="FULL AND OPEN COMPETITION"/>
    <s v=""/>
    <s v="FIRM FIXED PRICE"/>
    <s v="&quot;OTHER FUNCTION&quot; IGF::OT::IGF THE PURPOSE OF THIS INVESTMENT IS TO STUDY THE POTENTIAL ROLE OF SECONDARY CAREER AND TECHNICAL_x000a_EDUCATION (CTE) PROGRAMS IN PREPARING STUDENTS FOR APPRENTICESHIP PROGRAMS. THE PERIOD OF_x000a_PERFORMANCE IS FOURTEEN MONTHS. APPRENTICESHIPS ARE INNOVATIVE WORK-BASED LEARNING AND_x000a_POSTSECONDARY EARN-AND- LEARN MODELS. PRE-APPRENTICESHIP SERVICES AND PROGRAMS ARE DESIGNED_x000a_TO PREPARE INDIVIDUALS TO ENTER AND SUCCEED IN APPRENTICESHIP PROGRAMS. THESE PROGRAMS HAVE A_x000a_DOCUMENTED PARTNERSHIP WITH AT LEAST ONE APPRENTICESHIP PROGRAM SPONSOR AND TOGETHER, THEY_x000a_EXPAND THE PARTICIPANT'S CAREER PATHWAY OPPORTUNITIES WITH INDUSTRY-BASED TRAINING COUPLED WITH_x000a_CLASSROOM INSTRUCTION."/>
    <s v="RESEARCH TRIANGLE INSTITUTE"/>
    <n v="346865"/>
    <s v="0001"/>
    <s v="0"/>
    <s v="EDVAE15D0008"/>
    <s v="004868105"/>
    <s v="EV"/>
    <s v=""/>
    <s v="IDV_CORRECT"/>
    <d v="2015-11-10T00:00:00"/>
    <s v="RYAN.BATTAD@ED.GOV"/>
    <d v="2015-09-25T00:00:00"/>
    <s v="N/A"/>
    <s v=""/>
    <s v=""/>
    <s v="N"/>
    <s v="NO"/>
    <s v="9100"/>
    <s v="9100"/>
    <s v="OTHER THAN SMALL BUSINESS"/>
    <s v="NO"/>
    <s v="NO"/>
    <x v="1"/>
    <s v="NO"/>
    <s v="NO"/>
    <s v="NO"/>
    <n v="346865"/>
    <n v="377353"/>
    <n v="1"/>
  </r>
  <r>
    <s v="CAM"/>
    <x v="0"/>
    <x v="0"/>
    <x v="0"/>
    <x v="2"/>
    <x v="1"/>
    <x v="1"/>
    <x v="0"/>
    <x v="1"/>
    <x v="1"/>
    <x v="0"/>
    <x v="0"/>
    <x v="42"/>
    <s v="SUPPORT- PROFESSIONAL: OTHER"/>
    <s v="9100"/>
    <s v="CONTRACTS AND ACQUISITIONS MANAGEMENT"/>
    <s v="9100"/>
    <s v="WACO"/>
    <s v="TX"/>
    <s v="309"/>
    <d v="2015-09-25T00:00:00"/>
    <s v="FULL AND OPEN COMPETITION"/>
    <s v=""/>
    <s v="FIRM FIXED PRICE"/>
    <s v="&quot;OTHER FUNCTION&quot; IGF::OT::IGF THE COMMUNITY COLLEGE CAREER AND TECHNICAL EDUCATION (CTE) STACKABLE CERTIFICATES INITIATIVE WILL BUILD THE CAPACITY OF REGIONAL CONSORTIA OF COMMUNITY COLLEGES OR STATE COMMUNITY AND TECHNICAL COLLEGE SYSTEMS TO IMPROVE CAREER AND TECHNICAL EDUCATION (CTE) CREDENTIAL ATTAINMENT RATES AMONG YOUTH AND ADULTS ENROLLED IN DEGREE PROGRAMS AT COMMUNITY COLLEGES. THIS INITIATIVE WILL SUPPORT THE DEVELOPMENT OF HIGH QUALITY POSTSECONDARY CTE PROGRAMS THAT EMBED INDUSTRY-RECOGNIZED CERTIFICATIONS WITHIN THEIR TECHNICAL DEGREE PROGRAMS. SUCH PROGRAMS CREATE A CONTINUUM OF PROGRESSIVE, STACKABLE CERTIFICATES THAT BUILD UPON EACH OTHER TO CREATE STEPPING STONES THAT HELP STUDENTS PROGRESS ALONG THE EDUCATION CONTINUUM. STUDENTS ARE ABLE TO ATTAIN THE SKILLS AND CREDENTIALS THEY NEED, EARN AN INCREASING NUMBER OF COLLEGE CREDITS IN THEIR TECHNICAL FIELD, AND MAKE PROGRESS TOWARD AN ASSOCIATE'S DEGREE AND BEYOND."/>
    <s v="CENTER FOR OCCUPATIONAL RESEARCH &amp; DEVELOPMENT INC"/>
    <n v="621343"/>
    <s v="0001"/>
    <s v="0"/>
    <s v="EDVAE15D0007"/>
    <s v="013260252"/>
    <s v="EV"/>
    <s v=""/>
    <s v="IDV_CORRECT"/>
    <d v="2015-11-10T00:00:00"/>
    <s v="DAYNA.TROTTER2@ED.GOV"/>
    <d v="2015-09-25T00:00:00"/>
    <s v="N/A"/>
    <s v=""/>
    <s v=""/>
    <s v="N"/>
    <s v="NO"/>
    <s v="9100"/>
    <s v="9100"/>
    <s v="OTHER THAN SMALL BUSINESS"/>
    <s v="NO"/>
    <s v="NO"/>
    <x v="1"/>
    <s v="NO"/>
    <s v="NO"/>
    <s v="NO"/>
    <n v="621343"/>
    <n v="845628.6"/>
    <n v="1"/>
  </r>
  <r>
    <s v="CAM"/>
    <x v="0"/>
    <x v="0"/>
    <x v="0"/>
    <x v="2"/>
    <x v="1"/>
    <x v="1"/>
    <x v="0"/>
    <x v="1"/>
    <x v="1"/>
    <x v="0"/>
    <x v="0"/>
    <x v="42"/>
    <s v="SUPPORT- PROFESSIONAL: OTHER"/>
    <s v="9100"/>
    <s v="CONTRACTS AND ACQUISITIONS MANAGEMENT"/>
    <s v="9100"/>
    <s v="BOSTON"/>
    <s v="MA"/>
    <s v="25"/>
    <d v="2015-09-25T00:00:00"/>
    <s v="FULL AND OPEN COMPETITION"/>
    <s v="FAIR OPPORTUNITY GIVEN"/>
    <s v="FIRM FIXED PRICE"/>
    <s v="IGF::OT::IGF &quot;OTHER FUNCTION&quot; - THE PURPOSE OF THIS REQUIREMENT TO OBTAIN TECHNICAL ASSISTANCE SERVICES TO SUPPORT PLACE BASED INITIATIVES AND PERFORMANCE PARTNERSHIP PILOTS"/>
    <s v="JOBS FOR THE FUTURE, INC."/>
    <n v="803915.78"/>
    <s v="0002"/>
    <s v="0"/>
    <s v="EDESE15A0011"/>
    <s v="849602032"/>
    <s v="EU"/>
    <s v=""/>
    <s v="PAMELA.BONE@ED.GOV"/>
    <d v="2015-09-25T00:00:00"/>
    <s v="CHARLES.HARLESS@ED.GOV"/>
    <d v="2015-09-22T00:00:00"/>
    <s v="N/A"/>
    <s v=""/>
    <s v=""/>
    <s v="Y"/>
    <s v="YES"/>
    <s v="9100"/>
    <s v="9100"/>
    <s v="OTHER THAN SMALL BUSINESS"/>
    <s v="NO"/>
    <s v="NO"/>
    <x v="1"/>
    <s v="NO"/>
    <s v="NO"/>
    <s v="NO"/>
    <n v="803915.78"/>
    <n v="3694702.4"/>
    <n v="1"/>
  </r>
  <r>
    <s v="CAM"/>
    <x v="0"/>
    <x v="0"/>
    <x v="0"/>
    <x v="2"/>
    <x v="1"/>
    <x v="1"/>
    <x v="0"/>
    <x v="1"/>
    <x v="1"/>
    <x v="0"/>
    <x v="0"/>
    <x v="42"/>
    <s v="SUPPORT- PROFESSIONAL: OTHER"/>
    <s v="9100"/>
    <s v="CONTRACTS AND ACQUISITIONS MANAGEMENT"/>
    <s v="9100"/>
    <s v="WASHINGTON"/>
    <s v="DC"/>
    <s v="1"/>
    <d v="2015-09-25T00:00:00"/>
    <s v="FULL AND OPEN COMPETITION"/>
    <s v="FAIR OPPORTUNITY GIVEN"/>
    <s v="FIRM FIXED PRICE"/>
    <s v="&quot;CRITICAL FUNCTION&quot; IGF::CT::IGF_x000a_THE PURPOSE OF THIS ORDER IS TO PROVIDE TECHNICAL ASSISTANCE FOR A NATIONAL EVALUATION AND TECHNICAL ASSISTANCE CENTER FOR THE EDUCATION OF NEGLECTED, DELINQUENT OR AT-RISK CHILDREN AND YOUTH (NDTAC)"/>
    <s v="AMERICAN INSTITUTES FOR RESEAR"/>
    <n v="1344960.13"/>
    <s v="EDESE15O5037"/>
    <s v="0"/>
    <s v="GS10F0112J"/>
    <s v="041733197"/>
    <s v="ES"/>
    <s v=""/>
    <s v="GABRIELLA.MCDONALD@ED.GOV"/>
    <d v="2015-09-25T00:00:00"/>
    <s v="ENDRIAS.LEULESEGE@ED.GOV"/>
    <d v="2015-09-24T00:00:00"/>
    <s v="N/A"/>
    <s v=""/>
    <s v=""/>
    <s v="X"/>
    <s v="NOT APPLICABLE"/>
    <s v="4730"/>
    <s v="9100"/>
    <s v="OTHER THAN SMALL BUSINESS"/>
    <s v="NO"/>
    <s v="NO"/>
    <x v="1"/>
    <s v="NO"/>
    <s v="NO"/>
    <s v="NO"/>
    <n v="1344960.13"/>
    <n v="7267803.8099999996"/>
    <n v="1"/>
  </r>
  <r>
    <s v="POC"/>
    <x v="0"/>
    <x v="0"/>
    <x v="1"/>
    <x v="2"/>
    <x v="1"/>
    <x v="1"/>
    <x v="0"/>
    <x v="1"/>
    <x v="1"/>
    <x v="0"/>
    <x v="0"/>
    <x v="42"/>
    <s v="SUPPORT- PROFESSIONAL: OTHER"/>
    <s v="9100"/>
    <s v="PRINCIPAL OFFICES"/>
    <s v="9100"/>
    <s v="NEW YORK"/>
    <s v="NY"/>
    <s v="61"/>
    <d v="2015-09-25T00:00:00"/>
    <s v="NOT COMPETED UNDER SAP"/>
    <s v=""/>
    <s v="FIRM FIXED PRICE"/>
    <s v="&quot;OTHER FUNCTIONS&quot;  IGF::OT::IGF  PUBLIC_x000a_SERVICE ANNOUNCEMENT CAMPAIGN FOR THE NATIONAL_x000a_CHRONIC ABSENTEEISM INITIATIVE"/>
    <s v="ADVERTISING COUNCIL, INC., THE"/>
    <n v="150000"/>
    <s v="EDOOS15P0047"/>
    <s v="0"/>
    <s v=""/>
    <s v="077737336"/>
    <s v="EB"/>
    <s v="SAP NON-COMPETITION"/>
    <s v="GARY.WEAVER@ED.GOV"/>
    <d v="2015-09-25T00:00:00"/>
    <s v="GARY.WEAVER@ED.GOV"/>
    <d v="2015-09-25T00:00:00"/>
    <s v="N/A"/>
    <s v=""/>
    <s v=""/>
    <s v="X"/>
    <s v="NOT APPLICABLE"/>
    <s v=""/>
    <s v="9100"/>
    <s v="OTHER THAN SMALL BUSINESS"/>
    <s v="NO"/>
    <s v="NO"/>
    <x v="1"/>
    <s v="NO"/>
    <s v="NO"/>
    <s v="NO"/>
    <n v="150000"/>
    <n v="150000"/>
    <n v="1"/>
  </r>
  <r>
    <s v="CAM"/>
    <x v="0"/>
    <x v="0"/>
    <x v="0"/>
    <x v="2"/>
    <x v="1"/>
    <x v="1"/>
    <x v="0"/>
    <x v="1"/>
    <x v="1"/>
    <x v="0"/>
    <x v="0"/>
    <x v="42"/>
    <s v="SUPPORT- PROFESSIONAL: OTHER"/>
    <s v="9100"/>
    <s v="CONTRACTS AND ACQUISITIONS MANAGEMENT"/>
    <s v="9100"/>
    <s v="SAN DIEGO"/>
    <s v="CA"/>
    <s v="73"/>
    <d v="2015-09-28T00:00:00"/>
    <s v="FULL AND OPEN COMPETITION"/>
    <s v=""/>
    <s v="FIRM FIXED PRICE"/>
    <s v="&quot;OTHER FUNCTION&quot; IGF::OT::IGF HE PRIMARY GOAL OF THE STRENGTHENING STATES CAPACITY TO SCALE EVIDENCE-BASED READING_x000a_INSTRUCTION PROJECT IS TO PROVIDE HIGH-QUALITY TA TO STATE AND LOCAL ADULT EDUCATION PROVIDERS THAT_x000a_ENABLES THEM TO DESIGN AND DELIVER EBRI. TO ACHIEVE THIS GOAL, THE CONTRACTOR SHALL MEET THE_x000a_FOLLOWING OBJECTIVES:_x000a_MANAGE THE PROJECT_x000a_MAINTAIN NATIONAL STAR CAPACITY_x000a_DEVELOP AND DELIVER TRAINING AND TECHNICAL ASSISTANCE_x000a_ DISSEMINATE STAR TRAINING AND MATERIALS_x000a_ COLLABORATE WITH THE SMALL BUSINESS TO TRANSITION THE TOOL KIT"/>
    <s v="KRATOS TECHNOLOGY &amp; TRAINING SOLUTIONS, INC."/>
    <n v="85084.13"/>
    <s v="EDVAE14C0024"/>
    <s v="4"/>
    <s v=""/>
    <s v="048505366"/>
    <s v="EV"/>
    <s v=""/>
    <s v="RYAN.BATTAD@ED.GOV"/>
    <d v="2015-09-28T00:00:00"/>
    <s v="DAYNA.TROTTER2@ED.GOV"/>
    <d v="2015-09-28T00:00:00"/>
    <s v="N/A"/>
    <s v="B"/>
    <s v="SUPPLEMENTAL AGREEMENT FOR WORK WITHIN SCOPE"/>
    <s v="X"/>
    <s v="NOT APPLICABLE"/>
    <s v=""/>
    <s v="9100"/>
    <s v="OTHER THAN SMALL BUSINESS"/>
    <s v="NO"/>
    <s v="NO"/>
    <x v="1"/>
    <s v="NO"/>
    <s v="NO"/>
    <s v="NO"/>
    <n v="85084.13"/>
    <n v="85084.13"/>
    <n v="1"/>
  </r>
  <r>
    <s v="FSA"/>
    <x v="0"/>
    <x v="0"/>
    <x v="0"/>
    <x v="2"/>
    <x v="1"/>
    <x v="1"/>
    <x v="0"/>
    <x v="1"/>
    <x v="1"/>
    <x v="0"/>
    <x v="0"/>
    <x v="42"/>
    <s v="SUPPORT- PROFESSIONAL: OTHER"/>
    <s v="9100"/>
    <s v="FEDERAL STUDENT AID PROCUREMENT ACTIVITY"/>
    <s v="9100"/>
    <s v="BROOKLYN"/>
    <s v="NY"/>
    <s v="47"/>
    <d v="2015-09-28T00:00:00"/>
    <s v="FULL AND OPEN COMPETITION"/>
    <s v="FAIR OPPORTUNITY GIVEN"/>
    <s v="FIRM FIXED PRICE"/>
    <s v="IGF::OT::IGF &quot;OTHER FUNCTIONS&quot; INFORMATION DISSEMINATION SUPPORT - INFORMATION DISSEMINATION SUPPORT IS A NEW CUSTOMER-TESTED ENTERPRISE BRANDING AND COMMUNICATIONS STRATEGY TO CREATE GREATER AWARENESS, IMPACT, CONSISTENCY, AND RESULTS IN FSA COMMUNICATIONS AND OUTREACH ACROSS ALL CHANNELS AND AUDIENCES. IN ORDER TO CONTINUE AND BUILD ON THE IMPLEMENTATION OF THE COMMUNICATIONS STRATEGY, THE CONTRACTOR SHALL PROVIDE THE SERVICES OF STRATEGIC PLANNING, MEASUREMENT, AND PROJECT MANAGEMENT, BRAND IMPLEMENTATION AND ROLLOUT, PAID SOCIAL AND DIGITAL MEDIA SERVICE, SOCIAL MEDIA CONTENT SERVICE, MULTIMEDIA SERVICE AND WRITING, EDITING, AND STRATEGIC MESSAGE DEVELOPMENT SERVICE."/>
    <s v="HUGE LLC"/>
    <n v="79728"/>
    <s v="EDFSA15A00030002"/>
    <s v="0"/>
    <s v="EDFSA15A0003"/>
    <s v="840858554"/>
    <s v="ENCE"/>
    <s v=""/>
    <s v="IDV_CORRECT"/>
    <d v="2015-10-08T00:00:00"/>
    <s v="MARLON.HOLLAND@ED.GOV"/>
    <d v="2015-10-01T00:00:00"/>
    <s v="N/A"/>
    <s v=""/>
    <s v=""/>
    <s v="N"/>
    <s v="NO"/>
    <s v="9100"/>
    <s v="9100"/>
    <s v="OTHER THAN SMALL BUSINESS"/>
    <s v="NO"/>
    <s v="NO"/>
    <x v="1"/>
    <s v="NO"/>
    <s v="NO"/>
    <s v="NO"/>
    <n v="79728"/>
    <n v="79728"/>
    <n v="1"/>
  </r>
  <r>
    <s v="FSA"/>
    <x v="0"/>
    <x v="0"/>
    <x v="0"/>
    <x v="1"/>
    <x v="0"/>
    <x v="1"/>
    <x v="0"/>
    <x v="1"/>
    <x v="1"/>
    <x v="0"/>
    <x v="0"/>
    <x v="42"/>
    <s v="SUPPORT- PROFESSIONAL: OTHER"/>
    <s v="9100"/>
    <s v="FEDERAL STUDENT AID PROCUREMENT ACTIVITY"/>
    <s v="9100"/>
    <s v="ANN ARBOR"/>
    <s v="MI"/>
    <s v="161"/>
    <d v="2015-01-07T00:00:00"/>
    <s v="FULL AND OPEN COMPETITION"/>
    <s v="COMPETITIVE SET ASIDE"/>
    <s v="FIRM FIXED PRICE"/>
    <s v="IGF::OT::IGF_x000a__x000a_BPA - TITLE IV AID CUSTOMER SURVEYS_x000a__x000a_BPA CALL - TITLE IV SERVICERS CUSTOMER SATISFACTION SURVEYS"/>
    <s v="CFI GROUP U S A, L.L.C."/>
    <n v="327980"/>
    <s v="0003"/>
    <s v="0"/>
    <s v="EDFSA14A0004"/>
    <s v="927605071"/>
    <s v="ENBO"/>
    <s v=""/>
    <s v="IDV_CORRECT"/>
    <d v="2015-10-07T00:00:00"/>
    <s v="AMBER.JONES@ED.GOV"/>
    <d v="2015-01-06T00:00:00"/>
    <s v="N/A"/>
    <s v=""/>
    <s v=""/>
    <s v="X"/>
    <s v="NOT APPLICABLE"/>
    <s v="9100"/>
    <s v="9100"/>
    <s v="SMALL BUSINESS"/>
    <s v="NO"/>
    <s v="NO"/>
    <x v="1"/>
    <s v="NO"/>
    <s v="NO"/>
    <s v="NO"/>
    <n v="327980"/>
    <n v="327980"/>
    <n v="1"/>
  </r>
  <r>
    <s v="FSA"/>
    <x v="0"/>
    <x v="0"/>
    <x v="0"/>
    <x v="3"/>
    <x v="0"/>
    <x v="1"/>
    <x v="0"/>
    <x v="1"/>
    <x v="1"/>
    <x v="0"/>
    <x v="0"/>
    <x v="42"/>
    <s v="SUPPORT- PROFESSIONAL: OTHER"/>
    <s v="9100"/>
    <s v="FEDERAL STUDENT AID PROCUREMENT ACTIVITY"/>
    <s v="9100"/>
    <s v="ANN ARBOR"/>
    <s v="MI"/>
    <s v="161"/>
    <d v="2015-04-15T00:00:00"/>
    <s v="FULL AND OPEN COMPETITION"/>
    <s v="COMPETITIVE SET ASIDE"/>
    <s v="FIRM FIXED PRICE"/>
    <s v="IGF::OT::IGF_x000a__x000a_BPA-TITLE IV AID CUSTOMER SURVEYS. THIS TASK ORDER IS FOR BORROWERS IN SCHOOL SURVEY."/>
    <s v="CFI GROUP U S A, L.L.C."/>
    <n v="35728"/>
    <s v="0004"/>
    <s v="0"/>
    <s v="EDFSA14A0004"/>
    <s v="927605071"/>
    <s v="ENBO"/>
    <s v=""/>
    <s v="IDV_CORRECT"/>
    <d v="2015-10-07T00:00:00"/>
    <s v="BBARR90"/>
    <d v="2015-04-14T00:00:00"/>
    <s v="N/A"/>
    <s v=""/>
    <s v=""/>
    <s v="X"/>
    <s v="NOT APPLICABLE"/>
    <s v="9100"/>
    <s v="9100"/>
    <s v="SMALL BUSINESS"/>
    <s v="NO"/>
    <s v="NO"/>
    <x v="1"/>
    <s v="NO"/>
    <s v="NO"/>
    <s v="NO"/>
    <n v="35728"/>
    <n v="35728"/>
    <n v="1"/>
  </r>
  <r>
    <s v="FSA"/>
    <x v="0"/>
    <x v="0"/>
    <x v="0"/>
    <x v="3"/>
    <x v="0"/>
    <x v="1"/>
    <x v="0"/>
    <x v="1"/>
    <x v="1"/>
    <x v="0"/>
    <x v="0"/>
    <x v="42"/>
    <s v="SUPPORT- PROFESSIONAL: OTHER"/>
    <s v="9100"/>
    <s v="FEDERAL STUDENT AID PROCUREMENT ACTIVITY"/>
    <s v="9100"/>
    <s v="ANN ARBOR"/>
    <s v="MI"/>
    <s v="161"/>
    <d v="2015-04-17T00:00:00"/>
    <s v="FULL AND OPEN COMPETITION"/>
    <s v="COMPETITIVE SET ASIDE"/>
    <s v="FIRM FIXED PRICE"/>
    <s v="IGF::OT::IGF_x000a__x000a_BPA-TITLE IV AID CUSTOMER SURVEYS. THIS TASK ORDER IS FOR SCHOOL PARTNERS WEB SURVEY"/>
    <s v="CFI GROUP U S A, L.L.C."/>
    <n v="26177.279999999999"/>
    <s v="0005"/>
    <s v="0"/>
    <s v="EDFSA14A0004"/>
    <s v="927605071"/>
    <s v="ENBO"/>
    <s v=""/>
    <s v="IDV_CORRECT"/>
    <d v="2015-10-07T00:00:00"/>
    <s v="BBARR90"/>
    <d v="2015-04-17T00:00:00"/>
    <s v="N/A"/>
    <s v=""/>
    <s v=""/>
    <s v="X"/>
    <s v="NOT APPLICABLE"/>
    <s v="9100"/>
    <s v="9100"/>
    <s v="SMALL BUSINESS"/>
    <s v="NO"/>
    <s v="NO"/>
    <x v="1"/>
    <s v="NO"/>
    <s v="NO"/>
    <s v="NO"/>
    <n v="26177.279999999999"/>
    <n v="26177.279999999999"/>
    <n v="1"/>
  </r>
  <r>
    <s v="FSA"/>
    <x v="0"/>
    <x v="0"/>
    <x v="0"/>
    <x v="3"/>
    <x v="0"/>
    <x v="1"/>
    <x v="0"/>
    <x v="1"/>
    <x v="1"/>
    <x v="0"/>
    <x v="0"/>
    <x v="42"/>
    <s v="SUPPORT- PROFESSIONAL: OTHER"/>
    <s v="9100"/>
    <s v="FEDERAL STUDENT AID PROCUREMENT ACTIVITY"/>
    <s v="9100"/>
    <s v="ANN ARBOR"/>
    <s v="MI"/>
    <s v="161"/>
    <d v="2015-04-17T00:00:00"/>
    <s v="FULL AND OPEN COMPETITION"/>
    <s v="COMPETITIVE SET ASIDE"/>
    <s v="FIRM FIXED PRICE"/>
    <s v="IGF::OT::IGF_x000a__x000a_BPA-TITLE IV AID CUSTOMER SURVEYS. THIS TASK ORDER IS FOR THE IN GRACE WEB SURVEY."/>
    <s v="CFI GROUP U S A, L.L.C."/>
    <n v="31262"/>
    <s v="0006"/>
    <s v="0"/>
    <s v="EDFSA14A0004"/>
    <s v="927605071"/>
    <s v="ENBO"/>
    <s v=""/>
    <s v="IDV_CORRECT"/>
    <d v="2015-10-07T00:00:00"/>
    <s v="BBARR90"/>
    <d v="2015-04-17T00:00:00"/>
    <s v="N/A"/>
    <s v=""/>
    <s v=""/>
    <s v="X"/>
    <s v="NOT APPLICABLE"/>
    <s v="9100"/>
    <s v="9100"/>
    <s v="SMALL BUSINESS"/>
    <s v="NO"/>
    <s v="NO"/>
    <x v="1"/>
    <s v="NO"/>
    <s v="NO"/>
    <s v="NO"/>
    <n v="31262"/>
    <n v="31262"/>
    <n v="1"/>
  </r>
  <r>
    <s v="FSA"/>
    <x v="0"/>
    <x v="0"/>
    <x v="0"/>
    <x v="3"/>
    <x v="0"/>
    <x v="1"/>
    <x v="0"/>
    <x v="1"/>
    <x v="1"/>
    <x v="0"/>
    <x v="0"/>
    <x v="42"/>
    <s v="SUPPORT- PROFESSIONAL: OTHER"/>
    <s v="9100"/>
    <s v="FEDERAL STUDENT AID PROCUREMENT ACTIVITY"/>
    <s v="9100"/>
    <s v="LUTHERVILLE TIMONIUM"/>
    <s v="MD"/>
    <s v="5"/>
    <d v="2015-04-22T00:00:00"/>
    <s v="FULL AND OPEN COMPETITION"/>
    <s v="COMPETITIVE SET ASIDE"/>
    <s v="FIRM FIXED PRICE"/>
    <s v="IGF::OT::IGF PURPOSE:THE ACQUISITION OF OPERATIONS AND MAINTENANCE SERVICESS OF FEDERAL STUDENT AID'S (FSA) ENTERPRISE, USING THE IBM RATIONAL SUITE. THIS MODIFICATION IS TO EXERCISE OPTION I  FOR 22 APRIL 2015 THRU 21 APRIL 2016 AND INCREASE THE HOURS FOR A SENIOR RATIONAL EXPERT (SRE) RESOURCE."/>
    <s v="PPS INFOTECH, LLC"/>
    <n v="1125589.57"/>
    <s v="EDFSA14O0011"/>
    <s v="5"/>
    <s v="GS35F0372L"/>
    <s v="781642863"/>
    <s v="ENCIO"/>
    <s v=""/>
    <s v="MICHAEL.HOLLAND@ED.GOV"/>
    <d v="2015-05-01T00:00:00"/>
    <s v="KRISTEN.CALDWELL-BATES@ED.GOV"/>
    <d v="2015-04-21T00:00:00"/>
    <s v="N/A"/>
    <s v="G"/>
    <s v="EXERCISE AN OPTION"/>
    <s v="X"/>
    <s v="NOT APPLICABLE"/>
    <s v="4730"/>
    <s v="9100"/>
    <s v="SMALL BUSINESS"/>
    <s v="NO"/>
    <s v="NO"/>
    <x v="1"/>
    <s v="NO"/>
    <s v="NO"/>
    <s v="NO"/>
    <n v="1125589.57"/>
    <n v="0"/>
    <n v="1"/>
  </r>
  <r>
    <s v="FSA"/>
    <x v="0"/>
    <x v="0"/>
    <x v="0"/>
    <x v="3"/>
    <x v="0"/>
    <x v="1"/>
    <x v="0"/>
    <x v="1"/>
    <x v="1"/>
    <x v="0"/>
    <x v="0"/>
    <x v="42"/>
    <s v="SUPPORT- PROFESSIONAL: OTHER"/>
    <s v="9100"/>
    <s v="FEDERAL STUDENT AID PROCUREMENT ACTIVITY"/>
    <s v="9100"/>
    <s v="WASHINGTON"/>
    <s v="DC"/>
    <s v="1"/>
    <d v="2015-06-09T00:00:00"/>
    <s v="FULL AND OPEN COMPETITION"/>
    <s v="COMPETITIVE SET ASIDE"/>
    <s v="FIRM FIXED PRICE"/>
    <s v="IGF::OT::IGF THE PURPOSE OF THIS MODIFICATION IS TO INCORPORATE THE MODIFIED RATIONAL PROPOSAL WITH THE REVISED FUNDING LEVELS FOR OPTION PERIODS 1-4. THE VENDOR WILL ALSO REDUCE THE COST IN LIEU OF ISSUING FSA A CREDIT OF $70,000.02."/>
    <s v="PPS INFOTECH, LLC"/>
    <n v="46667"/>
    <s v="EDFSA14O0011"/>
    <s v="6"/>
    <s v="GS35F0372L"/>
    <s v="781642863"/>
    <s v="ENCIO"/>
    <s v=""/>
    <s v="SAUNDRA.DIGGS@ED.GOV"/>
    <d v="2015-06-09T00:00:00"/>
    <s v="KRISTEN.CALDWELL-BATES@ED.GOV"/>
    <d v="2015-06-04T00:00:00"/>
    <s v="N/A"/>
    <s v="D"/>
    <s v="CHANGE ORDER"/>
    <s v="X"/>
    <s v="NOT APPLICABLE"/>
    <s v="4730"/>
    <s v="9100"/>
    <s v="SMALL BUSINESS"/>
    <s v="NO"/>
    <s v="NO"/>
    <x v="1"/>
    <s v="NO"/>
    <s v="NO"/>
    <s v="NO"/>
    <n v="46667"/>
    <n v="0"/>
    <n v="1"/>
  </r>
  <r>
    <s v="FSA"/>
    <x v="0"/>
    <x v="0"/>
    <x v="0"/>
    <x v="3"/>
    <x v="0"/>
    <x v="1"/>
    <x v="0"/>
    <x v="1"/>
    <x v="1"/>
    <x v="0"/>
    <x v="0"/>
    <x v="42"/>
    <s v="SUPPORT- PROFESSIONAL: OTHER"/>
    <s v="9100"/>
    <s v="FEDERAL STUDENT AID PROCUREMENT ACTIVITY"/>
    <s v="9100"/>
    <s v="ANN ARBOR"/>
    <s v="MI"/>
    <s v="161"/>
    <d v="2015-06-18T00:00:00"/>
    <s v="FULL AND OPEN COMPETITION"/>
    <s v="COMPETITIVE SET ASIDE"/>
    <s v="FIRM FIXED PRICE"/>
    <s v="IGF::OT::IGF_x000a__x000a_BPA TITLE IV AID CUSTOMER SURVEYS. THIS TASK ORDER IS FOR THE OMBUDSMAN SURVEY 2015-2016 TO PROVIDE VALID AND RELIABLE ANALYSIS OF THE SURVEY RESULTS OBTAINED FROM THE OMBUDSMAN GROUPS'S CUSOTMERS."/>
    <s v="CFI GROUP U S A, L.L.C."/>
    <n v="53094.36"/>
    <s v="0007"/>
    <s v="0"/>
    <s v="EDFSA14A0004"/>
    <s v="927605071"/>
    <s v="ENBO"/>
    <s v=""/>
    <s v="IDV_CORRECT"/>
    <d v="2015-10-07T00:00:00"/>
    <s v="BBARR90"/>
    <d v="2015-06-19T00:00:00"/>
    <s v="N/A"/>
    <s v=""/>
    <s v=""/>
    <s v="X"/>
    <s v="NOT APPLICABLE"/>
    <s v="9100"/>
    <s v="9100"/>
    <s v="SMALL BUSINESS"/>
    <s v="NO"/>
    <s v="NO"/>
    <x v="1"/>
    <s v="NO"/>
    <s v="NO"/>
    <s v="NO"/>
    <n v="53094.36"/>
    <n v="53094.36"/>
    <n v="1"/>
  </r>
  <r>
    <s v="FSA"/>
    <x v="0"/>
    <x v="0"/>
    <x v="0"/>
    <x v="2"/>
    <x v="0"/>
    <x v="1"/>
    <x v="0"/>
    <x v="1"/>
    <x v="1"/>
    <x v="0"/>
    <x v="0"/>
    <x v="42"/>
    <s v="SUPPORT- PROFESSIONAL: OTHER"/>
    <s v="9100"/>
    <s v="FEDERAL STUDENT AID PROCUREMENT ACTIVITY"/>
    <s v="9100"/>
    <s v="ANN ARBOR"/>
    <s v="MI"/>
    <s v="161"/>
    <d v="2015-07-16T00:00:00"/>
    <s v="FULL AND OPEN COMPETITION"/>
    <s v="COMPETITIVE SET ASIDE"/>
    <s v="FIRM FIXED PRICE"/>
    <s v="IGF::OT::IGF_x000a__x000a_BPA-TITLE IV AID CUSTOMER SURVEYS. _x000a_PROVIDE AN ELECTRONIC/WEB SURVEYING CAPABILITY ADMINISTERED DIRECTLY TO APPLICANTS AFTER COMPLETING THE WEB-BASED FREE APPLICATION FOR FEDERAL STUDENT AID OR BETTER KNOWN AS FAFSA ON THE WEB (FOTW).  THIS SURVEY SHALL BE COMPATIBLE TO MOBILE DEVICES (E.G. ANDROID, IPHONE, IPAD, ETC)."/>
    <s v="CFI GROUP U S A, L.L.C."/>
    <n v="50313.58"/>
    <s v="0008"/>
    <s v="0"/>
    <s v="EDFSA14A0004"/>
    <s v="927605071"/>
    <s v="ENBO"/>
    <s v=""/>
    <s v="IDV_CORRECT"/>
    <d v="2015-10-07T00:00:00"/>
    <s v="BBARR90"/>
    <d v="2015-09-01T00:00:00"/>
    <s v="N/A"/>
    <s v=""/>
    <s v=""/>
    <s v="X"/>
    <s v="NOT APPLICABLE"/>
    <s v="9100"/>
    <s v="9100"/>
    <s v="SMALL BUSINESS"/>
    <s v="NO"/>
    <s v="NO"/>
    <x v="1"/>
    <s v="NO"/>
    <s v="NO"/>
    <s v="NO"/>
    <n v="50313.58"/>
    <n v="50313.58"/>
    <n v="1"/>
  </r>
  <r>
    <s v="FSA"/>
    <x v="0"/>
    <x v="0"/>
    <x v="0"/>
    <x v="2"/>
    <x v="0"/>
    <x v="1"/>
    <x v="0"/>
    <x v="1"/>
    <x v="1"/>
    <x v="0"/>
    <x v="0"/>
    <x v="42"/>
    <s v="SUPPORT- PROFESSIONAL: OTHER"/>
    <s v="9100"/>
    <s v="FEDERAL STUDENT AID PROCUREMENT ACTIVITY"/>
    <s v="9100"/>
    <s v="ANN ARBOR"/>
    <s v="MI"/>
    <s v="161"/>
    <d v="2015-08-27T00:00:00"/>
    <s v="FULL AND OPEN COMPETITION"/>
    <s v="COMPETITIVE SET ASIDE"/>
    <s v="FIRM FIXED PRICE"/>
    <s v="IGF::CT::IGF _x000a__x000a_BPA - TITLE IV AID CUSTOMER SATISFACTION SURVEYS.  THIS BPA CALL IS TO CONDUCT SURVEYS OF BORROWERS SERVICED BY EACH SERVICER (TIVAS AND NFP).  THE SURVEY WILL MEASURE BORROWER SATISFACTION WITH THE SERVICER.  SURVEYS WILL ALSO BE CONDUCTED TO MEASURE SATISFACTION WITH FSA PERSONNEL THAT INTERFACE WITH EACH SERVICER."/>
    <s v="CFI GROUP U S A, L.L.C."/>
    <n v="219248"/>
    <s v="0009"/>
    <s v="0"/>
    <s v="EDFSA14A0004"/>
    <s v="927605071"/>
    <s v="ENBO"/>
    <s v=""/>
    <s v="IDV_CORRECT"/>
    <d v="2015-10-07T00:00:00"/>
    <s v="KATHARINE.HILL@ED.GOV"/>
    <d v="2015-08-14T00:00:00"/>
    <s v="N/A"/>
    <s v=""/>
    <s v=""/>
    <s v="X"/>
    <s v="NOT APPLICABLE"/>
    <s v="9100"/>
    <s v="9100"/>
    <s v="SMALL BUSINESS"/>
    <s v="NO"/>
    <s v="NO"/>
    <x v="1"/>
    <s v="NO"/>
    <s v="NO"/>
    <s v="NO"/>
    <n v="219248"/>
    <n v="219248"/>
    <n v="1"/>
  </r>
  <r>
    <s v="POC"/>
    <x v="0"/>
    <x v="0"/>
    <x v="1"/>
    <x v="2"/>
    <x v="0"/>
    <x v="1"/>
    <x v="0"/>
    <x v="1"/>
    <x v="1"/>
    <x v="0"/>
    <x v="0"/>
    <x v="42"/>
    <s v="SUPPORT- PROFESSIONAL: OTHER"/>
    <s v="9100"/>
    <s v="PRINCIPAL OFFICES"/>
    <s v="9100"/>
    <s v="WASHINGTON"/>
    <s v="DC"/>
    <s v="1"/>
    <d v="2015-09-17T00:00:00"/>
    <s v="NOT COMPETED UNDER SAP"/>
    <s v=""/>
    <s v="FIRM FIXED PRICE"/>
    <s v="IGF::OT::IGF &quot;OTHER FUNCTIONS&quot;  TEMPORARY STAFFING SERVICES"/>
    <s v="GRAHAM STAFFING SERVICES, INC."/>
    <n v="62352"/>
    <s v="EDOOM15P0055"/>
    <s v="0"/>
    <s v=""/>
    <s v="126500446"/>
    <s v="EM"/>
    <s v="SAP NON-COMPETITION"/>
    <s v="LASHAWN.PETTAWAY@ED.GOV"/>
    <d v="2015-10-19T00:00:00"/>
    <s v="JENNIFER.MYERS@ED.GOV"/>
    <d v="2015-09-17T00:00:00"/>
    <s v="N/A"/>
    <s v=""/>
    <s v=""/>
    <s v="Y"/>
    <s v="YES"/>
    <s v=""/>
    <s v="9100"/>
    <s v="SMALL BUSINESS"/>
    <s v="NO"/>
    <s v="NO"/>
    <x v="1"/>
    <s v="NO"/>
    <s v="NO"/>
    <s v="NO"/>
    <n v="62352"/>
    <n v="62352"/>
    <n v="1"/>
  </r>
  <r>
    <s v="NAGB"/>
    <x v="0"/>
    <x v="0"/>
    <x v="0"/>
    <x v="2"/>
    <x v="0"/>
    <x v="1"/>
    <x v="0"/>
    <x v="1"/>
    <x v="1"/>
    <x v="0"/>
    <x v="0"/>
    <x v="42"/>
    <s v="SUPPORT- PROFESSIONAL: OTHER"/>
    <s v="9100"/>
    <s v="NAGB - NATIONAL ASSESSMENT GOVERNING BOARD"/>
    <s v="9100"/>
    <s v="WASHINGTON"/>
    <s v="DC"/>
    <s v="1"/>
    <d v="2015-09-23T00:00:00"/>
    <s v="FULL AND OPEN COMPETITION AFTER EXCLUSION OF SOURCES"/>
    <s v=""/>
    <s v="FIRM FIXED PRICE"/>
    <s v="OTHER FUNCTIONS &quot;IGF::OT::IGF&quot; - CRITICAL LITERATURE REVIEW, BIBLIOGRAPHY, AND SYNTHESIS OF RESEARCH"/>
    <s v="ANLAR INCORPORATED"/>
    <n v="177136.13"/>
    <s v="EDNAG15C0001"/>
    <s v="0"/>
    <s v=""/>
    <s v="826564200"/>
    <s v="EZ"/>
    <s v=""/>
    <s v="ANTHONY.R.WHITE@ED.GOV"/>
    <d v="2015-09-23T00:00:00"/>
    <s v="ANTHONY.R.WHITE@ED.GOV"/>
    <d v="2015-09-22T00:00:00"/>
    <s v="N/A"/>
    <s v=""/>
    <s v=""/>
    <s v="N"/>
    <s v="NO"/>
    <s v=""/>
    <s v="9100"/>
    <s v="SMALL BUSINESS"/>
    <s v="NO"/>
    <s v="NO"/>
    <x v="1"/>
    <s v="NO"/>
    <s v="NO"/>
    <s v="NO"/>
    <n v="177136.13"/>
    <n v="177136.13"/>
    <n v="1"/>
  </r>
  <r>
    <s v="CAM"/>
    <x v="0"/>
    <x v="0"/>
    <x v="2"/>
    <x v="3"/>
    <x v="0"/>
    <x v="0"/>
    <x v="0"/>
    <x v="1"/>
    <x v="1"/>
    <x v="0"/>
    <x v="0"/>
    <x v="42"/>
    <s v="SUPPORT- PROFESSIONAL: OTHER"/>
    <s v="9100"/>
    <s v="CONTRACTS AND ACQUISITIONS MANAGEMENT"/>
    <s v="9100"/>
    <s v="WASHINGTON"/>
    <s v="DC"/>
    <s v="1"/>
    <d v="2015-05-21T00:00:00"/>
    <s v="NOT AVAILABLE FOR COMPETITION"/>
    <s v=""/>
    <s v="FIRM FIXED PRICE"/>
    <s v="&quot;CLOSELY ASSOCIATED&quot; IGF::CL::IGF IT INFRASTRUCTURE ACQUISITION SUPPORT - THE PURPOSE OF THIS CONTRACT IS TO OBTAIN SUPPORT SERVICES FOR THE RE-COMPETITION OF THE DEPARTMENT'S IT INFRASTRUCTURE SERVICES CURRENTLY PROVIDED UNDER THE EDUCATE CONTRACT.  SERVICES SHALL SUPPORT THE FULL LIFECYCLE OF THE RE-COMPETITION."/>
    <s v="CREDENCE MANAGEMENT SOLUTIONS LIMITED LIABILITY COMPANY"/>
    <n v="636771.81999999995"/>
    <s v="EDCIO15C0032"/>
    <s v="0"/>
    <s v=""/>
    <s v="805875718"/>
    <s v="EI"/>
    <s v="AUTHORIZED BY STATUTE"/>
    <s v="EUGENE.HOPKINS@ED.GOV"/>
    <d v="2015-09-11T00:00:00"/>
    <s v="ANDREW.BUNK@ED.GOV"/>
    <d v="2015-05-19T00:00:00"/>
    <s v="N/A"/>
    <s v=""/>
    <s v=""/>
    <s v="N"/>
    <s v="NO"/>
    <s v=""/>
    <s v="9100"/>
    <s v="SMALL BUSINESS"/>
    <s v="YES"/>
    <s v="NO"/>
    <x v="1"/>
    <s v="NO"/>
    <s v="NO"/>
    <s v="NO"/>
    <n v="1559441.28"/>
    <n v="3876589.14"/>
    <n v="1"/>
  </r>
  <r>
    <s v="CAM"/>
    <x v="0"/>
    <x v="0"/>
    <x v="2"/>
    <x v="2"/>
    <x v="0"/>
    <x v="0"/>
    <x v="0"/>
    <x v="1"/>
    <x v="1"/>
    <x v="0"/>
    <x v="0"/>
    <x v="42"/>
    <s v="SUPPORT- PROFESSIONAL: OTHER"/>
    <s v="9100"/>
    <s v="CONTRACTS AND ACQUISITIONS MANAGEMENT"/>
    <s v="9100"/>
    <s v="WASHINGTON"/>
    <s v="DC"/>
    <s v="1"/>
    <d v="2015-09-11T00:00:00"/>
    <s v="NOT AVAILABLE FOR COMPETITION"/>
    <s v=""/>
    <s v="FIRM FIXED PRICE"/>
    <s v="&quot;CLOSELY ASSOCIATED&quot; IGF::CL::IGF IT THE PURPOSE OF THIS PROCUREMENT IS TO RECEIVE SUBJECT MATTER EXPERTISE (SME) IN THE SUPPORT OF A LARGE INFORMATION TECHNOLOGY (IT) CONTRACT THAT THE DEPARTMENT WILL BE RECOMPETING. THE REQUIRED SERVICES ARE WIDE RANGING FROM IT SPECIALIZED KNOWLEDGE TO ADMINISTRATIVE SUPPORT.  THE PURPOSE OF THIS MODIFICATION IS TO FULLY FUND THE BASE PERIOD OF PERFORMANCE."/>
    <s v="CREDENCE MANAGEMENT SOLUTIONS LIMITED LIABILITY COMPANY"/>
    <n v="922669.46"/>
    <s v="EDCIO15C0032"/>
    <s v="1"/>
    <s v=""/>
    <s v="805875718"/>
    <s v="EI"/>
    <s v="AUTHORIZED BY STATUTE"/>
    <s v="EUGENE.HOPKINS@ED.GOV"/>
    <d v="2015-09-11T00:00:00"/>
    <s v="ANDREW.BUNK@ED.GOV"/>
    <d v="2015-07-23T00:00:00"/>
    <s v="N/A"/>
    <s v="C"/>
    <s v="FUNDING ONLY ACTION"/>
    <s v="N"/>
    <s v="NO"/>
    <s v=""/>
    <s v="9100"/>
    <s v="SMALL BUSINESS"/>
    <s v="YES"/>
    <s v="NO"/>
    <x v="1"/>
    <s v="NO"/>
    <s v="NO"/>
    <s v="NO"/>
    <n v="0"/>
    <n v="0"/>
    <n v="1"/>
  </r>
  <r>
    <s v="CAM"/>
    <x v="0"/>
    <x v="0"/>
    <x v="0"/>
    <x v="2"/>
    <x v="0"/>
    <x v="0"/>
    <x v="0"/>
    <x v="1"/>
    <x v="1"/>
    <x v="0"/>
    <x v="0"/>
    <x v="42"/>
    <s v="SUPPORT- PROFESSIONAL: OTHER"/>
    <s v="9100"/>
    <s v="CONTRACTS AND ACQUISITIONS MANAGEMENT"/>
    <s v="9100"/>
    <s v="NEW YORK"/>
    <s v="NY"/>
    <s v="61"/>
    <d v="2015-09-25T00:00:00"/>
    <s v="FULL AND OPEN COMPETITION"/>
    <s v=""/>
    <s v="FIRM FIXED PRICE"/>
    <s v="&quot;OTHER FUNCTION&quot; IGF::OT::IGF THE TECHNICAL ASSISTANCE FOR IMPLEMENTING CAREER PATHWAYS SYSTEMS PROJECT WILL FURTHER INTEGRATE CAREER AND TECHNICAL EDUCATION (CTE) INTO BROADER CAREER PATHWAYS SYSTEM DEVELOPMENT AT THE STATE AND LOCAL LEVELS. THIS STRATEGIC INVESTMENT SUPPORTS GOAL 1 OF ED'S FY 2014 - 2018 STRATEGIC PLAN, AS WELL AS OCTAE GOAL FOR ALL YOUTH AND ADULTS TO HAVE ACCESS TO HIGH QUALITY CAREER PATHWAYS PROGRAMS. THE PROJECT IS DESIGNED TO ADDRESS FOUR TECHNICAL ASSISTANCE OUTCOMES FOR THE DIVISION OF ACADEMIC AND TECHNICAL EDUCATION:_x000a_1. TRAIN STATE LEADERS EFFECTIVELY IN KEY ASPECTS OF CAREER PATHWAYS THAT PROMOTE COLLEGE AND CAREER READINESS FOR YOUTH AND ADULTS,_x000a_2.SUPPORT STATES TO IMPLEMENT INNOVATIONS AND QUICKLY RESOLVE CHALLENGES THAT ARISE,_x000a_3.HELP STATES ACHIEVE PERKINS IV PERFORMANCE OUTCOMES, AND_x000a_4.PROVIDE LEADERSHIP, EDUCATION, AND RESOURCES TO SUPPORT SUCCESSFUL PERKINS IMPLEMENTATION."/>
    <s v="MANHATTAN STRATEGY GROUP LLC, THE"/>
    <n v="1390955.17"/>
    <s v="0001"/>
    <s v="0"/>
    <s v="EDVAE15D0006"/>
    <s v="175967731"/>
    <s v="EV"/>
    <s v=""/>
    <s v="IDV_CORRECT"/>
    <d v="2015-11-10T00:00:00"/>
    <s v="DAYNA.TROTTER2@ED.GOV"/>
    <d v="2015-09-25T00:00:00"/>
    <s v="N/A"/>
    <s v=""/>
    <s v=""/>
    <s v="N"/>
    <s v="NO"/>
    <s v="9100"/>
    <s v="9100"/>
    <s v="SMALL BUSINESS"/>
    <s v="YES"/>
    <s v="NO"/>
    <x v="1"/>
    <s v="NO"/>
    <s v="NO"/>
    <s v="NO"/>
    <n v="1390955.17"/>
    <n v="2219826.98"/>
    <n v="1"/>
  </r>
  <r>
    <s v="CAM"/>
    <x v="1"/>
    <x v="0"/>
    <x v="2"/>
    <x v="2"/>
    <x v="0"/>
    <x v="0"/>
    <x v="0"/>
    <x v="1"/>
    <x v="1"/>
    <x v="1"/>
    <x v="1"/>
    <x v="43"/>
    <s v="SUPPORT- ADMINISTRATIVE: MAILING/DISTRIBUTION"/>
    <s v="9100"/>
    <s v="CONTRACTS AND ACQUISITIONS MANAGEMENT"/>
    <s v="9100"/>
    <s v="WASHINGTON"/>
    <s v="DC"/>
    <s v="1"/>
    <d v="2015-09-25T00:00:00"/>
    <s v="NOT AVAILABLE FOR COMPETITION"/>
    <s v=""/>
    <s v="FIRM FIXED PRICE"/>
    <s v="&quot;OTHER FUNCTION&quot; IGF::OT::IGF THIS MODIFICATION EXERCISES OPTION PERIOD 1 TO PROVIDE THE DEPARTMENT OF EDUCATION'S OFFICE OF MANAGEMENT WITH CONTINUED MAIL SERVICES."/>
    <s v="CENTRAL RESEARCH INC"/>
    <n v="1176357.2"/>
    <s v="EDOOM14C0122"/>
    <s v="2"/>
    <s v=""/>
    <s v="066493946"/>
    <s v="EM"/>
    <s v="AUTHORIZED BY STATUTE"/>
    <s v="DESANDRE.WOODARD@ED.GOV"/>
    <d v="2015-09-25T00:00:00"/>
    <s v="KELSEY.REESE@ED.GOV"/>
    <d v="2015-09-17T00:00:00"/>
    <s v="N/A"/>
    <s v="G"/>
    <s v="EXERCISE AN OPTION"/>
    <s v="N"/>
    <s v="NO"/>
    <s v=""/>
    <s v="9100"/>
    <s v="SMALL BUSINESS"/>
    <s v="YES"/>
    <s v="NO"/>
    <x v="1"/>
    <s v="NO"/>
    <s v="YES"/>
    <s v="YES"/>
    <n v="1176357.2"/>
    <n v="4800"/>
    <n v="1"/>
  </r>
  <r>
    <s v="CAM"/>
    <x v="1"/>
    <x v="0"/>
    <x v="0"/>
    <x v="0"/>
    <x v="1"/>
    <x v="1"/>
    <x v="0"/>
    <x v="1"/>
    <x v="1"/>
    <x v="0"/>
    <x v="0"/>
    <x v="44"/>
    <s v="SUPPORT- ADMINISTRATIVE: TRANSLATION AND INTERPRETING"/>
    <s v="9100"/>
    <s v="CONTRACTS AND ACQUISITIONS MANAGEMENT"/>
    <s v="9100"/>
    <s v="WASHINGTON"/>
    <s v="DC"/>
    <s v="1"/>
    <d v="2014-11-07T00:00:00"/>
    <s v="FULL AND OPEN COMPETITION"/>
    <s v=""/>
    <s v="FIRM FIXED PRICE"/>
    <s v="&quot;CRITICAL FUNCTION&quot; IGF::CT::IGF THIS CONTRACT PROVIDES FEDERAL RELAY SERVICES TO THE DEPARTMENT OF EDUCATION."/>
    <s v="SPRINT COMMUNICATIONS COMPANY L.P."/>
    <n v="136268.54"/>
    <s v="EDCIO13O5003"/>
    <s v="6"/>
    <s v="GS00Q13NSD3000"/>
    <s v="603493677"/>
    <s v="EI"/>
    <s v=""/>
    <s v="EUGENE.HOPKINS@ED.GOV"/>
    <d v="2014-11-07T00:00:00"/>
    <s v="JEREMY.COOK@ED.GOV"/>
    <d v="2014-11-04T00:00:00"/>
    <s v="N/A"/>
    <s v="G"/>
    <s v="EXERCISE AN OPTION"/>
    <s v="N"/>
    <s v="NO"/>
    <s v="4732"/>
    <s v="9100"/>
    <s v="OTHER THAN SMALL BUSINESS"/>
    <s v="NO"/>
    <s v="NO"/>
    <x v="1"/>
    <s v="NO"/>
    <s v="NO"/>
    <s v="NO"/>
    <n v="136268.54"/>
    <n v="0"/>
    <n v="1"/>
  </r>
  <r>
    <s v="CAM"/>
    <x v="1"/>
    <x v="0"/>
    <x v="2"/>
    <x v="1"/>
    <x v="0"/>
    <x v="0"/>
    <x v="0"/>
    <x v="1"/>
    <x v="1"/>
    <x v="0"/>
    <x v="0"/>
    <x v="44"/>
    <s v="SUPPORT- ADMINISTRATIVE: TRANSLATION AND INTERPRETING"/>
    <s v="9100"/>
    <s v="CONTRACTS AND ACQUISITIONS MANAGEMENT"/>
    <s v="9100"/>
    <s v="WASHINGTON"/>
    <s v="DC"/>
    <s v="1"/>
    <d v="2015-02-03T00:00:00"/>
    <s v="NOT AVAILABLE FOR COMPETITION"/>
    <s v=""/>
    <s v="FIRM FIXED PRICE"/>
    <s v="&quot;OTHER FUNCTIONS&quot; IGF::OT::IGF - THIS CONTRACT PROVIDES FOR INTERPRETATION SERVICES AND COMPUTER ACCESS REAL-TIME TRANSLATION (CART) SERVICES TO THE U.S. DEPARTMENT OF EDUCATION."/>
    <s v="WRIGHT &amp; ASSOCIATES, LLC"/>
    <n v="40000"/>
    <s v="EDOOM12C0058"/>
    <s v="15"/>
    <s v=""/>
    <s v="797407074"/>
    <s v="EM"/>
    <s v="AUTHORIZED BY STATUTE"/>
    <s v="DESANDRE.WOODARD@ED.GOV"/>
    <d v="2015-02-03T00:00:00"/>
    <s v="ANDREW.CAZIER@ED.GOV"/>
    <d v="2015-02-03T00:00:00"/>
    <s v="N/A"/>
    <s v="C"/>
    <s v="FUNDING ONLY ACTION"/>
    <s v="Y"/>
    <s v="YES"/>
    <s v=""/>
    <s v="9100"/>
    <s v="SMALL BUSINESS"/>
    <s v="YES"/>
    <s v="NO"/>
    <x v="1"/>
    <s v="NO"/>
    <s v="NO"/>
    <s v="NO"/>
    <n v="40000"/>
    <n v="40000"/>
    <n v="1"/>
  </r>
  <r>
    <s v="FSA"/>
    <x v="1"/>
    <x v="0"/>
    <x v="2"/>
    <x v="2"/>
    <x v="0"/>
    <x v="0"/>
    <x v="0"/>
    <x v="1"/>
    <x v="1"/>
    <x v="0"/>
    <x v="0"/>
    <x v="44"/>
    <s v="SUPPORT- ADMINISTRATIVE: TRANSLATION AND INTERPRETING"/>
    <s v="9100"/>
    <s v="FEDERAL STUDENT AID PROCUREMENT ACTIVITY"/>
    <s v="9100"/>
    <s v="FALLS CHURCH"/>
    <s v="VA"/>
    <s v="610"/>
    <d v="2015-09-16T00:00:00"/>
    <s v="NOT AVAILABLE FOR COMPETITION"/>
    <s v=""/>
    <s v="FIRM FIXED PRICE"/>
    <s v="IGF::OT::IGF &quot;OTHER FUNCTION&quot; PROVIDE SPANISH TRANSLATION OF WRITTEN, ELECTRONIC, AND MULTIMEDIA MATERIALS SUCH AS PUBLICATIONS, FORMS, BROCHURES, FACT SHEETS, WEBSITE PAGES, INFOGRAPHICS, VIDEO TRANSCRIPTS, AND AUDIO FILES._x000a_THE CONTRACTOR SHALL PROVIDE WRITTEN SPANISH TRANSLATIONS OF SOURCE TEXT KEEPING THE MEANING AND INTENT OF THE ORIGINAL SOURCE TEXT."/>
    <s v="TRUSTED TRANSLATIONS, INC."/>
    <n v="39500"/>
    <s v="0001"/>
    <s v="0"/>
    <s v="EDFSA15D0007"/>
    <s v="142063333"/>
    <s v="ENCE"/>
    <s v="AUTHORIZED BY STATUTE"/>
    <s v="MARLON.HOLLAND@ED.GOV"/>
    <d v="2015-09-21T00:00:00"/>
    <s v="MARLON.HOLLAND@ED.GOV"/>
    <d v="2015-09-21T00:00:00"/>
    <s v="N/A"/>
    <s v=""/>
    <s v=""/>
    <s v="N"/>
    <s v="NO"/>
    <s v="9100"/>
    <s v="9100"/>
    <s v="SMALL BUSINESS"/>
    <s v="YES"/>
    <s v="NO"/>
    <x v="1"/>
    <s v="NO"/>
    <s v="NO"/>
    <s v="NO"/>
    <n v="39500"/>
    <n v="39500"/>
    <n v="1"/>
  </r>
  <r>
    <s v="CAM"/>
    <x v="1"/>
    <x v="0"/>
    <x v="2"/>
    <x v="2"/>
    <x v="0"/>
    <x v="0"/>
    <x v="0"/>
    <x v="1"/>
    <x v="1"/>
    <x v="0"/>
    <x v="0"/>
    <x v="44"/>
    <s v="SUPPORT- ADMINISTRATIVE: TRANSLATION AND INTERPRETING"/>
    <s v="9100"/>
    <s v="CONTRACTS AND ACQUISITIONS MANAGEMENT"/>
    <s v="9100"/>
    <s v="WASHINGTON"/>
    <s v="DC"/>
    <s v="1"/>
    <d v="2015-09-25T00:00:00"/>
    <s v="NOT AVAILABLE FOR COMPETITION"/>
    <s v=""/>
    <s v="FIRM FIXED PRICE"/>
    <s v="&quot;CRITICAL FUNCTIONS&quot; IGF::CT::IGF - SIGN LANGUAGE INTERPRETER AND CAPTIONING SERVICES - THE PURPOSE OF THE SERVICES IS TO PROVIDE PROMPT, PROFESSIONAL SIGN LANGUAGE/ORAL/TACTILE INTERPRETING/TRANSLITERATING, AND COMMUNICATION ACCESS REAL-TIME TRANSLATION (CART) OR CAPTIONING SERVICES AS A MEANS OF COMMUNICATIONS ACCESS FOR THE DEPARTMENT OF EDUCATION'S (DEPARTMENT) HEADQUARTERS AND REGIONAL OFFICE STAFF IN ASSOCIATION WITH THEIR EMPLOYMENT IN A VARIETY OF SETTINGS NATIONWIDE.  THIS CONTRACT MAY ALSO PROVIDE SIGN LANGUAGE INTERPRETING AND CAPTIONING SERVICES AT EVENTS DIRECTLY SPONSORED BY THE DEPARTMENT TO ENSURE COMMUNICATION ACCESS TO ITS CONSTITUENTS."/>
    <s v="WRIGHT &amp; ASSOCIATES, LLC"/>
    <n v="757150.88"/>
    <s v="EDOOM15C0052"/>
    <s v="0"/>
    <s v=""/>
    <s v="797407074"/>
    <s v="EM"/>
    <s v="AUTHORIZED BY STATUTE"/>
    <s v="CHRIS.ROSIER@ED.GOV"/>
    <d v="2015-09-25T00:00:00"/>
    <s v="ANDREW.BUNK@ED.GOV"/>
    <d v="2015-09-22T00:00:00"/>
    <s v="N/A"/>
    <s v=""/>
    <s v=""/>
    <s v="N"/>
    <s v="NO"/>
    <s v=""/>
    <s v="9100"/>
    <s v="SMALL BUSINESS"/>
    <s v="YES"/>
    <s v="NO"/>
    <x v="1"/>
    <s v="NO"/>
    <s v="NO"/>
    <s v="NO"/>
    <n v="757150.88"/>
    <n v="2520242.4300000002"/>
    <n v="1"/>
  </r>
  <r>
    <s v="FSA"/>
    <x v="1"/>
    <x v="0"/>
    <x v="0"/>
    <x v="2"/>
    <x v="1"/>
    <x v="1"/>
    <x v="0"/>
    <x v="1"/>
    <x v="1"/>
    <x v="0"/>
    <x v="0"/>
    <x v="45"/>
    <s v="SUPPORT- ADMINISTRATIVE: CREDIT REPORTING"/>
    <s v="9100"/>
    <s v="FEDERAL STUDENT AID PROCUREMENT ACTIVITY"/>
    <s v="9100"/>
    <s v="WASHINGTON"/>
    <s v="DC"/>
    <s v="1"/>
    <d v="2015-09-02T00:00:00"/>
    <s v="FULL AND OPEN COMPETITION"/>
    <s v="ONLY ONE SOURCE - OTHER "/>
    <s v="FIRM FIXED PRICE"/>
    <s v="IGF::OT::IGF OTHER FUNCTIONS  -  THE PURPOSE OF THIS MODIFICATION IS TO EXERCISE OPTION YEAR I OF THE CONTRACT AND ADD FUNDS FOR CONTINUED D&amp;B SUBSCRIPTION SERVICES."/>
    <s v="DUN &amp; BRADSTREET, INC."/>
    <n v="82000"/>
    <s v="EDFSA14O0057"/>
    <s v="2"/>
    <s v="GS22F9614D"/>
    <s v="135838084"/>
    <s v="ENPC"/>
    <s v=""/>
    <s v="ELLEN.MASON@ED.GOV"/>
    <d v="2015-09-03T00:00:00"/>
    <s v="ELLEN.MASON@ED.GOV"/>
    <d v="2015-09-02T00:00:00"/>
    <s v="N/A"/>
    <s v="G"/>
    <s v="EXERCISE AN OPTION"/>
    <s v="Y"/>
    <s v="YES"/>
    <s v="4730"/>
    <s v="9100"/>
    <s v="OTHER THAN SMALL BUSINESS"/>
    <s v="NO"/>
    <s v="NO"/>
    <x v="1"/>
    <s v="NO"/>
    <s v="NO"/>
    <s v="NO"/>
    <n v="82000"/>
    <n v="82000"/>
    <n v="1"/>
  </r>
  <r>
    <s v="CAM"/>
    <x v="1"/>
    <x v="0"/>
    <x v="0"/>
    <x v="2"/>
    <x v="1"/>
    <x v="1"/>
    <x v="0"/>
    <x v="1"/>
    <x v="1"/>
    <x v="0"/>
    <x v="0"/>
    <x v="46"/>
    <s v="SUPPORT- ADMINISTRATIVE: INFORMATION RETRIEVAL"/>
    <s v="9100"/>
    <s v="CONTRACTS AND ACQUISITIONS MANAGEMENT"/>
    <s v="9100"/>
    <s v="WASHINGTON"/>
    <s v="DC"/>
    <s v="1"/>
    <d v="2015-08-31T00:00:00"/>
    <s v="FULL AND OPEN COMPETITION"/>
    <s v="FAIR OPPORTUNITY GIVEN"/>
    <s v="FIRM FIXED PRICE"/>
    <s v="IGF::CT::IGF CRITICAL FUNCTIONS: THESE SERVICES FACILITATE WEB-BASED ACCESS TO LEXISNEXIS TO PERFORM INVESTIGATE INQUIRES."/>
    <s v="REED ELSEVIER INCORPORATED"/>
    <n v="79200"/>
    <s v="EDOIG12O0030"/>
    <s v="5"/>
    <s v="GS02F0048M"/>
    <s v="877672683"/>
    <s v="EI"/>
    <s v=""/>
    <s v="MAX.LEQUANG@ED.GOV"/>
    <d v="2015-08-31T00:00:00"/>
    <s v="JOSEPH.GIBBS@ED.GOV"/>
    <d v="2015-08-26T00:00:00"/>
    <s v="N/A"/>
    <s v="G"/>
    <s v="EXERCISE AN OPTION"/>
    <s v="X"/>
    <s v="NOT APPLICABLE"/>
    <s v="4730"/>
    <s v="9100"/>
    <s v="OTHER THAN SMALL BUSINESS"/>
    <s v="NO"/>
    <s v="NO"/>
    <x v="1"/>
    <s v="NO"/>
    <s v="NO"/>
    <s v="NO"/>
    <n v="79200"/>
    <n v="0"/>
    <n v="1"/>
  </r>
  <r>
    <s v="FSA"/>
    <x v="1"/>
    <x v="0"/>
    <x v="2"/>
    <x v="0"/>
    <x v="0"/>
    <x v="0"/>
    <x v="0"/>
    <x v="1"/>
    <x v="1"/>
    <x v="0"/>
    <x v="0"/>
    <x v="46"/>
    <s v="SUPPORT- ADMINISTRATIVE: INFORMATION RETRIEVAL"/>
    <s v="9100"/>
    <s v="FEDERAL STUDENT AID PROCUREMENT ACTIVITY"/>
    <s v="9100"/>
    <s v="WASHINGTON"/>
    <s v="DC"/>
    <s v="1"/>
    <d v="2014-12-31T00:00:00"/>
    <s v="NOT AVAILABLE FOR COMPETITION"/>
    <s v=""/>
    <s v="FIRM FIXED PRICE"/>
    <s v="IGF::OT::IGF OPERATION AND MAINTENANCE OF POSTSECONDARY EDUCATION PARTICIPANTS SYSTEM"/>
    <s v="CREATIVE IDEAS SIMPLE SOLUTIONS, INC."/>
    <n v="461000"/>
    <s v="EDFSA14C0005"/>
    <s v="5"/>
    <s v=""/>
    <s v="142362594"/>
    <s v="ENPC"/>
    <s v="AUTHORIZED BY STATUTE"/>
    <s v="TJHARRIS"/>
    <d v="2015-11-04T00:00:00"/>
    <s v="MURTHLYN.SAMUEL@ED.GOV"/>
    <d v="2014-12-31T00:00:00"/>
    <s v="N/A"/>
    <s v="G"/>
    <s v="EXERCISE AN OPTION"/>
    <s v="Y"/>
    <s v="YES"/>
    <s v=""/>
    <s v="9100"/>
    <s v="SMALL BUSINESS"/>
    <s v="YES"/>
    <s v="NO"/>
    <x v="1"/>
    <s v="NO"/>
    <s v="NO"/>
    <s v="NO"/>
    <n v="0"/>
    <n v="0"/>
    <n v="1"/>
  </r>
  <r>
    <s v="FSA"/>
    <x v="1"/>
    <x v="0"/>
    <x v="0"/>
    <x v="2"/>
    <x v="0"/>
    <x v="1"/>
    <x v="0"/>
    <x v="1"/>
    <x v="1"/>
    <x v="0"/>
    <x v="0"/>
    <x v="47"/>
    <s v="SUPPORT- ADMINISTRATIVE: PAPER SHREDDING"/>
    <s v="9100"/>
    <s v="FEDERAL STUDENT AID PROCUREMENT ACTIVITY"/>
    <s v="9100"/>
    <s v="WASHINGTON"/>
    <s v="DC"/>
    <s v="1"/>
    <d v="2015-08-19T00:00:00"/>
    <s v="COMPETED UNDER SAP"/>
    <s v=""/>
    <s v="FIRM FIXED PRICE"/>
    <s v="THE PURPOSE OF THIS MODIFICATION IS TO EXERCISE OPTION YEAR 4 OF THE CONTRACT FOR CONTINUTED ON-SITE DOCUMENT SHREDDING SERVICES, FOR HEADQUARTERS AND REGIONAL OFFICES."/>
    <s v="SAFEGUARD PRIVACY PROTECTION SERVICES, INC."/>
    <n v="32144.36"/>
    <s v="EDFSA11P0048"/>
    <s v="10"/>
    <s v=""/>
    <s v="126428064"/>
    <s v="ENAS"/>
    <s v=""/>
    <s v="ELLEN.MASON@ED.GOV"/>
    <d v="2015-08-19T00:00:00"/>
    <s v="ELLEN.MASON@ED.GOV"/>
    <d v="2015-08-19T00:00:00"/>
    <s v="N/A"/>
    <s v="G"/>
    <s v="EXERCISE AN OPTION"/>
    <s v="Y"/>
    <s v="YES"/>
    <s v=""/>
    <s v="9100"/>
    <s v="SMALL BUSINESS"/>
    <s v="NO"/>
    <s v="NO"/>
    <x v="1"/>
    <s v="NO"/>
    <s v="NO"/>
    <s v="NO"/>
    <n v="32144.36"/>
    <n v="0"/>
    <n v="1"/>
  </r>
  <r>
    <s v="FSA"/>
    <x v="1"/>
    <x v="2"/>
    <x v="0"/>
    <x v="1"/>
    <x v="0"/>
    <x v="1"/>
    <x v="1"/>
    <x v="1"/>
    <x v="1"/>
    <x v="1"/>
    <x v="1"/>
    <x v="48"/>
    <s v="SUPPORT- ADMINISTRATIVE: OTHER"/>
    <s v="9100"/>
    <s v="FEDERAL STUDENT AID PROCUREMENT ACTIVITY"/>
    <s v="9100"/>
    <s v="OAKLAND"/>
    <s v="MD"/>
    <s v="23"/>
    <d v="2015-03-31T00:00:00"/>
    <s v="FULL AND OPEN COMPETITION AFTER EXCLUSION OF SOURCES"/>
    <s v="FAIR OPPORTUNITY GIVEN"/>
    <s v="LABOR HOURS"/>
    <s v="IGF::OT::IGF OTHER FUNCTIONS THIS MODIFICATION ADDS SUFFICIENT FUNDS FOR THE BASE PERIOD AND CORRECTS THE REQUIRED DELIVERY DATE AND PERFORMANCE PERIOD SHOWN UNDER THE ADDRESS AND OPTION TABS OF LINE ITEM 0001."/>
    <s v="GCC TECHNOLOGIES, LLC"/>
    <n v="1400000"/>
    <s v="EDFSA09A0006TO0012"/>
    <s v="3"/>
    <s v="EDFSA09A0006"/>
    <s v="030461409"/>
    <s v="ENFSA"/>
    <s v=""/>
    <s v="IDV_CORRECT"/>
    <d v="2015-04-24T00:00:00"/>
    <s v="CAROLYN.RICHARDSON@ED.GOV"/>
    <d v="2015-03-27T00:00:00"/>
    <s v="N/A"/>
    <s v="C"/>
    <s v="FUNDING ONLY ACTION"/>
    <s v="Y"/>
    <s v="YES"/>
    <s v="9100"/>
    <s v="9100"/>
    <s v="SMALL BUSINESS"/>
    <s v="NO"/>
    <s v="YES"/>
    <x v="1"/>
    <s v="NO"/>
    <s v="YES"/>
    <s v="YES"/>
    <n v="1400000"/>
    <n v="0"/>
    <n v="1"/>
  </r>
  <r>
    <s v="CAM"/>
    <x v="1"/>
    <x v="2"/>
    <x v="0"/>
    <x v="2"/>
    <x v="0"/>
    <x v="1"/>
    <x v="0"/>
    <x v="1"/>
    <x v="0"/>
    <x v="0"/>
    <x v="0"/>
    <x v="48"/>
    <s v="SUPPORT- ADMINISTRATIVE: OTHER"/>
    <s v="9100"/>
    <s v="CONTRACTS AND ACQUISITIONS MANAGEMENT"/>
    <s v="9100"/>
    <s v="WASHINGTON"/>
    <s v="DC"/>
    <s v="1"/>
    <d v="2015-09-25T00:00:00"/>
    <s v="FULL AND OPEN COMPETITION AFTER EXCLUSION OF SOURCES"/>
    <s v="COMPETITIVE SET ASIDE"/>
    <s v="LABOR HOURS"/>
    <s v="&quot;OTHER FUNCTION&quot; IGF::OT::IGF THE OFFICE OF CIVIL RIGHTS AT THE DEPARTMENT OF EDUCATION REQUIRES SHORT-TERM, PERHAPS INTERMITTENT IN NATURE, ONSITE, DOCUMENT SCANNING PROJECT IN PREPARATION FOR THE DEPARTMENT'S TRANSITION TO ELECTRONIC RECORDS MANAGEMENT. THESE DOCUMENTS ARE DISCRIMINATION COMPLIANT FILES LOCATED IN COMPLAINT CASE FILES. THE LOCATIONS ARE IN 12 REGIONAL OFFICES."/>
    <s v="MIDTOWN PERSONNEL INC"/>
    <n v="355368"/>
    <s v="EDOCR15O5039"/>
    <s v="0"/>
    <s v="GS07F0539N"/>
    <s v="793586405"/>
    <s v="EC"/>
    <s v=""/>
    <s v="BRIGID.LOCHARY@ED.GOV"/>
    <d v="2015-09-25T00:00:00"/>
    <s v="CHONTELLE.GREY@ED.GOV"/>
    <d v="2015-09-24T00:00:00"/>
    <s v="N/A"/>
    <s v=""/>
    <s v=""/>
    <s v="Y"/>
    <s v="YES"/>
    <s v="4730"/>
    <s v="9100"/>
    <s v="SMALL BUSINESS"/>
    <s v="NO"/>
    <s v="NO"/>
    <x v="1"/>
    <s v="YES"/>
    <s v="NO"/>
    <s v="NO"/>
    <n v="355368"/>
    <n v="355368"/>
    <n v="1"/>
  </r>
  <r>
    <s v="CAM"/>
    <x v="1"/>
    <x v="0"/>
    <x v="2"/>
    <x v="2"/>
    <x v="0"/>
    <x v="0"/>
    <x v="0"/>
    <x v="0"/>
    <x v="1"/>
    <x v="0"/>
    <x v="0"/>
    <x v="48"/>
    <s v="SUPPORT- ADMINISTRATIVE: OTHER"/>
    <s v="9100"/>
    <s v="CONTRACTS AND ACQUISITIONS MANAGEMENT"/>
    <s v="9100"/>
    <s v="WASHINGTON"/>
    <s v="DC"/>
    <s v="1"/>
    <d v="2015-09-23T00:00:00"/>
    <s v="NOT AVAILABLE FOR COMPETITION"/>
    <s v=""/>
    <s v="FIRM FIXED PRICE"/>
    <s v="THIS MODIFICATION EXERCISES THE FINAL OPTION PERIOD TO PROVIDE A CALL CENTER AND AN INCIDENT TRACKING SYSTEM FOR FACILITIES-RELATED SERVICE REQUESTS."/>
    <s v="VISUALPOINT, INC."/>
    <n v="654772.5"/>
    <s v="EDOOM11C0030"/>
    <s v="7"/>
    <s v=""/>
    <s v="157031076"/>
    <s v="EM"/>
    <s v="AUTHORIZED BY STATUTE"/>
    <s v="DESANDRE.WOODARD@ED.GOV"/>
    <d v="2015-09-23T00:00:00"/>
    <s v="KELSEY.REESE@ED.GOV"/>
    <d v="2015-09-08T00:00:00"/>
    <s v="N/A"/>
    <s v="G"/>
    <s v="EXERCISE AN OPTION"/>
    <s v="N"/>
    <s v="NO"/>
    <s v=""/>
    <s v="9100"/>
    <s v="SMALL BUSINESS"/>
    <s v="YES"/>
    <s v="NO"/>
    <x v="0"/>
    <s v="NO"/>
    <s v="NO"/>
    <s v="NO"/>
    <n v="654772.5"/>
    <n v="0"/>
    <n v="1"/>
  </r>
  <r>
    <s v="POC"/>
    <x v="1"/>
    <x v="0"/>
    <x v="0"/>
    <x v="0"/>
    <x v="0"/>
    <x v="1"/>
    <x v="0"/>
    <x v="1"/>
    <x v="1"/>
    <x v="0"/>
    <x v="0"/>
    <x v="48"/>
    <s v="SUPPORT- ADMINISTRATIVE: OTHER"/>
    <s v="9100"/>
    <s v="PRINCIPAL OFFICES"/>
    <s v="9100"/>
    <s v="WASHINGTON"/>
    <s v="DC"/>
    <s v="1"/>
    <d v="2014-11-24T00:00:00"/>
    <s v="FULL AND OPEN COMPETITION"/>
    <s v="FAIR OPPORTUNITY GIVEN"/>
    <s v="FIRM FIXED PRICE"/>
    <s v="IGF::OT::IGF &quot;OTHER FUNCTIONS&quot; TEMPORARY SERVICES"/>
    <s v="ALIVE PROMO INCORPORATED"/>
    <n v="25584"/>
    <s v="EDOOM14O0051"/>
    <s v="0"/>
    <s v="GS07F5401R"/>
    <s v="146268813"/>
    <s v="EM"/>
    <s v=""/>
    <s v="LASHAWN.PETTAWAY@ED.GOV"/>
    <d v="2015-04-02T00:00:00"/>
    <s v="VENA.SIMMONS@ED.GOV"/>
    <d v="2014-12-09T00:00:00"/>
    <s v="N/A"/>
    <s v=""/>
    <s v=""/>
    <s v="Y"/>
    <s v="YES"/>
    <s v="4730"/>
    <s v="9100"/>
    <s v="SMALL BUSINESS"/>
    <s v="NO"/>
    <s v="NO"/>
    <x v="1"/>
    <s v="NO"/>
    <s v="NO"/>
    <s v="NO"/>
    <n v="25584"/>
    <n v="25584"/>
    <n v="1"/>
  </r>
  <r>
    <s v="CAM"/>
    <x v="1"/>
    <x v="0"/>
    <x v="0"/>
    <x v="2"/>
    <x v="0"/>
    <x v="1"/>
    <x v="0"/>
    <x v="1"/>
    <x v="0"/>
    <x v="0"/>
    <x v="0"/>
    <x v="49"/>
    <s v="SUPPORT- MANAGEMENT: DATA COLLECTION"/>
    <s v="9100"/>
    <s v="CONTRACTS AND ACQUISITIONS MANAGEMENT"/>
    <s v="9100"/>
    <s v="ALEXANDRIA"/>
    <s v="VA"/>
    <s v="510"/>
    <d v="2015-09-30T00:00:00"/>
    <s v="FULL AND OPEN COMPETITION"/>
    <s v="COMPETITIVE SET ASIDE"/>
    <s v="FIRM FIXED PRICE"/>
    <s v="IGF::OT::IGF OPTION EXTENDING THE PERIOD OF PERFORMANCE BY 8 MONTHS AND ADDING ANNUAL FUNDING TO THE CONTRACT."/>
    <s v="POTOMACWAVE CONSULTING, INC."/>
    <n v="64000"/>
    <s v="EDCFO14O5051"/>
    <s v="1"/>
    <s v="GS00F0007X"/>
    <s v="809019180"/>
    <s v="EL"/>
    <s v=""/>
    <s v="LENOX.COLES@ED.GOV"/>
    <d v="2015-09-30T00:00:00"/>
    <s v="DAVID.FRIDIE@ED.GOV"/>
    <d v="2015-09-30T00:00:00"/>
    <s v="N/A"/>
    <s v="G"/>
    <s v="EXERCISE AN OPTION"/>
    <s v="Y"/>
    <s v="YES"/>
    <s v="4732"/>
    <s v="9100"/>
    <s v="SMALL BUSINESS"/>
    <s v="NO"/>
    <s v="NO"/>
    <x v="1"/>
    <s v="YES"/>
    <s v="NO"/>
    <s v="NO"/>
    <n v="64000"/>
    <n v="0"/>
    <n v="1"/>
  </r>
  <r>
    <s v="CAM"/>
    <x v="1"/>
    <x v="0"/>
    <x v="0"/>
    <x v="3"/>
    <x v="0"/>
    <x v="0"/>
    <x v="0"/>
    <x v="0"/>
    <x v="1"/>
    <x v="0"/>
    <x v="0"/>
    <x v="49"/>
    <s v="SUPPORT- MANAGEMENT: DATA COLLECTION"/>
    <s v="9100"/>
    <s v="CONTRACTS AND ACQUISITIONS MANAGEMENT"/>
    <s v="9100"/>
    <s v="WASHINGTON"/>
    <s v="DC"/>
    <s v="1"/>
    <d v="2015-06-26T00:00:00"/>
    <s v="FULL AND OPEN COMPETITION AFTER EXCLUSION OF SOURCES"/>
    <s v=""/>
    <s v="FIRM FIXED PRICE"/>
    <s v="THIS CONTRACT PROVIDES ASSISTANCE TO FINALIZE THE SCHOOL ATTENDANCE BOUNDARY SURVEY DATA; PRODUCE STORY MAPS; AND, UPGRADE THE NEW SCHOOL DISTRICT DEMOGRAPHICS SYSTEM WEBSITE TOOLS AND INTEGRATE SCHOOL DATA."/>
    <s v="SANAMETRIX, INC."/>
    <n v="780440.57"/>
    <s v="EDIES11C0075"/>
    <s v="9"/>
    <s v=""/>
    <s v="122841567"/>
    <s v="ER"/>
    <s v=""/>
    <s v="SYLVIA.REID@ED.GOV"/>
    <d v="2015-06-26T00:00:00"/>
    <s v="SHARON.MASCIANA@ED.GOV"/>
    <d v="2015-05-12T00:00:00"/>
    <s v="N/A"/>
    <s v="B"/>
    <s v="SUPPLEMENTAL AGREEMENT FOR WORK WITHIN SCOPE"/>
    <s v="N"/>
    <s v="NO"/>
    <s v=""/>
    <s v="9100"/>
    <s v="SMALL BUSINESS"/>
    <s v="YES"/>
    <s v="NO"/>
    <x v="0"/>
    <s v="NO"/>
    <s v="NO"/>
    <s v="NO"/>
    <n v="780440.57"/>
    <n v="780440.57"/>
    <n v="1"/>
  </r>
  <r>
    <s v="CAM"/>
    <x v="1"/>
    <x v="0"/>
    <x v="0"/>
    <x v="3"/>
    <x v="0"/>
    <x v="0"/>
    <x v="0"/>
    <x v="0"/>
    <x v="1"/>
    <x v="0"/>
    <x v="0"/>
    <x v="49"/>
    <s v="SUPPORT- MANAGEMENT: DATA COLLECTION"/>
    <s v="9100"/>
    <s v="CONTRACTS AND ACQUISITIONS MANAGEMENT"/>
    <s v="9100"/>
    <s v="WASHINGTON"/>
    <s v="DC"/>
    <s v="1"/>
    <d v="2015-06-30T00:00:00"/>
    <s v="FULL AND OPEN COMPETITION AFTER EXCLUSION OF SOURCES"/>
    <s v=""/>
    <s v="FIRM FIXED PRICE"/>
    <s v="THIS CONTRACT PROVIDES TECHNICAL ASSISTANCE TO SUPPORT ALL REQUIRED MAINTENANCE OF THE SCHOOL DISTRICT DEMOGRAPHICS SYSTEM (SDDS) WEBSITE AND WILL PROVIDE AS REQUESTED PUBLIC ASSISTANCE ON THE USE OF SDDS DATA SETS."/>
    <s v="SANAMETRIX, INC."/>
    <n v="520793.44"/>
    <s v="EDIES11C0075"/>
    <s v="11"/>
    <s v=""/>
    <s v="122841567"/>
    <s v="ER"/>
    <s v=""/>
    <s v="SYLVIA.REID@ED.GOV"/>
    <d v="2015-06-30T00:00:00"/>
    <s v="SHARON.MASCIANA@ED.GOV"/>
    <d v="2015-06-26T00:00:00"/>
    <s v="N/A"/>
    <s v="G"/>
    <s v="EXERCISE AN OPTION"/>
    <s v="N"/>
    <s v="NO"/>
    <s v=""/>
    <s v="9100"/>
    <s v="SMALL BUSINESS"/>
    <s v="YES"/>
    <s v="NO"/>
    <x v="0"/>
    <s v="NO"/>
    <s v="NO"/>
    <s v="NO"/>
    <n v="520793.44"/>
    <n v="520793.44"/>
    <n v="1"/>
  </r>
  <r>
    <s v="FSA"/>
    <x v="1"/>
    <x v="0"/>
    <x v="1"/>
    <x v="0"/>
    <x v="1"/>
    <x v="1"/>
    <x v="0"/>
    <x v="1"/>
    <x v="1"/>
    <x v="0"/>
    <x v="0"/>
    <x v="49"/>
    <s v="SUPPORT- MANAGEMENT: DATA COLLECTION"/>
    <s v="9100"/>
    <s v="FEDERAL STUDENT AID PROCUREMENT ACTIVITY"/>
    <s v="9100"/>
    <s v="WASHINGTON"/>
    <s v="DC"/>
    <s v="1"/>
    <d v="2014-11-14T00:00:00"/>
    <s v="NOT COMPETED"/>
    <s v=""/>
    <s v="FIRM FIXED PRICE"/>
    <s v="THE PURPOSE OF THIS CONTRACT IS TO PROVIDE STUDENT ENROLLMENT DATA. THIS MODIFICATION IS TO EXTEND THE PERIOD OF PERFORMANCE BY TWO MONTHS UNTIL JANUARY 14, 2015."/>
    <s v="NATIONAL STUDENT CLEARINGHOUSE INC"/>
    <n v="350000"/>
    <s v="EDFSA09C0022"/>
    <s v="23"/>
    <s v=""/>
    <s v="827034414"/>
    <s v="ENBO"/>
    <s v="UNIQUE SOURCE "/>
    <s v="CAROLYN.DICKENS@ED.GOV"/>
    <d v="2014-11-14T00:00:00"/>
    <s v="VERONICA.LOONEY@ED.GOV"/>
    <d v="2014-07-10T00:00:00"/>
    <s v="N/A"/>
    <s v="G"/>
    <s v="EXERCISE AN OPTION"/>
    <s v="N"/>
    <s v="NO"/>
    <s v=""/>
    <s v="9100"/>
    <s v="OTHER THAN SMALL BUSINESS"/>
    <s v="NO"/>
    <s v="NO"/>
    <x v="1"/>
    <s v="NO"/>
    <s v="NO"/>
    <s v="NO"/>
    <n v="350000"/>
    <n v="350000"/>
    <n v="1"/>
  </r>
  <r>
    <s v="CAM"/>
    <x v="1"/>
    <x v="1"/>
    <x v="0"/>
    <x v="0"/>
    <x v="1"/>
    <x v="1"/>
    <x v="0"/>
    <x v="1"/>
    <x v="1"/>
    <x v="0"/>
    <x v="0"/>
    <x v="49"/>
    <s v="SUPPORT- MANAGEMENT: DATA COLLECTION"/>
    <s v="9100"/>
    <s v="CONTRACTS AND ACQUISITIONS MANAGEMENT"/>
    <s v="9100"/>
    <s v="PRINCETON"/>
    <s v="NJ"/>
    <s v="21"/>
    <d v="2014-12-12T00:00:00"/>
    <s v="COMPETITIVE DELIVERY ORDER"/>
    <s v=""/>
    <s v="COST PLUS AWARD FEE"/>
    <s v="IMPACT EVALUATION OF TITLE I SUPPLEMENTAL EDUCATIONAL SERVICES._x000a_THE PURPOSE OF THIS MULTIPLE AWARD TASK ORDER (MATO)IS TO ASSESS THE FEASIBILITY OF CONDUCTING AN IMPACT EVALUATION OF THE EFFECT OF PARTICIPATION IN SES ON STUDENT ACHIEVEMENT USING A REGRESSION DISCONTINUITY DESIGN, AND, IF FEASIBLE, TO CONDUCT THAT STUDY."/>
    <s v="MATHEMATICA POLICY RESEARCH INCORPORATED"/>
    <n v="45480.3"/>
    <s v="EDED04CO0112DO0008"/>
    <s v="SYS1"/>
    <s v="EDED04CO0112"/>
    <s v="154308522"/>
    <s v="ER"/>
    <s v=""/>
    <s v="VERONICA.PRICE@ED.GOV"/>
    <d v="2015-02-06T00:00:00"/>
    <s v="SHARON.MASCIANA@ED.GOV"/>
    <d v="2014-12-11T00:00:00"/>
    <s v="N/A"/>
    <s v="C"/>
    <s v="FUNDING ONLY ACTION"/>
    <s v="X"/>
    <s v="NOT APPLICABLE"/>
    <s v="9100"/>
    <s v="9100"/>
    <s v="OTHER THAN SMALL BUSINESS"/>
    <s v="NO"/>
    <s v="NO"/>
    <x v="1"/>
    <s v="NO"/>
    <s v="NO"/>
    <s v="NO"/>
    <n v="45480.3"/>
    <n v="0"/>
    <n v="1"/>
  </r>
  <r>
    <s v="CAM"/>
    <x v="1"/>
    <x v="1"/>
    <x v="0"/>
    <x v="1"/>
    <x v="1"/>
    <x v="1"/>
    <x v="0"/>
    <x v="1"/>
    <x v="1"/>
    <x v="0"/>
    <x v="0"/>
    <x v="49"/>
    <s v="SUPPORT- MANAGEMENT: DATA COLLECTION"/>
    <s v="9100"/>
    <s v="CONTRACTS AND ACQUISITIONS MANAGEMENT"/>
    <s v="9100"/>
    <s v="ROCKVILLE"/>
    <s v="MD"/>
    <s v="31"/>
    <d v="2015-03-24T00:00:00"/>
    <s v="FULL AND OPEN COMPETITION"/>
    <s v=""/>
    <s v="COST PLUS AWARD FEE"/>
    <s v="THE PURPOSE OF THIS CONTRACT IS TO PROVIDE IMPORTANT INFORMATION ON CHILDREN'S EARLY LEARNING AND DEVELOPMENT, TRANSITION INTO KINDERGARTEN, AND PROGRESS THROUGH THE ELEMENTARY GRADES, BUILDING UPON KNOWLEDGE ACQUIRED FROM THE PREVIOUS EARLY CHILDHOOD LONGITUDINAL STUDY. THE ECLS-K:2011 WILL COLLECT DATA ABOUT THE CHILD AND THE CHILD'S SCHOOL, CLASSROOM, TEACHER, AND FAMILY."/>
    <s v="WESTAT, INC."/>
    <n v="310235"/>
    <s v="EDIES10C0048"/>
    <s v="22"/>
    <s v=""/>
    <s v="049508120"/>
    <s v="ER"/>
    <s v=""/>
    <s v="DEILA.JOHNSON@ED.GOV"/>
    <d v="2015-03-25T00:00:00"/>
    <s v="SHARON.MASCIANA@ED.GOV"/>
    <d v="2015-02-02T00:00:00"/>
    <s v="N/A"/>
    <s v="G"/>
    <s v="EXERCISE AN OPTION"/>
    <s v="N"/>
    <s v="NO"/>
    <s v=""/>
    <s v="9100"/>
    <s v="OTHER THAN SMALL BUSINESS"/>
    <s v="NO"/>
    <s v="NO"/>
    <x v="1"/>
    <s v="NO"/>
    <s v="NO"/>
    <s v="NO"/>
    <n v="310235"/>
    <n v="0"/>
    <n v="1"/>
  </r>
  <r>
    <s v="CAM"/>
    <x v="1"/>
    <x v="0"/>
    <x v="0"/>
    <x v="1"/>
    <x v="1"/>
    <x v="1"/>
    <x v="0"/>
    <x v="1"/>
    <x v="1"/>
    <x v="0"/>
    <x v="0"/>
    <x v="49"/>
    <s v="SUPPORT- MANAGEMENT: DATA COLLECTION"/>
    <s v="9100"/>
    <s v="CONTRACTS AND ACQUISITIONS MANAGEMENT"/>
    <s v="9100"/>
    <s v="WASHINGTON"/>
    <s v="DC"/>
    <s v="1"/>
    <d v="2015-03-27T00:00:00"/>
    <s v="COMPETED UNDER SAP"/>
    <s v=""/>
    <s v="FIRM FIXED PRICE"/>
    <s v="&quot;OTHER FUNCTION&quot; IGF::OT::IGF - THE PURPOSE OF THIS ACQUISITION IS TO OBTAIN TECHNICAL SERVICES TO SUPPORT THE OFFICE OF CAREER, TECHNICAL AND ADULT EDUCATION IN THE MANAGEMENT AND OPERATION OF THE LITERACY INFORMATION AND COMMUNICATION SYSTEM RESOURCE COLLECTION PROGRAM."/>
    <s v="KRATOS TECHNOLOGY &amp; TRAINING SOLUTIONS, INC."/>
    <n v="1353025"/>
    <s v="EDVAE14C0123"/>
    <s v="1"/>
    <s v=""/>
    <s v="048505366"/>
    <s v="EV"/>
    <s v=""/>
    <s v="STEPHEN.SCHEFFER@ED.GOV"/>
    <d v="2015-03-27T00:00:00"/>
    <s v="STEPHEN.SCHEFFER@ED.GOV"/>
    <d v="2015-03-27T00:00:00"/>
    <s v="N/A"/>
    <s v="G"/>
    <s v="EXERCISE AN OPTION"/>
    <s v="N"/>
    <s v="NO"/>
    <s v=""/>
    <s v="9100"/>
    <s v="OTHER THAN SMALL BUSINESS"/>
    <s v="NO"/>
    <s v="NO"/>
    <x v="1"/>
    <s v="NO"/>
    <s v="NO"/>
    <s v="NO"/>
    <n v="1353025"/>
    <n v="1.28"/>
    <n v="1"/>
  </r>
  <r>
    <s v="FSA"/>
    <x v="1"/>
    <x v="0"/>
    <x v="1"/>
    <x v="3"/>
    <x v="1"/>
    <x v="1"/>
    <x v="0"/>
    <x v="1"/>
    <x v="1"/>
    <x v="0"/>
    <x v="0"/>
    <x v="49"/>
    <s v="SUPPORT- MANAGEMENT: DATA COLLECTION"/>
    <s v="9100"/>
    <s v="FEDERAL STUDENT AID PROCUREMENT ACTIVITY"/>
    <s v="9100"/>
    <s v="HERNDON"/>
    <s v="VA"/>
    <s v="59"/>
    <d v="2015-05-15T00:00:00"/>
    <s v="NOT COMPETED"/>
    <s v=""/>
    <s v="FIRM FIXED PRICE"/>
    <s v="IGF::OT::IGF_x000a__x000a_THE PURPOSE OF THIS CONTRACT IS TO PROVIDE ENROLLMENT DATA SUPPORT FOR THE DEPARTMENT OF EDUCATION, OFFICE OF FEDERAL STUDENT AID PELL COMPLETION RATE BY MATCHING PELL DATA TO COMPLETION DATA FROM THE NATIONAL STUDENT CLEARINGHOUSE (NSC)."/>
    <s v="NATIONAL STUDENT CLEARINGHOUSE INC"/>
    <n v="112000"/>
    <s v="EDFSA15P0025"/>
    <s v="0"/>
    <s v=""/>
    <s v="827034414"/>
    <s v="ENBO"/>
    <s v="UNIQUE SOURCE "/>
    <s v="TERRI.SMITH@ED.GOV"/>
    <d v="2015-05-19T00:00:00"/>
    <s v="TERRI.SMITH@ED.GOV"/>
    <d v="2015-05-19T00:00:00"/>
    <s v="N/A"/>
    <s v=""/>
    <s v=""/>
    <s v="N"/>
    <s v="NO"/>
    <s v=""/>
    <s v="9100"/>
    <s v="OTHER THAN SMALL BUSINESS"/>
    <s v="NO"/>
    <s v="NO"/>
    <x v="1"/>
    <s v="NO"/>
    <s v="NO"/>
    <s v="NO"/>
    <n v="112000"/>
    <n v="112000"/>
    <n v="1"/>
  </r>
  <r>
    <s v="FSA"/>
    <x v="1"/>
    <x v="0"/>
    <x v="0"/>
    <x v="1"/>
    <x v="0"/>
    <x v="1"/>
    <x v="0"/>
    <x v="1"/>
    <x v="1"/>
    <x v="0"/>
    <x v="0"/>
    <x v="49"/>
    <s v="SUPPORT- MANAGEMENT: DATA COLLECTION"/>
    <s v="9100"/>
    <s v="FEDERAL STUDENT AID PROCUREMENT ACTIVITY"/>
    <s v="9100"/>
    <s v="FALLS CHURCH"/>
    <s v="VA"/>
    <s v="610"/>
    <d v="2015-03-18T00:00:00"/>
    <s v="FULL AND OPEN COMPETITION AFTER EXCLUSION OF SOURCES"/>
    <s v=""/>
    <s v="FIRM FIXED PRICE"/>
    <s v="IGF::OT::IGF &quot;OTHER FUNCTIONS&quot; . PROVIDE A SCALABLE CUSTOMIZED COMBINATION OF USERS, WORKFLOW, CONTENT, CALENDARS AND CHANNELS IN A FULLY INTEGRATED SINGLE WEB-BASED PLATFORM WITH INTEGRATED MODULES AND FUNCTIONALITY."/>
    <s v="RIVA SOLUTIONS, INC."/>
    <n v="97000"/>
    <s v="EDFSA15C0007"/>
    <s v="0"/>
    <s v=""/>
    <s v="964390350"/>
    <s v="ENCE"/>
    <s v=""/>
    <s v="PENNIE.SUMMERS@ED.GOV"/>
    <d v="2015-05-14T00:00:00"/>
    <s v="BBARR90"/>
    <d v="2015-03-18T00:00:00"/>
    <s v="N/A"/>
    <s v=""/>
    <s v=""/>
    <s v="N"/>
    <s v="NO"/>
    <s v=""/>
    <s v="9100"/>
    <s v="SMALL BUSINESS"/>
    <s v="NO"/>
    <s v="NO"/>
    <x v="1"/>
    <s v="NO"/>
    <s v="NO"/>
    <s v="NO"/>
    <n v="97000"/>
    <n v="291000"/>
    <n v="1"/>
  </r>
  <r>
    <s v="CAM"/>
    <x v="1"/>
    <x v="0"/>
    <x v="0"/>
    <x v="3"/>
    <x v="0"/>
    <x v="1"/>
    <x v="0"/>
    <x v="1"/>
    <x v="1"/>
    <x v="0"/>
    <x v="0"/>
    <x v="49"/>
    <s v="SUPPORT- MANAGEMENT: DATA COLLECTION"/>
    <s v="9100"/>
    <s v="CONTRACTS AND ACQUISITIONS MANAGEMENT"/>
    <s v="9100"/>
    <s v="GAITHERSBURG"/>
    <s v="MD"/>
    <s v="31"/>
    <d v="2015-05-22T00:00:00"/>
    <s v="FULL AND OPEN COMPETITION AFTER EXCLUSION OF SOURCES"/>
    <s v=""/>
    <s v="FIRM FIXED PRICE"/>
    <s v="&quot;OTHER FUNCTIONS&quot; IGF::OT::IGF  THIS REQUIREMENT CONCERNS THE PROVISION OF TECHNICAL SUPPORT FOR POSTSECONDARY EDUCATION DATA COLLECTION."/>
    <s v="IT INNOVATIVE SOLUTIONS CORP"/>
    <n v="2328603"/>
    <s v="EDOPE15C0031"/>
    <s v="0"/>
    <s v=""/>
    <s v="114175677"/>
    <s v="EP"/>
    <s v=""/>
    <s v="PAMELA.BONE@ED.GOV"/>
    <d v="2015-05-22T00:00:00"/>
    <s v="CHARLES.HARLESS@ED.GOV"/>
    <d v="2015-05-13T00:00:00"/>
    <s v="N/A"/>
    <s v=""/>
    <s v=""/>
    <s v="N"/>
    <s v="NO"/>
    <s v=""/>
    <s v="9100"/>
    <s v="SMALL BUSINESS"/>
    <s v="NO"/>
    <s v="NO"/>
    <x v="1"/>
    <s v="NO"/>
    <s v="NO"/>
    <s v="NO"/>
    <n v="2328603"/>
    <n v="9921139"/>
    <n v="1"/>
  </r>
  <r>
    <s v="CAM"/>
    <x v="1"/>
    <x v="0"/>
    <x v="0"/>
    <x v="3"/>
    <x v="0"/>
    <x v="1"/>
    <x v="0"/>
    <x v="1"/>
    <x v="1"/>
    <x v="0"/>
    <x v="0"/>
    <x v="49"/>
    <s v="SUPPORT- MANAGEMENT: DATA COLLECTION"/>
    <s v="9100"/>
    <s v="CONTRACTS AND ACQUISITIONS MANAGEMENT"/>
    <s v="9100"/>
    <s v="CHEVY CHASE"/>
    <s v="MD"/>
    <s v="31"/>
    <d v="2015-06-29T00:00:00"/>
    <s v="FULL AND OPEN COMPETITION AFTER EXCLUSION OF SOURCES"/>
    <s v=""/>
    <s v="FIRM FIXED PRICE"/>
    <s v="&quot;CRITICAL FUNCTION&quot; IGF::CT::IGF - THIS CONTRACT CREATES A SINGLE SYSTEM TO COLLECT, ANALYZE, AND REPORT DATA RELATED TO THREE DATA SETS: (1) SCHOLAR DATA REPORT (SDR) DATA REQUIRED BY THE GOVERNMENT PERFORMANCE AND RESULTS ACT OF 1993 (GPRA); (2) SERVICE OBLIGATION TRACKING SYSTEM (SOTS) DATA ASSOCIATED WITH SCHOLAR/OBLIGEE SERVICE OBLIGATIONS AS REQUIRED BY PART D OF THE INDIVIDUALS WITH DISABILITIES EDUCATION ACT (IDEA); (3) SERVICE OBLIGATIONS DATA RESULTING FROM THE PERSONNEL DEVELOPMENT TO IMPROVE SERVICES AND RESULTS FOR CHILDREN WITH DISABILITIES AND LEADERSHIP PREPARATION IN SENSORY DISABILITIES (CONSORTIUM) GRANTS."/>
    <s v="EPI INTERNATIONAL, INC"/>
    <n v="787678"/>
    <s v="EDOSE12C0064"/>
    <s v="11"/>
    <s v=""/>
    <s v="788106867"/>
    <s v="EH"/>
    <s v=""/>
    <s v="STEPHEN.SCHEFFER@ED.GOV"/>
    <d v="2015-06-29T00:00:00"/>
    <s v="SUZANNE.SPEED@ED.GOV"/>
    <d v="2015-06-16T00:00:00"/>
    <s v="N/A"/>
    <s v="G"/>
    <s v="EXERCISE AN OPTION"/>
    <s v="N"/>
    <s v="NO"/>
    <s v=""/>
    <s v="9100"/>
    <s v="SMALL BUSINESS"/>
    <s v="NO"/>
    <s v="NO"/>
    <x v="1"/>
    <s v="NO"/>
    <s v="NO"/>
    <s v="NO"/>
    <n v="787678"/>
    <n v="0"/>
    <n v="1"/>
  </r>
  <r>
    <s v="FSA"/>
    <x v="1"/>
    <x v="0"/>
    <x v="2"/>
    <x v="3"/>
    <x v="0"/>
    <x v="0"/>
    <x v="0"/>
    <x v="1"/>
    <x v="1"/>
    <x v="0"/>
    <x v="0"/>
    <x v="49"/>
    <s v="SUPPORT- MANAGEMENT: DATA COLLECTION"/>
    <s v="9100"/>
    <s v="FEDERAL STUDENT AID PROCUREMENT ACTIVITY"/>
    <s v="9100"/>
    <s v="HINSDALE"/>
    <s v="IL"/>
    <s v="43"/>
    <d v="2015-05-05T00:00:00"/>
    <s v="NOT AVAILABLE FOR COMPETITION"/>
    <s v=""/>
    <s v="FIRM FIXED PRICE"/>
    <s v="IGF::OT::IGF THE PURPOSE OF THIS CONTRACT IS TO PROVIDE O&amp;M, CALL CENTER SUPPORT, AND ENHANCEMENT SUPPORT FOR THE E-CAMPUS BASED SYSTEM"/>
    <s v="COLLABRALINK TECHNOLOGIES, INCORPORATED"/>
    <n v="1648179.07"/>
    <s v="EDFSA15C0011"/>
    <s v="0"/>
    <s v=""/>
    <s v="143739998"/>
    <s v="ENBO"/>
    <s v="AUTHORIZED BY STATUTE"/>
    <s v="WILLIAM.JACKSONJR@ED.GOV"/>
    <d v="2015-06-30T00:00:00"/>
    <s v="WILLIAM.JACKSONJR@ED.GOV"/>
    <d v="2015-05-05T00:00:00"/>
    <s v="N/A"/>
    <s v=""/>
    <s v=""/>
    <s v="Y"/>
    <s v="YES"/>
    <s v=""/>
    <s v="9100"/>
    <s v="SMALL BUSINESS"/>
    <s v="YES"/>
    <s v="NO"/>
    <x v="1"/>
    <s v="NO"/>
    <s v="NO"/>
    <s v="NO"/>
    <n v="1648179.07"/>
    <n v="1648179.07"/>
    <n v="1"/>
  </r>
  <r>
    <s v="FSA"/>
    <x v="1"/>
    <x v="0"/>
    <x v="2"/>
    <x v="3"/>
    <x v="0"/>
    <x v="0"/>
    <x v="0"/>
    <x v="1"/>
    <x v="1"/>
    <x v="0"/>
    <x v="0"/>
    <x v="49"/>
    <s v="SUPPORT- MANAGEMENT: DATA COLLECTION"/>
    <s v="9100"/>
    <s v="FEDERAL STUDENT AID PROCUREMENT ACTIVITY"/>
    <s v="9100"/>
    <s v="MCLEAN"/>
    <s v="VA"/>
    <s v="59"/>
    <d v="2015-05-07T00:00:00"/>
    <s v="NOT AVAILABLE FOR COMPETITION"/>
    <s v=""/>
    <s v="FIRM FIXED PRICE"/>
    <s v="THE PURPOSE OF THIS FIRM-FIXED PRICE MODIFICATION IS TO FUND CLIN 0004 IN THE AMOUNT OF $603,734.33 FOR  ADDITIONAL WORK/DEVELOPMENT MAINTENANCE ENHANCEMENTS IN SUPPORT OF THE PERKINS LOAN LIQUIDATION REQUIREMENT.  IGF::OT::IGF"/>
    <s v="COLLABRALINK TECHNOLOGIES, INCORPORATED"/>
    <n v="603734.32999999996"/>
    <s v="EDFSA15C0011"/>
    <s v="1"/>
    <s v=""/>
    <s v="143739998"/>
    <s v="ENBO"/>
    <s v="AUTHORIZED BY STATUTE"/>
    <s v="WILLIAM.JACKSONJR@ED.GOV"/>
    <d v="2015-06-30T00:00:00"/>
    <s v="WILLIAM.JACKSONJR@ED.GOV"/>
    <d v="2015-05-07T00:00:00"/>
    <s v="N/A"/>
    <s v="B"/>
    <s v="SUPPLEMENTAL AGREEMENT FOR WORK WITHIN SCOPE"/>
    <s v="Y"/>
    <s v="YES"/>
    <s v=""/>
    <s v="9100"/>
    <s v="SMALL BUSINESS"/>
    <s v="YES"/>
    <s v="NO"/>
    <x v="1"/>
    <s v="NO"/>
    <s v="NO"/>
    <s v="NO"/>
    <n v="2251913.4"/>
    <n v="2251913.4"/>
    <n v="1"/>
  </r>
  <r>
    <s v="FSA"/>
    <x v="1"/>
    <x v="2"/>
    <x v="0"/>
    <x v="2"/>
    <x v="0"/>
    <x v="1"/>
    <x v="0"/>
    <x v="1"/>
    <x v="1"/>
    <x v="1"/>
    <x v="1"/>
    <x v="50"/>
    <s v="SUPPORT- MANAGEMENT: ACCOUNTING"/>
    <s v="9100"/>
    <s v="FEDERAL STUDENT AID PROCUREMENT ACTIVITY"/>
    <s v="9100"/>
    <s v="VIENNA"/>
    <s v="VA"/>
    <s v="59"/>
    <d v="2015-09-25T00:00:00"/>
    <s v="FULL AND OPEN COMPETITION AFTER EXCLUSION OF SOURCES"/>
    <s v="FAIR OPPORTUNITY GIVEN"/>
    <s v="LABOR HOURS"/>
    <s v="IGF::OT::IGF &quot;OTHER FUNCTION&quot;  THE PURPOSE OF THE TASK ORDER IS TO ACQUIRE PRE CONTRACT CLOSEOUT AUDIT SUPPORT SERVIES."/>
    <s v="SAINT GEORGE CONSULTING INC."/>
    <n v="323645.2"/>
    <s v="0002"/>
    <s v="0"/>
    <s v="EDFSA13D0012"/>
    <s v="967243127"/>
    <s v="ENFSA"/>
    <s v=""/>
    <s v="PETE.JANSSEN@ED.GOV"/>
    <d v="2015-09-25T00:00:00"/>
    <s v="PETE.JANSSEN@ED.GOV"/>
    <d v="2015-09-22T00:00:00"/>
    <s v="N/A"/>
    <s v=""/>
    <s v=""/>
    <s v="X"/>
    <s v="NOT APPLICABLE"/>
    <s v="9100"/>
    <s v="9100"/>
    <s v="SMALL BUSINESS"/>
    <s v="NO"/>
    <s v="NO"/>
    <x v="1"/>
    <s v="NO"/>
    <s v="YES"/>
    <s v="YES"/>
    <n v="323645.2"/>
    <n v="323645.2"/>
    <n v="1"/>
  </r>
  <r>
    <s v="CAM"/>
    <x v="1"/>
    <x v="0"/>
    <x v="0"/>
    <x v="0"/>
    <x v="0"/>
    <x v="0"/>
    <x v="0"/>
    <x v="0"/>
    <x v="1"/>
    <x v="0"/>
    <x v="0"/>
    <x v="50"/>
    <s v="SUPPORT- MANAGEMENT: ACCOUNTING"/>
    <s v="9100"/>
    <s v="CONTRACTS AND ACQUISITIONS MANAGEMENT"/>
    <s v="9100"/>
    <s v="WASHINGTON"/>
    <s v="DC"/>
    <s v="1"/>
    <d v="2014-12-30T00:00:00"/>
    <s v="FULL AND OPEN COMPETITION"/>
    <s v="FAIR OPPORTUNITY GIVEN"/>
    <s v="FIRM FIXED PRICE"/>
    <s v="&quot;OTHER FUNCTIONS&quot; IGF::OT::IGF FINANCIAL ADVISORY SERVICES FOR THE OFFICE OF THE CHIEF FINANCIAL OFFICER.  THE PURPOSE OF THIS MODIFICATION IS TO EXECUTE AND FULLY FUND OPTION PERIOD 2."/>
    <s v="FMR CONSULTING INC"/>
    <n v="1814192.4"/>
    <s v="0005"/>
    <s v="3"/>
    <s v="EDCFO12A0009"/>
    <s v="127417686"/>
    <s v="EL"/>
    <s v=""/>
    <s v="LASHAWN.PETTAWAY@ED.GOV"/>
    <d v="2015-08-14T00:00:00"/>
    <s v="PAVAN.MEHROTRA@ED.GOV"/>
    <d v="2014-12-12T00:00:00"/>
    <s v="N/A"/>
    <s v="G"/>
    <s v="EXERCISE AN OPTION"/>
    <s v="N"/>
    <s v="NO"/>
    <s v="9100"/>
    <s v="9100"/>
    <s v="SMALL BUSINESS"/>
    <s v="YES"/>
    <s v="NO"/>
    <x v="0"/>
    <s v="NO"/>
    <s v="NO"/>
    <s v="NO"/>
    <n v="1814192.4"/>
    <n v="3653876.4"/>
    <n v="1"/>
  </r>
  <r>
    <s v="CAM"/>
    <x v="1"/>
    <x v="2"/>
    <x v="0"/>
    <x v="1"/>
    <x v="0"/>
    <x v="0"/>
    <x v="0"/>
    <x v="0"/>
    <x v="1"/>
    <x v="0"/>
    <x v="0"/>
    <x v="50"/>
    <s v="SUPPORT- MANAGEMENT: ACCOUNTING"/>
    <s v="9100"/>
    <s v="CONTRACTS AND ACQUISITIONS MANAGEMENT"/>
    <s v="9100"/>
    <s v="ALEXANDRIA"/>
    <s v="VA"/>
    <s v="510"/>
    <d v="2015-02-03T00:00:00"/>
    <s v="FULL AND OPEN COMPETITION"/>
    <s v="FAIR OPPORTUNITY GIVEN"/>
    <s v="TIME AND MATERIALS"/>
    <s v="&quot;OTHER FUNCTION&quot; IGF::OT::IGF FINANCIAL ADVISORY SERVICES - CREDIT REFORM - THE PURPOSE OF THIS PROCUREMENT IS TO OBTAIN TECHNICAL SERVICES TO SUPPORT THE U.S. DEPARTMENT OF EDUCATION BUDGET SERVICE FOR FINANCIAL ADVISORY SERVICES -- CREDIT REFORM"/>
    <s v="FMR CONSULTING INC"/>
    <n v="238789"/>
    <s v="0007"/>
    <s v="1"/>
    <s v="EDCFO12A0009"/>
    <s v="127417686"/>
    <s v="ED"/>
    <s v=""/>
    <s v="IDV_CORRECT"/>
    <d v="2015-04-01T00:00:00"/>
    <s v="ALICE.MIHILL@ED.GOV"/>
    <d v="2015-02-03T00:00:00"/>
    <s v="N/A"/>
    <s v="G"/>
    <s v="EXERCISE AN OPTION"/>
    <s v="N"/>
    <s v="NO"/>
    <s v="9100"/>
    <s v="9100"/>
    <s v="SMALL BUSINESS"/>
    <s v="YES"/>
    <s v="NO"/>
    <x v="0"/>
    <s v="NO"/>
    <s v="NO"/>
    <s v="NO"/>
    <n v="477577.13"/>
    <n v="0"/>
    <n v="1"/>
  </r>
  <r>
    <s v="CAM"/>
    <x v="1"/>
    <x v="0"/>
    <x v="0"/>
    <x v="3"/>
    <x v="0"/>
    <x v="0"/>
    <x v="0"/>
    <x v="0"/>
    <x v="1"/>
    <x v="0"/>
    <x v="0"/>
    <x v="50"/>
    <s v="SUPPORT- MANAGEMENT: ACCOUNTING"/>
    <s v="9100"/>
    <s v="CONTRACTS AND ACQUISITIONS MANAGEMENT"/>
    <s v="9100"/>
    <s v="WASHINGTON"/>
    <s v="DC"/>
    <s v="1"/>
    <d v="2015-06-09T00:00:00"/>
    <s v="FULL AND OPEN COMPETITION"/>
    <s v="FAIR OPPORTUNITY GIVEN"/>
    <s v="FIRM FIXED PRICE"/>
    <s v="&quot;OTHER FUNCTIONS&quot; IGF::OT::IGF FINANCIAL ADVISORY SERVICES  THE PURPOSE OF THIS TASK ORDER IS TO IMPLEMENT THE REQUIREMENTS OF CIRCULAR A-123 APPENDIX A FOR THE OFFICE OF THE CHIEF INFORMATION OFFICER."/>
    <s v="FMR CONSULTING INC"/>
    <n v="101600.52"/>
    <s v="0009"/>
    <s v="0"/>
    <s v="EDCFO12A0009"/>
    <s v="127417686"/>
    <s v="EL"/>
    <s v=""/>
    <s v="LASHAWN.PETTAWAY@ED.GOV"/>
    <d v="2015-08-14T00:00:00"/>
    <s v="JOSEPH.GIBBS@ED.GOV"/>
    <d v="2015-06-08T00:00:00"/>
    <s v="N/A"/>
    <s v=""/>
    <s v=""/>
    <s v="N"/>
    <s v="NO"/>
    <s v="9100"/>
    <s v="9100"/>
    <s v="SMALL BUSINESS"/>
    <s v="YES"/>
    <s v="NO"/>
    <x v="0"/>
    <s v="NO"/>
    <s v="NO"/>
    <s v="NO"/>
    <n v="101600.52"/>
    <n v="101600.52"/>
    <n v="1"/>
  </r>
  <r>
    <s v="FSA"/>
    <x v="1"/>
    <x v="0"/>
    <x v="0"/>
    <x v="1"/>
    <x v="1"/>
    <x v="1"/>
    <x v="0"/>
    <x v="1"/>
    <x v="1"/>
    <x v="0"/>
    <x v="0"/>
    <x v="50"/>
    <s v="SUPPORT- MANAGEMENT: ACCOUNTING"/>
    <s v="9100"/>
    <s v="FEDERAL STUDENT AID PROCUREMENT ACTIVITY"/>
    <s v="9100"/>
    <s v="ALEXANDRIA"/>
    <s v="VA"/>
    <s v="510"/>
    <d v="2015-03-27T00:00:00"/>
    <s v="FULL AND OPEN COMPETITION"/>
    <s v="FAIR OPPORTUNITY GIVEN"/>
    <s v="FIRM FIXED PRICE"/>
    <s v="IGF::CT::IGF  &quot;CRITICAL FUNCTION&quot; THIS ORDER CONTINUES THE NEXT PHASE OF THE EFFORT TO BUILD OUT OF THE FSA FRAUD REFERRAL PROGRAM, STARTED UNDER EARLIER ORDER(S). THIS PURPOSE OF THIS PROGRAM IS TO PREVENT, AVOID, REDUCE AND ELIMINATE IMPROPER STUDENT AID PAYMENTS."/>
    <s v="DELOITTE &amp; TOUCHE L.L.P."/>
    <n v="732824"/>
    <s v="0003"/>
    <s v="0"/>
    <s v="EDFSA14D0006"/>
    <s v="187107958"/>
    <s v="ENCFO"/>
    <s v=""/>
    <s v="RICHARD.SEGICH@ED.GOV"/>
    <d v="2015-04-13T00:00:00"/>
    <s v="RICHARD.SEGICH@ED.GOV"/>
    <d v="2015-04-13T00:00:00"/>
    <s v="N/A"/>
    <s v=""/>
    <s v=""/>
    <s v="N"/>
    <s v="NO"/>
    <s v="9100"/>
    <s v="9100"/>
    <s v="OTHER THAN SMALL BUSINESS"/>
    <s v="NO"/>
    <s v="NO"/>
    <x v="1"/>
    <s v="NO"/>
    <s v="NO"/>
    <s v="NO"/>
    <n v="732824"/>
    <n v="732824"/>
    <n v="1"/>
  </r>
  <r>
    <s v="FSA"/>
    <x v="1"/>
    <x v="2"/>
    <x v="0"/>
    <x v="1"/>
    <x v="0"/>
    <x v="1"/>
    <x v="0"/>
    <x v="1"/>
    <x v="1"/>
    <x v="0"/>
    <x v="0"/>
    <x v="50"/>
    <s v="SUPPORT- MANAGEMENT: ACCOUNTING"/>
    <s v="9100"/>
    <s v="FEDERAL STUDENT AID PROCUREMENT ACTIVITY"/>
    <s v="9100"/>
    <s v="ROCKVILLE"/>
    <s v="MD"/>
    <s v="31"/>
    <d v="2015-03-30T00:00:00"/>
    <s v="FULL AND OPEN COMPETITION AFTER EXCLUSION OF SOURCES"/>
    <s v="FAIR OPPORTUNITY GIVEN"/>
    <s v="TIME AND MATERIALS"/>
    <s v="IGF::OT::IGF &quot;OTHER FUNCTION&quot; THIS CONTRACT ENCOMPASSES TITLE IV ADDITIONAL SERVICES (TIVAS) CONTRACTS TO SERVICE AND MANAGE ALL TITLE IV AID.  THE CONTRACTOR SHALL PROVIDE ATTESTATION AND MANAGEMENT SERVICES TO SUPPORT FEDERAL STUDENT AID IN DETERMINING VALIDATION AND ACCURACY OF EACH SERVICER'S INVOICING SYSTEM APPLICATION.  THE PURPOSE OF THIS MODIFICATION IS TO ADD ADDITIONAL FUNDING TO COMPLETE THE SERVICES SUPPORTING ATTESTATION SERVICES FROM MARCH 31, 2015 TO JUNE 30, 2015.  THE TOTAL CONTRACT VALUE WILL INCREASE FROM $1,352,828.05 TO $1, 472,828.08, AN INCREASE OF $120,000.00."/>
    <s v="DEVA &amp; ASSOCIATES PC"/>
    <n v="120000"/>
    <s v="EDFSA13D0011TO0001"/>
    <s v="14"/>
    <s v="EDFSA13D0011"/>
    <s v="789017506"/>
    <s v="ENFSA"/>
    <s v=""/>
    <s v="PETE.JANSSEN@ED.GOV"/>
    <d v="2015-04-01T00:00:00"/>
    <s v="CAROLYN.RICHARDSON@ED.GOV"/>
    <d v="2015-03-25T00:00:00"/>
    <s v="N/A"/>
    <s v="A"/>
    <s v="ADDITIONAL WORK (NEW AGREEMENT,FAR PART 6 APPLIES)"/>
    <s v="X"/>
    <s v="NOT APPLICABLE"/>
    <s v="9100"/>
    <s v="9100"/>
    <s v="SMALL BUSINESS"/>
    <s v="NO"/>
    <s v="NO"/>
    <x v="1"/>
    <s v="NO"/>
    <s v="NO"/>
    <s v="NO"/>
    <n v="120000"/>
    <n v="0"/>
    <n v="1"/>
  </r>
  <r>
    <s v="CAM"/>
    <x v="1"/>
    <x v="2"/>
    <x v="0"/>
    <x v="3"/>
    <x v="0"/>
    <x v="1"/>
    <x v="0"/>
    <x v="1"/>
    <x v="1"/>
    <x v="0"/>
    <x v="0"/>
    <x v="50"/>
    <s v="SUPPORT- MANAGEMENT: ACCOUNTING"/>
    <s v="9100"/>
    <s v="CONTRACTS AND ACQUISITIONS MANAGEMENT"/>
    <s v="9100"/>
    <s v="FALLS CHURCH"/>
    <s v="VA"/>
    <s v="59"/>
    <d v="2015-06-30T00:00:00"/>
    <s v="FULL AND OPEN COMPETITION"/>
    <s v="COMPETITIVE SET ASIDE"/>
    <s v="TIME AND MATERIALS"/>
    <s v="&quot;OTHER FUNCTION&quot; IGF::OT::IGF - THE PURPOSE OF THIS CONTRACT IS TO OBTAIN COST ESTIMATION TECHNICAL SUPPORT FOR THE DEPARTMENT OF EDUCATION, COST ESTIMATION AND ANALYSIS DIVISION OF THE OFFICE OF PLANNING, EVALUATION, AND POLICY DEVELOPMENT."/>
    <s v="ECONOMIC SYSTEMS INC"/>
    <n v="65336"/>
    <s v="EDPEP15O5010"/>
    <s v="0"/>
    <s v="GS10F0042M"/>
    <s v="038798468"/>
    <s v="ED"/>
    <s v=""/>
    <s v="ALICE.MIHILL@ED.GOV"/>
    <d v="2015-06-30T00:00:00"/>
    <s v="COLIN.ALLEYNE@ED.GOV"/>
    <d v="2015-06-26T00:00:00"/>
    <s v="N/A"/>
    <s v=""/>
    <s v=""/>
    <s v="X"/>
    <s v="NOT APPLICABLE"/>
    <s v="4730"/>
    <s v="9100"/>
    <s v="SMALL BUSINESS"/>
    <s v="NO"/>
    <s v="NO"/>
    <x v="1"/>
    <s v="NO"/>
    <s v="NO"/>
    <s v="NO"/>
    <n v="65336"/>
    <n v="346876"/>
    <n v="1"/>
  </r>
  <r>
    <s v="FSA"/>
    <x v="1"/>
    <x v="2"/>
    <x v="0"/>
    <x v="2"/>
    <x v="0"/>
    <x v="1"/>
    <x v="0"/>
    <x v="1"/>
    <x v="1"/>
    <x v="0"/>
    <x v="0"/>
    <x v="50"/>
    <s v="SUPPORT- MANAGEMENT: ACCOUNTING"/>
    <s v="9100"/>
    <s v="FEDERAL STUDENT AID PROCUREMENT ACTIVITY"/>
    <s v="9100"/>
    <s v="ROCKVILLE"/>
    <s v="MD"/>
    <s v="31"/>
    <d v="2015-09-25T00:00:00"/>
    <s v="FULL AND OPEN COMPETITION AFTER EXCLUSION OF SOURCES"/>
    <s v="FAIR OPPORTUNITY GIVEN"/>
    <s v="LABOR HOURS"/>
    <s v="IGF::OT::IGF &quot;OTHER FUNCTION&quot;  THE PURPOSE OF THIS TASK ORDER IS TO ACQUIRE CONTRACT CLOSEOUT AUDIT SUPPORT SERVICES."/>
    <s v="DEVA &amp; ASSOCIATES PC"/>
    <n v="312000"/>
    <s v="0002"/>
    <s v="0"/>
    <s v="EDFSA13D0011"/>
    <s v="789017506"/>
    <s v="ENFSA"/>
    <s v=""/>
    <s v="PETE.JANSSEN@ED.GOV"/>
    <d v="2015-09-25T00:00:00"/>
    <s v="PETE.JANSSEN@ED.GOV"/>
    <d v="2015-09-22T00:00:00"/>
    <s v="N/A"/>
    <s v=""/>
    <s v=""/>
    <s v="X"/>
    <s v="NOT APPLICABLE"/>
    <s v="9100"/>
    <s v="9100"/>
    <s v="SMALL BUSINESS"/>
    <s v="NO"/>
    <s v="NO"/>
    <x v="1"/>
    <s v="NO"/>
    <s v="NO"/>
    <s v="NO"/>
    <n v="312000"/>
    <n v="312000"/>
    <n v="1"/>
  </r>
  <r>
    <s v="FSA"/>
    <x v="1"/>
    <x v="2"/>
    <x v="0"/>
    <x v="2"/>
    <x v="0"/>
    <x v="1"/>
    <x v="0"/>
    <x v="1"/>
    <x v="1"/>
    <x v="1"/>
    <x v="1"/>
    <x v="51"/>
    <s v="SUPPORT- MANAGEMENT: AUDITING"/>
    <s v="9100"/>
    <s v="FEDERAL STUDENT AID PROCUREMENT ACTIVITY"/>
    <s v="9100"/>
    <s v="VIENNA"/>
    <s v="VA"/>
    <s v="59"/>
    <d v="2015-09-25T00:00:00"/>
    <s v="FULL AND OPEN COMPETITION AFTER EXCLUSION OF SOURCES"/>
    <s v="FAIR OPPORTUNITY GIVEN"/>
    <s v="TIME AND MATERIALS"/>
    <s v="IGF::OT::IGF &quot;OTHER FUNCTION&quot; ORDERS AUDITING SERVICES TO CONDUCT A PLACEMENT RATE ASSESSMENT OF A FOR-PROFIT EDUCATIONAL ENTITY, WITHIN 7 MONTHS OF ORDER AWARD."/>
    <s v="SAINT GEORGE CONSULTING INC."/>
    <n v="222500"/>
    <s v="0003"/>
    <s v="0"/>
    <s v="EDFSA13D0012"/>
    <s v="967243127"/>
    <s v="ENPC"/>
    <s v=""/>
    <s v="RICHARD.SEGICH@ED.GOV"/>
    <d v="2015-09-26T00:00:00"/>
    <s v="MELANIE.KYNARD@ED.GOV"/>
    <d v="2015-09-25T00:00:00"/>
    <s v="N/A"/>
    <s v=""/>
    <s v=""/>
    <s v="X"/>
    <s v="NOT APPLICABLE"/>
    <s v="9100"/>
    <s v="9100"/>
    <s v="SMALL BUSINESS"/>
    <s v="NO"/>
    <s v="NO"/>
    <x v="1"/>
    <s v="NO"/>
    <s v="YES"/>
    <s v="YES"/>
    <n v="222500"/>
    <n v="222500"/>
    <n v="1"/>
  </r>
  <r>
    <s v="CAM"/>
    <x v="1"/>
    <x v="0"/>
    <x v="0"/>
    <x v="2"/>
    <x v="0"/>
    <x v="1"/>
    <x v="0"/>
    <x v="1"/>
    <x v="0"/>
    <x v="0"/>
    <x v="0"/>
    <x v="51"/>
    <s v="SUPPORT- MANAGEMENT: AUDITING"/>
    <s v="9100"/>
    <s v="CONTRACTS AND ACQUISITIONS MANAGEMENT"/>
    <s v="9100"/>
    <s v="WASHINGTON"/>
    <s v="DC"/>
    <s v="1"/>
    <d v="2015-09-16T00:00:00"/>
    <s v="FULL AND OPEN COMPETITION AFTER EXCLUSION OF SOURCES"/>
    <s v="OTHER STATUTORY AUTHORITY"/>
    <s v="FIRM FIXED PRICE"/>
    <s v="&quot;OTHER FUNCTIONS&quot; IGF::OT::IGF THIS CONTRACT SUPPORTS THE_x000a_DEVELOPMENT, TESTING, AND IMPLEMENTATION OF NEW FUNCTIONAL_x000a_ENHANCEMENTS TO AUDIT ACCOUNTABILITY AND RESOLUTION TRACKING"/>
    <s v="STARS II PARTNERSHIP JOINT VENTURE LLC"/>
    <n v="209974.9"/>
    <s v="EDCFO14O5037"/>
    <s v="2"/>
    <s v="GS06F1238Z"/>
    <s v="964788561"/>
    <s v="EL"/>
    <s v=""/>
    <s v="BRIGID.LOCHARY@ED.GOV"/>
    <d v="2015-09-17T00:00:00"/>
    <s v="JOSEPH.GIBBS@ED.GOV"/>
    <d v="2015-09-14T00:00:00"/>
    <s v="N/A"/>
    <s v="G"/>
    <s v="EXERCISE AN OPTION"/>
    <s v="N"/>
    <s v="NO"/>
    <s v="4732"/>
    <s v="9100"/>
    <s v="SMALL BUSINESS"/>
    <s v="NO"/>
    <s v="NO"/>
    <x v="1"/>
    <s v="YES"/>
    <s v="NO"/>
    <s v="NO"/>
    <n v="210000"/>
    <n v="0"/>
    <n v="1"/>
  </r>
  <r>
    <s v="CAM"/>
    <x v="1"/>
    <x v="0"/>
    <x v="0"/>
    <x v="0"/>
    <x v="1"/>
    <x v="1"/>
    <x v="0"/>
    <x v="1"/>
    <x v="1"/>
    <x v="0"/>
    <x v="0"/>
    <x v="51"/>
    <s v="SUPPORT- MANAGEMENT: AUDITING"/>
    <s v="9100"/>
    <s v="CONTRACTS AND ACQUISITIONS MANAGEMENT"/>
    <s v="9100"/>
    <s v="WASHINGTON"/>
    <s v="DC"/>
    <s v="1"/>
    <d v="2014-12-05T00:00:00"/>
    <s v="FULL AND OPEN COMPETITION"/>
    <s v="FAIR OPPORTUNITY GIVEN"/>
    <s v="FIRM FIXED PRICE"/>
    <s v="&quot;CLOSELY ASSOCIATED&quot; IGF::CL::IGF-THE PURPOSE OF THIS CONTRACT IS TO PROVIDE THE DEPARTMENT OF EDUCATION WITH AUDIT SUPPORT SERVICES."/>
    <s v="CLIFTONLARSONALLEN LLP"/>
    <n v="725000"/>
    <s v="EDOIG13O5002"/>
    <s v="6"/>
    <s v="GS23F0135L"/>
    <s v="078374556"/>
    <s v="EF"/>
    <s v=""/>
    <s v="BRIGID.LOCHARY@ED.GOV"/>
    <d v="2015-11-05T00:00:00"/>
    <s v="JEREMY.COOK@ED.GOV"/>
    <d v="2014-11-05T00:00:00"/>
    <s v="N/A"/>
    <s v="G"/>
    <s v="EXERCISE AN OPTION"/>
    <s v="X"/>
    <s v="NOT APPLICABLE"/>
    <s v="4730"/>
    <s v="9100"/>
    <s v="OTHER THAN SMALL BUSINESS"/>
    <s v="NO"/>
    <s v="NO"/>
    <x v="1"/>
    <s v="NO"/>
    <s v="NO"/>
    <s v="NO"/>
    <n v="1672811.81"/>
    <n v="0"/>
    <n v="1"/>
  </r>
  <r>
    <s v="FSA"/>
    <x v="1"/>
    <x v="0"/>
    <x v="0"/>
    <x v="0"/>
    <x v="1"/>
    <x v="1"/>
    <x v="0"/>
    <x v="1"/>
    <x v="1"/>
    <x v="0"/>
    <x v="0"/>
    <x v="51"/>
    <s v="SUPPORT- MANAGEMENT: AUDITING"/>
    <s v="9100"/>
    <s v="FEDERAL STUDENT AID PROCUREMENT ACTIVITY"/>
    <s v="9100"/>
    <s v="WASHINGTON"/>
    <s v="DC"/>
    <s v="1"/>
    <d v="2014-12-19T00:00:00"/>
    <s v="FULL AND OPEN COMPETITION"/>
    <s v="MINIMUM GUARANTEE "/>
    <s v="FIRM FIXED PRICE"/>
    <s v="IGF::OT::IGF  &quot;OTHER FUNCTION&quot;  THE PURPOSE OF THIS TASK ORDER IS TO PROVIDE AN ONGOING ASSESSMENT OF FSA INTERNAL CONTROLS._x000a__x000a_THE PURPOSE OF THIS MODIFICATION IS TO AWARD A CONTRACT TO EY TO PERFORM AN ONSITE PROGRAM REVIEW OF NAVIENT CORPORATION'S COMPLIANCE WITH THE SERVICEMEMBERS CIVIL RELIEF ACT REQUIRED FOR HIGHER EDUCATION ACT OF 1965, AND IN ACCORDANCE WITH PROVISIONS OF HEA. THE SERVICES WILL BEGIN ON THE TASK ORDER AWARD DATE AND END WITHIN 2 MONTHS ACCORDING TO THE DELIVERABLE SCHEDULE. THIS CONTRACT AWARD WILL BE FOR $94,471.00.  IN ACCORDANCE WITH FAR PART 16.505 THIS TASK ORDER WAS COMPETED UNDER MULTIPLE AWARD FAIR OPPORTUNITY PROTOCOL."/>
    <s v="ERNST &amp; YOUNG LLP"/>
    <n v="94474"/>
    <s v="0001"/>
    <s v="1"/>
    <s v="EDFSA14D0007"/>
    <s v="095347159"/>
    <s v="ENPC"/>
    <s v=""/>
    <s v="PETE.JANSSEN@ED.GOV"/>
    <d v="2014-12-19T00:00:00"/>
    <s v="MELANIE.KYNARD@ED.GOV"/>
    <d v="2014-11-13T00:00:00"/>
    <s v="N/A"/>
    <s v="B"/>
    <s v="SUPPLEMENTAL AGREEMENT FOR WORK WITHIN SCOPE"/>
    <s v="N"/>
    <s v="NO"/>
    <s v="9100"/>
    <s v="9100"/>
    <s v="OTHER THAN SMALL BUSINESS"/>
    <s v="NO"/>
    <s v="NO"/>
    <x v="1"/>
    <s v="NO"/>
    <s v="NO"/>
    <s v="NO"/>
    <n v="94474"/>
    <n v="94474"/>
    <n v="1"/>
  </r>
  <r>
    <s v="CAM"/>
    <x v="1"/>
    <x v="0"/>
    <x v="0"/>
    <x v="3"/>
    <x v="1"/>
    <x v="1"/>
    <x v="0"/>
    <x v="1"/>
    <x v="1"/>
    <x v="0"/>
    <x v="0"/>
    <x v="51"/>
    <s v="SUPPORT- MANAGEMENT: AUDITING"/>
    <s v="9100"/>
    <s v="CONTRACTS AND ACQUISITIONS MANAGEMENT"/>
    <s v="9100"/>
    <s v="WASHINGTON"/>
    <s v="DC"/>
    <s v="1"/>
    <d v="2015-05-06T00:00:00"/>
    <s v="FULL AND OPEN COMPETITION"/>
    <s v="FAIR OPPORTUNITY GIVEN"/>
    <s v="FIRM FIXED PRICE"/>
    <s v="&quot;CLOSELY ASSOCIATED&quot; IGF::CL::IGF-THE PURPOSE OF THIS CONTRACT IS TO PROVIDE THE DEPARTMENT OF EDUCATION WITH AUDIT SUPPORT SERVICES.  THE PURPOSE OF THIS MODIFICATION IS TO INCREMENTALLY FUND THIS CONTRACT."/>
    <s v="CLIFTONLARSONALLEN LLP"/>
    <n v="959999.81"/>
    <s v="EDOIG13O5002"/>
    <s v="7"/>
    <s v="GS23F0135L"/>
    <s v="078374556"/>
    <s v="EF"/>
    <s v=""/>
    <s v="JOSEPH.GIBBS@ED.GOV"/>
    <d v="2015-09-17T00:00:00"/>
    <s v="JOSEPH.GIBBS@ED.GOV"/>
    <d v="2015-05-06T00:00:00"/>
    <s v="N/A"/>
    <s v="C"/>
    <s v="FUNDING ONLY ACTION"/>
    <s v="X"/>
    <s v="NOT APPLICABLE"/>
    <s v="4730"/>
    <s v="9100"/>
    <s v="OTHER THAN SMALL BUSINESS"/>
    <s v="NO"/>
    <s v="NO"/>
    <x v="1"/>
    <s v="NO"/>
    <s v="NO"/>
    <s v="NO"/>
    <n v="12188"/>
    <n v="0"/>
    <n v="1"/>
  </r>
  <r>
    <s v="FSA"/>
    <x v="1"/>
    <x v="0"/>
    <x v="0"/>
    <x v="2"/>
    <x v="1"/>
    <x v="1"/>
    <x v="0"/>
    <x v="1"/>
    <x v="1"/>
    <x v="0"/>
    <x v="0"/>
    <x v="51"/>
    <s v="SUPPORT- MANAGEMENT: AUDITING"/>
    <s v="9100"/>
    <s v="FEDERAL STUDENT AID PROCUREMENT ACTIVITY"/>
    <s v="9100"/>
    <s v="WASHINGTON"/>
    <s v="DC"/>
    <s v="1"/>
    <d v="2015-09-12T00:00:00"/>
    <s v="FULL AND OPEN COMPETITION"/>
    <s v="FAIR OPPORTUNITY GIVEN"/>
    <s v="FIRM FIXED PRICE"/>
    <s v="IGF::OT::IGF &quot; CRITICAL FUNCTION&quot; THIS MODIFICATION EXERCISES OPTION YEAR 1 CONTAINED IN TASK ORDER 0001, TO CONTINUE DELIVEY OF ONGOING A123 SERVICES, INCLUDING THE FSA INTERNAL CONTROLS AND IMPROPER PAYMENTS PROGRAMS."/>
    <s v="PRICEWATERHOUSECOOPERS LLP"/>
    <n v="995403.76"/>
    <s v="EDFSA14D0008TO0001"/>
    <s v="5"/>
    <s v="EDFSA14D0008"/>
    <s v="017035762"/>
    <s v="ENCFO"/>
    <s v=""/>
    <s v="RICHARD.SEGICH@ED.GOV"/>
    <d v="2015-09-13T00:00:00"/>
    <s v="MELANIE.KYNARD@ED.GOV"/>
    <d v="2015-08-07T00:00:00"/>
    <s v="N/A"/>
    <s v="G"/>
    <s v="EXERCISE AN OPTION"/>
    <s v="N"/>
    <s v="NO"/>
    <s v="9100"/>
    <s v="9100"/>
    <s v="OTHER THAN SMALL BUSINESS"/>
    <s v="NO"/>
    <s v="NO"/>
    <x v="1"/>
    <s v="NO"/>
    <s v="NO"/>
    <s v="NO"/>
    <n v="995403.76"/>
    <n v="0"/>
    <n v="1"/>
  </r>
  <r>
    <s v="CAM"/>
    <x v="1"/>
    <x v="0"/>
    <x v="0"/>
    <x v="2"/>
    <x v="0"/>
    <x v="1"/>
    <x v="0"/>
    <x v="1"/>
    <x v="1"/>
    <x v="0"/>
    <x v="0"/>
    <x v="51"/>
    <s v="SUPPORT- MANAGEMENT: AUDITING"/>
    <s v="9100"/>
    <s v="CONTRACTS AND ACQUISITIONS MANAGEMENT"/>
    <s v="9100"/>
    <s v="WASHINGTON"/>
    <s v="DC"/>
    <s v="1"/>
    <d v="2015-09-02T00:00:00"/>
    <s v="FULL AND OPEN COMPETITION"/>
    <s v="FAIR OPPORTUNITY GIVEN"/>
    <s v="FIRM FIXED PRICE"/>
    <s v="&quot;OTHER FUNCTION&quot; IGF::OT::IGF - THIS MODIFICATION EXERCISES OPTION PERIOD III OF THE TASK ORDER TO PROVIDE INFORMATION SECURITY AUDIT SUPPORT SERVICES."/>
    <s v="SENET INTERNATIONAL CORPORATIO"/>
    <n v="664511.64"/>
    <s v="0001"/>
    <s v="6"/>
    <s v="EDOIG12A0018"/>
    <s v="079941139"/>
    <s v="EF"/>
    <s v=""/>
    <s v="MAX.LEQUANG@ED.GOV"/>
    <d v="2015-09-02T00:00:00"/>
    <s v="KELSEY.REESE@ED.GOV"/>
    <d v="2015-08-31T00:00:00"/>
    <s v="N/A"/>
    <s v="G"/>
    <s v="EXERCISE AN OPTION"/>
    <s v="X"/>
    <s v="NOT APPLICABLE"/>
    <s v="9100"/>
    <s v="9100"/>
    <s v="SMALL BUSINESS"/>
    <s v="NO"/>
    <s v="NO"/>
    <x v="1"/>
    <s v="NO"/>
    <s v="NO"/>
    <s v="NO"/>
    <n v="664511.64"/>
    <n v="0"/>
    <n v="1"/>
  </r>
  <r>
    <s v="FSA"/>
    <x v="1"/>
    <x v="2"/>
    <x v="0"/>
    <x v="2"/>
    <x v="0"/>
    <x v="1"/>
    <x v="0"/>
    <x v="1"/>
    <x v="1"/>
    <x v="0"/>
    <x v="0"/>
    <x v="51"/>
    <s v="SUPPORT- MANAGEMENT: AUDITING"/>
    <s v="9100"/>
    <s v="FEDERAL STUDENT AID PROCUREMENT ACTIVITY"/>
    <s v="9100"/>
    <s v="ROCKVILLE"/>
    <s v="MD"/>
    <s v="31"/>
    <d v="2015-09-25T00:00:00"/>
    <s v="FULL AND OPEN COMPETITION AFTER EXCLUSION OF SOURCES"/>
    <s v="FAIR OPPORTUNITY GIVEN"/>
    <s v="TIME AND MATERIALS"/>
    <s v="IGF::OT::IGF &quot;OTHER FUNCTION&quot; ORDERS AUDITING SERVICES TO CONDUCT PLACEMENT RATE ASSESSMENTS OF 4-EACH FOR-PROFIT EDUCATIONAL ENTITIES, WITHIN 12 MONTHS OF AWARD."/>
    <s v="DEVA &amp; ASSOCIATES PC"/>
    <n v="3777450"/>
    <s v="0003"/>
    <s v="0"/>
    <s v="EDFSA13D0011"/>
    <s v="789017506"/>
    <s v="ENPC"/>
    <s v=""/>
    <s v="RICHARD.SEGICH@ED.GOV"/>
    <d v="2015-09-26T00:00:00"/>
    <s v="MELANIE.KYNARD@ED.GOV"/>
    <d v="2015-09-25T00:00:00"/>
    <s v="N/A"/>
    <s v=""/>
    <s v=""/>
    <s v="X"/>
    <s v="NOT APPLICABLE"/>
    <s v="9100"/>
    <s v="9100"/>
    <s v="SMALL BUSINESS"/>
    <s v="NO"/>
    <s v="NO"/>
    <x v="1"/>
    <s v="NO"/>
    <s v="NO"/>
    <s v="NO"/>
    <n v="3777450"/>
    <n v="3777450"/>
    <n v="1"/>
  </r>
  <r>
    <s v="FSA"/>
    <x v="0"/>
    <x v="0"/>
    <x v="0"/>
    <x v="2"/>
    <x v="0"/>
    <x v="0"/>
    <x v="0"/>
    <x v="1"/>
    <x v="1"/>
    <x v="1"/>
    <x v="1"/>
    <x v="52"/>
    <s v="SUPPORT- MANAGEMENT: DEBT COLLECTION"/>
    <s v="9100"/>
    <s v="FEDERAL STUDENT AID PROCUREMENT ACTIVITY"/>
    <s v="9100"/>
    <s v="LOWELL"/>
    <s v="AR"/>
    <s v="7"/>
    <d v="2015-09-25T00:00:00"/>
    <s v="FULL AND OPEN COMPETITION AFTER EXCLUSION OF SOURCES"/>
    <s v="COMPETITIVE SET ASIDE"/>
    <s v="FIRM FIXED PRICE"/>
    <s v="&quot;CRITICAL FUNCTION&quot; - IGF::CT::IGF_x000a_PRIVATE COLLECTION AGENCY PERFORMS COLLECTION AND ADMINISTRATIVE RESOLUTION ACTIVITIES ON DEBTS RESULTING FROM NON-PAYMENT OF STUDENT LOANS MADE UNDER THE VARIOUS FEDERAL STUDENT AID LOAN PROGRAMS."/>
    <s v="CENTRAL RESEARCH INC"/>
    <n v="110000"/>
    <s v="0001"/>
    <s v="0"/>
    <s v="EDFSA14D0012"/>
    <s v="066493946"/>
    <s v="ENBO"/>
    <s v=""/>
    <s v="MICHELLE.BLOXSON@ED.GOV"/>
    <d v="2015-11-18T00:00:00"/>
    <s v="MICHELLE.BLOXSON@ED.GOV"/>
    <d v="2015-10-30T00:00:00"/>
    <s v="N/A"/>
    <s v=""/>
    <s v=""/>
    <s v="Y"/>
    <s v="YES"/>
    <s v="9100"/>
    <s v="9100"/>
    <s v="SMALL BUSINESS"/>
    <s v="YES"/>
    <s v="NO"/>
    <x v="1"/>
    <s v="NO"/>
    <s v="YES"/>
    <s v="YES"/>
    <n v="110000"/>
    <n v="110000"/>
    <n v="1"/>
  </r>
  <r>
    <s v="FSA"/>
    <x v="0"/>
    <x v="0"/>
    <x v="0"/>
    <x v="0"/>
    <x v="1"/>
    <x v="1"/>
    <x v="0"/>
    <x v="1"/>
    <x v="0"/>
    <x v="0"/>
    <x v="0"/>
    <x v="52"/>
    <s v="SUPPORT- MANAGEMENT: DEBT COLLECTION"/>
    <s v="9100"/>
    <s v="FEDERAL STUDENT AID PROCUREMENT ACTIVITY"/>
    <s v="9100"/>
    <s v="SALEM"/>
    <s v="NH"/>
    <s v="15"/>
    <d v="2014-11-25T00:00:00"/>
    <s v="COMPETITIVE DELIVERY ORDER"/>
    <s v=""/>
    <s v="FIXED PRICE INCENTIVE"/>
    <s v="CRITICAL FUNCTION - THIS REQUIREMENT IS FOR DEFAULT COLLECTION SERVICES.  THE PURPOSE OF THIS MODIFICATION IS TO ADD INCREMENTAL FUNDING."/>
    <s v="WINDHAM PROFESSIONALS, INC"/>
    <n v="17100000"/>
    <s v="EDFSA09O0021"/>
    <s v="64"/>
    <s v="GS23F0030U"/>
    <s v="121006738"/>
    <s v="ENCOO"/>
    <s v=""/>
    <s v="IDV_CORRECT"/>
    <d v="2015-04-01T00:00:00"/>
    <s v="PAUL.KIM@ED.GOV"/>
    <d v="2014-11-25T00:00:00"/>
    <s v="N/A"/>
    <s v="C"/>
    <s v="FUNDING ONLY ACTION"/>
    <s v="Y"/>
    <s v="YES"/>
    <s v="4730"/>
    <s v="9100"/>
    <s v="OTHER THAN SMALL BUSINESS"/>
    <s v="NO"/>
    <s v="NO"/>
    <x v="1"/>
    <s v="YES"/>
    <s v="NO"/>
    <s v="NO"/>
    <n v="17100000"/>
    <n v="17100000"/>
    <n v="1"/>
  </r>
  <r>
    <s v="FSA"/>
    <x v="0"/>
    <x v="0"/>
    <x v="0"/>
    <x v="1"/>
    <x v="1"/>
    <x v="1"/>
    <x v="0"/>
    <x v="1"/>
    <x v="0"/>
    <x v="0"/>
    <x v="0"/>
    <x v="52"/>
    <s v="SUPPORT- MANAGEMENT: DEBT COLLECTION"/>
    <s v="9100"/>
    <s v="FEDERAL STUDENT AID PROCUREMENT ACTIVITY"/>
    <s v="9100"/>
    <s v="SALEM"/>
    <s v="NH"/>
    <s v="15"/>
    <d v="2015-03-03T00:00:00"/>
    <s v="COMPETITIVE DELIVERY ORDER"/>
    <s v=""/>
    <s v="FIXED PRICE INCENTIVE"/>
    <s v="CRITICAL FUNCTIONS: THIS REQUIREMENT IS FOR DEFAULT COLLECTIONS SERVICES. THE PURPOSE OF THIS MODIFICATION IS TO ADD INCREMENTAL FUNDING."/>
    <s v="WINDHAM PROFESSIONALS, INC"/>
    <n v="2030000"/>
    <s v="EDFSA09O0021"/>
    <s v="68"/>
    <s v="GS23F0030U"/>
    <s v="121006738"/>
    <s v="ENBO"/>
    <s v=""/>
    <s v="IDV_CORRECT"/>
    <d v="2015-04-01T00:00:00"/>
    <s v="PATTY.QUEEN-HARPER@ED.GOV"/>
    <d v="2015-03-03T00:00:00"/>
    <s v="N/A"/>
    <s v="C"/>
    <s v="FUNDING ONLY ACTION"/>
    <s v="Y"/>
    <s v="YES"/>
    <s v="4730"/>
    <s v="9100"/>
    <s v="OTHER THAN SMALL BUSINESS"/>
    <s v="NO"/>
    <s v="NO"/>
    <x v="1"/>
    <s v="YES"/>
    <s v="NO"/>
    <s v="NO"/>
    <n v="2030000"/>
    <n v="2030000"/>
    <n v="1"/>
  </r>
  <r>
    <s v="FSA"/>
    <x v="0"/>
    <x v="0"/>
    <x v="0"/>
    <x v="1"/>
    <x v="1"/>
    <x v="1"/>
    <x v="0"/>
    <x v="1"/>
    <x v="0"/>
    <x v="0"/>
    <x v="0"/>
    <x v="52"/>
    <s v="SUPPORT- MANAGEMENT: DEBT COLLECTION"/>
    <s v="9100"/>
    <s v="FEDERAL STUDENT AID PROCUREMENT ACTIVITY"/>
    <s v="9100"/>
    <s v="SALEM"/>
    <s v="NH"/>
    <s v="15"/>
    <d v="2015-03-24T00:00:00"/>
    <s v="COMPETITIVE DELIVERY ORDER"/>
    <s v=""/>
    <s v="FIXED PRICE INCENTIVE"/>
    <s v="CRITICAL FUNCTIONS - THIS REQUIREMENT IS FOR DEFAULT COLLECTION SERVICES. THE PURPOSE OF THIS MODIFICATION IS TO ADD INCREMENTAL FUNDING."/>
    <s v="WINDHAM PROFESSIONALS, INC"/>
    <n v="4446903"/>
    <s v="EDFSA09O0021"/>
    <s v="69"/>
    <s v="GS23F0030U"/>
    <s v="121006738"/>
    <s v="ENCOO"/>
    <s v=""/>
    <s v="IDV_CORRECT"/>
    <d v="2015-04-01T00:00:00"/>
    <s v="MICHELLE.BLOXSON@ED.GOV"/>
    <d v="2015-03-24T00:00:00"/>
    <s v="N/A"/>
    <s v="C"/>
    <s v="FUNDING ONLY ACTION"/>
    <s v="Y"/>
    <s v="YES"/>
    <s v="4730"/>
    <s v="9100"/>
    <s v="OTHER THAN SMALL BUSINESS"/>
    <s v="NO"/>
    <s v="NO"/>
    <x v="1"/>
    <s v="YES"/>
    <s v="NO"/>
    <s v="NO"/>
    <n v="4446903"/>
    <n v="4446903"/>
    <n v="1"/>
  </r>
  <r>
    <s v="FSA"/>
    <x v="0"/>
    <x v="0"/>
    <x v="0"/>
    <x v="3"/>
    <x v="1"/>
    <x v="1"/>
    <x v="0"/>
    <x v="1"/>
    <x v="0"/>
    <x v="0"/>
    <x v="0"/>
    <x v="52"/>
    <s v="SUPPORT- MANAGEMENT: DEBT COLLECTION"/>
    <s v="9100"/>
    <s v="FEDERAL STUDENT AID PROCUREMENT ACTIVITY"/>
    <s v="9100"/>
    <s v="SALEM"/>
    <s v="NH"/>
    <s v="15"/>
    <d v="2015-04-20T00:00:00"/>
    <s v="COMPETITIVE DELIVERY ORDER"/>
    <s v=""/>
    <s v="FIXED PRICE INCENTIVE"/>
    <s v="CRITICAL FUNCTIONS - THIS REQUIREMENT IS FOR DEFAULT COLLECTION SERVICES. THE PURPOSE OF THIS MODIFICATION IS TO ADD INCREMENTAL FUNDING."/>
    <s v="WINDHAM PROFESSIONALS, INC"/>
    <n v="19100000"/>
    <s v="EDFSA09O0021"/>
    <s v="71"/>
    <s v="GS23F0030U"/>
    <s v="121006738"/>
    <s v="ENBO"/>
    <s v=""/>
    <s v="PATTY.QUEEN-HARPER@ED.GOV"/>
    <d v="2015-04-20T00:00:00"/>
    <s v="PATTY.QUEEN-HARPER@ED.GOV"/>
    <d v="2015-04-20T00:00:00"/>
    <s v="N/A"/>
    <s v="C"/>
    <s v="FUNDING ONLY ACTION"/>
    <s v="Y"/>
    <s v="YES"/>
    <s v="4730"/>
    <s v="9100"/>
    <s v="OTHER THAN SMALL BUSINESS"/>
    <s v="NO"/>
    <s v="NO"/>
    <x v="1"/>
    <s v="YES"/>
    <s v="NO"/>
    <s v="NO"/>
    <n v="19100000"/>
    <n v="19100000"/>
    <n v="1"/>
  </r>
  <r>
    <s v="FSA"/>
    <x v="0"/>
    <x v="0"/>
    <x v="0"/>
    <x v="3"/>
    <x v="1"/>
    <x v="1"/>
    <x v="0"/>
    <x v="1"/>
    <x v="0"/>
    <x v="0"/>
    <x v="0"/>
    <x v="52"/>
    <s v="SUPPORT- MANAGEMENT: DEBT COLLECTION"/>
    <s v="9100"/>
    <s v="FEDERAL STUDENT AID PROCUREMENT ACTIVITY"/>
    <s v="9100"/>
    <s v="SALEM"/>
    <s v="NH"/>
    <s v="15"/>
    <d v="2015-06-26T00:00:00"/>
    <s v="FULL AND OPEN COMPETITION"/>
    <s v="FOLLOW-ON ACTION FOLLOWING COMPETITIVE INITIAL ACTION"/>
    <s v="FIXED PRICE INCENTIVE"/>
    <s v="&quot;CRITICAL FUNCTION&quot; - IGF::CT::IGF_x000a__x000a_PRIVATE COLLECTION AGENCY PERFORMS COLLECTION AND ADMINISTRATIVE RESOLUTION ACTIVITIES ON DEBTS RESULTING FROM NON-PAYMENT OF STUDENT LOANS MADE UNDER THE VARIOUS FEDERAL STUDENT AID LOAN PROGRAMS."/>
    <s v="WINDHAM PROFESSIONALS, INC"/>
    <n v="19490000"/>
    <s v="EDFSA15O0030"/>
    <s v="3"/>
    <s v="GS23F0030U"/>
    <s v="121006738"/>
    <s v="ENFSA"/>
    <s v=""/>
    <s v="PATTY.QUEEN-HARPER@ED.GOV"/>
    <d v="2015-06-26T00:00:00"/>
    <s v="MICHELLE.BLOXSON@ED.GOV"/>
    <d v="2015-06-26T00:00:00"/>
    <s v="N/A"/>
    <s v="C"/>
    <s v="FUNDING ONLY ACTION"/>
    <s v="Y"/>
    <s v="YES"/>
    <s v="4730"/>
    <s v="9100"/>
    <s v="OTHER THAN SMALL BUSINESS"/>
    <s v="NO"/>
    <s v="NO"/>
    <x v="1"/>
    <s v="YES"/>
    <s v="NO"/>
    <s v="NO"/>
    <n v="19490000"/>
    <n v="19490000"/>
    <n v="1"/>
  </r>
  <r>
    <s v="FSA"/>
    <x v="0"/>
    <x v="0"/>
    <x v="0"/>
    <x v="2"/>
    <x v="1"/>
    <x v="1"/>
    <x v="0"/>
    <x v="1"/>
    <x v="0"/>
    <x v="0"/>
    <x v="0"/>
    <x v="52"/>
    <s v="SUPPORT- MANAGEMENT: DEBT COLLECTION"/>
    <s v="9100"/>
    <s v="FEDERAL STUDENT AID PROCUREMENT ACTIVITY"/>
    <s v="9100"/>
    <s v="SALEM"/>
    <s v="NH"/>
    <s v="15"/>
    <d v="2015-09-16T00:00:00"/>
    <s v="FULL AND OPEN COMPETITION"/>
    <s v="FOLLOW-ON ACTION FOLLOWING COMPETITIVE INITIAL ACTION"/>
    <s v="FIXED PRICE INCENTIVE"/>
    <s v="&quot;CRITICAL FUNCTION&quot; - IGF::CT::IGF_x000a_PRIVATE COLLECTION AGENCY PERFORMS COLLECTION AND ADMINISTRATIVE RESOLUTION ACTIVITIES ON DEBTS RESULTING FROM NON-PAYMENT OF STUDENT LOANS MADE UNDER THE VARIOUS FEDERAL STUDENT AID LOAN PROGRAMS."/>
    <s v="WINDHAM PROFESSIONALS, INC"/>
    <n v="14958000"/>
    <s v="EDFSA15O0030"/>
    <s v="5"/>
    <s v="GS23F0030U"/>
    <s v="121006738"/>
    <s v="ENBO"/>
    <s v=""/>
    <s v="PATTY.QUEEN-HARPER@ED.GOV"/>
    <d v="2015-09-17T00:00:00"/>
    <s v="PATTY.QUEEN-HARPER@ED.GOV"/>
    <d v="2015-09-17T00:00:00"/>
    <s v="N/A"/>
    <s v="C"/>
    <s v="FUNDING ONLY ACTION"/>
    <s v="Y"/>
    <s v="YES"/>
    <s v="4730"/>
    <s v="9100"/>
    <s v="OTHER THAN SMALL BUSINESS"/>
    <s v="NO"/>
    <s v="NO"/>
    <x v="1"/>
    <s v="YES"/>
    <s v="NO"/>
    <s v="NO"/>
    <n v="14958000"/>
    <n v="14958000"/>
    <n v="1"/>
  </r>
  <r>
    <s v="FSA"/>
    <x v="0"/>
    <x v="0"/>
    <x v="0"/>
    <x v="2"/>
    <x v="1"/>
    <x v="1"/>
    <x v="0"/>
    <x v="1"/>
    <x v="0"/>
    <x v="0"/>
    <x v="0"/>
    <x v="52"/>
    <s v="SUPPORT- MANAGEMENT: DEBT COLLECTION"/>
    <s v="9100"/>
    <s v="FEDERAL STUDENT AID PROCUREMENT ACTIVITY"/>
    <s v="9100"/>
    <s v="SALEM"/>
    <s v="NH"/>
    <s v="15"/>
    <d v="2015-09-23T00:00:00"/>
    <s v="FULL AND OPEN COMPETITION"/>
    <s v="FOLLOW-ON ACTION FOLLOWING COMPETITIVE INITIAL ACTION"/>
    <s v="FIXED PRICE INCENTIVE"/>
    <s v="&quot;CRITICAL FUNCTION&quot; - IGF::CT::IGF_x000a_PRIVATE COLLECTION AGENCY PERFORMS COLLECTION AND ADMINISTRATIVE RESOLUTION ACTIVITIES ON DEBTS RESULTING FROM NON-PAYMENT OF STUDENT LOANS MADE UNDER THE VARIOUS FEDERAL STUDENT AID LOAN PROGRAMS."/>
    <s v="WINDHAM PROFESSIONALS, INC"/>
    <n v="34101"/>
    <s v="EDFSA15O0030"/>
    <s v="6"/>
    <s v="GS23F0030U"/>
    <s v="121006738"/>
    <s v="ENBO"/>
    <s v=""/>
    <s v="PATTY.QUEEN-HARPER@ED.GOV"/>
    <d v="2015-11-17T00:00:00"/>
    <s v="PATTY.QUEEN-HARPER@ED.GOV"/>
    <d v="2015-09-23T00:00:00"/>
    <s v="N/A"/>
    <s v="L"/>
    <s v="DEFINITIZE CHANGE ORDER"/>
    <s v="Y"/>
    <s v="YES"/>
    <s v="4730"/>
    <s v="9100"/>
    <s v="OTHER THAN SMALL BUSINESS"/>
    <s v="NO"/>
    <s v="NO"/>
    <x v="1"/>
    <s v="YES"/>
    <s v="NO"/>
    <s v="NO"/>
    <n v="34101"/>
    <n v="34101"/>
    <n v="1"/>
  </r>
  <r>
    <s v="FSA"/>
    <x v="0"/>
    <x v="0"/>
    <x v="0"/>
    <x v="0"/>
    <x v="0"/>
    <x v="1"/>
    <x v="0"/>
    <x v="1"/>
    <x v="0"/>
    <x v="0"/>
    <x v="0"/>
    <x v="52"/>
    <s v="SUPPORT- MANAGEMENT: DEBT COLLECTION"/>
    <s v="9100"/>
    <s v="FEDERAL STUDENT AID PROCUREMENT ACTIVITY"/>
    <s v="9100"/>
    <s v="CANOGA PARK"/>
    <s v="CA"/>
    <s v="37"/>
    <d v="2014-11-25T00:00:00"/>
    <s v="COMPETITIVE DELIVERY ORDER"/>
    <s v=""/>
    <s v="FIXED PRICE INCENTIVE"/>
    <s v="CRITICAL FUNCTIONS   THIS REQUIREMENT IS FOR DEFAULT COLLECTION SERVICES.  THE PURPOSE OF THIS MODIFICATION IS TO ADD INCREMENTAL FUNDING."/>
    <s v="ACCOUNT CONTROL TECHNOLOGY INC"/>
    <n v="30400000"/>
    <s v="EDFSA09O0005"/>
    <s v="61"/>
    <s v="GS23F0235K"/>
    <s v="781737184"/>
    <s v="ENCOO"/>
    <s v=""/>
    <s v="FPDSADMIN"/>
    <d v="2015-07-11T00:00:00"/>
    <s v="ZAKIA.OWENS@ED.GOV"/>
    <d v="2014-11-25T00:00:00"/>
    <s v="N/A"/>
    <s v="C"/>
    <s v="FUNDING ONLY ACTION"/>
    <s v="X"/>
    <s v="NOT APPLICABLE"/>
    <s v="4730"/>
    <s v="9100"/>
    <s v="SMALL BUSINESS"/>
    <s v="NO"/>
    <s v="NO"/>
    <x v="1"/>
    <s v="YES"/>
    <s v="NO"/>
    <s v="NO"/>
    <n v="30400000"/>
    <n v="30400000"/>
    <n v="1"/>
  </r>
  <r>
    <s v="FSA"/>
    <x v="0"/>
    <x v="0"/>
    <x v="0"/>
    <x v="0"/>
    <x v="0"/>
    <x v="1"/>
    <x v="0"/>
    <x v="1"/>
    <x v="0"/>
    <x v="0"/>
    <x v="0"/>
    <x v="52"/>
    <s v="SUPPORT- MANAGEMENT: DEBT COLLECTION"/>
    <s v="9100"/>
    <s v="FEDERAL STUDENT AID PROCUREMENT ACTIVITY"/>
    <s v="9100"/>
    <s v="ROLLING MEADOWS"/>
    <s v="IL"/>
    <s v="31"/>
    <d v="2014-11-25T00:00:00"/>
    <s v="COMPETITIVE DELIVERY ORDER"/>
    <s v=""/>
    <s v="FIXED PRICE INCENTIVE"/>
    <s v="CRITICAL FUNCTION - THIS REQUIREMENT IS FOR DEFAULT COLLECTION SERVICES.  THE PURPOSE OF THIS MODIFICATION IS TO ADD INCREMENTAL FUNDING."/>
    <s v="FINANCIAL MANAGEMENT SYSTEMS,"/>
    <n v="32900000"/>
    <s v="EDFSA09O0011"/>
    <s v="66"/>
    <s v="GS23F0063J"/>
    <s v="620653568"/>
    <s v="ENCOO"/>
    <s v=""/>
    <s v="IDV_CORRECT"/>
    <d v="2015-04-01T00:00:00"/>
    <s v="PAUL.KIM@ED.GOV"/>
    <d v="2014-11-25T00:00:00"/>
    <s v="N/A"/>
    <s v="C"/>
    <s v="FUNDING ONLY ACTION"/>
    <s v="X"/>
    <s v="NOT APPLICABLE"/>
    <s v="4730"/>
    <s v="9100"/>
    <s v="SMALL BUSINESS"/>
    <s v="NO"/>
    <s v="NO"/>
    <x v="1"/>
    <s v="YES"/>
    <s v="NO"/>
    <s v="NO"/>
    <n v="32900000"/>
    <n v="32900000"/>
    <n v="1"/>
  </r>
  <r>
    <s v="FSA"/>
    <x v="0"/>
    <x v="0"/>
    <x v="0"/>
    <x v="1"/>
    <x v="0"/>
    <x v="1"/>
    <x v="0"/>
    <x v="1"/>
    <x v="0"/>
    <x v="0"/>
    <x v="0"/>
    <x v="52"/>
    <s v="SUPPORT- MANAGEMENT: DEBT COLLECTION"/>
    <s v="9100"/>
    <s v="FEDERAL STUDENT AID PROCUREMENT ACTIVITY"/>
    <s v="9100"/>
    <s v="WOODLAND HILLS"/>
    <s v="CA"/>
    <s v="37"/>
    <d v="2015-03-24T00:00:00"/>
    <s v="COMPETITIVE DELIVERY ORDER"/>
    <s v=""/>
    <s v="FIXED PRICE INCENTIVE"/>
    <s v="CRITICAL FUNCTIONS - THIS REQUIREMENT IS FOR DEFAULT COLLECTION SERVICES. THE PURPOSE OF THIS MODIFICAION IS TO ADD INCREMENTAL FUNDING."/>
    <s v="ACCOUNT CONTROL TECHNOLOGY INC"/>
    <n v="212977"/>
    <s v="EDFSA09O0005"/>
    <s v="65"/>
    <s v="GS23F0235K"/>
    <s v="781737184"/>
    <s v="ENCOO"/>
    <s v=""/>
    <s v="MICHELLE.BLOXSON@ED.GOV"/>
    <d v="2015-04-20T00:00:00"/>
    <s v="MICHELLE.BLOXSON@ED.GOV"/>
    <d v="2015-03-24T00:00:00"/>
    <s v="N/A"/>
    <s v="C"/>
    <s v="FUNDING ONLY ACTION"/>
    <s v="X"/>
    <s v="NOT APPLICABLE"/>
    <s v="4730"/>
    <s v="9100"/>
    <s v="SMALL BUSINESS"/>
    <s v="NO"/>
    <s v="NO"/>
    <x v="1"/>
    <s v="YES"/>
    <s v="NO"/>
    <s v="NO"/>
    <n v="212977"/>
    <n v="212977"/>
    <n v="1"/>
  </r>
  <r>
    <s v="FSA"/>
    <x v="0"/>
    <x v="0"/>
    <x v="0"/>
    <x v="3"/>
    <x v="0"/>
    <x v="1"/>
    <x v="0"/>
    <x v="1"/>
    <x v="0"/>
    <x v="0"/>
    <x v="0"/>
    <x v="52"/>
    <s v="SUPPORT- MANAGEMENT: DEBT COLLECTION"/>
    <s v="9100"/>
    <s v="FEDERAL STUDENT AID PROCUREMENT ACTIVITY"/>
    <s v="9100"/>
    <s v="WOODLAND HILLS"/>
    <s v="CA"/>
    <s v="37"/>
    <d v="2015-04-20T00:00:00"/>
    <s v="COMPETITIVE DELIVERY ORDER"/>
    <s v=""/>
    <s v="FIXED PRICE INCENTIVE"/>
    <s v="CRITICAL FUNCTIONS - THIS REQUIREMENT IS FOR DEFAULT COLLECTION SERVICES. THE PURPOSE OF THIS MODIFICATION IS TO ADD INCREMENTAL FUNDING."/>
    <s v="ACCOUNT CONTROL TECHNOLOGY INC"/>
    <n v="27600000"/>
    <s v="EDFSA09O0005"/>
    <s v="67"/>
    <s v="GS23F0235K"/>
    <s v="781737184"/>
    <s v="ENCOO"/>
    <s v=""/>
    <s v="PATTY.QUEEN-HARPER@ED.GOV"/>
    <d v="2015-04-20T00:00:00"/>
    <s v="MICHELLE.BLOXSON@ED.GOV"/>
    <d v="2015-04-14T00:00:00"/>
    <s v="N/A"/>
    <s v="C"/>
    <s v="FUNDING ONLY ACTION"/>
    <s v="X"/>
    <s v="NOT APPLICABLE"/>
    <s v="4730"/>
    <s v="9100"/>
    <s v="SMALL BUSINESS"/>
    <s v="NO"/>
    <s v="NO"/>
    <x v="1"/>
    <s v="YES"/>
    <s v="NO"/>
    <s v="NO"/>
    <n v="27600000"/>
    <n v="27600000"/>
    <n v="1"/>
  </r>
  <r>
    <s v="FSA"/>
    <x v="0"/>
    <x v="0"/>
    <x v="0"/>
    <x v="3"/>
    <x v="0"/>
    <x v="1"/>
    <x v="0"/>
    <x v="1"/>
    <x v="0"/>
    <x v="0"/>
    <x v="0"/>
    <x v="52"/>
    <s v="SUPPORT- MANAGEMENT: DEBT COLLECTION"/>
    <s v="9100"/>
    <s v="FEDERAL STUDENT AID PROCUREMENT ACTIVITY"/>
    <s v="9100"/>
    <s v="ROLLING MEADOWS"/>
    <s v="IL"/>
    <s v="31"/>
    <d v="2015-04-21T00:00:00"/>
    <s v="COMPETITIVE DELIVERY ORDER"/>
    <s v=""/>
    <s v="FIXED PRICE INCENTIVE"/>
    <s v="CRITICAL FUNCTIONS - THIS REQUIREMENT IS FOR DEFAULT COLLECTION SERVICES. THE PURPOSE OF THIS MODIFICATION IS TO ADD INCREMENTAL FUNDING."/>
    <s v="FINANCIAL MANAGEMENT SYSTEMS,"/>
    <n v="27900000"/>
    <s v="EDFSA09O0011"/>
    <s v="73"/>
    <s v="GS23F0063J"/>
    <s v="620653568"/>
    <s v="ENCOO"/>
    <s v=""/>
    <s v="PATTY.QUEEN-HARPER@ED.GOV"/>
    <d v="2015-04-21T00:00:00"/>
    <s v="MICHELLE.BLOXSON@ED.GOV"/>
    <d v="2015-04-14T00:00:00"/>
    <s v="N/A"/>
    <s v="C"/>
    <s v="FUNDING ONLY ACTION"/>
    <s v="X"/>
    <s v="NOT APPLICABLE"/>
    <s v="4730"/>
    <s v="9100"/>
    <s v="SMALL BUSINESS"/>
    <s v="NO"/>
    <s v="NO"/>
    <x v="1"/>
    <s v="YES"/>
    <s v="NO"/>
    <s v="NO"/>
    <n v="2313891.9"/>
    <n v="2313891.9"/>
    <n v="1"/>
  </r>
  <r>
    <s v="FSA"/>
    <x v="0"/>
    <x v="0"/>
    <x v="0"/>
    <x v="3"/>
    <x v="0"/>
    <x v="1"/>
    <x v="0"/>
    <x v="1"/>
    <x v="0"/>
    <x v="0"/>
    <x v="0"/>
    <x v="52"/>
    <s v="SUPPORT- MANAGEMENT: DEBT COLLECTION"/>
    <s v="9100"/>
    <s v="FEDERAL STUDENT AID PROCUREMENT ACTIVITY"/>
    <s v="9100"/>
    <s v="WOODLAND HILLS"/>
    <s v="CA"/>
    <s v="37"/>
    <d v="2015-06-26T00:00:00"/>
    <s v="COMPETITIVE DELIVERY ORDER"/>
    <s v=""/>
    <s v="FIXED PRICE INCENTIVE"/>
    <s v="CRITICAL FUNCTION_x000a_PRIVATE COLLECTION AGENCY PERFORMS COLLECTION AND ADMINISTRATIVE RESOLUTION ACTIVITIES ON DEBTS RESULTING FROM NON-PAYMENT OF STUDENT LOANS MADE UNDER THE VARIOUS FEDERAL STUDENT AID LOAN PROGRAMS."/>
    <s v="ACCOUNT CONTROL TECHNOLOGY INC"/>
    <n v="17270000"/>
    <s v="EDFSA09O0005"/>
    <s v="68"/>
    <s v="GS23F0235K"/>
    <s v="781737184"/>
    <s v="ENFSA"/>
    <s v=""/>
    <s v="PATTY.QUEEN-HARPER@ED.GOV"/>
    <d v="2015-06-28T00:00:00"/>
    <s v="MICHELLE.BLOXSON@ED.GOV"/>
    <d v="2015-06-26T00:00:00"/>
    <s v="N/A"/>
    <s v="C"/>
    <s v="FUNDING ONLY ACTION"/>
    <s v="X"/>
    <s v="NOT APPLICABLE"/>
    <s v="4730"/>
    <s v="9100"/>
    <s v="SMALL BUSINESS"/>
    <s v="NO"/>
    <s v="NO"/>
    <x v="1"/>
    <s v="YES"/>
    <s v="NO"/>
    <s v="NO"/>
    <n v="17270000"/>
    <n v="17270000"/>
    <n v="1"/>
  </r>
  <r>
    <s v="FSA"/>
    <x v="0"/>
    <x v="0"/>
    <x v="0"/>
    <x v="3"/>
    <x v="0"/>
    <x v="1"/>
    <x v="0"/>
    <x v="1"/>
    <x v="0"/>
    <x v="0"/>
    <x v="0"/>
    <x v="52"/>
    <s v="SUPPORT- MANAGEMENT: DEBT COLLECTION"/>
    <s v="9100"/>
    <s v="FEDERAL STUDENT AID PROCUREMENT ACTIVITY"/>
    <s v="9100"/>
    <s v="BETHESDA"/>
    <s v="MD"/>
    <s v="31"/>
    <d v="2015-06-26T00:00:00"/>
    <s v="FULL AND OPEN COMPETITION"/>
    <s v="FOLLOW-ON ACTION FOLLOWING COMPETITIVE INITIAL ACTION"/>
    <s v="FIXED PRICE INCENTIVE"/>
    <s v="&quot;CRITICAL FUNCTION&quot; - IGF::CT::IGF_x000a_PRIVATE COLLECTION AGENCY PERFORMS COLLECTION AND ADMINISTRATIVE RESOLUTION ACTIVITIES ON DEBTS RESULTING FROM NON-PAYMENT OF STUDENT LOANS MADE UNDER THE VARIOUS FEDERAL STUDENT AID LOAN PROGRAMS."/>
    <s v="FINANCIAL MANAGEMENT SYSTEMS,"/>
    <n v="19680000"/>
    <s v="EDFSA15O0028"/>
    <s v="3"/>
    <s v="GS23F0063J"/>
    <s v="620653568"/>
    <s v="ENFSA"/>
    <s v=""/>
    <s v="PATTY.QUEEN-HARPER@ED.GOV"/>
    <d v="2015-06-28T00:00:00"/>
    <s v="MICHELLE.BLOXSON@ED.GOV"/>
    <d v="2015-06-26T00:00:00"/>
    <s v="N/A"/>
    <s v="C"/>
    <s v="FUNDING ONLY ACTION"/>
    <s v="X"/>
    <s v="NOT APPLICABLE"/>
    <s v="4730"/>
    <s v="9100"/>
    <s v="SMALL BUSINESS"/>
    <s v="NO"/>
    <s v="NO"/>
    <x v="1"/>
    <s v="YES"/>
    <s v="NO"/>
    <s v="NO"/>
    <n v="19680000"/>
    <n v="19680000"/>
    <n v="1"/>
  </r>
  <r>
    <s v="FSA"/>
    <x v="0"/>
    <x v="0"/>
    <x v="0"/>
    <x v="2"/>
    <x v="0"/>
    <x v="1"/>
    <x v="0"/>
    <x v="1"/>
    <x v="0"/>
    <x v="0"/>
    <x v="0"/>
    <x v="52"/>
    <s v="SUPPORT- MANAGEMENT: DEBT COLLECTION"/>
    <s v="9100"/>
    <s v="FEDERAL STUDENT AID PROCUREMENT ACTIVITY"/>
    <s v="9100"/>
    <s v="CANOGA PARK"/>
    <s v="CA"/>
    <s v="37"/>
    <d v="2015-07-15T00:00:00"/>
    <s v="FULL AND OPEN COMPETITION"/>
    <s v="FOLLOW-ON ACTION FOLLOWING COMPETITIVE INITIAL ACTION"/>
    <s v="FIXED PRICE INCENTIVE"/>
    <s v="&quot;CRITICAL FUNCTION&quot; - IGF::CT::IGF_x000a_PRIVATE COLLECTION AGENCY PERFORMS COLLECTION AND ADMINISTRATIVE RESOLUTION ACTIVITIES ON DEBTS RESULTING FROM NON-PAYMENT OF STUDENT LOANS MADE UNDER THE VARIOUS FEDERAL STUDENT AID LOAN PROGRAMS."/>
    <s v="ACCOUNT CONTROL TECHNOLOGY INC"/>
    <n v="17270000"/>
    <s v="EDFSA15O0025"/>
    <s v="3"/>
    <s v="GS23F0235K"/>
    <s v="781737184"/>
    <s v="ENBO"/>
    <s v=""/>
    <s v="PATTY.QUEEN-HARPER@ED.GOV"/>
    <d v="2015-07-15T00:00:00"/>
    <s v="PATTY.QUEEN-HARPER@ED.GOV"/>
    <d v="2015-07-15T00:00:00"/>
    <s v="N/A"/>
    <s v="C"/>
    <s v="FUNDING ONLY ACTION"/>
    <s v="X"/>
    <s v="NOT APPLICABLE"/>
    <s v="4730"/>
    <s v="9100"/>
    <s v="SMALL BUSINESS"/>
    <s v="NO"/>
    <s v="NO"/>
    <x v="1"/>
    <s v="YES"/>
    <s v="NO"/>
    <s v="NO"/>
    <n v="17270000"/>
    <n v="17270000"/>
    <n v="1"/>
  </r>
  <r>
    <s v="FSA"/>
    <x v="0"/>
    <x v="0"/>
    <x v="0"/>
    <x v="2"/>
    <x v="0"/>
    <x v="1"/>
    <x v="0"/>
    <x v="1"/>
    <x v="0"/>
    <x v="0"/>
    <x v="0"/>
    <x v="52"/>
    <s v="SUPPORT- MANAGEMENT: DEBT COLLECTION"/>
    <s v="9100"/>
    <s v="FEDERAL STUDENT AID PROCUREMENT ACTIVITY"/>
    <s v="9100"/>
    <s v="BETHESDA"/>
    <s v="MD"/>
    <s v="31"/>
    <d v="2015-09-16T00:00:00"/>
    <s v="FULL AND OPEN COMPETITION"/>
    <s v="FOLLOW-ON ACTION FOLLOWING COMPETITIVE INITIAL ACTION"/>
    <s v="FIXED PRICE INCENTIVE"/>
    <s v="&quot;CRITICAL FUNCTION&quot; - IGF::CT::IGF_x000a_PRIVATE COLLECTION AGENCY PERFORMS COLLECTION AND ADMINISTRATIVE RESOLUTION ACTIVITIES ON DEBTS RESULTING FROM NON-PAYMENT OF STUDENT LOANS MADE UNDER THE VARIOUS FEDERAL STUDENT AID LOAN PROGRAMS."/>
    <s v="FINANCIAL MANAGEMENT SYSTEMS,"/>
    <n v="17167000"/>
    <s v="EDFSA15O0028"/>
    <s v="5"/>
    <s v="GS23F0063J"/>
    <s v="620653568"/>
    <s v="ENBO"/>
    <s v=""/>
    <s v="PATTY.QUEEN-HARPER@ED.GOV"/>
    <d v="2015-09-17T00:00:00"/>
    <s v="PATTY.QUEEN-HARPER@ED.GOV"/>
    <d v="2015-09-17T00:00:00"/>
    <s v="N/A"/>
    <s v="C"/>
    <s v="FUNDING ONLY ACTION"/>
    <s v="X"/>
    <s v="NOT APPLICABLE"/>
    <s v="4730"/>
    <s v="9100"/>
    <s v="SMALL BUSINESS"/>
    <s v="NO"/>
    <s v="NO"/>
    <x v="1"/>
    <s v="YES"/>
    <s v="NO"/>
    <s v="NO"/>
    <n v="17167000"/>
    <n v="17167000"/>
    <n v="1"/>
  </r>
  <r>
    <s v="FSA"/>
    <x v="0"/>
    <x v="0"/>
    <x v="0"/>
    <x v="2"/>
    <x v="0"/>
    <x v="1"/>
    <x v="0"/>
    <x v="1"/>
    <x v="0"/>
    <x v="0"/>
    <x v="0"/>
    <x v="52"/>
    <s v="SUPPORT- MANAGEMENT: DEBT COLLECTION"/>
    <s v="9100"/>
    <s v="FEDERAL STUDENT AID PROCUREMENT ACTIVITY"/>
    <s v="9100"/>
    <s v="BETHESDA"/>
    <s v="MD"/>
    <s v="31"/>
    <d v="2015-09-23T00:00:00"/>
    <s v="FULL AND OPEN COMPETITION"/>
    <s v="FOLLOW-ON ACTION FOLLOWING COMPETITIVE INITIAL ACTION"/>
    <s v="FIXED PRICE INCENTIVE"/>
    <s v="&quot;CRITICAL FUNCTION&quot; - IGF::CT::IGF_x000a_PRIVATE COLLECTION AGENCY PERFORMS COLLECTION AND ADMINISTRATIVE RESOLUTION ACTIVITIES ON DEBTS RESULTING FROM NON-PAYMENT OF STUDENT LOANS MADE UNDER THE VARIOUS FEDERAL STUDENT AID LOAN PROGRAMS."/>
    <s v="FINANCIAL MANAGEMENT SYSTEMS,"/>
    <n v="160000"/>
    <s v="EDFSA15O0028"/>
    <s v="6"/>
    <s v="GS23F0063J"/>
    <s v="620653568"/>
    <s v="ENBO"/>
    <s v=""/>
    <s v="PATTY.QUEEN-HARPER@ED.GOV"/>
    <d v="2015-09-23T00:00:00"/>
    <s v="PATTY.QUEEN-HARPER@ED.GOV"/>
    <d v="2015-09-23T00:00:00"/>
    <s v="N/A"/>
    <s v="L"/>
    <s v="DEFINITIZE CHANGE ORDER"/>
    <s v="X"/>
    <s v="NOT APPLICABLE"/>
    <s v="4730"/>
    <s v="9100"/>
    <s v="SMALL BUSINESS"/>
    <s v="NO"/>
    <s v="NO"/>
    <x v="1"/>
    <s v="YES"/>
    <s v="NO"/>
    <s v="NO"/>
    <n v="160000"/>
    <n v="160000"/>
    <n v="1"/>
  </r>
  <r>
    <s v="FSA"/>
    <x v="0"/>
    <x v="0"/>
    <x v="0"/>
    <x v="2"/>
    <x v="0"/>
    <x v="1"/>
    <x v="0"/>
    <x v="1"/>
    <x v="0"/>
    <x v="0"/>
    <x v="0"/>
    <x v="52"/>
    <s v="SUPPORT- MANAGEMENT: DEBT COLLECTION"/>
    <s v="9100"/>
    <s v="FEDERAL STUDENT AID PROCUREMENT ACTIVITY"/>
    <s v="9100"/>
    <s v="CENTRAL POINT"/>
    <s v="OR"/>
    <s v="29"/>
    <d v="2015-09-25T00:00:00"/>
    <s v="FULL AND OPEN COMPETITION AFTER EXCLUSION OF SOURCES"/>
    <s v="COMPETITIVE SET ASIDE"/>
    <s v="FIRM FIXED PRICE"/>
    <s v="&quot;CRITICAL FUNCTION&quot; - IGF::CT::IGF_x000a_PRIVATE COLLECTION AGENCY PERFORMS COLLECTION AND ADMINISTRATIVE RESOLUTION ACTIVITIES ON DEBTS RESULTING FROM NON-PAYMENT OF STUDENT LOANS MADE UNDER THE VARIOUS FEDERAL STUDENT AID LOAN PROGRAMS."/>
    <s v="ACTION FINANCIAL"/>
    <n v="35000"/>
    <s v="0001"/>
    <s v="0"/>
    <s v="EDFSA14D0010"/>
    <s v="028523011"/>
    <s v="ENBO"/>
    <s v=""/>
    <s v="PATTY.QUEEN-HARPER@ED.GOV"/>
    <d v="2015-10-30T00:00:00"/>
    <s v="PATTY.QUEEN-HARPER@ED.GOV"/>
    <d v="2015-10-30T00:00:00"/>
    <s v="N/A"/>
    <s v=""/>
    <s v=""/>
    <s v="Y"/>
    <s v="YES"/>
    <s v="9100"/>
    <s v="9100"/>
    <s v="SMALL BUSINESS"/>
    <s v="NO"/>
    <s v="NO"/>
    <x v="1"/>
    <s v="YES"/>
    <s v="NO"/>
    <s v="NO"/>
    <n v="35000"/>
    <n v="35000"/>
    <n v="1"/>
  </r>
  <r>
    <s v="FSA"/>
    <x v="0"/>
    <x v="0"/>
    <x v="0"/>
    <x v="0"/>
    <x v="0"/>
    <x v="1"/>
    <x v="0"/>
    <x v="0"/>
    <x v="1"/>
    <x v="0"/>
    <x v="0"/>
    <x v="52"/>
    <s v="SUPPORT- MANAGEMENT: DEBT COLLECTION"/>
    <s v="9100"/>
    <s v="FEDERAL STUDENT AID PROCUREMENT ACTIVITY"/>
    <s v="9100"/>
    <s v="ANDOVER"/>
    <s v="MN"/>
    <s v="3"/>
    <d v="2014-10-21T00:00:00"/>
    <s v="COMPETITIVE DELIVERY ORDER"/>
    <s v=""/>
    <s v="FIXED PRICE INCENTIVE"/>
    <s v="CRITICAL FUNCTIONS - THIS REQUIREMENT PROVIDES DEFAULT COLLECTION SERVICES.  THE PURPOSE OF THIS MODIFICATION IS TO ADD INCREMENTAL FUNDING IN THE AMOUNT OF $34,824.85.  THE NEW OBLIGATED AMOUNT IS $71,950,479.76."/>
    <s v="NATIONAL RECOVERIES INC"/>
    <n v="34824.85"/>
    <s v="EDFSA09O0025"/>
    <s v="62"/>
    <s v="GS23F0013U"/>
    <s v="803643881"/>
    <s v="ENCOO"/>
    <s v=""/>
    <s v="IDV_CORRECT"/>
    <d v="2015-04-01T00:00:00"/>
    <s v="PAUL.KIM@ED.GOV"/>
    <d v="2014-10-21T00:00:00"/>
    <s v="N/A"/>
    <s v="C"/>
    <s v="FUNDING ONLY ACTION"/>
    <s v="Y"/>
    <s v="YES"/>
    <s v="4730"/>
    <s v="9100"/>
    <s v="SMALL BUSINESS"/>
    <s v="NO"/>
    <s v="NO"/>
    <x v="0"/>
    <s v="NO"/>
    <s v="NO"/>
    <s v="NO"/>
    <n v="34824.85"/>
    <n v="34824.85"/>
    <n v="1"/>
  </r>
  <r>
    <s v="FSA"/>
    <x v="0"/>
    <x v="0"/>
    <x v="0"/>
    <x v="0"/>
    <x v="0"/>
    <x v="1"/>
    <x v="0"/>
    <x v="0"/>
    <x v="1"/>
    <x v="0"/>
    <x v="0"/>
    <x v="52"/>
    <s v="SUPPORT- MANAGEMENT: DEBT COLLECTION"/>
    <s v="9100"/>
    <s v="FEDERAL STUDENT AID PROCUREMENT ACTIVITY"/>
    <s v="9100"/>
    <s v="ANDOVER"/>
    <s v="MN"/>
    <s v="3"/>
    <d v="2014-11-25T00:00:00"/>
    <s v="COMPETITIVE DELIVERY ORDER"/>
    <s v=""/>
    <s v="FIXED PRICE INCENTIVE"/>
    <s v="CRITICAL FUNCTIONS   THIS REQUIREMENT IS FOR DEFAULT COLLECTION SERVICES.  THE PURPOSE OF THIS MODIFICATION IS TO ADD INCREMENTAL FUNDING."/>
    <s v="NATIONAL RECOVERIES INC"/>
    <n v="14400000"/>
    <s v="EDFSA09O0025"/>
    <s v="63"/>
    <s v="GS23F0013U"/>
    <s v="803643881"/>
    <s v="ENCOO"/>
    <s v=""/>
    <s v="FPDSADMIN"/>
    <d v="2015-07-11T00:00:00"/>
    <s v="ZAKIA.OWENS@ED.GOV"/>
    <d v="2014-11-25T00:00:00"/>
    <s v="N/A"/>
    <s v="C"/>
    <s v="FUNDING ONLY ACTION"/>
    <s v="Y"/>
    <s v="YES"/>
    <s v="4730"/>
    <s v="9100"/>
    <s v="SMALL BUSINESS"/>
    <s v="NO"/>
    <s v="NO"/>
    <x v="0"/>
    <s v="NO"/>
    <s v="NO"/>
    <s v="NO"/>
    <n v="14400000"/>
    <n v="14400000"/>
    <n v="1"/>
  </r>
  <r>
    <s v="FSA"/>
    <x v="0"/>
    <x v="0"/>
    <x v="0"/>
    <x v="1"/>
    <x v="0"/>
    <x v="1"/>
    <x v="0"/>
    <x v="0"/>
    <x v="1"/>
    <x v="0"/>
    <x v="0"/>
    <x v="52"/>
    <s v="SUPPORT- MANAGEMENT: DEBT COLLECTION"/>
    <s v="9100"/>
    <s v="FEDERAL STUDENT AID PROCUREMENT ACTIVITY"/>
    <s v="9100"/>
    <s v="ANDOVER"/>
    <s v="MN"/>
    <s v="3"/>
    <d v="2015-03-27T00:00:00"/>
    <s v="COMPETITIVE DELIVERY ORDER"/>
    <s v=""/>
    <s v="FIXED PRICE INCENTIVE"/>
    <s v="CRITICAL FUNCTIONS - THIS REQUIREMENT IS FOR DEFAULT COLLECTION SERVICES. THE PURPOSE OF THIS MODIFICATION IS TO ADD INCREMENTAL FUNDING."/>
    <s v="NATIONAL RECOVERIES INC"/>
    <n v="738264"/>
    <s v="EDFSA09O0025"/>
    <s v="68"/>
    <s v="GS23F0013U"/>
    <s v="803643881"/>
    <s v="ENCOO"/>
    <s v=""/>
    <s v="IDV_CORRECT"/>
    <d v="2015-04-01T00:00:00"/>
    <s v="MICHELLE.BLOXSON@ED.GOV"/>
    <d v="2015-03-24T00:00:00"/>
    <s v="N/A"/>
    <s v="C"/>
    <s v="FUNDING ONLY ACTION"/>
    <s v="Y"/>
    <s v="YES"/>
    <s v="4730"/>
    <s v="9100"/>
    <s v="SMALL BUSINESS"/>
    <s v="NO"/>
    <s v="NO"/>
    <x v="0"/>
    <s v="NO"/>
    <s v="NO"/>
    <s v="NO"/>
    <n v="0"/>
    <n v="0"/>
    <n v="1"/>
  </r>
  <r>
    <s v="FSA"/>
    <x v="0"/>
    <x v="0"/>
    <x v="0"/>
    <x v="3"/>
    <x v="0"/>
    <x v="1"/>
    <x v="0"/>
    <x v="0"/>
    <x v="1"/>
    <x v="0"/>
    <x v="0"/>
    <x v="52"/>
    <s v="SUPPORT- MANAGEMENT: DEBT COLLECTION"/>
    <s v="9100"/>
    <s v="FEDERAL STUDENT AID PROCUREMENT ACTIVITY"/>
    <s v="9100"/>
    <s v="ANDOVER"/>
    <s v="MN"/>
    <s v="3"/>
    <d v="2015-04-20T00:00:00"/>
    <s v="COMPETITIVE DELIVERY ORDER"/>
    <s v=""/>
    <s v="FIXED PRICE INCENTIVE"/>
    <s v="CRITICAL FUNCTIONS - THIS REQUIREMENT IS FOR DEFAULT COLLECTION SERVICES. THE PURPOSE OF THIS MODIFICATION IS TO ADD INCREMENTAL FUNDING."/>
    <s v="NATIONAL RECOVERIES INC"/>
    <n v="6174000"/>
    <s v="EDFSA09O0025"/>
    <s v="70"/>
    <s v="GS23F0013U"/>
    <s v="803643881"/>
    <s v="ENCOO"/>
    <s v=""/>
    <s v="PATTY.QUEEN-HARPER@ED.GOV"/>
    <d v="2015-04-20T00:00:00"/>
    <s v="MICHELLE.BLOXSON@ED.GOV"/>
    <d v="2015-04-14T00:00:00"/>
    <s v="N/A"/>
    <s v="C"/>
    <s v="FUNDING ONLY ACTION"/>
    <s v="Y"/>
    <s v="YES"/>
    <s v="4730"/>
    <s v="9100"/>
    <s v="SMALL BUSINESS"/>
    <s v="NO"/>
    <s v="NO"/>
    <x v="0"/>
    <s v="NO"/>
    <s v="NO"/>
    <s v="NO"/>
    <n v="6174000"/>
    <n v="6174000"/>
    <n v="1"/>
  </r>
  <r>
    <s v="FSA"/>
    <x v="0"/>
    <x v="0"/>
    <x v="0"/>
    <x v="3"/>
    <x v="0"/>
    <x v="1"/>
    <x v="0"/>
    <x v="0"/>
    <x v="1"/>
    <x v="0"/>
    <x v="0"/>
    <x v="52"/>
    <s v="SUPPORT- MANAGEMENT: DEBT COLLECTION"/>
    <s v="9100"/>
    <s v="FEDERAL STUDENT AID PROCUREMENT ACTIVITY"/>
    <s v="9100"/>
    <s v="ANDOVER"/>
    <s v="MN"/>
    <s v="3"/>
    <d v="2015-06-26T00:00:00"/>
    <s v="COMPETITIVE DELIVERY ORDER"/>
    <s v=""/>
    <s v="FIXED PRICE INCENTIVE"/>
    <s v="CRITICAL FUNCTION_x000a_PRIVATE COLLECTION AGENCY PERFORMS COLLECTION AND ADMINISTRATIVE RESOLUTION ACTIVITIES ON DEBTS RESULTING FROM NON-PAYMENT OF STUDENT LOANS MADE UNDER THE VARIOUS FEDERAL STUDENT AID LOAN PROGRAMS."/>
    <s v="NATIONAL RECOVERIES INC"/>
    <n v="3390000"/>
    <s v="EDFSA09O0025"/>
    <s v="72"/>
    <s v="GS23F0013U"/>
    <s v="803643881"/>
    <s v="ENFSA"/>
    <s v=""/>
    <s v="PATTY.QUEEN-HARPER@ED.GOV"/>
    <d v="2015-06-28T00:00:00"/>
    <s v="MICHELLE.BLOXSON@ED.GOV"/>
    <d v="2015-06-26T00:00:00"/>
    <s v="N/A"/>
    <s v="C"/>
    <s v="FUNDING ONLY ACTION"/>
    <s v="Y"/>
    <s v="YES"/>
    <s v="4730"/>
    <s v="9100"/>
    <s v="SMALL BUSINESS"/>
    <s v="NO"/>
    <s v="NO"/>
    <x v="0"/>
    <s v="NO"/>
    <s v="NO"/>
    <s v="NO"/>
    <n v="3390000"/>
    <n v="3390000"/>
    <n v="1"/>
  </r>
  <r>
    <s v="FSA"/>
    <x v="0"/>
    <x v="0"/>
    <x v="0"/>
    <x v="2"/>
    <x v="0"/>
    <x v="1"/>
    <x v="0"/>
    <x v="0"/>
    <x v="1"/>
    <x v="0"/>
    <x v="0"/>
    <x v="52"/>
    <s v="SUPPORT- MANAGEMENT: DEBT COLLECTION"/>
    <s v="9100"/>
    <s v="FEDERAL STUDENT AID PROCUREMENT ACTIVITY"/>
    <s v="9100"/>
    <s v="ANDOVER"/>
    <s v="MN"/>
    <s v="3"/>
    <d v="2015-09-08T00:00:00"/>
    <s v="COMPETITIVE DELIVERY ORDER"/>
    <s v=""/>
    <s v="FIXED PRICE INCENTIVE"/>
    <s v="&quot;CRITICAL FUNCTION&quot; _x000a_PRIVATE COLLECTION AGENCY PERFORMS COLLECTION AND ADMINISTRATIVE RESOLUTION ACTIVITIES ON DEBTS RESULTING FROM NON-PAYMENT OF STUDENT LOANS MADE UNDER THE VARIOUS FEDERAL STUDENT AID LOAN PROGRAMS."/>
    <s v="NATIONAL RECOVERIES INC"/>
    <n v="691104.29"/>
    <s v="EDFSA09O0025"/>
    <s v="73"/>
    <s v="GS23F0013U"/>
    <s v="803643881"/>
    <s v="ENBO"/>
    <s v=""/>
    <s v="PATTY.QUEEN-HARPER@ED.GOV"/>
    <d v="2015-09-08T00:00:00"/>
    <s v="PATTY.QUEEN-HARPER@ED.GOV"/>
    <d v="2015-09-08T00:00:00"/>
    <s v="N/A"/>
    <s v="C"/>
    <s v="FUNDING ONLY ACTION"/>
    <s v="Y"/>
    <s v="YES"/>
    <s v="4730"/>
    <s v="9100"/>
    <s v="SMALL BUSINESS"/>
    <s v="NO"/>
    <s v="NO"/>
    <x v="0"/>
    <s v="NO"/>
    <s v="NO"/>
    <s v="NO"/>
    <n v="0"/>
    <n v="0"/>
    <n v="1"/>
  </r>
  <r>
    <s v="FSA"/>
    <x v="0"/>
    <x v="0"/>
    <x v="0"/>
    <x v="2"/>
    <x v="0"/>
    <x v="1"/>
    <x v="0"/>
    <x v="0"/>
    <x v="1"/>
    <x v="0"/>
    <x v="0"/>
    <x v="52"/>
    <s v="SUPPORT- MANAGEMENT: DEBT COLLECTION"/>
    <s v="9100"/>
    <s v="FEDERAL STUDENT AID PROCUREMENT ACTIVITY"/>
    <s v="9100"/>
    <s v="ANDOVER"/>
    <s v="MN"/>
    <s v="3"/>
    <d v="2015-09-16T00:00:00"/>
    <s v="COMPETITIVE DELIVERY ORDER"/>
    <s v=""/>
    <s v="FIXED PRICE INCENTIVE"/>
    <s v="&quot;CRITICAL FUNCTION&quot; _x000a_PRIVATE COLLECTION AGENCY PERFORMS COLLECTION AND ADMINISTRATIVE RESOLUTION ACTIVITIES ON DEBTS RESULTING FROM NON-PAYMENT OF STUDENT LOANS MADE UNDER THE VARIOUS FEDERAL STUDENT AID LOAN PROGRAMS."/>
    <s v="NATIONAL RECOVERIES INC"/>
    <n v="5737000"/>
    <s v="EDFSA09O0025"/>
    <s v="74"/>
    <s v="GS23F0013U"/>
    <s v="803643881"/>
    <s v="ENBO"/>
    <s v=""/>
    <s v="PATTY.QUEEN-HARPER@ED.GOV"/>
    <d v="2015-09-17T00:00:00"/>
    <s v="PATTY.QUEEN-HARPER@ED.GOV"/>
    <d v="2015-09-17T00:00:00"/>
    <s v="N/A"/>
    <s v="C"/>
    <s v="FUNDING ONLY ACTION"/>
    <s v="Y"/>
    <s v="YES"/>
    <s v="4730"/>
    <s v="9100"/>
    <s v="SMALL BUSINESS"/>
    <s v="NO"/>
    <s v="NO"/>
    <x v="0"/>
    <s v="NO"/>
    <s v="NO"/>
    <s v="NO"/>
    <n v="5737000"/>
    <n v="5737000"/>
    <n v="1"/>
  </r>
  <r>
    <s v="FSA"/>
    <x v="0"/>
    <x v="0"/>
    <x v="0"/>
    <x v="0"/>
    <x v="1"/>
    <x v="1"/>
    <x v="0"/>
    <x v="1"/>
    <x v="1"/>
    <x v="0"/>
    <x v="0"/>
    <x v="52"/>
    <s v="SUPPORT- MANAGEMENT: DEBT COLLECTION"/>
    <s v="9100"/>
    <s v="FEDERAL STUDENT AID PROCUREMENT ACTIVITY"/>
    <s v="9100"/>
    <s v="OAK BROOK"/>
    <s v="IL"/>
    <s v="43"/>
    <d v="2014-10-21T00:00:00"/>
    <s v="COMPETITIVE DELIVERY ORDER"/>
    <s v=""/>
    <s v="FIXED PRICE INCENTIVE"/>
    <s v="CRITICAL FUNCTIONS - THIS REQUIREMENT IS FOR DEFAULT COLLECTION SERVICES.  THE PURPOSE OF THIS MODIFICATION IS TO ADD INCREMENTAL FUNDING."/>
    <s v="ENTERPRISE RECOVERY SYSTEMS, I"/>
    <n v="61979.23"/>
    <s v="EDFSA09O0020"/>
    <s v="61"/>
    <s v="GS23F0291K"/>
    <s v="604976399"/>
    <s v="ENCOO"/>
    <s v=""/>
    <s v="IDV_CORRECT"/>
    <d v="2015-04-01T00:00:00"/>
    <s v="ZAKIA.OWENS@ED.GOV"/>
    <d v="2014-10-21T00:00:00"/>
    <s v="N/A"/>
    <s v="C"/>
    <s v="FUNDING ONLY ACTION"/>
    <s v="X"/>
    <s v="NOT APPLICABLE"/>
    <s v="4730"/>
    <s v="9100"/>
    <s v="OTHER THAN SMALL BUSINESS"/>
    <s v="NO"/>
    <s v="NO"/>
    <x v="1"/>
    <s v="NO"/>
    <s v="NO"/>
    <s v="NO"/>
    <n v="61979.23"/>
    <n v="61979.23"/>
    <n v="1"/>
  </r>
  <r>
    <s v="FSA"/>
    <x v="0"/>
    <x v="0"/>
    <x v="0"/>
    <x v="0"/>
    <x v="1"/>
    <x v="1"/>
    <x v="0"/>
    <x v="1"/>
    <x v="1"/>
    <x v="0"/>
    <x v="0"/>
    <x v="52"/>
    <s v="SUPPORT- MANAGEMENT: DEBT COLLECTION"/>
    <s v="9100"/>
    <s v="FEDERAL STUDENT AID PROCUREMENT ACTIVITY"/>
    <s v="9100"/>
    <s v="MINNEAPOLIS"/>
    <s v="MN"/>
    <s v="53"/>
    <d v="2014-10-21T00:00:00"/>
    <s v="COMPETITIVE DELIVERY ORDER"/>
    <s v=""/>
    <s v="FIXED PRICE INCENTIVE"/>
    <s v="CRITICAL FUNCTIONS - THIS REQUIREMENT IS FOR DEFAULT COLLECTION SERVICES.  THE PURPOSE OF THIS MODIFICATION IS TO ADD INCREMENTAL FUNDING."/>
    <s v="ALLIED INTERSTATE, INC"/>
    <n v="74729.36"/>
    <s v="EDFSA09O0013"/>
    <s v="61"/>
    <s v="GS23F0266K"/>
    <s v="077621258"/>
    <s v="ENCOO"/>
    <s v=""/>
    <s v="IDV_CORRECT"/>
    <d v="2015-05-07T00:00:00"/>
    <s v="ZAKIA.OWENS@ED.GOV"/>
    <d v="2014-10-21T00:00:00"/>
    <s v="N/A"/>
    <s v="C"/>
    <s v="FUNDING ONLY ACTION"/>
    <s v="X"/>
    <s v="NOT APPLICABLE"/>
    <s v="4730"/>
    <s v="9100"/>
    <s v="OTHER THAN SMALL BUSINESS"/>
    <s v="NO"/>
    <s v="NO"/>
    <x v="1"/>
    <s v="NO"/>
    <s v="NO"/>
    <s v="NO"/>
    <n v="74729.36"/>
    <n v="74729.36"/>
    <n v="1"/>
  </r>
  <r>
    <s v="FSA"/>
    <x v="0"/>
    <x v="0"/>
    <x v="0"/>
    <x v="0"/>
    <x v="1"/>
    <x v="1"/>
    <x v="0"/>
    <x v="1"/>
    <x v="1"/>
    <x v="0"/>
    <x v="0"/>
    <x v="52"/>
    <s v="SUPPORT- MANAGEMENT: DEBT COLLECTION"/>
    <s v="9100"/>
    <s v="FEDERAL STUDENT AID PROCUREMENT ACTIVITY"/>
    <s v="9100"/>
    <s v="SAN LEANDRO"/>
    <s v="CA"/>
    <s v="1"/>
    <d v="2014-10-21T00:00:00"/>
    <s v="COMPETITIVE DELIVERY ORDER"/>
    <s v=""/>
    <s v="FIXED PRICE INCENTIVE"/>
    <s v="CRITICAL FUNCTIONS - THIS REQUIREMENT IS FOR DEFAULT COLLECTION SERVICES.  THE PURPOSE OF THIS MODIFICATION IS TO ADD INCREMENTAL FUNDING."/>
    <s v="DIVERSIFIED COLLECTION SERVICE"/>
    <n v="194525.09"/>
    <s v="EDFSA09O0009"/>
    <s v="58"/>
    <s v="GS23F0286K"/>
    <s v="081840787"/>
    <s v="ENCOO"/>
    <s v=""/>
    <s v="IDV_CORRECT"/>
    <d v="2015-04-01T00:00:00"/>
    <s v="ZAKIA.OWENS@ED.GOV"/>
    <d v="2014-10-21T00:00:00"/>
    <s v="N/A"/>
    <s v="C"/>
    <s v="FUNDING ONLY ACTION"/>
    <s v="X"/>
    <s v="NOT APPLICABLE"/>
    <s v="4730"/>
    <s v="9100"/>
    <s v="OTHER THAN SMALL BUSINESS"/>
    <s v="NO"/>
    <s v="NO"/>
    <x v="1"/>
    <s v="NO"/>
    <s v="NO"/>
    <s v="NO"/>
    <n v="194525.09"/>
    <n v="194525.09"/>
    <n v="1"/>
  </r>
  <r>
    <s v="FSA"/>
    <x v="0"/>
    <x v="0"/>
    <x v="0"/>
    <x v="0"/>
    <x v="1"/>
    <x v="1"/>
    <x v="0"/>
    <x v="1"/>
    <x v="1"/>
    <x v="0"/>
    <x v="0"/>
    <x v="52"/>
    <s v="SUPPORT- MANAGEMENT: DEBT COLLECTION"/>
    <s v="9100"/>
    <s v="FEDERAL STUDENT AID PROCUREMENT ACTIVITY"/>
    <s v="9100"/>
    <s v="CEDAR FALLS"/>
    <s v="IA"/>
    <s v="13"/>
    <d v="2014-11-25T00:00:00"/>
    <s v="COMPETITIVE DELIVERY ORDER"/>
    <s v=""/>
    <s v="FIXED PRICE INCENTIVE"/>
    <s v="CRITICAL FUNCTIONS   THIS REQUIREMENT IS FOR DEFAULT COLLECTION SERVICES.  THE PURPOSE OF THIS MODIFICATION IS TO ADD INCREMENTAL FUNDING."/>
    <s v="CBE GROUP INCORPORATED THE"/>
    <n v="13700000"/>
    <s v="EDFSA09O0006"/>
    <s v="58"/>
    <s v="GS23F0230P"/>
    <s v="173609025"/>
    <s v="ENCOO"/>
    <s v=""/>
    <s v="FPDSADMIN"/>
    <d v="2015-07-11T00:00:00"/>
    <s v="ZAKIA.OWENS@ED.GOV"/>
    <d v="2014-11-25T00:00:00"/>
    <s v="N/A"/>
    <s v="C"/>
    <s v="FUNDING ONLY ACTION"/>
    <s v="N"/>
    <s v="NO"/>
    <s v="4730"/>
    <s v="9100"/>
    <s v="OTHER THAN SMALL BUSINESS"/>
    <s v="NO"/>
    <s v="NO"/>
    <x v="1"/>
    <s v="NO"/>
    <s v="NO"/>
    <s v="NO"/>
    <n v="13700000"/>
    <n v="13700000"/>
    <n v="1"/>
  </r>
  <r>
    <s v="FSA"/>
    <x v="0"/>
    <x v="0"/>
    <x v="0"/>
    <x v="0"/>
    <x v="1"/>
    <x v="1"/>
    <x v="0"/>
    <x v="1"/>
    <x v="1"/>
    <x v="0"/>
    <x v="0"/>
    <x v="52"/>
    <s v="SUPPORT- MANAGEMENT: DEBT COLLECTION"/>
    <s v="9100"/>
    <s v="FEDERAL STUDENT AID PROCUREMENT ACTIVITY"/>
    <s v="9100"/>
    <s v="ATLANTA"/>
    <s v="GA"/>
    <s v="67"/>
    <d v="2014-11-25T00:00:00"/>
    <s v="COMPETITIVE DELIVERY ORDER"/>
    <s v=""/>
    <s v="FIXED PRICE INCENTIVE"/>
    <s v="CRITICAL FUNCTIONS   THIS REQUIREMENT IS FOR DEFAULT COLLECTION SERVICES.  THE PURPOSE OF THIS MODIFICATION IS TO ADD INCREMENTAL FUNDING."/>
    <s v="FINANCIAL ASSET MANAGEMENT SYSTEMS, INC."/>
    <n v="14300000"/>
    <s v="EDFSA09O0010"/>
    <s v="64"/>
    <s v="GS23F0264K"/>
    <s v="808523864"/>
    <s v="ENCOO"/>
    <s v=""/>
    <s v="FPDSADMIN"/>
    <d v="2015-07-11T00:00:00"/>
    <s v="ZAKIA.OWENS@ED.GOV"/>
    <d v="2014-11-25T00:00:00"/>
    <s v="N/A"/>
    <s v="C"/>
    <s v="FUNDING ONLY ACTION"/>
    <s v="X"/>
    <s v="NOT APPLICABLE"/>
    <s v="4730"/>
    <s v="9100"/>
    <s v="OTHER THAN SMALL BUSINESS"/>
    <s v="NO"/>
    <s v="NO"/>
    <x v="1"/>
    <s v="NO"/>
    <s v="NO"/>
    <s v="NO"/>
    <n v="14300000"/>
    <n v="14300000"/>
    <n v="1"/>
  </r>
  <r>
    <s v="FSA"/>
    <x v="0"/>
    <x v="0"/>
    <x v="0"/>
    <x v="0"/>
    <x v="1"/>
    <x v="1"/>
    <x v="0"/>
    <x v="1"/>
    <x v="1"/>
    <x v="0"/>
    <x v="0"/>
    <x v="52"/>
    <s v="SUPPORT- MANAGEMENT: DEBT COLLECTION"/>
    <s v="9100"/>
    <s v="FEDERAL STUDENT AID PROCUREMENT ACTIVITY"/>
    <s v="9100"/>
    <s v="MARIETTA"/>
    <s v="GA"/>
    <s v="67"/>
    <d v="2014-11-25T00:00:00"/>
    <s v="COMPETITIVE DELIVERY ORDER"/>
    <s v=""/>
    <s v="FIXED PRICE INCENTIVE"/>
    <s v="CRITICAL FUNCTION - THIS REQUIREMENT IS FOR DEFAULT COLLECTION SERVICES.  THE PURPOSE OF THIS MODIFICATION IS TO ADD INCREMENTAL FUNDING."/>
    <s v="WEST ASSET MANAGEMENT, INC."/>
    <n v="14700000"/>
    <s v="EDFSA09O0019"/>
    <s v="60"/>
    <s v="GS23F0215K"/>
    <s v="063328699"/>
    <s v="ENCOO"/>
    <s v=""/>
    <s v="IDV_CORRECT"/>
    <d v="2015-04-01T00:00:00"/>
    <s v="PAUL.KIM@ED.GOV"/>
    <d v="2014-11-25T00:00:00"/>
    <s v="N/A"/>
    <s v="C"/>
    <s v="FUNDING ONLY ACTION"/>
    <s v="X"/>
    <s v="NOT APPLICABLE"/>
    <s v="4730"/>
    <s v="9100"/>
    <s v="OTHER THAN SMALL BUSINESS"/>
    <s v="NO"/>
    <s v="NO"/>
    <x v="1"/>
    <s v="NO"/>
    <s v="NO"/>
    <s v="NO"/>
    <n v="14700000"/>
    <n v="14700000"/>
    <n v="1"/>
  </r>
  <r>
    <s v="FSA"/>
    <x v="0"/>
    <x v="0"/>
    <x v="0"/>
    <x v="0"/>
    <x v="1"/>
    <x v="1"/>
    <x v="0"/>
    <x v="1"/>
    <x v="1"/>
    <x v="0"/>
    <x v="0"/>
    <x v="52"/>
    <s v="SUPPORT- MANAGEMENT: DEBT COLLECTION"/>
    <s v="9100"/>
    <s v="FEDERAL STUDENT AID PROCUREMENT ACTIVITY"/>
    <s v="9100"/>
    <s v="HORSHAM"/>
    <s v="PA"/>
    <s v="91"/>
    <d v="2014-11-25T00:00:00"/>
    <s v="COMPETITIVE DELIVERY ORDER"/>
    <s v=""/>
    <s v="FIXED PRICE INCENTIVE"/>
    <s v="CRITICAL FUNCTION - THIS REQUIREMENT IS FOR DEFAULT COLLECTION SERVICES.  THE PURPOSE OF THIS MODIFICATION IS TO ADD INCREMENTAL FUNDING."/>
    <s v="NCO FINANCIAL SYSTEMS INC"/>
    <n v="15200000"/>
    <s v="EDFSA09O0014"/>
    <s v="60"/>
    <s v="GS23F0240K"/>
    <s v="074017021"/>
    <s v="ENCOO"/>
    <s v=""/>
    <s v="IDV_CORRECT"/>
    <d v="2015-04-01T00:00:00"/>
    <s v="PAUL.KIM@ED.GOV"/>
    <d v="2014-11-25T00:00:00"/>
    <s v="N/A"/>
    <s v="C"/>
    <s v="FUNDING ONLY ACTION"/>
    <s v="X"/>
    <s v="NOT APPLICABLE"/>
    <s v="4730"/>
    <s v="9100"/>
    <s v="OTHER THAN SMALL BUSINESS"/>
    <s v="NO"/>
    <s v="NO"/>
    <x v="1"/>
    <s v="NO"/>
    <s v="NO"/>
    <s v="NO"/>
    <n v="15200000"/>
    <n v="15200000"/>
    <n v="1"/>
  </r>
  <r>
    <s v="FSA"/>
    <x v="0"/>
    <x v="0"/>
    <x v="0"/>
    <x v="0"/>
    <x v="1"/>
    <x v="1"/>
    <x v="0"/>
    <x v="1"/>
    <x v="1"/>
    <x v="0"/>
    <x v="0"/>
    <x v="52"/>
    <s v="SUPPORT- MANAGEMENT: DEBT COLLECTION"/>
    <s v="9100"/>
    <s v="FEDERAL STUDENT AID PROCUREMENT ACTIVITY"/>
    <s v="9100"/>
    <s v="ARCADE"/>
    <s v="NY"/>
    <s v="121"/>
    <d v="2014-11-25T00:00:00"/>
    <s v="COMPETITIVE DELIVERY ORDER"/>
    <s v=""/>
    <s v="FIXED PRICE INCENTIVE"/>
    <s v="CRITICAL FUNCTION - THIS REQUIREMENT IS FOR DEFAULT COLLECTION SERVICES.  THE PURPOSE OF THIS MODIFICATION IS TO ADD INCREMENTAL FUNDING."/>
    <s v="PIONEER CREDIT RECOVERY INCORPORATED"/>
    <n v="18100000"/>
    <s v="EDFSA09O0015"/>
    <s v="65"/>
    <s v="GS23F0217K"/>
    <s v="136936114"/>
    <s v="ENCOO"/>
    <s v=""/>
    <s v="IDV_CORRECT"/>
    <d v="2015-04-01T00:00:00"/>
    <s v="PAUL.KIM@ED.GOV"/>
    <d v="2014-11-25T00:00:00"/>
    <s v="N/A"/>
    <s v="C"/>
    <s v="FUNDING ONLY ACTION"/>
    <s v="X"/>
    <s v="NOT APPLICABLE"/>
    <s v="4730"/>
    <s v="9100"/>
    <s v="OTHER THAN SMALL BUSINESS"/>
    <s v="NO"/>
    <s v="NO"/>
    <x v="1"/>
    <s v="NO"/>
    <s v="NO"/>
    <s v="NO"/>
    <n v="18100000"/>
    <n v="18100000"/>
    <n v="1"/>
  </r>
  <r>
    <s v="FSA"/>
    <x v="0"/>
    <x v="0"/>
    <x v="0"/>
    <x v="0"/>
    <x v="1"/>
    <x v="1"/>
    <x v="0"/>
    <x v="1"/>
    <x v="1"/>
    <x v="0"/>
    <x v="0"/>
    <x v="52"/>
    <s v="SUPPORT- MANAGEMENT: DEBT COLLECTION"/>
    <s v="9100"/>
    <s v="FEDERAL STUDENT AID PROCUREMENT ACTIVITY"/>
    <s v="9100"/>
    <s v="DES PLAINES"/>
    <s v="IL"/>
    <s v="31"/>
    <d v="2014-11-25T00:00:00"/>
    <s v="COMPETITIVE DELIVERY ORDER"/>
    <s v=""/>
    <s v="FIXED PRICE INCENTIVE"/>
    <s v="CRITICAL FUNCTION - THIS REQUIREMENT IS FOR DEFAULT COLLECTION SERVICES.  THE PURPOSE OF THIS MODIFICATION IS TO ADD INCREMENTAL FUNDING."/>
    <s v="VAN RU CREDIT CORPORATION"/>
    <n v="18600000"/>
    <s v="EDFSA09O0018"/>
    <s v="60"/>
    <s v="GS23F0204K"/>
    <s v="072343536"/>
    <s v="ENCOO"/>
    <s v=""/>
    <s v="JANET.CARLSON@ED.GOV"/>
    <d v="2015-09-16T00:00:00"/>
    <s v="PAUL.KIM@ED.GOV"/>
    <d v="2014-11-25T00:00:00"/>
    <s v="N/A"/>
    <s v="C"/>
    <s v="FUNDING ONLY ACTION"/>
    <s v="X"/>
    <s v="NOT APPLICABLE"/>
    <s v="4730"/>
    <s v="9100"/>
    <s v="OTHER THAN SMALL BUSINESS"/>
    <s v="NO"/>
    <s v="NO"/>
    <x v="1"/>
    <s v="NO"/>
    <s v="NO"/>
    <s v="NO"/>
    <n v="18600000"/>
    <n v="18600000"/>
    <n v="1"/>
  </r>
  <r>
    <s v="FSA"/>
    <x v="0"/>
    <x v="0"/>
    <x v="0"/>
    <x v="0"/>
    <x v="1"/>
    <x v="1"/>
    <x v="0"/>
    <x v="1"/>
    <x v="1"/>
    <x v="0"/>
    <x v="0"/>
    <x v="52"/>
    <s v="SUPPORT- MANAGEMENT: DEBT COLLECTION"/>
    <s v="9100"/>
    <s v="FEDERAL STUDENT AID PROCUREMENT ACTIVITY"/>
    <s v="9100"/>
    <s v="NORWELL"/>
    <s v="MA"/>
    <s v="23"/>
    <d v="2014-11-25T00:00:00"/>
    <s v="COMPETITIVE DELIVERY ORDER"/>
    <s v=""/>
    <s v="FIXED PRICE INCENTIVE"/>
    <s v="CRITICAL FUNCTIONS   THIS REQUIREMENT IS FOR DEFAULT COLLECTION SERVICES.  THE PURPOSE OF THIS MODIFICATION IS TO ADD INCREMENTAL FUNDING."/>
    <s v="COLLECTO, INC"/>
    <n v="19200000"/>
    <s v="EDFSA09O0007"/>
    <s v="63"/>
    <s v="GS23F0269K"/>
    <s v="627264468"/>
    <s v="ENCOO"/>
    <s v=""/>
    <s v="FPDSADMIN"/>
    <d v="2015-07-11T00:00:00"/>
    <s v="ZAKIA.OWENS@ED.GOV"/>
    <d v="2014-11-25T00:00:00"/>
    <s v="N/A"/>
    <s v="C"/>
    <s v="FUNDING ONLY ACTION"/>
    <s v="X"/>
    <s v="NOT APPLICABLE"/>
    <s v="4730"/>
    <s v="9100"/>
    <s v="OTHER THAN SMALL BUSINESS"/>
    <s v="NO"/>
    <s v="NO"/>
    <x v="1"/>
    <s v="NO"/>
    <s v="NO"/>
    <s v="NO"/>
    <n v="19200000"/>
    <n v="19200000"/>
    <n v="1"/>
  </r>
  <r>
    <s v="FSA"/>
    <x v="0"/>
    <x v="0"/>
    <x v="0"/>
    <x v="0"/>
    <x v="1"/>
    <x v="1"/>
    <x v="0"/>
    <x v="1"/>
    <x v="1"/>
    <x v="0"/>
    <x v="0"/>
    <x v="52"/>
    <s v="SUPPORT- MANAGEMENT: DEBT COLLECTION"/>
    <s v="9100"/>
    <s v="FEDERAL STUDENT AID PROCUREMENT ACTIVITY"/>
    <s v="9100"/>
    <s v="HOUSTON"/>
    <s v="TX"/>
    <s v="201"/>
    <d v="2014-11-25T00:00:00"/>
    <s v="COMPETITIVE DELIVERY ORDER"/>
    <s v=""/>
    <s v="FIXED PRICE INCENTIVE"/>
    <s v="CRITICAL FUNCTION - THIS REQUIREMENT IS FOR DEFAULT COLLECTION SERVICES.  THE PURPOSE OF THIS MODIFICATION IS TO ADD INCREMENTAL FUNDING."/>
    <s v="GC SERVICES LIMITED PARTNERSHI"/>
    <n v="19300000"/>
    <s v="EDFSA09O0012"/>
    <s v="63"/>
    <s v="GS23F0279K"/>
    <s v="180529323"/>
    <s v="ENCOO"/>
    <s v=""/>
    <s v="IDV_CORRECT"/>
    <d v="2015-04-01T00:00:00"/>
    <s v="PAUL.KIM@ED.GOV"/>
    <d v="2014-11-25T00:00:00"/>
    <s v="N/A"/>
    <s v="C"/>
    <s v="FUNDING ONLY ACTION"/>
    <s v="X"/>
    <s v="NOT APPLICABLE"/>
    <s v="4730"/>
    <s v="9100"/>
    <s v="OTHER THAN SMALL BUSINESS"/>
    <s v="NO"/>
    <s v="NO"/>
    <x v="1"/>
    <s v="NO"/>
    <s v="NO"/>
    <s v="NO"/>
    <n v="19300000"/>
    <n v="19300000"/>
    <n v="1"/>
  </r>
  <r>
    <s v="FSA"/>
    <x v="0"/>
    <x v="0"/>
    <x v="0"/>
    <x v="0"/>
    <x v="1"/>
    <x v="1"/>
    <x v="0"/>
    <x v="1"/>
    <x v="1"/>
    <x v="0"/>
    <x v="0"/>
    <x v="52"/>
    <s v="SUPPORT- MANAGEMENT: DEBT COLLECTION"/>
    <s v="9100"/>
    <s v="FEDERAL STUDENT AID PROCUREMENT ACTIVITY"/>
    <s v="9100"/>
    <s v="MINNEAPOLIS"/>
    <s v="MN"/>
    <s v="53"/>
    <d v="2014-11-25T00:00:00"/>
    <s v="COMPETITIVE DELIVERY ORDER"/>
    <s v=""/>
    <s v="FIXED PRICE INCENTIVE"/>
    <s v="CRITICAL FUNCTION - THIS REQUIREMENT IS FOR DEFAULT COLLECTION SERVICES.  THE PURPOSE OF THIS MODIFICATION IS TO ADD INCREMENTAL FUNDING."/>
    <s v="ALLIED INTERSTATE, INC"/>
    <n v="20500000"/>
    <s v="EDFSA09O0013"/>
    <s v="62"/>
    <s v="GS23F0266K"/>
    <s v="077621258"/>
    <s v="ENCOO"/>
    <s v=""/>
    <s v="IDV_CORRECT"/>
    <d v="2015-05-07T00:00:00"/>
    <s v="PAUL.KIM@ED.GOV"/>
    <d v="2014-11-25T00:00:00"/>
    <s v="N/A"/>
    <s v="C"/>
    <s v="FUNDING ONLY ACTION"/>
    <s v="X"/>
    <s v="NOT APPLICABLE"/>
    <s v="4730"/>
    <s v="9100"/>
    <s v="OTHER THAN SMALL BUSINESS"/>
    <s v="NO"/>
    <s v="NO"/>
    <x v="1"/>
    <s v="NO"/>
    <s v="NO"/>
    <s v="NO"/>
    <n v="20500000"/>
    <n v="20500000"/>
    <n v="1"/>
  </r>
  <r>
    <s v="FSA"/>
    <x v="0"/>
    <x v="0"/>
    <x v="0"/>
    <x v="0"/>
    <x v="1"/>
    <x v="1"/>
    <x v="0"/>
    <x v="1"/>
    <x v="1"/>
    <x v="0"/>
    <x v="0"/>
    <x v="52"/>
    <s v="SUPPORT- MANAGEMENT: DEBT COLLECTION"/>
    <s v="9100"/>
    <s v="FEDERAL STUDENT AID PROCUREMENT ACTIVITY"/>
    <s v="9100"/>
    <s v="SAN LEANDRO"/>
    <s v="CA"/>
    <s v="1"/>
    <d v="2014-11-25T00:00:00"/>
    <s v="COMPETITIVE DELIVERY ORDER"/>
    <s v=""/>
    <s v="FIXED PRICE INCENTIVE"/>
    <s v="CRITICAL FUNCTIONS   THIS REQUIREMENT IS FOR DEFAULT COLLECTION SERVICES.  THE PURPOSE OF THIS MODIFICATION IS TO ADD INCREMENTAL FUNDING."/>
    <s v="DIVERSIFIED COLLECTION SERVICE"/>
    <n v="21000000"/>
    <s v="EDFSA09O0009"/>
    <s v="59"/>
    <s v="GS23F0286K"/>
    <s v="081840787"/>
    <s v="ENCOO"/>
    <s v=""/>
    <s v="FPDSADMIN"/>
    <d v="2015-07-11T00:00:00"/>
    <s v="ZAKIA.OWENS@ED.GOV"/>
    <d v="2014-11-25T00:00:00"/>
    <s v="N/A"/>
    <s v="C"/>
    <s v="FUNDING ONLY ACTION"/>
    <s v="X"/>
    <s v="NOT APPLICABLE"/>
    <s v="4730"/>
    <s v="9100"/>
    <s v="OTHER THAN SMALL BUSINESS"/>
    <s v="NO"/>
    <s v="NO"/>
    <x v="1"/>
    <s v="NO"/>
    <s v="NO"/>
    <s v="NO"/>
    <n v="21000000"/>
    <n v="21000000"/>
    <n v="1"/>
  </r>
  <r>
    <s v="FSA"/>
    <x v="0"/>
    <x v="0"/>
    <x v="0"/>
    <x v="0"/>
    <x v="1"/>
    <x v="1"/>
    <x v="0"/>
    <x v="1"/>
    <x v="1"/>
    <x v="0"/>
    <x v="0"/>
    <x v="52"/>
    <s v="SUPPORT- MANAGEMENT: DEBT COLLECTION"/>
    <s v="9100"/>
    <s v="FEDERAL STUDENT AID PROCUREMENT ACTIVITY"/>
    <s v="9100"/>
    <s v="OAK BROOK"/>
    <s v="IL"/>
    <s v="43"/>
    <d v="2014-11-25T00:00:00"/>
    <s v="COMPETITIVE DELIVERY ORDER"/>
    <s v=""/>
    <s v="FIXED PRICE INCENTIVE"/>
    <s v="CRITICAL FUNCTION - THIS REQUIREMENT IS FOR DEFAULT COLLECTION SERVICES.  THE PURPOSE OF THIS MODIFICATION IS TO ADD INCREMENTAL FUNDING."/>
    <s v="ENTERPRISE RECOVERY SYSTEMS, I"/>
    <n v="23800000"/>
    <s v="EDFSA09O0020"/>
    <s v="62"/>
    <s v="GS23F0291K"/>
    <s v="604976399"/>
    <s v="ENCOO"/>
    <s v=""/>
    <s v="IDV_CORRECT"/>
    <d v="2015-04-01T00:00:00"/>
    <s v="PAUL.KIM@ED.GOV"/>
    <d v="2014-11-25T00:00:00"/>
    <s v="N/A"/>
    <s v="C"/>
    <s v="FUNDING ONLY ACTION"/>
    <s v="X"/>
    <s v="NOT APPLICABLE"/>
    <s v="4730"/>
    <s v="9100"/>
    <s v="OTHER THAN SMALL BUSINESS"/>
    <s v="NO"/>
    <s v="NO"/>
    <x v="1"/>
    <s v="NO"/>
    <s v="NO"/>
    <s v="NO"/>
    <n v="23800000"/>
    <n v="23800000"/>
    <n v="1"/>
  </r>
  <r>
    <s v="FSA"/>
    <x v="0"/>
    <x v="0"/>
    <x v="0"/>
    <x v="1"/>
    <x v="1"/>
    <x v="1"/>
    <x v="0"/>
    <x v="1"/>
    <x v="1"/>
    <x v="0"/>
    <x v="0"/>
    <x v="52"/>
    <s v="SUPPORT- MANAGEMENT: DEBT COLLECTION"/>
    <s v="9100"/>
    <s v="FEDERAL STUDENT AID PROCUREMENT ACTIVITY"/>
    <s v="9100"/>
    <s v="HOUSTON"/>
    <s v="TX"/>
    <s v="201"/>
    <d v="2015-02-26T00:00:00"/>
    <s v="COMPETITIVE DELIVERY ORDER"/>
    <s v=""/>
    <s v="FIXED PRICE INCENTIVE"/>
    <s v="CRITICAL FUNCTIONS: THE REQUIREMENT IS FOR DEFAULT COLLECTION SERVICE.  THE PURPOSE OF THIS MODIFICATION IS TO ADD INCREMENTAL FUNDING."/>
    <s v="GC SERVICES LIMITED PARTNERSHI"/>
    <n v="225000"/>
    <s v="EDFSA09O0012"/>
    <s v="68"/>
    <s v="GS23F0279K"/>
    <s v="180529323"/>
    <s v="ENBO"/>
    <s v=""/>
    <s v="IDV_CORRECT"/>
    <d v="2015-04-01T00:00:00"/>
    <s v="PATTY.QUEEN-HARPER@ED.GOV"/>
    <d v="2015-02-27T00:00:00"/>
    <s v="N/A"/>
    <s v="C"/>
    <s v="FUNDING ONLY ACTION"/>
    <s v="X"/>
    <s v="NOT APPLICABLE"/>
    <s v="4730"/>
    <s v="9100"/>
    <s v="OTHER THAN SMALL BUSINESS"/>
    <s v="NO"/>
    <s v="NO"/>
    <x v="1"/>
    <s v="NO"/>
    <s v="NO"/>
    <s v="NO"/>
    <n v="0"/>
    <n v="0"/>
    <n v="1"/>
  </r>
  <r>
    <s v="FSA"/>
    <x v="0"/>
    <x v="0"/>
    <x v="0"/>
    <x v="1"/>
    <x v="1"/>
    <x v="1"/>
    <x v="0"/>
    <x v="1"/>
    <x v="1"/>
    <x v="0"/>
    <x v="0"/>
    <x v="52"/>
    <s v="SUPPORT- MANAGEMENT: DEBT COLLECTION"/>
    <s v="9100"/>
    <s v="FEDERAL STUDENT AID PROCUREMENT ACTIVITY"/>
    <s v="9100"/>
    <s v="ARCADE"/>
    <s v="NY"/>
    <s v="121"/>
    <d v="2015-03-02T00:00:00"/>
    <s v="COMPETITIVE DELIVERY ORDER"/>
    <s v=""/>
    <s v="FIXED PRICE INCENTIVE"/>
    <s v="CRITICAL FUNCTIONS - THIS REQUIREMENT IS FOR DEFAULT COLLECTION SERVICES.  THE PURPOSE OF THIS MODIFICATION IS TO ADD INCREMENTAL FUNDING."/>
    <s v="PIONEER CREDIT RECOVERY INCORPORATED"/>
    <n v="1410000"/>
    <s v="EDFSA09O0015"/>
    <s v="70"/>
    <s v="GS23F0217K"/>
    <s v="136936114"/>
    <s v="ENCOO"/>
    <s v=""/>
    <s v="IDV_CORRECT"/>
    <d v="2015-04-01T00:00:00"/>
    <s v="ZAKIA.OWENS@ED.GOV"/>
    <d v="2015-02-10T00:00:00"/>
    <s v="N/A"/>
    <s v="C"/>
    <s v="FUNDING ONLY ACTION"/>
    <s v="X"/>
    <s v="NOT APPLICABLE"/>
    <s v="4730"/>
    <s v="9100"/>
    <s v="OTHER THAN SMALL BUSINESS"/>
    <s v="NO"/>
    <s v="NO"/>
    <x v="1"/>
    <s v="NO"/>
    <s v="NO"/>
    <s v="NO"/>
    <n v="0"/>
    <n v="0"/>
    <n v="1"/>
  </r>
  <r>
    <s v="FSA"/>
    <x v="0"/>
    <x v="0"/>
    <x v="0"/>
    <x v="1"/>
    <x v="1"/>
    <x v="1"/>
    <x v="0"/>
    <x v="1"/>
    <x v="1"/>
    <x v="0"/>
    <x v="0"/>
    <x v="52"/>
    <s v="SUPPORT- MANAGEMENT: DEBT COLLECTION"/>
    <s v="9100"/>
    <s v="FEDERAL STUDENT AID PROCUREMENT ACTIVITY"/>
    <s v="9100"/>
    <s v="MARIETTA"/>
    <s v="GA"/>
    <s v="67"/>
    <d v="2015-03-03T00:00:00"/>
    <s v="COMPETITIVE DELIVERY ORDER"/>
    <s v=""/>
    <s v="FIXED PRICE INCENTIVE"/>
    <s v="CRITICAL FUNCTION: THE REQUIREMENT IS FOR DEFAULT COLLECTION SERVICE. THE PURPOSE OF THIS MODIFICATION IS TO ADD INCREMENTAL FUNDING."/>
    <s v="WEST ASSET MANAGEMENT, INC."/>
    <n v="317000"/>
    <s v="EDFSA09O0019"/>
    <s v="64"/>
    <s v="GS23F0215K"/>
    <s v="063328699"/>
    <s v="ENBO"/>
    <s v=""/>
    <s v="IDV_CORRECT"/>
    <d v="2015-04-01T00:00:00"/>
    <s v="PATTY.QUEEN-HARPER@ED.GOV"/>
    <d v="2015-03-03T00:00:00"/>
    <s v="N/A"/>
    <s v="C"/>
    <s v="FUNDING ONLY ACTION"/>
    <s v="X"/>
    <s v="NOT APPLICABLE"/>
    <s v="4730"/>
    <s v="9100"/>
    <s v="OTHER THAN SMALL BUSINESS"/>
    <s v="NO"/>
    <s v="NO"/>
    <x v="1"/>
    <s v="NO"/>
    <s v="NO"/>
    <s v="NO"/>
    <n v="0"/>
    <n v="0"/>
    <n v="1"/>
  </r>
  <r>
    <s v="FSA"/>
    <x v="0"/>
    <x v="0"/>
    <x v="0"/>
    <x v="1"/>
    <x v="1"/>
    <x v="1"/>
    <x v="0"/>
    <x v="1"/>
    <x v="1"/>
    <x v="0"/>
    <x v="0"/>
    <x v="52"/>
    <s v="SUPPORT- MANAGEMENT: DEBT COLLECTION"/>
    <s v="9100"/>
    <s v="FEDERAL STUDENT AID PROCUREMENT ACTIVITY"/>
    <s v="9100"/>
    <s v="LIVERMORE"/>
    <s v="CA"/>
    <s v="1"/>
    <d v="2015-03-23T00:00:00"/>
    <s v="COMPETITIVE DELIVERY ORDER"/>
    <s v=""/>
    <s v="FIXED PRICE INCENTIVE"/>
    <s v="CRITICAL FUNCTIONS: THIS REQUIREMENTIS FOR DEFAULT COLLECTION SERVICES.  THE PURPOSE OF THIS MODIFICATION IS TO ADD INCREMENTAL FUNCTION."/>
    <s v="DIVERSIFIED COLLECTION SERVICE"/>
    <n v="227365"/>
    <s v="EDFSA09O0009"/>
    <s v="64"/>
    <s v="GS23F0286K"/>
    <s v="081840787"/>
    <s v="ENCOO"/>
    <s v=""/>
    <s v="MICHELLE.BLOXSON@ED.GOV"/>
    <d v="2015-04-20T00:00:00"/>
    <s v="MICHELLE.BLOXSON@ED.GOV"/>
    <d v="2015-03-23T00:00:00"/>
    <s v="N/A"/>
    <s v="C"/>
    <s v="FUNDING ONLY ACTION"/>
    <s v="X"/>
    <s v="NOT APPLICABLE"/>
    <s v="4730"/>
    <s v="9100"/>
    <s v="OTHER THAN SMALL BUSINESS"/>
    <s v="NO"/>
    <s v="NO"/>
    <x v="1"/>
    <s v="NO"/>
    <s v="NO"/>
    <s v="NO"/>
    <n v="227365"/>
    <n v="227365"/>
    <n v="1"/>
  </r>
  <r>
    <s v="FSA"/>
    <x v="0"/>
    <x v="0"/>
    <x v="0"/>
    <x v="1"/>
    <x v="1"/>
    <x v="1"/>
    <x v="0"/>
    <x v="1"/>
    <x v="1"/>
    <x v="0"/>
    <x v="0"/>
    <x v="52"/>
    <s v="SUPPORT- MANAGEMENT: DEBT COLLECTION"/>
    <s v="9100"/>
    <s v="FEDERAL STUDENT AID PROCUREMENT ACTIVITY"/>
    <s v="9100"/>
    <s v="NORWELL"/>
    <s v="MA"/>
    <s v="23"/>
    <d v="2015-03-24T00:00:00"/>
    <s v="COMPETITIVE DELIVERY ORDER"/>
    <s v=""/>
    <s v="FIXED PRICE INCENTIVE"/>
    <s v="CRITICAL FUNCTIONS - THIS REQUIREMENT IS FOR DEFAULT COLLECTION SERVICES. THE PURPOSE OF THIS MODIFICATION IS TO ADD INCREMENTAL FUNDING."/>
    <s v="COLLECTO, INC"/>
    <n v="1465117"/>
    <s v="EDFSA09O0007"/>
    <s v="68"/>
    <s v="GS23F0269K"/>
    <s v="627264468"/>
    <s v="ENCOO"/>
    <s v=""/>
    <s v="IDV_CORRECT"/>
    <d v="2015-05-07T00:00:00"/>
    <s v="MICHELLE.BLOXSON@ED.GOV"/>
    <d v="2015-03-24T00:00:00"/>
    <s v="N/A"/>
    <s v="C"/>
    <s v="FUNDING ONLY ACTION"/>
    <s v="X"/>
    <s v="NOT APPLICABLE"/>
    <s v="4730"/>
    <s v="9100"/>
    <s v="OTHER THAN SMALL BUSINESS"/>
    <s v="NO"/>
    <s v="NO"/>
    <x v="1"/>
    <s v="NO"/>
    <s v="NO"/>
    <s v="NO"/>
    <n v="0"/>
    <n v="0"/>
    <n v="1"/>
  </r>
  <r>
    <s v="FSA"/>
    <x v="0"/>
    <x v="0"/>
    <x v="0"/>
    <x v="1"/>
    <x v="1"/>
    <x v="1"/>
    <x v="0"/>
    <x v="1"/>
    <x v="1"/>
    <x v="0"/>
    <x v="0"/>
    <x v="52"/>
    <s v="SUPPORT- MANAGEMENT: DEBT COLLECTION"/>
    <s v="9100"/>
    <s v="FEDERAL STUDENT AID PROCUREMENT ACTIVITY"/>
    <s v="9100"/>
    <s v="MINNEAPOLIS"/>
    <s v="MN"/>
    <s v="53"/>
    <d v="2015-03-24T00:00:00"/>
    <s v="COMPETITIVE DELIVERY ORDER"/>
    <s v=""/>
    <s v="FIXED PRICE INCENTIVE"/>
    <s v="CRITICAL FUNCTIONS - THIS REQUIREMENT IS FOR DEFAULT COLLECTION SERVICES. THE PURPOSE OF THIS MODIFICATION IS TO ADD INCREMENTAL FUNDING."/>
    <s v="ALLIED INTERSTATE, INC"/>
    <n v="2775280"/>
    <s v="EDFSA09O0013"/>
    <s v="67"/>
    <s v="GS23F0266K"/>
    <s v="077621258"/>
    <s v="ENCOO"/>
    <s v=""/>
    <s v="IDV_CORRECT"/>
    <d v="2015-05-07T00:00:00"/>
    <s v="MICHELLE.BLOXSON@ED.GOV"/>
    <d v="2015-03-24T00:00:00"/>
    <s v="N/A"/>
    <s v="C"/>
    <s v="FUNDING ONLY ACTION"/>
    <s v="X"/>
    <s v="NOT APPLICABLE"/>
    <s v="4730"/>
    <s v="9100"/>
    <s v="OTHER THAN SMALL BUSINESS"/>
    <s v="NO"/>
    <s v="NO"/>
    <x v="1"/>
    <s v="NO"/>
    <s v="NO"/>
    <s v="NO"/>
    <n v="2775280"/>
    <n v="2775280"/>
    <n v="1"/>
  </r>
  <r>
    <s v="FSA"/>
    <x v="0"/>
    <x v="0"/>
    <x v="0"/>
    <x v="1"/>
    <x v="1"/>
    <x v="1"/>
    <x v="0"/>
    <x v="1"/>
    <x v="1"/>
    <x v="0"/>
    <x v="0"/>
    <x v="52"/>
    <s v="SUPPORT- MANAGEMENT: DEBT COLLECTION"/>
    <s v="9100"/>
    <s v="FEDERAL STUDENT AID PROCUREMENT ACTIVITY"/>
    <s v="9100"/>
    <s v="HOUSTON"/>
    <s v="TX"/>
    <s v="201"/>
    <d v="2015-03-24T00:00:00"/>
    <s v="COMPETITIVE DELIVERY ORDER"/>
    <s v=""/>
    <s v="FIXED PRICE INCENTIVE"/>
    <s v="CRITICAL FUNCTIONS - THIS REQUIREMENT IS FOR DEFAULT COLLECTION SERVICES. THE PURPOSE OF THIS MODIFICATION IS TO ADD INCREMENTAL FUNDING."/>
    <s v="GC SERVICES LIMITED PARTNERSHI"/>
    <n v="4246148"/>
    <s v="EDFSA09O0012"/>
    <s v="70"/>
    <s v="GS23F0279K"/>
    <s v="180529323"/>
    <s v="ENCOO"/>
    <s v=""/>
    <s v="IDV_CORRECT"/>
    <d v="2015-04-01T00:00:00"/>
    <s v="MICHELLE.BLOXSON@ED.GOV"/>
    <d v="2015-03-24T00:00:00"/>
    <s v="N/A"/>
    <s v="C"/>
    <s v="FUNDING ONLY ACTION"/>
    <s v="X"/>
    <s v="NOT APPLICABLE"/>
    <s v="4730"/>
    <s v="9100"/>
    <s v="OTHER THAN SMALL BUSINESS"/>
    <s v="NO"/>
    <s v="NO"/>
    <x v="1"/>
    <s v="NO"/>
    <s v="NO"/>
    <s v="NO"/>
    <n v="0"/>
    <n v="0"/>
    <n v="1"/>
  </r>
  <r>
    <s v="FSA"/>
    <x v="0"/>
    <x v="0"/>
    <x v="0"/>
    <x v="1"/>
    <x v="1"/>
    <x v="1"/>
    <x v="0"/>
    <x v="1"/>
    <x v="1"/>
    <x v="0"/>
    <x v="0"/>
    <x v="52"/>
    <s v="SUPPORT- MANAGEMENT: DEBT COLLECTION"/>
    <s v="9100"/>
    <s v="FEDERAL STUDENT AID PROCUREMENT ACTIVITY"/>
    <s v="9100"/>
    <s v="WESTCHESTER"/>
    <s v="IL"/>
    <s v="31"/>
    <d v="2015-03-24T00:00:00"/>
    <s v="COMPETITIVE DELIVERY ORDER"/>
    <s v=""/>
    <s v="FIXED PRICE INCENTIVE"/>
    <s v="CRITICAL FUNCTIONS - THIS REQUIREMENT IS FOR DEFAULT COLLECTION SERVICES. THE PURPOSE OF THIS MODIFICATION IS TO ADD INCREMENTAL FUNDING."/>
    <s v="ENTERPRISE RECOVERY SYSTEMS, I"/>
    <n v="5302994"/>
    <s v="EDFSA09O0020"/>
    <s v="66"/>
    <s v="GS23F0291K"/>
    <s v="604976399"/>
    <s v="ENCOO"/>
    <s v=""/>
    <s v="IDV_CORRECT"/>
    <d v="2015-04-01T00:00:00"/>
    <s v="MICHELLE.BLOXSON@ED.GOV"/>
    <d v="2015-03-24T00:00:00"/>
    <s v="N/A"/>
    <s v="C"/>
    <s v="FUNDING ONLY ACTION"/>
    <s v="X"/>
    <s v="NOT APPLICABLE"/>
    <s v="4730"/>
    <s v="9100"/>
    <s v="OTHER THAN SMALL BUSINESS"/>
    <s v="NO"/>
    <s v="NO"/>
    <x v="1"/>
    <s v="NO"/>
    <s v="NO"/>
    <s v="NO"/>
    <n v="5302994"/>
    <n v="5302994"/>
    <n v="1"/>
  </r>
  <r>
    <s v="FSA"/>
    <x v="0"/>
    <x v="0"/>
    <x v="0"/>
    <x v="1"/>
    <x v="1"/>
    <x v="1"/>
    <x v="0"/>
    <x v="1"/>
    <x v="1"/>
    <x v="0"/>
    <x v="0"/>
    <x v="52"/>
    <s v="SUPPORT- MANAGEMENT: DEBT COLLECTION"/>
    <s v="9100"/>
    <s v="FEDERAL STUDENT AID PROCUREMENT ACTIVITY"/>
    <s v="9100"/>
    <s v="SANTA ROSA"/>
    <s v="CA"/>
    <s v="97"/>
    <d v="2015-03-26T00:00:00"/>
    <s v="COMPETITIVE DELIVERY ORDER"/>
    <s v=""/>
    <s v="FIXED PRICE INCENTIVE"/>
    <s v="CRITICAL FUNCTIONS - THIS REQUIREMENT IS FOR DEFAULT COLLECTION SERVICES. THE PURPOSE OF THIS MODIFICATION IS TO ADD INCREMENTAL FUNDING."/>
    <s v="TRANSWORLD SYSTEMS INC."/>
    <n v="1683073"/>
    <s v="EDFSA09O0014"/>
    <s v="65"/>
    <s v="GS23F0240K"/>
    <s v="063035471"/>
    <s v="ENCOO"/>
    <s v=""/>
    <s v="IDV_CORRECT"/>
    <d v="2015-04-01T00:00:00"/>
    <s v="MICHELLE.BLOXSON@ED.GOV"/>
    <d v="2015-03-24T00:00:00"/>
    <s v="N/A"/>
    <s v="C"/>
    <s v="FUNDING ONLY ACTION"/>
    <s v="X"/>
    <s v="NOT APPLICABLE"/>
    <s v="4730"/>
    <s v="9100"/>
    <s v="OTHER THAN SMALL BUSINESS"/>
    <s v="NO"/>
    <s v="NO"/>
    <x v="1"/>
    <s v="NO"/>
    <s v="NO"/>
    <s v="NO"/>
    <n v="0"/>
    <n v="0"/>
    <n v="1"/>
  </r>
  <r>
    <s v="FSA"/>
    <x v="0"/>
    <x v="0"/>
    <x v="0"/>
    <x v="1"/>
    <x v="1"/>
    <x v="1"/>
    <x v="0"/>
    <x v="1"/>
    <x v="1"/>
    <x v="0"/>
    <x v="0"/>
    <x v="52"/>
    <s v="SUPPORT- MANAGEMENT: DEBT COLLECTION"/>
    <s v="9100"/>
    <s v="FEDERAL STUDENT AID PROCUREMENT ACTIVITY"/>
    <s v="9100"/>
    <s v="WATERLOO"/>
    <s v="IA"/>
    <s v="13"/>
    <d v="2015-03-26T00:00:00"/>
    <s v="COMPETITIVE DELIVERY ORDER"/>
    <s v=""/>
    <s v="FIXED PRICE INCENTIVE"/>
    <s v="CRITICAL FUNCTIONS - THIS REQUIREMENT IS FOR DEFAULT COLLECTION SERVICES. THE PURPOSE OF THIS MODIFICATION IS TO ADD INCREMENTAL FUNDING."/>
    <s v="CBE GROUP INCORPORATED THE"/>
    <n v="2087747"/>
    <s v="EDFSA09O0006"/>
    <s v="63"/>
    <s v="GS23F0230P"/>
    <s v="173609025"/>
    <s v="ENCOO"/>
    <s v=""/>
    <s v="IDV_CORRECT"/>
    <d v="2015-04-01T00:00:00"/>
    <s v="MICHELLE.BLOXSON@ED.GOV"/>
    <d v="2015-03-24T00:00:00"/>
    <s v="N/A"/>
    <s v="C"/>
    <s v="FUNDING ONLY ACTION"/>
    <s v="N"/>
    <s v="NO"/>
    <s v="4730"/>
    <s v="9100"/>
    <s v="OTHER THAN SMALL BUSINESS"/>
    <s v="NO"/>
    <s v="NO"/>
    <x v="1"/>
    <s v="NO"/>
    <s v="NO"/>
    <s v="NO"/>
    <n v="2087747"/>
    <n v="2087747"/>
    <n v="1"/>
  </r>
  <r>
    <s v="FSA"/>
    <x v="0"/>
    <x v="0"/>
    <x v="0"/>
    <x v="1"/>
    <x v="1"/>
    <x v="1"/>
    <x v="0"/>
    <x v="1"/>
    <x v="1"/>
    <x v="0"/>
    <x v="0"/>
    <x v="52"/>
    <s v="SUPPORT- MANAGEMENT: DEBT COLLECTION"/>
    <s v="9100"/>
    <s v="FEDERAL STUDENT AID PROCUREMENT ACTIVITY"/>
    <s v="9100"/>
    <s v="MARIETTA"/>
    <s v="GA"/>
    <s v="67"/>
    <d v="2015-03-26T00:00:00"/>
    <s v="COMPETITIVE DELIVERY ORDER"/>
    <s v=""/>
    <s v="FIXED PRICE INCENTIVE"/>
    <s v="CRITICAL FUNCTIONS - THIS REQUIREMENT IS FOR DEFAULT COLLECTION SERVICES. THE PURPOSE OF THIS MODIFICATION IS TO ADD INCREMENTAL FUNDING."/>
    <s v="WEST ASSET MANAGEMENT, INC."/>
    <n v="2859241"/>
    <s v="EDFSA09O0019"/>
    <s v="65"/>
    <s v="GS23F0215K"/>
    <s v="063328699"/>
    <s v="ENCOO"/>
    <s v=""/>
    <s v="IDV_CORRECT"/>
    <d v="2015-04-01T00:00:00"/>
    <s v="MICHELLE.BLOXSON@ED.GOV"/>
    <d v="2015-03-24T00:00:00"/>
    <s v="N/A"/>
    <s v="C"/>
    <s v="FUNDING ONLY ACTION"/>
    <s v="X"/>
    <s v="NOT APPLICABLE"/>
    <s v="4730"/>
    <s v="9100"/>
    <s v="OTHER THAN SMALL BUSINESS"/>
    <s v="NO"/>
    <s v="NO"/>
    <x v="1"/>
    <s v="NO"/>
    <s v="NO"/>
    <s v="NO"/>
    <n v="2859241"/>
    <n v="2859241"/>
    <n v="1"/>
  </r>
  <r>
    <s v="FSA"/>
    <x v="0"/>
    <x v="0"/>
    <x v="0"/>
    <x v="1"/>
    <x v="1"/>
    <x v="1"/>
    <x v="0"/>
    <x v="1"/>
    <x v="1"/>
    <x v="0"/>
    <x v="0"/>
    <x v="52"/>
    <s v="SUPPORT- MANAGEMENT: DEBT COLLECTION"/>
    <s v="9100"/>
    <s v="FEDERAL STUDENT AID PROCUREMENT ACTIVITY"/>
    <s v="9100"/>
    <s v="ARCADE"/>
    <s v="NY"/>
    <s v="121"/>
    <d v="2015-03-26T00:00:00"/>
    <s v="COMPETITIVE DELIVERY ORDER"/>
    <s v=""/>
    <s v="FIXED PRICE INCENTIVE"/>
    <s v="CRITICAL FUNCTIONS - THIS REQUIREMENT IS FOR DEFAULT COLLECTION SERVICES. THE PURPOSE OF THIS MODIFICATION IS TO ADD INCREMENTAL FUNDING."/>
    <s v="PIONEER CREDIT RECOVERY INCORPORATED"/>
    <n v="3356978"/>
    <s v="EDFSA09O0015"/>
    <s v="71"/>
    <s v="GS23F0217K"/>
    <s v="136936114"/>
    <s v="ENCOO"/>
    <s v=""/>
    <s v="IDV_CORRECT"/>
    <d v="2015-04-01T00:00:00"/>
    <s v="MICHELLE.BLOXSON@ED.GOV"/>
    <d v="2015-03-24T00:00:00"/>
    <s v="N/A"/>
    <s v="C"/>
    <s v="FUNDING ONLY ACTION"/>
    <s v="X"/>
    <s v="NOT APPLICABLE"/>
    <s v="4730"/>
    <s v="9100"/>
    <s v="OTHER THAN SMALL BUSINESS"/>
    <s v="NO"/>
    <s v="NO"/>
    <x v="1"/>
    <s v="NO"/>
    <s v="NO"/>
    <s v="NO"/>
    <n v="3356978"/>
    <n v="3356978"/>
    <n v="1"/>
  </r>
  <r>
    <s v="FSA"/>
    <x v="0"/>
    <x v="0"/>
    <x v="0"/>
    <x v="1"/>
    <x v="1"/>
    <x v="1"/>
    <x v="0"/>
    <x v="1"/>
    <x v="1"/>
    <x v="0"/>
    <x v="0"/>
    <x v="52"/>
    <s v="SUPPORT- MANAGEMENT: DEBT COLLECTION"/>
    <s v="9100"/>
    <s v="FEDERAL STUDENT AID PROCUREMENT ACTIVITY"/>
    <s v="9100"/>
    <s v="TUCKER"/>
    <s v="GA"/>
    <s v="89"/>
    <d v="2015-03-27T00:00:00"/>
    <s v="COMPETITIVE DELIVERY ORDER"/>
    <s v=""/>
    <s v="FIXED PRICE INCENTIVE"/>
    <s v="CRITICAL FUNCTIONS - THIS REQUIREMENT IS FOR DEFAULT COLLECTION SERVICES. THE PURPOSE OF THIS MODIFICATION IS TO ADD INCREMENTAL FUNDING."/>
    <s v="FINANCIAL ASSET MANAGEMENT SYSTEMS, INC."/>
    <n v="457170"/>
    <s v="EDFSA09O0010"/>
    <s v="69"/>
    <s v="GS23F0264K"/>
    <s v="808523864"/>
    <s v="ENCOO"/>
    <s v=""/>
    <s v="IDV_CORRECT"/>
    <d v="2015-04-01T00:00:00"/>
    <s v="MICHELLE.BLOXSON@ED.GOV"/>
    <d v="2015-03-24T00:00:00"/>
    <s v="N/A"/>
    <s v="C"/>
    <s v="FUNDING ONLY ACTION"/>
    <s v="X"/>
    <s v="NOT APPLICABLE"/>
    <s v="4730"/>
    <s v="9100"/>
    <s v="OTHER THAN SMALL BUSINESS"/>
    <s v="NO"/>
    <s v="NO"/>
    <x v="1"/>
    <s v="NO"/>
    <s v="NO"/>
    <s v="NO"/>
    <n v="457170"/>
    <n v="457170"/>
    <n v="1"/>
  </r>
  <r>
    <s v="FSA"/>
    <x v="0"/>
    <x v="0"/>
    <x v="0"/>
    <x v="3"/>
    <x v="1"/>
    <x v="1"/>
    <x v="0"/>
    <x v="1"/>
    <x v="1"/>
    <x v="0"/>
    <x v="0"/>
    <x v="52"/>
    <s v="SUPPORT- MANAGEMENT: DEBT COLLECTION"/>
    <s v="9100"/>
    <s v="FEDERAL STUDENT AID PROCUREMENT ACTIVITY"/>
    <s v="9100"/>
    <s v="MARIETTA"/>
    <s v="GA"/>
    <s v="67"/>
    <d v="2015-04-20T00:00:00"/>
    <s v="COMPETITIVE DELIVERY ORDER"/>
    <s v=""/>
    <s v="FIXED PRICE INCENTIVE"/>
    <s v="CRITICAL FUNCTIONS - THIS REQUIREMENT IS FOR DEFAULT COLLECTION SERVICES. THE PURPOSE OF THIS MODIFICATION IS TO ADD INCREMENTAL FUNDING."/>
    <s v="NATIONAL ASSET MANAGEMENT ENTE"/>
    <n v="8116000"/>
    <s v="EDFSA09O0019"/>
    <s v="68"/>
    <s v="GS23F0215K"/>
    <s v="176828200"/>
    <s v="ENCOO"/>
    <s v=""/>
    <s v="PATTY.QUEEN-HARPER@ED.GOV"/>
    <d v="2015-04-20T00:00:00"/>
    <s v="MICHELLE.BLOXSON@ED.GOV"/>
    <d v="2015-04-14T00:00:00"/>
    <s v="N/A"/>
    <s v="C"/>
    <s v="FUNDING ONLY ACTION"/>
    <s v="X"/>
    <s v="NOT APPLICABLE"/>
    <s v="4730"/>
    <s v="9100"/>
    <s v="OTHER THAN SMALL BUSINESS"/>
    <s v="NO"/>
    <s v="NO"/>
    <x v="1"/>
    <s v="NO"/>
    <s v="NO"/>
    <s v="NO"/>
    <n v="8116000"/>
    <n v="8116000"/>
    <n v="1"/>
  </r>
  <r>
    <s v="FSA"/>
    <x v="0"/>
    <x v="0"/>
    <x v="0"/>
    <x v="3"/>
    <x v="1"/>
    <x v="1"/>
    <x v="0"/>
    <x v="1"/>
    <x v="1"/>
    <x v="0"/>
    <x v="0"/>
    <x v="52"/>
    <s v="SUPPORT- MANAGEMENT: DEBT COLLECTION"/>
    <s v="9100"/>
    <s v="FEDERAL STUDENT AID PROCUREMENT ACTIVITY"/>
    <s v="9100"/>
    <s v="ARCADE"/>
    <s v="NY"/>
    <s v="121"/>
    <d v="2015-04-20T00:00:00"/>
    <s v="COMPETITIVE DELIVERY ORDER"/>
    <s v=""/>
    <s v="FIXED PRICE INCENTIVE"/>
    <s v="CRITICAL FUNCTIONS - THIS REQUIREMENT IS FOR DEFAULT COLLECTION SERVICES. THE PURPOSE OF THIS MODIFICATION IS TO ADD INCREMENTAL FUNDING."/>
    <s v="PIONEER CREDIT RECOVERY INCORPORATED"/>
    <n v="9354000"/>
    <s v="EDFSA09O0015"/>
    <s v="75"/>
    <s v="GS23F0217K"/>
    <s v="136936114"/>
    <s v="ENCOO"/>
    <s v=""/>
    <s v="PATTY.QUEEN-HARPER@ED.GOV"/>
    <d v="2015-04-20T00:00:00"/>
    <s v="MICHELLE.BLOXSON@ED.GOV"/>
    <d v="2015-04-14T00:00:00"/>
    <s v="N/A"/>
    <s v="C"/>
    <s v="FUNDING ONLY ACTION"/>
    <s v="X"/>
    <s v="NOT APPLICABLE"/>
    <s v="4730"/>
    <s v="9100"/>
    <s v="OTHER THAN SMALL BUSINESS"/>
    <s v="NO"/>
    <s v="NO"/>
    <x v="1"/>
    <s v="NO"/>
    <s v="NO"/>
    <s v="NO"/>
    <n v="0"/>
    <n v="0"/>
    <n v="1"/>
  </r>
  <r>
    <s v="FSA"/>
    <x v="0"/>
    <x v="0"/>
    <x v="0"/>
    <x v="3"/>
    <x v="1"/>
    <x v="1"/>
    <x v="0"/>
    <x v="1"/>
    <x v="1"/>
    <x v="0"/>
    <x v="0"/>
    <x v="52"/>
    <s v="SUPPORT- MANAGEMENT: DEBT COLLECTION"/>
    <s v="9100"/>
    <s v="FEDERAL STUDENT AID PROCUREMENT ACTIVITY"/>
    <s v="9100"/>
    <s v="WATERLOO"/>
    <s v="IA"/>
    <s v="13"/>
    <d v="2015-04-20T00:00:00"/>
    <s v="COMPETITIVE DELIVERY ORDER"/>
    <s v=""/>
    <s v="FIXED PRICE INCENTIVE"/>
    <s v="CRITICAL FUNCTIONS - THIS REQUIREMENT IS FOR DEFAULT COLLECTION SERVICES. THE PURPOSE OF THIS MODIFICATION IS TO ADD INCREMENTAL FUNDING."/>
    <s v="CBE GROUP INCORPORATED THE"/>
    <n v="11100000"/>
    <s v="EDFSA09O0006"/>
    <s v="67"/>
    <s v="GS23F0230P"/>
    <s v="173609025"/>
    <s v="ENCOO"/>
    <s v=""/>
    <s v="PATTY.QUEEN-HARPER@ED.GOV"/>
    <d v="2015-04-20T00:00:00"/>
    <s v="MICHELLE.BLOXSON@ED.GOV"/>
    <d v="2015-04-14T00:00:00"/>
    <s v="N/A"/>
    <s v="C"/>
    <s v="FUNDING ONLY ACTION"/>
    <s v="N"/>
    <s v="NO"/>
    <s v="4730"/>
    <s v="9100"/>
    <s v="OTHER THAN SMALL BUSINESS"/>
    <s v="NO"/>
    <s v="NO"/>
    <x v="1"/>
    <s v="NO"/>
    <s v="NO"/>
    <s v="NO"/>
    <n v="11100000"/>
    <n v="11100000"/>
    <n v="1"/>
  </r>
  <r>
    <s v="FSA"/>
    <x v="0"/>
    <x v="0"/>
    <x v="0"/>
    <x v="3"/>
    <x v="1"/>
    <x v="1"/>
    <x v="0"/>
    <x v="1"/>
    <x v="1"/>
    <x v="0"/>
    <x v="0"/>
    <x v="52"/>
    <s v="SUPPORT- MANAGEMENT: DEBT COLLECTION"/>
    <s v="9100"/>
    <s v="FEDERAL STUDENT AID PROCUREMENT ACTIVITY"/>
    <s v="9100"/>
    <s v="SANTA ROSA"/>
    <s v="CA"/>
    <s v="97"/>
    <d v="2015-04-20T00:00:00"/>
    <s v="COMPETITIVE DELIVERY ORDER"/>
    <s v=""/>
    <s v="FIXED PRICE INCENTIVE"/>
    <s v="CRITICAL FUNCTIONS - THIS REQUIREMENT IS FOR DEFAULT COLLECTION SERVICES. THE PURPOSE OF THIS MODIFICATION IS TO ADD INCREMENTAL FUNDING."/>
    <s v="TRANSWORLD SYSTEMS INC."/>
    <n v="11500000"/>
    <s v="EDFSA09O0014"/>
    <s v="67"/>
    <s v="GS23F0240K"/>
    <s v="063035471"/>
    <s v="ENCOO"/>
    <s v=""/>
    <s v="PATTY.QUEEN-HARPER@ED.GOV"/>
    <d v="2015-04-20T00:00:00"/>
    <s v="MICHELLE.BLOXSON@ED.GOV"/>
    <d v="2015-04-14T00:00:00"/>
    <s v="N/A"/>
    <s v="C"/>
    <s v="FUNDING ONLY ACTION"/>
    <s v="X"/>
    <s v="NOT APPLICABLE"/>
    <s v="4730"/>
    <s v="9100"/>
    <s v="OTHER THAN SMALL BUSINESS"/>
    <s v="NO"/>
    <s v="NO"/>
    <x v="1"/>
    <s v="NO"/>
    <s v="NO"/>
    <s v="NO"/>
    <n v="11500000"/>
    <n v="11500000"/>
    <n v="1"/>
  </r>
  <r>
    <s v="FSA"/>
    <x v="0"/>
    <x v="0"/>
    <x v="0"/>
    <x v="3"/>
    <x v="1"/>
    <x v="1"/>
    <x v="0"/>
    <x v="1"/>
    <x v="1"/>
    <x v="0"/>
    <x v="0"/>
    <x v="52"/>
    <s v="SUPPORT- MANAGEMENT: DEBT COLLECTION"/>
    <s v="9100"/>
    <s v="FEDERAL STUDENT AID PROCUREMENT ACTIVITY"/>
    <s v="9100"/>
    <s v="WESTCHESTER"/>
    <s v="IL"/>
    <s v="31"/>
    <d v="2015-04-20T00:00:00"/>
    <s v="COMPETITIVE DELIVERY ORDER"/>
    <s v=""/>
    <s v="FIXED PRICE INCENTIVE"/>
    <s v="CRITICAL FUNCTIONS - THIS REQUIREMENT IS FOR DEFAULT COLLECTION SERVICES. THE PURPOSE OF THIS MODIFICATION IS TO ADD INCREMENTAL FUNDING."/>
    <s v="ENTERPRISE RECOVERY SYSTEMS, I"/>
    <n v="13481000"/>
    <s v="EDFSA09O0020"/>
    <s v="68"/>
    <s v="GS23F0291K"/>
    <s v="604976399"/>
    <s v="ENCOO"/>
    <s v=""/>
    <s v="PATTY.QUEEN-HARPER@ED.GOV"/>
    <d v="2015-04-20T00:00:00"/>
    <s v="MICHELLE.BLOXSON@ED.GOV"/>
    <d v="2015-04-14T00:00:00"/>
    <s v="N/A"/>
    <s v="C"/>
    <s v="FUNDING ONLY ACTION"/>
    <s v="X"/>
    <s v="NOT APPLICABLE"/>
    <s v="4730"/>
    <s v="9100"/>
    <s v="OTHER THAN SMALL BUSINESS"/>
    <s v="NO"/>
    <s v="NO"/>
    <x v="1"/>
    <s v="NO"/>
    <s v="NO"/>
    <s v="NO"/>
    <n v="13481000"/>
    <n v="13481000"/>
    <n v="1"/>
  </r>
  <r>
    <s v="FSA"/>
    <x v="0"/>
    <x v="0"/>
    <x v="0"/>
    <x v="3"/>
    <x v="1"/>
    <x v="1"/>
    <x v="0"/>
    <x v="1"/>
    <x v="1"/>
    <x v="0"/>
    <x v="0"/>
    <x v="52"/>
    <s v="SUPPORT- MANAGEMENT: DEBT COLLECTION"/>
    <s v="9100"/>
    <s v="FEDERAL STUDENT AID PROCUREMENT ACTIVITY"/>
    <s v="9100"/>
    <s v="PARK RIDGE"/>
    <s v="IL"/>
    <s v="31"/>
    <d v="2015-04-20T00:00:00"/>
    <s v="COMPETITIVE DELIVERY ORDER"/>
    <s v=""/>
    <s v="FIXED PRICE INCENTIVE"/>
    <s v="CRITICAL FUNCTIONS - THIS REQUIREMENT IS FOR DEFAULT COLLECTION SERVICES. THE PURPOSE OF THIS MODIFICATION IS TO ADD INCREMENTAL FUNDING."/>
    <s v="VAN RU CREDIT CORPORATION"/>
    <n v="14100000"/>
    <s v="EDFSA09O0018"/>
    <s v="66"/>
    <s v="GS23F0204K"/>
    <s v="072343536"/>
    <s v="ENCOO"/>
    <s v=""/>
    <s v="JANET.CARLSON@ED.GOV"/>
    <d v="2015-09-16T00:00:00"/>
    <s v="MICHELLE.BLOXSON@ED.GOV"/>
    <d v="2015-04-14T00:00:00"/>
    <s v="N/A"/>
    <s v="C"/>
    <s v="FUNDING ONLY ACTION"/>
    <s v="X"/>
    <s v="NOT APPLICABLE"/>
    <s v="4730"/>
    <s v="9100"/>
    <s v="OTHER THAN SMALL BUSINESS"/>
    <s v="NO"/>
    <s v="NO"/>
    <x v="1"/>
    <s v="NO"/>
    <s v="NO"/>
    <s v="NO"/>
    <n v="14100000"/>
    <n v="14100000"/>
    <n v="1"/>
  </r>
  <r>
    <s v="FSA"/>
    <x v="0"/>
    <x v="0"/>
    <x v="0"/>
    <x v="3"/>
    <x v="1"/>
    <x v="1"/>
    <x v="0"/>
    <x v="1"/>
    <x v="1"/>
    <x v="0"/>
    <x v="0"/>
    <x v="52"/>
    <s v="SUPPORT- MANAGEMENT: DEBT COLLECTION"/>
    <s v="9100"/>
    <s v="FEDERAL STUDENT AID PROCUREMENT ACTIVITY"/>
    <s v="9100"/>
    <s v="LIVERMORE"/>
    <s v="CA"/>
    <s v="1"/>
    <d v="2015-04-20T00:00:00"/>
    <s v="COMPETITIVE DELIVERY ORDER"/>
    <s v=""/>
    <s v="FIXED PRICE INCENTIVE"/>
    <s v="CRITICAL FUNCTIONS - THIS REQUIREMENT IS FOR DEFAULT COLLECTION SERVICES. THE PURPOSE OF THIS MODIFICATION IS TO ADD INCREMENTAL FUNDING."/>
    <s v="DIVERSIFIED COLLECTION SERVICE"/>
    <n v="14200000"/>
    <s v="EDFSA09O0009"/>
    <s v="66"/>
    <s v="GS23F0286K"/>
    <s v="081840787"/>
    <s v="ENCOO"/>
    <s v=""/>
    <s v="PATTY.QUEEN-HARPER@ED.GOV"/>
    <d v="2015-04-20T00:00:00"/>
    <s v="MICHELLE.BLOXSON@ED.GOV"/>
    <d v="2015-04-15T00:00:00"/>
    <s v="N/A"/>
    <s v="C"/>
    <s v="FUNDING ONLY ACTION"/>
    <s v="X"/>
    <s v="NOT APPLICABLE"/>
    <s v="4730"/>
    <s v="9100"/>
    <s v="OTHER THAN SMALL BUSINESS"/>
    <s v="NO"/>
    <s v="NO"/>
    <x v="1"/>
    <s v="NO"/>
    <s v="NO"/>
    <s v="NO"/>
    <n v="14200000"/>
    <n v="14200000"/>
    <n v="1"/>
  </r>
  <r>
    <s v="FSA"/>
    <x v="0"/>
    <x v="0"/>
    <x v="0"/>
    <x v="3"/>
    <x v="1"/>
    <x v="1"/>
    <x v="0"/>
    <x v="1"/>
    <x v="1"/>
    <x v="0"/>
    <x v="0"/>
    <x v="52"/>
    <s v="SUPPORT- MANAGEMENT: DEBT COLLECTION"/>
    <s v="9100"/>
    <s v="FEDERAL STUDENT AID PROCUREMENT ACTIVITY"/>
    <s v="9100"/>
    <s v="MINNEAPOLIS"/>
    <s v="MN"/>
    <s v="53"/>
    <d v="2015-04-20T00:00:00"/>
    <s v="COMPETITIVE DELIVERY ORDER"/>
    <s v=""/>
    <s v="FIXED PRICE INCENTIVE"/>
    <s v="CRITICAL FUNCTIONS - THIS REQUIREMENT IS FOR DEFAULT COLLECTION SERVICES. THE PURPOSE OF THIS MODIFICATION IS TO ADD INCREMENTAL FUNDING."/>
    <s v="ALLIED INTERSTATE, INC"/>
    <n v="14900000"/>
    <s v="EDFSA09O0013"/>
    <s v="69"/>
    <s v="GS23F0266K"/>
    <s v="077621258"/>
    <s v="ENCOO"/>
    <s v=""/>
    <s v="IDV_CORRECT"/>
    <d v="2015-05-07T00:00:00"/>
    <s v="MICHELLE.BLOXSON@ED.GOV"/>
    <d v="2015-04-14T00:00:00"/>
    <s v="N/A"/>
    <s v="C"/>
    <s v="FUNDING ONLY ACTION"/>
    <s v="X"/>
    <s v="NOT APPLICABLE"/>
    <s v="4730"/>
    <s v="9100"/>
    <s v="OTHER THAN SMALL BUSINESS"/>
    <s v="NO"/>
    <s v="NO"/>
    <x v="1"/>
    <s v="NO"/>
    <s v="NO"/>
    <s v="NO"/>
    <n v="14900000"/>
    <n v="14900000"/>
    <n v="1"/>
  </r>
  <r>
    <s v="FSA"/>
    <x v="0"/>
    <x v="0"/>
    <x v="0"/>
    <x v="3"/>
    <x v="1"/>
    <x v="1"/>
    <x v="0"/>
    <x v="1"/>
    <x v="1"/>
    <x v="0"/>
    <x v="0"/>
    <x v="52"/>
    <s v="SUPPORT- MANAGEMENT: DEBT COLLECTION"/>
    <s v="9100"/>
    <s v="FEDERAL STUDENT AID PROCUREMENT ACTIVITY"/>
    <s v="9100"/>
    <s v="NORWELL"/>
    <s v="MA"/>
    <s v="23"/>
    <d v="2015-04-20T00:00:00"/>
    <s v="COMPETITIVE DELIVERY ORDER"/>
    <s v=""/>
    <s v="FIXED PRICE INCENTIVE"/>
    <s v="CRITICAL FUNCTIONS - THIS REQUIREMENT IS FOR DEFAULT COLLECTION SERVICES. THE PURPOSE OF THIS MODIFICATION IS TO ADD INCREMENTAL FUNDING."/>
    <s v="COLLECTO, INC"/>
    <n v="15400000"/>
    <s v="EDFSA09O0007"/>
    <s v="70"/>
    <s v="GS23F0269K"/>
    <s v="627264468"/>
    <s v="ENCOO"/>
    <s v=""/>
    <s v="IDV_CORRECT"/>
    <d v="2015-05-07T00:00:00"/>
    <s v="MICHELLE.BLOXSON@ED.GOV"/>
    <d v="2015-04-14T00:00:00"/>
    <s v="N/A"/>
    <s v="C"/>
    <s v="FUNDING ONLY ACTION"/>
    <s v="X"/>
    <s v="NOT APPLICABLE"/>
    <s v="4730"/>
    <s v="9100"/>
    <s v="OTHER THAN SMALL BUSINESS"/>
    <s v="NO"/>
    <s v="NO"/>
    <x v="1"/>
    <s v="NO"/>
    <s v="NO"/>
    <s v="NO"/>
    <n v="15400000"/>
    <n v="15400000"/>
    <n v="1"/>
  </r>
  <r>
    <s v="FSA"/>
    <x v="0"/>
    <x v="0"/>
    <x v="0"/>
    <x v="3"/>
    <x v="1"/>
    <x v="1"/>
    <x v="0"/>
    <x v="1"/>
    <x v="1"/>
    <x v="0"/>
    <x v="0"/>
    <x v="52"/>
    <s v="SUPPORT- MANAGEMENT: DEBT COLLECTION"/>
    <s v="9100"/>
    <s v="FEDERAL STUDENT AID PROCUREMENT ACTIVITY"/>
    <s v="9100"/>
    <s v="TUCKER"/>
    <s v="GA"/>
    <s v="89"/>
    <d v="2015-04-21T00:00:00"/>
    <s v="COMPETITIVE DELIVERY ORDER"/>
    <s v=""/>
    <s v="FIXED PRICE INCENTIVE"/>
    <s v="CRITICAL FUNCTIONS - THIS REQUIREMENT IS FOR DEFAULT COLLECTION SERVICES. THE PURPOSE OF THIS MODIFICATION IS TO ADD INCREMENTAL FUNDING."/>
    <s v="FINANCIAL ASSET MANAGEMENT SYS"/>
    <n v="11100000"/>
    <s v="EDFSA09O0010"/>
    <s v="72"/>
    <s v="GS23F0264K"/>
    <s v="808523864"/>
    <s v="ENCOO"/>
    <s v=""/>
    <s v="PATTY.QUEEN-HARPER@ED.GOV"/>
    <d v="2015-04-21T00:00:00"/>
    <s v="MICHELLE.BLOXSON@ED.GOV"/>
    <d v="2015-04-14T00:00:00"/>
    <s v="N/A"/>
    <s v="C"/>
    <s v="FUNDING ONLY ACTION"/>
    <s v="X"/>
    <s v="NOT APPLICABLE"/>
    <s v="4730"/>
    <s v="9100"/>
    <s v="OTHER THAN SMALL BUSINESS"/>
    <s v="NO"/>
    <s v="NO"/>
    <x v="1"/>
    <s v="NO"/>
    <s v="NO"/>
    <s v="NO"/>
    <n v="0"/>
    <n v="0"/>
    <n v="1"/>
  </r>
  <r>
    <s v="FSA"/>
    <x v="0"/>
    <x v="0"/>
    <x v="0"/>
    <x v="3"/>
    <x v="1"/>
    <x v="1"/>
    <x v="0"/>
    <x v="1"/>
    <x v="1"/>
    <x v="0"/>
    <x v="0"/>
    <x v="52"/>
    <s v="SUPPORT- MANAGEMENT: DEBT COLLECTION"/>
    <s v="9100"/>
    <s v="FEDERAL STUDENT AID PROCUREMENT ACTIVITY"/>
    <s v="9100"/>
    <s v="HOUSTON"/>
    <s v="TX"/>
    <s v="201"/>
    <d v="2015-04-21T00:00:00"/>
    <s v="COMPETITIVE DELIVERY ORDER"/>
    <s v=""/>
    <s v="FIXED PRICE INCENTIVE"/>
    <s v="CRITICAL FUNCTIONS - THIS REQUIREMENT IS FOR DEFAULT COLLECTION SERVICES. THE PURPOSE OF THIS MODIFICATION IS TO ADD INCREMENTAL FUNDING."/>
    <s v="GC SERVICES LIMITED PARTNERSHI"/>
    <n v="15300000"/>
    <s v="EDFSA09O0012"/>
    <s v="72"/>
    <s v="GS23F0279K"/>
    <s v="180529323"/>
    <s v="ENCOO"/>
    <s v=""/>
    <s v="PATTY.QUEEN-HARPER@ED.GOV"/>
    <d v="2015-04-21T00:00:00"/>
    <s v="MICHELLE.BLOXSON@ED.GOV"/>
    <d v="2015-04-14T00:00:00"/>
    <s v="N/A"/>
    <s v="C"/>
    <s v="FUNDING ONLY ACTION"/>
    <s v="X"/>
    <s v="NOT APPLICABLE"/>
    <s v="4730"/>
    <s v="9100"/>
    <s v="OTHER THAN SMALL BUSINESS"/>
    <s v="NO"/>
    <s v="NO"/>
    <x v="1"/>
    <s v="NO"/>
    <s v="NO"/>
    <s v="NO"/>
    <n v="15300000"/>
    <n v="15300000"/>
    <n v="1"/>
  </r>
  <r>
    <s v="FSA"/>
    <x v="0"/>
    <x v="0"/>
    <x v="0"/>
    <x v="3"/>
    <x v="1"/>
    <x v="1"/>
    <x v="0"/>
    <x v="1"/>
    <x v="1"/>
    <x v="0"/>
    <x v="0"/>
    <x v="52"/>
    <s v="SUPPORT- MANAGEMENT: DEBT COLLECTION"/>
    <s v="9100"/>
    <s v="FEDERAL STUDENT AID PROCUREMENT ACTIVITY"/>
    <s v="9100"/>
    <s v="ATLANTA"/>
    <s v="GA"/>
    <s v="67"/>
    <d v="2015-06-26T00:00:00"/>
    <s v="COMPETITIVE DELIVERY ORDER"/>
    <s v=""/>
    <s v="FIXED PRICE INCENTIVE"/>
    <s v="CRITICAL FUNCTION _x000a_PRIVATE COLLECTION AGENCY PERFORMS COLLECTION AND ADMINISTRATIVE RESOLUTION ACTIVITIES ON DEBTS RESULTING FROM NON-PAYMENT OF STUDENT LOANS MADE UNDER THE VARIOUS FEDERAL STUDENT AID LOAN PROGRAMS."/>
    <s v="FINANCIAL ASSET MANAGEMENT SYS"/>
    <n v="1270000"/>
    <s v="EDFSA09O0010"/>
    <s v="74"/>
    <s v="GS23F0264K"/>
    <s v="808523864"/>
    <s v="ENFSA"/>
    <s v=""/>
    <s v="PATTY.QUEEN-HARPER@ED.GOV"/>
    <d v="2015-06-28T00:00:00"/>
    <s v="MICHELLE.BLOXSON@ED.GOV"/>
    <d v="2015-06-26T00:00:00"/>
    <s v="N/A"/>
    <s v="C"/>
    <s v="FUNDING ONLY ACTION"/>
    <s v="X"/>
    <s v="NOT APPLICABLE"/>
    <s v="4730"/>
    <s v="9100"/>
    <s v="OTHER THAN SMALL BUSINESS"/>
    <s v="NO"/>
    <s v="NO"/>
    <x v="1"/>
    <s v="NO"/>
    <s v="NO"/>
    <s v="NO"/>
    <n v="1270000"/>
    <n v="1270000"/>
    <n v="1"/>
  </r>
  <r>
    <s v="FSA"/>
    <x v="0"/>
    <x v="0"/>
    <x v="0"/>
    <x v="3"/>
    <x v="1"/>
    <x v="1"/>
    <x v="0"/>
    <x v="1"/>
    <x v="1"/>
    <x v="0"/>
    <x v="0"/>
    <x v="52"/>
    <s v="SUPPORT- MANAGEMENT: DEBT COLLECTION"/>
    <s v="9100"/>
    <s v="FEDERAL STUDENT AID PROCUREMENT ACTIVITY"/>
    <s v="9100"/>
    <s v="NORWELL"/>
    <s v="MA"/>
    <s v="23"/>
    <d v="2015-06-26T00:00:00"/>
    <s v="COMPETITIVE DELIVERY ORDER"/>
    <s v=""/>
    <s v="FIXED PRICE INCENTIVE"/>
    <s v="CRITICAL FUNCTION_x000a_PRIVATE COLLECTION AGENCY PERFORMS COLLECTION AND ADMINISTRATIVE RESOLUTION ACTIVITIES ON DEBTS RESULTING FROM NON-PAYMENT OF STUDENT LOANS MADE UNDER THE VARIOUS FEDERAL STUDENT AID LOAN PROGRAMS."/>
    <s v="COLLECTO, INC"/>
    <n v="2700000"/>
    <s v="EDFSA09O0007"/>
    <s v="73"/>
    <s v="GS23F0269K"/>
    <s v="627264468"/>
    <s v="ENFSA"/>
    <s v=""/>
    <s v="PATTY.QUEEN-HARPER@ED.GOV"/>
    <d v="2015-06-28T00:00:00"/>
    <s v="MICHELLE.BLOXSON@ED.GOV"/>
    <d v="2015-06-26T00:00:00"/>
    <s v="N/A"/>
    <s v="C"/>
    <s v="FUNDING ONLY ACTION"/>
    <s v="X"/>
    <s v="NOT APPLICABLE"/>
    <s v="4730"/>
    <s v="9100"/>
    <s v="OTHER THAN SMALL BUSINESS"/>
    <s v="NO"/>
    <s v="NO"/>
    <x v="1"/>
    <s v="NO"/>
    <s v="NO"/>
    <s v="NO"/>
    <n v="2700000"/>
    <n v="2700000"/>
    <n v="1"/>
  </r>
  <r>
    <s v="FSA"/>
    <x v="0"/>
    <x v="0"/>
    <x v="0"/>
    <x v="3"/>
    <x v="1"/>
    <x v="1"/>
    <x v="0"/>
    <x v="1"/>
    <x v="1"/>
    <x v="0"/>
    <x v="0"/>
    <x v="52"/>
    <s v="SUPPORT- MANAGEMENT: DEBT COLLECTION"/>
    <s v="9100"/>
    <s v="FEDERAL STUDENT AID PROCUREMENT ACTIVITY"/>
    <s v="9100"/>
    <s v="PARK RIDGE"/>
    <s v="IL"/>
    <s v="31"/>
    <d v="2015-06-26T00:00:00"/>
    <s v="COMPETITIVE DELIVERY ORDER"/>
    <s v=""/>
    <s v="FIXED PRICE INCENTIVE"/>
    <s v="CRITICAL FUNCTION_x000a_PRIVATE COLLECTION AGENCY PERFORMS COLLECTION AND ADMINISTRATIVE RESOLUTION ACTIVITIES ON DEBTS RESULTING FROM NON-PAYMENT OF STUDENT LOANS MADE UNDER THE VARIOUS FEDERAL STUDENT AID LOAN PROGRAMS."/>
    <s v="VAN RU CREDIT CORPORATION"/>
    <n v="2860000"/>
    <s v="EDFSA09O0018"/>
    <s v="68"/>
    <s v="GS23F0204K"/>
    <s v="072343536"/>
    <s v="ENFSA"/>
    <s v=""/>
    <s v="JANET.CARLSON@ED.GOV"/>
    <d v="2015-09-16T00:00:00"/>
    <s v="MICHELLE.BLOXSON@ED.GOV"/>
    <d v="2015-06-26T00:00:00"/>
    <s v="N/A"/>
    <s v="C"/>
    <s v="FUNDING ONLY ACTION"/>
    <s v="X"/>
    <s v="NOT APPLICABLE"/>
    <s v="4730"/>
    <s v="9100"/>
    <s v="OTHER THAN SMALL BUSINESS"/>
    <s v="NO"/>
    <s v="NO"/>
    <x v="1"/>
    <s v="NO"/>
    <s v="NO"/>
    <s v="NO"/>
    <n v="2860000"/>
    <n v="2860000"/>
    <n v="1"/>
  </r>
  <r>
    <s v="FSA"/>
    <x v="0"/>
    <x v="0"/>
    <x v="0"/>
    <x v="3"/>
    <x v="1"/>
    <x v="1"/>
    <x v="0"/>
    <x v="1"/>
    <x v="1"/>
    <x v="0"/>
    <x v="0"/>
    <x v="52"/>
    <s v="SUPPORT- MANAGEMENT: DEBT COLLECTION"/>
    <s v="9100"/>
    <s v="FEDERAL STUDENT AID PROCUREMENT ACTIVITY"/>
    <s v="9100"/>
    <s v="SANTA ROSA"/>
    <s v="CA"/>
    <s v="97"/>
    <d v="2015-06-26T00:00:00"/>
    <s v="COMPETITIVE DELIVERY ORDER"/>
    <s v=""/>
    <s v="FIXED PRICE INCENTIVE"/>
    <s v="CRITICAL FUNCTION_x000a_PRIVATE COLLECTION AGENCY PERFORMS COLLECTION AND ADMINISTRATIVE RESOLUTION ACTIVITIES ON DEBTS RESULTING FROM NON-PAYMENT OF STUDENT LOANS MADE UNDER THE VARIOUS FEDERAL STUDENT AID LOAN PROGRAMS."/>
    <s v="TRANSWORLD SYSTEMS INC."/>
    <n v="3760000"/>
    <s v="EDFSA09O0014"/>
    <s v="69"/>
    <s v="GS23F0240K"/>
    <s v="063035471"/>
    <s v="ENFSA"/>
    <s v=""/>
    <s v="PATTY.QUEEN-HARPER@ED.GOV"/>
    <d v="2015-06-28T00:00:00"/>
    <s v="MICHELLE.BLOXSON@ED.GOV"/>
    <d v="2015-06-26T00:00:00"/>
    <s v="N/A"/>
    <s v="C"/>
    <s v="FUNDING ONLY ACTION"/>
    <s v="X"/>
    <s v="NOT APPLICABLE"/>
    <s v="4730"/>
    <s v="9100"/>
    <s v="OTHER THAN SMALL BUSINESS"/>
    <s v="NO"/>
    <s v="NO"/>
    <x v="1"/>
    <s v="NO"/>
    <s v="NO"/>
    <s v="NO"/>
    <n v="3760000"/>
    <n v="3760000"/>
    <n v="1"/>
  </r>
  <r>
    <s v="FSA"/>
    <x v="0"/>
    <x v="0"/>
    <x v="0"/>
    <x v="3"/>
    <x v="1"/>
    <x v="1"/>
    <x v="0"/>
    <x v="1"/>
    <x v="1"/>
    <x v="0"/>
    <x v="0"/>
    <x v="52"/>
    <s v="SUPPORT- MANAGEMENT: DEBT COLLECTION"/>
    <s v="9100"/>
    <s v="FEDERAL STUDENT AID PROCUREMENT ACTIVITY"/>
    <s v="9100"/>
    <s v="LIVERMORE"/>
    <s v="CA"/>
    <s v="1"/>
    <d v="2015-06-26T00:00:00"/>
    <s v="COMPETITIVE DELIVERY ORDER"/>
    <s v=""/>
    <s v="FIXED PRICE INCENTIVE"/>
    <s v="CRITICAL FUNCTION_x000a_PRIVATE COLLECTION AGENCY PERFORMS COLLECTION AND ADMINISTRATIVE RESOLUTION ACTIVITIES ON DEBTS RESULTING FROM NON-PAYMENT OF STUDENT LOANS MADE UNDER THE VARIOUS FEDERAL STUDENT AID LOAN PROGRAMS."/>
    <s v="DIVERSIFIED COLLECTION SERVICE"/>
    <n v="3850000"/>
    <s v="EDFSA09O0009"/>
    <s v="68"/>
    <s v="GS23F0286K"/>
    <s v="081840787"/>
    <s v="ENFSA"/>
    <s v=""/>
    <s v="PATTY.QUEEN-HARPER@ED.GOV"/>
    <d v="2015-06-28T00:00:00"/>
    <s v="MICHELLE.BLOXSON@ED.GOV"/>
    <d v="2015-06-26T00:00:00"/>
    <s v="N/A"/>
    <s v="C"/>
    <s v="FUNDING ONLY ACTION"/>
    <s v="X"/>
    <s v="NOT APPLICABLE"/>
    <s v="4730"/>
    <s v="9100"/>
    <s v="OTHER THAN SMALL BUSINESS"/>
    <s v="NO"/>
    <s v="NO"/>
    <x v="1"/>
    <s v="NO"/>
    <s v="NO"/>
    <s v="NO"/>
    <n v="3850000"/>
    <n v="3850000"/>
    <n v="1"/>
  </r>
  <r>
    <s v="FSA"/>
    <x v="0"/>
    <x v="0"/>
    <x v="0"/>
    <x v="3"/>
    <x v="1"/>
    <x v="1"/>
    <x v="0"/>
    <x v="1"/>
    <x v="1"/>
    <x v="0"/>
    <x v="0"/>
    <x v="52"/>
    <s v="SUPPORT- MANAGEMENT: DEBT COLLECTION"/>
    <s v="9100"/>
    <s v="FEDERAL STUDENT AID PROCUREMENT ACTIVITY"/>
    <s v="9100"/>
    <s v="WATERLOO"/>
    <s v="IA"/>
    <s v="13"/>
    <d v="2015-06-26T00:00:00"/>
    <s v="COMPETITIVE DELIVERY ORDER"/>
    <s v=""/>
    <s v="FIXED PRICE INCENTIVE"/>
    <s v="CRITICAL FUNCTION_x000a_PRIVATE COLLECTION AGENCY PERFORMS COLLECTION AND ADMINISTRATIVE RESOLUTION ACTIVITIES ON DEBTS RESULTING FROM NON-PAYMENT OF STUDENT LOANS MADE UNDER THE VARIOUS FEDERAL STUDENT AID LOAN PROGRAMS."/>
    <s v="CBE GROUP INCORPORATED THE"/>
    <n v="5310000"/>
    <s v="EDFSA09O0006"/>
    <s v="70"/>
    <s v="GS23F0230P"/>
    <s v="173609025"/>
    <s v="ENFSA"/>
    <s v=""/>
    <s v="PATTY.QUEEN-HARPER@ED.GOV"/>
    <d v="2015-06-27T00:00:00"/>
    <s v="MICHELLE.BLOXSON@ED.GOV"/>
    <d v="2015-06-26T00:00:00"/>
    <s v="N/A"/>
    <s v="C"/>
    <s v="FUNDING ONLY ACTION"/>
    <s v="N"/>
    <s v="NO"/>
    <s v="4730"/>
    <s v="9100"/>
    <s v="OTHER THAN SMALL BUSINESS"/>
    <s v="NO"/>
    <s v="NO"/>
    <x v="1"/>
    <s v="NO"/>
    <s v="NO"/>
    <s v="NO"/>
    <n v="5310000"/>
    <n v="5310000"/>
    <n v="1"/>
  </r>
  <r>
    <s v="FSA"/>
    <x v="0"/>
    <x v="0"/>
    <x v="0"/>
    <x v="3"/>
    <x v="1"/>
    <x v="1"/>
    <x v="0"/>
    <x v="1"/>
    <x v="1"/>
    <x v="0"/>
    <x v="0"/>
    <x v="52"/>
    <s v="SUPPORT- MANAGEMENT: DEBT COLLECTION"/>
    <s v="9100"/>
    <s v="FEDERAL STUDENT AID PROCUREMENT ACTIVITY"/>
    <s v="9100"/>
    <s v="MARIETTA"/>
    <s v="GA"/>
    <s v="67"/>
    <d v="2015-06-26T00:00:00"/>
    <s v="COMPETITIVE DELIVERY ORDER"/>
    <s v=""/>
    <s v="FIXED PRICE INCENTIVE"/>
    <s v="CRITICAL FUNCTION_x000a_PRIVATE COLLECTION AGENCY PERFORMS COLLECTION AND ADMINISTRATIVE RESOLUTION ACTIVITIES ON DEBTS RESULTING FROM NON-PAYMENT OF STUDENT LOANS MADE UNDER THE VARIOUS FEDERAL STUDENT AID LOAN PROGRAMS."/>
    <s v="NATIONAL ASSET MANAGEMENT ENTE"/>
    <n v="5560000"/>
    <s v="EDFSA09O0019"/>
    <s v="70"/>
    <s v="GS23F0215K"/>
    <s v="176828200"/>
    <s v="ENFSA"/>
    <s v=""/>
    <s v="PATTY.QUEEN-HARPER@ED.GOV"/>
    <d v="2015-06-28T00:00:00"/>
    <s v="MICHELLE.BLOXSON@ED.GOV"/>
    <d v="2015-06-26T00:00:00"/>
    <s v="N/A"/>
    <s v="C"/>
    <s v="FUNDING ONLY ACTION"/>
    <s v="X"/>
    <s v="NOT APPLICABLE"/>
    <s v="4730"/>
    <s v="9100"/>
    <s v="OTHER THAN SMALL BUSINESS"/>
    <s v="NO"/>
    <s v="NO"/>
    <x v="1"/>
    <s v="NO"/>
    <s v="NO"/>
    <s v="NO"/>
    <n v="5560000"/>
    <n v="5560000"/>
    <n v="1"/>
  </r>
  <r>
    <s v="FSA"/>
    <x v="0"/>
    <x v="0"/>
    <x v="0"/>
    <x v="3"/>
    <x v="1"/>
    <x v="1"/>
    <x v="0"/>
    <x v="1"/>
    <x v="1"/>
    <x v="0"/>
    <x v="0"/>
    <x v="52"/>
    <s v="SUPPORT- MANAGEMENT: DEBT COLLECTION"/>
    <s v="9100"/>
    <s v="FEDERAL STUDENT AID PROCUREMENT ACTIVITY"/>
    <s v="9100"/>
    <s v="ARCADE"/>
    <s v="NY"/>
    <s v="121"/>
    <d v="2015-06-26T00:00:00"/>
    <s v="COMPETITIVE DELIVERY ORDER"/>
    <s v=""/>
    <s v="FIXED PRICE INCENTIVE"/>
    <s v="CRITICAL FUNCTION_x000a_PRIVATE COLLECTION AGENCY PERFORMS COLLECTION AND ADMINISTRATIVE RESOLUTION ACTIVITIES ON DEBTS RESULTING FROM NON-PAYMENT OF STUDENT LOANS MADE UNDER THE VARIOUS FEDERAL STUDENT AID LOAN PROGRAMS."/>
    <s v="PIONEER CREDIT RECOVERY INCORPORATED"/>
    <n v="7130000"/>
    <s v="EDFSA09O0015"/>
    <s v="77"/>
    <s v="GS23F0217K"/>
    <s v="136936114"/>
    <s v="ENFSA"/>
    <s v=""/>
    <s v="PATTY.QUEEN-HARPER@ED.GOV"/>
    <d v="2015-06-28T00:00:00"/>
    <s v="MICHELLE.BLOXSON@ED.GOV"/>
    <d v="2015-06-26T00:00:00"/>
    <s v="N/A"/>
    <s v="C"/>
    <s v="FUNDING ONLY ACTION"/>
    <s v="X"/>
    <s v="NOT APPLICABLE"/>
    <s v="4730"/>
    <s v="9100"/>
    <s v="OTHER THAN SMALL BUSINESS"/>
    <s v="NO"/>
    <s v="NO"/>
    <x v="1"/>
    <s v="NO"/>
    <s v="NO"/>
    <s v="NO"/>
    <n v="7130000"/>
    <n v="7130000"/>
    <n v="1"/>
  </r>
  <r>
    <s v="FSA"/>
    <x v="0"/>
    <x v="0"/>
    <x v="0"/>
    <x v="3"/>
    <x v="1"/>
    <x v="1"/>
    <x v="0"/>
    <x v="1"/>
    <x v="1"/>
    <x v="0"/>
    <x v="0"/>
    <x v="52"/>
    <s v="SUPPORT- MANAGEMENT: DEBT COLLECTION"/>
    <s v="9100"/>
    <s v="FEDERAL STUDENT AID PROCUREMENT ACTIVITY"/>
    <s v="9100"/>
    <s v="COLUMBUS"/>
    <s v="OH"/>
    <s v="49"/>
    <d v="2015-06-26T00:00:00"/>
    <s v="COMPETITIVE DELIVERY ORDER"/>
    <s v=""/>
    <s v="FIXED PRICE INCENTIVE"/>
    <s v="CRITICAL FUNCTION_x000a_PRIVATE COLLECTION AGENCY PERFORMS COLLECTION AND ADMINISTRATIVE RESOLUTION ACTIVITIES ON DEBTS RESULTING FROM NON-PAYMENT OF STUDENT LOANS MADE UNDER THE VARIOUS FEDERAL STUDENT AID LOAN PROGRAMS."/>
    <s v="ALLIED INTERSTATE, INC"/>
    <n v="8890000"/>
    <s v="EDFSA09O0013"/>
    <s v="71"/>
    <s v="GS23F0266K"/>
    <s v="077621258"/>
    <s v="ENFSA"/>
    <s v=""/>
    <s v="PATTY.QUEEN-HARPER@ED.GOV"/>
    <d v="2015-06-28T00:00:00"/>
    <s v="MICHELLE.BLOXSON@ED.GOV"/>
    <d v="2015-06-26T00:00:00"/>
    <s v="N/A"/>
    <s v="C"/>
    <s v="FUNDING ONLY ACTION"/>
    <s v="X"/>
    <s v="NOT APPLICABLE"/>
    <s v="4730"/>
    <s v="9100"/>
    <s v="OTHER THAN SMALL BUSINESS"/>
    <s v="NO"/>
    <s v="NO"/>
    <x v="1"/>
    <s v="NO"/>
    <s v="NO"/>
    <s v="NO"/>
    <n v="8890000"/>
    <n v="8890000"/>
    <n v="1"/>
  </r>
  <r>
    <s v="FSA"/>
    <x v="0"/>
    <x v="0"/>
    <x v="0"/>
    <x v="3"/>
    <x v="1"/>
    <x v="1"/>
    <x v="0"/>
    <x v="1"/>
    <x v="1"/>
    <x v="0"/>
    <x v="0"/>
    <x v="52"/>
    <s v="SUPPORT- MANAGEMENT: DEBT COLLECTION"/>
    <s v="9100"/>
    <s v="FEDERAL STUDENT AID PROCUREMENT ACTIVITY"/>
    <s v="9100"/>
    <s v="WESTCHESTER"/>
    <s v="IL"/>
    <s v="31"/>
    <d v="2015-06-26T00:00:00"/>
    <s v="COMPETITIVE DELIVERY ORDER"/>
    <s v=""/>
    <s v="FIXED PRICE INCENTIVE"/>
    <s v="CRITICAL FUNCTION_x000a_PRIVATE COLLECTION AGENCY PERFORMS COLLECTION AND ADMINISTRATIVE RESOLUTION ACTIVITIES ON DEBTS RESULTING FROM NON-PAYMENT OF STUDENT LOANS MADE UNDER THE VARIOUS FEDERAL STUDENT AID LOAN PROGRAMS."/>
    <s v="ENTERPRISE RECOVERY SYSTEMS, I"/>
    <n v="9270000"/>
    <s v="EDFSA09O0020"/>
    <s v="70"/>
    <s v="GS23F0291K"/>
    <s v="604976399"/>
    <s v="ENBO"/>
    <s v=""/>
    <s v="PATTY.QUEEN-HARPER@ED.GOV"/>
    <d v="2015-06-28T00:00:00"/>
    <s v="PATTY.QUEEN-HARPER@ED.GOV"/>
    <d v="2015-06-28T00:00:00"/>
    <s v="N/A"/>
    <s v="C"/>
    <s v="FUNDING ONLY ACTION"/>
    <s v="X"/>
    <s v="NOT APPLICABLE"/>
    <s v="4730"/>
    <s v="9100"/>
    <s v="OTHER THAN SMALL BUSINESS"/>
    <s v="NO"/>
    <s v="NO"/>
    <x v="1"/>
    <s v="NO"/>
    <s v="NO"/>
    <s v="NO"/>
    <n v="9270000"/>
    <n v="9270000"/>
    <n v="1"/>
  </r>
  <r>
    <s v="FSA"/>
    <x v="0"/>
    <x v="0"/>
    <x v="0"/>
    <x v="3"/>
    <x v="1"/>
    <x v="1"/>
    <x v="0"/>
    <x v="1"/>
    <x v="1"/>
    <x v="0"/>
    <x v="0"/>
    <x v="52"/>
    <s v="SUPPORT- MANAGEMENT: DEBT COLLECTION"/>
    <s v="9100"/>
    <s v="FEDERAL STUDENT AID PROCUREMENT ACTIVITY"/>
    <s v="9100"/>
    <s v="HOUSTON"/>
    <s v="TX"/>
    <s v="201"/>
    <d v="2015-06-26T00:00:00"/>
    <s v="FULL AND OPEN COMPETITION"/>
    <s v="FOLLOW-ON ACTION FOLLOWING COMPETITIVE INITIAL ACTION"/>
    <s v="FIXED PRICE INCENTIVE"/>
    <s v="&quot;CRITICAL FUNCTION&quot; - IGF::CT::IGF_x000a_PRIVATE COLLECTION AGENCY PERFORMS COLLECTION AND ADMINISTRATIVE RESOLUTION ACTIVITIES ON DEBTS RESULTING FROM NON-PAYMENT OF STUDENT LOANS MADE UNDER THE VARIOUS FEDERAL STUDENT AID LOAN PROGRAMS."/>
    <s v="GC SERVICES LIMITED PARTNERSHI"/>
    <n v="13760000"/>
    <s v="EDFSA15O0027"/>
    <s v="3"/>
    <s v="GS23F0279K"/>
    <s v="180529323"/>
    <s v="ENFSA"/>
    <s v=""/>
    <s v="PATTY.QUEEN-HARPER@ED.GOV"/>
    <d v="2015-06-28T00:00:00"/>
    <s v="MICHELLE.BLOXSON@ED.GOV"/>
    <d v="2015-06-26T00:00:00"/>
    <s v="N/A"/>
    <s v="C"/>
    <s v="FUNDING ONLY ACTION"/>
    <s v="X"/>
    <s v="NOT APPLICABLE"/>
    <s v="4730"/>
    <s v="9100"/>
    <s v="OTHER THAN SMALL BUSINESS"/>
    <s v="NO"/>
    <s v="NO"/>
    <x v="1"/>
    <s v="NO"/>
    <s v="NO"/>
    <s v="NO"/>
    <n v="13760000"/>
    <n v="13760000"/>
    <n v="1"/>
  </r>
  <r>
    <s v="FSA"/>
    <x v="0"/>
    <x v="0"/>
    <x v="0"/>
    <x v="2"/>
    <x v="1"/>
    <x v="1"/>
    <x v="0"/>
    <x v="1"/>
    <x v="1"/>
    <x v="0"/>
    <x v="0"/>
    <x v="52"/>
    <s v="SUPPORT- MANAGEMENT: DEBT COLLECTION"/>
    <s v="9100"/>
    <s v="FEDERAL STUDENT AID PROCUREMENT ACTIVITY"/>
    <s v="9100"/>
    <s v="ARCADE"/>
    <s v="NY"/>
    <s v="121"/>
    <d v="2015-07-27T00:00:00"/>
    <s v="COMPETITIVE DELIVERY ORDER"/>
    <s v=""/>
    <s v="FIXED PRICE INCENTIVE"/>
    <s v="CRITICAL FUNCTION - PRIVATE COLLECTION AGENCY PERFORMS COLLECTION AND ADMINISTRATIVE RESOLUTION ACTIVITIES ON DEBTS RESULTING FROM NON-PAYMENT OF STUDENT LOANS MADE UNDER THE VARIOUS FEDERAL STUDENT AID LOAN PROGRAMS."/>
    <s v="PIONEER CREDIT RECOVERY INCORPORATED"/>
    <n v="101000"/>
    <s v="EDFSA09O0015"/>
    <s v="78"/>
    <s v="GS23F0217K"/>
    <s v="136936114"/>
    <s v="ENBO"/>
    <s v=""/>
    <s v="PATTY.QUEEN-HARPER@ED.GOV"/>
    <d v="2015-07-27T00:00:00"/>
    <s v="PATTY.QUEEN-HARPER@ED.GOV"/>
    <d v="2015-07-27T00:00:00"/>
    <s v="N/A"/>
    <s v="C"/>
    <s v="FUNDING ONLY ACTION"/>
    <s v="X"/>
    <s v="NOT APPLICABLE"/>
    <s v="4730"/>
    <s v="9100"/>
    <s v="OTHER THAN SMALL BUSINESS"/>
    <s v="NO"/>
    <s v="NO"/>
    <x v="1"/>
    <s v="NO"/>
    <s v="NO"/>
    <s v="NO"/>
    <n v="0"/>
    <n v="0"/>
    <n v="1"/>
  </r>
  <r>
    <s v="FSA"/>
    <x v="0"/>
    <x v="0"/>
    <x v="0"/>
    <x v="2"/>
    <x v="1"/>
    <x v="1"/>
    <x v="0"/>
    <x v="1"/>
    <x v="1"/>
    <x v="0"/>
    <x v="0"/>
    <x v="52"/>
    <s v="SUPPORT- MANAGEMENT: DEBT COLLECTION"/>
    <s v="9100"/>
    <s v="FEDERAL STUDENT AID PROCUREMENT ACTIVITY"/>
    <s v="9100"/>
    <s v="WESTCHESTER"/>
    <s v="IL"/>
    <s v="31"/>
    <d v="2015-09-08T00:00:00"/>
    <s v="COMPETITIVE DELIVERY ORDER"/>
    <s v=""/>
    <s v="FIXED PRICE INCENTIVE"/>
    <s v="&quot;CRITICAL FUNCTION&quot; _x000a_PRIVATE COLLECTION AGENCY PERFORMS COLLECTION AND ADMINISTRATIVE RESOLUTION ACTIVITIES ON DEBTS RESULTING FROM NON-PAYMENT OF STUDENT LOANS MADE UNDER THE VARIOUS FEDERAL STUDENT AID LOAN PROGRAMS."/>
    <s v="ENTERPRISE RECOVERY SYSTEMS, I"/>
    <n v="453095.43"/>
    <s v="EDFSA09O0020"/>
    <s v="71"/>
    <s v="GS23F0291K"/>
    <s v="604976399"/>
    <s v="ENBO"/>
    <s v=""/>
    <s v="PATTY.QUEEN-HARPER@ED.GOV"/>
    <d v="2015-09-08T00:00:00"/>
    <s v="PATTY.QUEEN-HARPER@ED.GOV"/>
    <d v="2015-09-08T00:00:00"/>
    <s v="N/A"/>
    <s v="C"/>
    <s v="FUNDING ONLY ACTION"/>
    <s v="X"/>
    <s v="NOT APPLICABLE"/>
    <s v="4730"/>
    <s v="9100"/>
    <s v="OTHER THAN SMALL BUSINESS"/>
    <s v="NO"/>
    <s v="NO"/>
    <x v="1"/>
    <s v="NO"/>
    <s v="NO"/>
    <s v="NO"/>
    <n v="0"/>
    <n v="0"/>
    <n v="1"/>
  </r>
  <r>
    <s v="FSA"/>
    <x v="0"/>
    <x v="0"/>
    <x v="0"/>
    <x v="2"/>
    <x v="1"/>
    <x v="1"/>
    <x v="0"/>
    <x v="1"/>
    <x v="1"/>
    <x v="0"/>
    <x v="0"/>
    <x v="52"/>
    <s v="SUPPORT- MANAGEMENT: DEBT COLLECTION"/>
    <s v="9100"/>
    <s v="FEDERAL STUDENT AID PROCUREMENT ACTIVITY"/>
    <s v="9100"/>
    <s v="MARIETTA"/>
    <s v="GA"/>
    <s v="67"/>
    <d v="2015-09-08T00:00:00"/>
    <s v="COMPETITIVE DELIVERY ORDER"/>
    <s v=""/>
    <s v="FIXED PRICE INCENTIVE"/>
    <s v="&quot;CRITICAL FUNCTION&quot; _x000a_PRIVATE COLLECTION AGENCY PERFORMS COLLECTION AND ADMINISTRATIVE RESOLUTION ACTIVITIES ON DEBTS RESULTING FROM NON-PAYMENT OF STUDENT LOANS MADE UNDER THE VARIOUS FEDERAL STUDENT AID LOAN PROGRAMS."/>
    <s v="NATIONAL ASSET MANAGEMENT ENTE"/>
    <n v="1393549.04"/>
    <s v="EDFSA09O0019"/>
    <s v="71"/>
    <s v="GS23F0215K"/>
    <s v="176828200"/>
    <s v="ENBO"/>
    <s v=""/>
    <s v="PATTY.QUEEN-HARPER@ED.GOV"/>
    <d v="2015-09-08T00:00:00"/>
    <s v="PATTY.QUEEN-HARPER@ED.GOV"/>
    <d v="2015-09-08T00:00:00"/>
    <s v="N/A"/>
    <s v="C"/>
    <s v="FUNDING ONLY ACTION"/>
    <s v="X"/>
    <s v="NOT APPLICABLE"/>
    <s v="4730"/>
    <s v="9100"/>
    <s v="OTHER THAN SMALL BUSINESS"/>
    <s v="NO"/>
    <s v="NO"/>
    <x v="1"/>
    <s v="NO"/>
    <s v="NO"/>
    <s v="NO"/>
    <n v="0"/>
    <n v="0"/>
    <n v="1"/>
  </r>
  <r>
    <s v="FSA"/>
    <x v="0"/>
    <x v="0"/>
    <x v="0"/>
    <x v="2"/>
    <x v="1"/>
    <x v="1"/>
    <x v="0"/>
    <x v="1"/>
    <x v="1"/>
    <x v="0"/>
    <x v="0"/>
    <x v="52"/>
    <s v="SUPPORT- MANAGEMENT: DEBT COLLECTION"/>
    <s v="9100"/>
    <s v="FEDERAL STUDENT AID PROCUREMENT ACTIVITY"/>
    <s v="9100"/>
    <s v="ARCADE"/>
    <s v="NY"/>
    <s v="121"/>
    <d v="2015-09-08T00:00:00"/>
    <s v="COMPETITIVE DELIVERY ORDER"/>
    <s v=""/>
    <s v="FIXED PRICE INCENTIVE"/>
    <s v="&quot;CRITICAL FUNCTION&quot; _x000a_PRIVATE COLLECTION AGENCY PERFORMS COLLECTION AND ADMINISTRATIVE RESOLUTION ACTIVITIES ON DEBTS RESULTING FROM NON-PAYMENT OF STUDENT LOANS MADE UNDER THE VARIOUS FEDERAL STUDENT AID LOAN PROGRAMS."/>
    <s v="PIONEER CREDIT RECOVERY INCORPORATED"/>
    <n v="1723506.08"/>
    <s v="EDFSA09O0015"/>
    <s v="79"/>
    <s v="GS23F0217K"/>
    <s v="136936114"/>
    <s v="ENBO"/>
    <s v=""/>
    <s v="PATTY.QUEEN-HARPER@ED.GOV"/>
    <d v="2015-09-08T00:00:00"/>
    <s v="PATTY.QUEEN-HARPER@ED.GOV"/>
    <d v="2015-09-08T00:00:00"/>
    <s v="N/A"/>
    <s v="C"/>
    <s v="FUNDING ONLY ACTION"/>
    <s v="X"/>
    <s v="NOT APPLICABLE"/>
    <s v="4730"/>
    <s v="9100"/>
    <s v="OTHER THAN SMALL BUSINESS"/>
    <s v="NO"/>
    <s v="NO"/>
    <x v="1"/>
    <s v="NO"/>
    <s v="NO"/>
    <s v="NO"/>
    <n v="0"/>
    <n v="0"/>
    <n v="1"/>
  </r>
  <r>
    <s v="FSA"/>
    <x v="0"/>
    <x v="0"/>
    <x v="0"/>
    <x v="2"/>
    <x v="1"/>
    <x v="1"/>
    <x v="0"/>
    <x v="1"/>
    <x v="1"/>
    <x v="0"/>
    <x v="0"/>
    <x v="52"/>
    <s v="SUPPORT- MANAGEMENT: DEBT COLLECTION"/>
    <s v="9100"/>
    <s v="FEDERAL STUDENT AID PROCUREMENT ACTIVITY"/>
    <s v="9100"/>
    <s v="ATLANTA"/>
    <s v="GA"/>
    <s v="67"/>
    <d v="2015-09-16T00:00:00"/>
    <s v="COMPETITIVE DELIVERY ORDER"/>
    <s v=""/>
    <s v="FIXED PRICE INCENTIVE"/>
    <s v="&quot;CRITICAL FUNCTION&quot; _x000a_PRIVATE COLLECTION AGENCY PERFORMS COLLECTION AND ADMINISTRATIVE RESOLUTION ACTIVITIES ON DEBTS RESULTING FROM NON-PAYMENT OF STUDENT LOANS MADE UNDER THE VARIOUS FEDERAL STUDENT AID LOAN PROGRAMS."/>
    <s v="FINANCIAL ASSET MANAGEMENT SYS"/>
    <n v="5140000"/>
    <s v="EDFSA09O0010"/>
    <s v="75"/>
    <s v="GS23F0264K"/>
    <s v="808523864"/>
    <s v="ENBO"/>
    <s v=""/>
    <s v="PATTY.QUEEN-HARPER@ED.GOV"/>
    <d v="2015-09-17T00:00:00"/>
    <s v="PATTY.QUEEN-HARPER@ED.GOV"/>
    <d v="2015-09-17T00:00:00"/>
    <s v="N/A"/>
    <s v="C"/>
    <s v="FUNDING ONLY ACTION"/>
    <s v="X"/>
    <s v="NOT APPLICABLE"/>
    <s v="4730"/>
    <s v="9100"/>
    <s v="OTHER THAN SMALL BUSINESS"/>
    <s v="NO"/>
    <s v="NO"/>
    <x v="1"/>
    <s v="NO"/>
    <s v="NO"/>
    <s v="NO"/>
    <n v="5140000"/>
    <n v="5140000"/>
    <n v="1"/>
  </r>
  <r>
    <s v="FSA"/>
    <x v="0"/>
    <x v="0"/>
    <x v="0"/>
    <x v="2"/>
    <x v="1"/>
    <x v="1"/>
    <x v="0"/>
    <x v="1"/>
    <x v="1"/>
    <x v="0"/>
    <x v="0"/>
    <x v="52"/>
    <s v="SUPPORT- MANAGEMENT: DEBT COLLECTION"/>
    <s v="9100"/>
    <s v="FEDERAL STUDENT AID PROCUREMENT ACTIVITY"/>
    <s v="9100"/>
    <s v="MARIETTA"/>
    <s v="GA"/>
    <s v="67"/>
    <d v="2015-09-16T00:00:00"/>
    <s v="COMPETITIVE DELIVERY ORDER"/>
    <s v=""/>
    <s v="FIXED PRICE INCENTIVE"/>
    <s v="&quot;CRITICAL FUNCTION&quot; _x000a_PRIVATE COLLECTION AGENCY PERFORMS COLLECTION AND ADMINISTRATIVE RESOLUTION ACTIVITIES ON DEBTS RESULTING FROM NON-PAYMENT OF STUDENT LOANS MADE UNDER THE VARIOUS FEDERAL STUDENT AID LOAN PROGRAMS."/>
    <s v="NATIONAL ASSET MANAGEMENT ENTE"/>
    <n v="8158000"/>
    <s v="EDFSA09O0019"/>
    <s v="72"/>
    <s v="GS23F0215K"/>
    <s v="176828200"/>
    <s v="ENBO"/>
    <s v=""/>
    <s v="PATTY.QUEEN-HARPER@ED.GOV"/>
    <d v="2015-09-17T00:00:00"/>
    <s v="PATTY.QUEEN-HARPER@ED.GOV"/>
    <d v="2015-09-17T00:00:00"/>
    <s v="N/A"/>
    <s v="C"/>
    <s v="FUNDING ONLY ACTION"/>
    <s v="X"/>
    <s v="NOT APPLICABLE"/>
    <s v="4730"/>
    <s v="9100"/>
    <s v="OTHER THAN SMALL BUSINESS"/>
    <s v="NO"/>
    <s v="NO"/>
    <x v="1"/>
    <s v="NO"/>
    <s v="NO"/>
    <s v="NO"/>
    <n v="8158000"/>
    <n v="8158000"/>
    <n v="1"/>
  </r>
  <r>
    <s v="FSA"/>
    <x v="0"/>
    <x v="0"/>
    <x v="0"/>
    <x v="2"/>
    <x v="1"/>
    <x v="1"/>
    <x v="0"/>
    <x v="1"/>
    <x v="1"/>
    <x v="0"/>
    <x v="0"/>
    <x v="52"/>
    <s v="SUPPORT- MANAGEMENT: DEBT COLLECTION"/>
    <s v="9100"/>
    <s v="FEDERAL STUDENT AID PROCUREMENT ACTIVITY"/>
    <s v="9100"/>
    <s v="NORWELL"/>
    <s v="MA"/>
    <s v="23"/>
    <d v="2015-09-16T00:00:00"/>
    <s v="COMPETITIVE DELIVERY ORDER"/>
    <s v=""/>
    <s v="FIXED PRICE INCENTIVE"/>
    <s v="&quot;CRITICAL FUNCTION&quot; _x000a_PRIVATE COLLECTION AGENCY PERFORMS COLLECTION AND ADMINISTRATIVE RESOLUTION ACTIVITIES ON DEBTS RESULTING FROM NON-PAYMENT OF STUDENT LOANS MADE UNDER THE VARIOUS FEDERAL STUDENT AID LOAN PROGRAMS."/>
    <s v="COLLECTO, INC"/>
    <n v="8287000"/>
    <s v="EDFSA09O0007"/>
    <s v="74"/>
    <s v="GS23F0269K"/>
    <s v="627264468"/>
    <s v="ENBO"/>
    <s v=""/>
    <s v="PATTY.QUEEN-HARPER@ED.GOV"/>
    <d v="2015-09-17T00:00:00"/>
    <s v="PATTY.QUEEN-HARPER@ED.GOV"/>
    <d v="2015-09-17T00:00:00"/>
    <s v="N/A"/>
    <s v="C"/>
    <s v="FUNDING ONLY ACTION"/>
    <s v="X"/>
    <s v="NOT APPLICABLE"/>
    <s v="4730"/>
    <s v="9100"/>
    <s v="OTHER THAN SMALL BUSINESS"/>
    <s v="NO"/>
    <s v="NO"/>
    <x v="1"/>
    <s v="NO"/>
    <s v="NO"/>
    <s v="NO"/>
    <n v="8287000"/>
    <n v="8287000"/>
    <n v="1"/>
  </r>
  <r>
    <s v="FSA"/>
    <x v="0"/>
    <x v="0"/>
    <x v="0"/>
    <x v="2"/>
    <x v="1"/>
    <x v="1"/>
    <x v="0"/>
    <x v="1"/>
    <x v="1"/>
    <x v="0"/>
    <x v="0"/>
    <x v="52"/>
    <s v="SUPPORT- MANAGEMENT: DEBT COLLECTION"/>
    <s v="9100"/>
    <s v="FEDERAL STUDENT AID PROCUREMENT ACTIVITY"/>
    <s v="9100"/>
    <s v="LIVERMORE"/>
    <s v="CA"/>
    <s v="1"/>
    <d v="2015-09-16T00:00:00"/>
    <s v="COMPETITIVE DELIVERY ORDER"/>
    <s v=""/>
    <s v="FIXED PRICE INCENTIVE"/>
    <s v="&quot;CRITICAL FUNCTION&quot; _x000a_PRIVATE COLLECTION AGENCY PERFORMS COLLECTION AND ADMINISTRATIVE RESOLUTION ACTIVITIES ON DEBTS RESULTING FROM NON-PAYMENT OF STUDENT LOANS MADE UNDER THE VARIOUS FEDERAL STUDENT AID LOAN PROGRAMS."/>
    <s v="DIVERSIFIED COLLECTION SERVICE"/>
    <n v="11541000"/>
    <s v="EDFSA09O0009"/>
    <s v="69"/>
    <s v="GS23F0286K"/>
    <s v="081840787"/>
    <s v="ENBO"/>
    <s v=""/>
    <s v="PATTY.QUEEN-HARPER@ED.GOV"/>
    <d v="2015-09-17T00:00:00"/>
    <s v="PATTY.QUEEN-HARPER@ED.GOV"/>
    <d v="2015-09-17T00:00:00"/>
    <s v="N/A"/>
    <s v="C"/>
    <s v="FUNDING ONLY ACTION"/>
    <s v="X"/>
    <s v="NOT APPLICABLE"/>
    <s v="4730"/>
    <s v="9100"/>
    <s v="OTHER THAN SMALL BUSINESS"/>
    <s v="NO"/>
    <s v="NO"/>
    <x v="1"/>
    <s v="NO"/>
    <s v="NO"/>
    <s v="NO"/>
    <n v="11541000"/>
    <n v="11541000"/>
    <n v="1"/>
  </r>
  <r>
    <s v="FSA"/>
    <x v="0"/>
    <x v="0"/>
    <x v="0"/>
    <x v="2"/>
    <x v="1"/>
    <x v="1"/>
    <x v="0"/>
    <x v="1"/>
    <x v="1"/>
    <x v="0"/>
    <x v="0"/>
    <x v="52"/>
    <s v="SUPPORT- MANAGEMENT: DEBT COLLECTION"/>
    <s v="9100"/>
    <s v="FEDERAL STUDENT AID PROCUREMENT ACTIVITY"/>
    <s v="9100"/>
    <s v="WESTCHESTER"/>
    <s v="IL"/>
    <s v="31"/>
    <d v="2015-09-16T00:00:00"/>
    <s v="COMPETITIVE DELIVERY ORDER"/>
    <s v=""/>
    <s v="FIXED PRICE INCENTIVE"/>
    <s v="&quot;CRITICAL FUNCTION&quot; _x000a_PRIVATE COLLECTION AGENCY PERFORMS COLLECTION AND ADMINISTRATIVE RESOLUTION ACTIVITIES ON DEBTS RESULTING FROM NON-PAYMENT OF STUDENT LOANS MADE UNDER THE VARIOUS FEDERAL STUDENT AID LOAN PROGRAMS."/>
    <s v="ENTERPRISE RECOVERY SYSTEMS, I"/>
    <n v="12850000"/>
    <s v="EDFSA09O0020"/>
    <s v="72"/>
    <s v="GS23F0291K"/>
    <s v="604976399"/>
    <s v="ENBO"/>
    <s v=""/>
    <s v="PATTY.QUEEN-HARPER@ED.GOV"/>
    <d v="2015-09-17T00:00:00"/>
    <s v="PATTY.QUEEN-HARPER@ED.GOV"/>
    <d v="2015-09-17T00:00:00"/>
    <s v="N/A"/>
    <s v="C"/>
    <s v="FUNDING ONLY ACTION"/>
    <s v="X"/>
    <s v="NOT APPLICABLE"/>
    <s v="4730"/>
    <s v="9100"/>
    <s v="OTHER THAN SMALL BUSINESS"/>
    <s v="NO"/>
    <s v="NO"/>
    <x v="1"/>
    <s v="NO"/>
    <s v="NO"/>
    <s v="NO"/>
    <n v="12850000"/>
    <n v="12850000"/>
    <n v="1"/>
  </r>
  <r>
    <s v="FSA"/>
    <x v="0"/>
    <x v="0"/>
    <x v="0"/>
    <x v="2"/>
    <x v="1"/>
    <x v="1"/>
    <x v="0"/>
    <x v="1"/>
    <x v="1"/>
    <x v="0"/>
    <x v="0"/>
    <x v="52"/>
    <s v="SUPPORT- MANAGEMENT: DEBT COLLECTION"/>
    <s v="9100"/>
    <s v="FEDERAL STUDENT AID PROCUREMENT ACTIVITY"/>
    <s v="9100"/>
    <s v="COLUMBUS"/>
    <s v="OH"/>
    <s v="49"/>
    <d v="2015-09-16T00:00:00"/>
    <s v="COMPETITIVE DELIVERY ORDER"/>
    <s v=""/>
    <s v="FIXED PRICE INCENTIVE"/>
    <s v="&quot;CRITICAL FUNCTION&quot; _x000a_PRIVATE COLLECTION AGENCY PERFORMS COLLECTION AND ADMINISTRATIVE RESOLUTION ACTIVITIES ON DEBTS RESULTING FROM NON-PAYMENT OF STUDENT LOANS MADE UNDER THE VARIOUS FEDERAL STUDENT AID LOAN PROGRAMS."/>
    <s v="ALLIED INTERSTATE, INC"/>
    <n v="13047000"/>
    <s v="EDFSA09O0013"/>
    <s v="72"/>
    <s v="GS23F0266K"/>
    <s v="077621258"/>
    <s v="ENBO"/>
    <s v=""/>
    <s v="PATTY.QUEEN-HARPER@ED.GOV"/>
    <d v="2015-09-17T00:00:00"/>
    <s v="PATTY.QUEEN-HARPER@ED.GOV"/>
    <d v="2015-09-17T00:00:00"/>
    <s v="N/A"/>
    <s v="C"/>
    <s v="FUNDING ONLY ACTION"/>
    <s v="X"/>
    <s v="NOT APPLICABLE"/>
    <s v="4730"/>
    <s v="9100"/>
    <s v="OTHER THAN SMALL BUSINESS"/>
    <s v="NO"/>
    <s v="NO"/>
    <x v="1"/>
    <s v="NO"/>
    <s v="NO"/>
    <s v="NO"/>
    <n v="13047000"/>
    <n v="13047000"/>
    <n v="1"/>
  </r>
  <r>
    <s v="FSA"/>
    <x v="0"/>
    <x v="0"/>
    <x v="0"/>
    <x v="2"/>
    <x v="1"/>
    <x v="1"/>
    <x v="0"/>
    <x v="1"/>
    <x v="1"/>
    <x v="0"/>
    <x v="0"/>
    <x v="52"/>
    <s v="SUPPORT- MANAGEMENT: DEBT COLLECTION"/>
    <s v="9100"/>
    <s v="FEDERAL STUDENT AID PROCUREMENT ACTIVITY"/>
    <s v="9100"/>
    <s v="HOUSTON"/>
    <s v="TX"/>
    <s v="201"/>
    <d v="2015-09-16T00:00:00"/>
    <s v="FULL AND OPEN COMPETITION"/>
    <s v="FOLLOW-ON ACTION FOLLOWING COMPETITIVE INITIAL ACTION"/>
    <s v="FIXED PRICE INCENTIVE"/>
    <s v="&quot;CRITICAL FUNCTION&quot; - IGF::CT::IGF_x000a_PRIVATE COLLECTION AGENCY PERFORMS COLLECTION AND ADMINISTRATIVE RESOLUTION ACTIVITIES ON DEBTS RESULTING FROM NON-PAYMENT OF STUDENT LOANS MADE UNDER THE VARIOUS FEDERAL STUDENT AID LOAN PROGRAMS."/>
    <s v="GC SERVICES LIMITED PARTNERSHI"/>
    <n v="12018000"/>
    <s v="EDFSA15O0027"/>
    <s v="5"/>
    <s v="GS23F0279K"/>
    <s v="180529323"/>
    <s v="ENBO"/>
    <s v=""/>
    <s v="PATTY.QUEEN-HARPER@ED.GOV"/>
    <d v="2015-09-17T00:00:00"/>
    <s v="PATTY.QUEEN-HARPER@ED.GOV"/>
    <d v="2015-09-17T00:00:00"/>
    <s v="N/A"/>
    <s v="C"/>
    <s v="FUNDING ONLY ACTION"/>
    <s v="X"/>
    <s v="NOT APPLICABLE"/>
    <s v="4730"/>
    <s v="9100"/>
    <s v="OTHER THAN SMALL BUSINESS"/>
    <s v="NO"/>
    <s v="NO"/>
    <x v="1"/>
    <s v="NO"/>
    <s v="NO"/>
    <s v="NO"/>
    <n v="12018000"/>
    <n v="12018000"/>
    <n v="1"/>
  </r>
  <r>
    <s v="FSA"/>
    <x v="0"/>
    <x v="0"/>
    <x v="0"/>
    <x v="2"/>
    <x v="1"/>
    <x v="1"/>
    <x v="0"/>
    <x v="1"/>
    <x v="1"/>
    <x v="0"/>
    <x v="0"/>
    <x v="52"/>
    <s v="SUPPORT- MANAGEMENT: DEBT COLLECTION"/>
    <s v="9100"/>
    <s v="FEDERAL STUDENT AID PROCUREMENT ACTIVITY"/>
    <s v="9100"/>
    <s v="CANOGA PARK"/>
    <s v="CA"/>
    <s v="37"/>
    <d v="2015-09-16T00:00:00"/>
    <s v="FULL AND OPEN COMPETITION"/>
    <s v="FOLLOW-ON ACTION FOLLOWING COMPETITIVE INITIAL ACTION"/>
    <s v="FIXED PRICE INCENTIVE"/>
    <s v="&quot;CRITICAL FUNCTION&quot; - IGF::CT::IGF_x000a_PRIVATE COLLECTION AGENCY PERFORMS COLLECTION AND ADMINISTRATIVE RESOLUTION ACTIVITIES ON DEBTS RESULTING FROM NON-PAYMENT OF STUDENT LOANS MADE UNDER THE VARIOUS FEDERAL STUDENT AID LOAN PROGRAMS."/>
    <s v="ACCOUNT CONTROL TECHNOLOGY INC."/>
    <n v="13041000"/>
    <s v="EDFSA15O0025"/>
    <s v="5"/>
    <s v="GS23F0235K"/>
    <s v="781737184"/>
    <s v="ENBO"/>
    <s v=""/>
    <s v="PATTY.QUEEN-HARPER@ED.GOV"/>
    <d v="2015-09-17T00:00:00"/>
    <s v="PATTY.QUEEN-HARPER@ED.GOV"/>
    <d v="2015-09-17T00:00:00"/>
    <s v="N/A"/>
    <s v="C"/>
    <s v="FUNDING ONLY ACTION"/>
    <s v="X"/>
    <s v="NOT APPLICABLE"/>
    <s v="4730"/>
    <s v="9100"/>
    <s v="OTHER THAN SMALL BUSINESS"/>
    <s v="NO"/>
    <s v="NO"/>
    <x v="1"/>
    <s v="NO"/>
    <s v="NO"/>
    <s v="NO"/>
    <n v="13041000"/>
    <n v="13041000"/>
    <n v="1"/>
  </r>
  <r>
    <s v="FSA"/>
    <x v="0"/>
    <x v="0"/>
    <x v="0"/>
    <x v="2"/>
    <x v="1"/>
    <x v="1"/>
    <x v="0"/>
    <x v="1"/>
    <x v="1"/>
    <x v="0"/>
    <x v="0"/>
    <x v="52"/>
    <s v="SUPPORT- MANAGEMENT: DEBT COLLECTION"/>
    <s v="9100"/>
    <s v="FEDERAL STUDENT AID PROCUREMENT ACTIVITY"/>
    <s v="9100"/>
    <s v="PARK RIDGE"/>
    <s v="IL"/>
    <s v="31"/>
    <d v="2015-09-18T00:00:00"/>
    <s v="COMPETITIVE DELIVERY ORDER"/>
    <s v=""/>
    <s v="FIXED PRICE INCENTIVE"/>
    <s v="&quot;CRITICAL FUNCTION&quot; _x000a_PRIVATE COLLECTION AGENCY PERFORMS COLLECTION AND ADMINISTRATIVE RESOLUTION ACTIVITIES ON DEBTS RESULTING FROM NON-PAYMENT OF STUDENT LOANS MADE UNDER THE VARIOUS FEDERAL STUDENT AID LOAN PROGRAMS."/>
    <s v="VAN RU CREDIT CORPORATION"/>
    <n v="7161000"/>
    <s v="EDFSA09O0018"/>
    <s v="69"/>
    <s v="GS23F0204K"/>
    <s v="072343536"/>
    <s v="ENBO"/>
    <s v=""/>
    <s v="PATTY.QUEEN-HARPER@ED.GOV"/>
    <d v="2015-09-18T00:00:00"/>
    <s v="PATTY.QUEEN-HARPER@ED.GOV"/>
    <d v="2015-09-18T00:00:00"/>
    <s v="N/A"/>
    <s v="C"/>
    <s v="FUNDING ONLY ACTION"/>
    <s v="X"/>
    <s v="NOT APPLICABLE"/>
    <s v="4730"/>
    <s v="9100"/>
    <s v="OTHER THAN SMALL BUSINESS"/>
    <s v="NO"/>
    <s v="NO"/>
    <x v="1"/>
    <s v="NO"/>
    <s v="NO"/>
    <s v="NO"/>
    <n v="7161000"/>
    <n v="7161000"/>
    <n v="1"/>
  </r>
  <r>
    <s v="FSA"/>
    <x v="0"/>
    <x v="0"/>
    <x v="0"/>
    <x v="2"/>
    <x v="1"/>
    <x v="1"/>
    <x v="0"/>
    <x v="1"/>
    <x v="1"/>
    <x v="0"/>
    <x v="0"/>
    <x v="52"/>
    <s v="SUPPORT- MANAGEMENT: DEBT COLLECTION"/>
    <s v="9100"/>
    <s v="FEDERAL STUDENT AID PROCUREMENT ACTIVITY"/>
    <s v="9100"/>
    <s v="WATERLOO"/>
    <s v="IA"/>
    <s v="13"/>
    <d v="2015-09-18T00:00:00"/>
    <s v="COMPETITIVE DELIVERY ORDER"/>
    <s v=""/>
    <s v="FIXED PRICE INCENTIVE"/>
    <s v="&quot;CRITICAL FUNCTION&quot; _x000a_PRIVATE COLLECTION AGENCY PERFORMS COLLECTION AND ADMINISTRATIVE RESOLUTION ACTIVITIES ON DEBTS RESULTING FROM NON-PAYMENT OF STUDENT LOANS MADE UNDER THE VARIOUS FEDERAL STUDENT AID LOAN PROGRAMS."/>
    <s v="CBE GROUP INCORPORATED THE"/>
    <n v="7768000"/>
    <s v="EDFSA09O0006"/>
    <s v="71"/>
    <s v="GS23F0230P"/>
    <s v="173609025"/>
    <s v="ENBO"/>
    <s v=""/>
    <s v="PATTY.QUEEN-HARPER@ED.GOV"/>
    <d v="2015-09-18T00:00:00"/>
    <s v="PATTY.QUEEN-HARPER@ED.GOV"/>
    <d v="2015-09-18T00:00:00"/>
    <s v="N/A"/>
    <s v="C"/>
    <s v="FUNDING ONLY ACTION"/>
    <s v="N"/>
    <s v="NO"/>
    <s v="4730"/>
    <s v="9100"/>
    <s v="OTHER THAN SMALL BUSINESS"/>
    <s v="NO"/>
    <s v="NO"/>
    <x v="1"/>
    <s v="NO"/>
    <s v="NO"/>
    <s v="NO"/>
    <n v="7768000"/>
    <n v="7768000"/>
    <n v="1"/>
  </r>
  <r>
    <s v="FSA"/>
    <x v="0"/>
    <x v="0"/>
    <x v="0"/>
    <x v="2"/>
    <x v="1"/>
    <x v="1"/>
    <x v="0"/>
    <x v="1"/>
    <x v="1"/>
    <x v="0"/>
    <x v="0"/>
    <x v="52"/>
    <s v="SUPPORT- MANAGEMENT: DEBT COLLECTION"/>
    <s v="9100"/>
    <s v="FEDERAL STUDENT AID PROCUREMENT ACTIVITY"/>
    <s v="9100"/>
    <s v="SANTA ROSA"/>
    <s v="CA"/>
    <s v="97"/>
    <d v="2015-09-18T00:00:00"/>
    <s v="COMPETITIVE DELIVERY ORDER"/>
    <s v=""/>
    <s v="FIXED PRICE INCENTIVE"/>
    <s v="&quot;CRITICAL FUNCTION&quot; _x000a_PRIVATE COLLECTION AGENCY PERFORMS COLLECTION AND ADMINISTRATIVE RESOLUTION ACTIVITIES ON DEBTS RESULTING FROM NON-PAYMENT OF STUDENT LOANS MADE UNDER THE VARIOUS FEDERAL STUDENT AID LOAN PROGRAMS."/>
    <s v="TRANSWORLD SYSTEMS INC."/>
    <n v="8016000"/>
    <s v="EDFSA09O0014"/>
    <s v="71"/>
    <s v="GS23F0240K"/>
    <s v="063035471"/>
    <s v="ENBO"/>
    <s v=""/>
    <s v="PATTY.QUEEN-HARPER@ED.GOV"/>
    <d v="2015-09-18T00:00:00"/>
    <s v="PATTY.QUEEN-HARPER@ED.GOV"/>
    <d v="2015-09-18T00:00:00"/>
    <s v="N/A"/>
    <s v="C"/>
    <s v="FUNDING ONLY ACTION"/>
    <s v="X"/>
    <s v="NOT APPLICABLE"/>
    <s v="4730"/>
    <s v="9100"/>
    <s v="OTHER THAN SMALL BUSINESS"/>
    <s v="NO"/>
    <s v="NO"/>
    <x v="1"/>
    <s v="NO"/>
    <s v="NO"/>
    <s v="NO"/>
    <n v="8016000"/>
    <n v="8016000"/>
    <n v="1"/>
  </r>
  <r>
    <s v="FSA"/>
    <x v="0"/>
    <x v="0"/>
    <x v="0"/>
    <x v="2"/>
    <x v="1"/>
    <x v="1"/>
    <x v="0"/>
    <x v="1"/>
    <x v="1"/>
    <x v="0"/>
    <x v="0"/>
    <x v="52"/>
    <s v="SUPPORT- MANAGEMENT: DEBT COLLECTION"/>
    <s v="9100"/>
    <s v="FEDERAL STUDENT AID PROCUREMENT ACTIVITY"/>
    <s v="9100"/>
    <s v="ARCADE"/>
    <s v="NY"/>
    <s v="121"/>
    <d v="2015-09-18T00:00:00"/>
    <s v="COMPETITIVE DELIVERY ORDER"/>
    <s v=""/>
    <s v="FIXED PRICE INCENTIVE"/>
    <s v="&quot;CRITICAL FUNCTION&quot; _x000a_PRIVATE COLLECTION AGENCY PERFORMS COLLECTION AND ADMINISTRATIVE RESOLUTION ACTIVITIES ON DEBTS RESULTING FROM NON-PAYMENT OF STUDENT LOANS MADE UNDER THE VARIOUS FEDERAL STUDENT AID LOAN PROGRAMS."/>
    <s v="PIONEER CREDIT RECOVERY INCORPORATED"/>
    <n v="11873000"/>
    <s v="EDFSA09O0015"/>
    <s v="80"/>
    <s v="GS23F0217K"/>
    <s v="136936114"/>
    <s v="ENBO"/>
    <s v=""/>
    <s v="PATTY.QUEEN-HARPER@ED.GOV"/>
    <d v="2015-09-18T00:00:00"/>
    <s v="PATTY.QUEEN-HARPER@ED.GOV"/>
    <d v="2015-09-18T00:00:00"/>
    <s v="N/A"/>
    <s v="C"/>
    <s v="FUNDING ONLY ACTION"/>
    <s v="X"/>
    <s v="NOT APPLICABLE"/>
    <s v="4730"/>
    <s v="9100"/>
    <s v="OTHER THAN SMALL BUSINESS"/>
    <s v="NO"/>
    <s v="NO"/>
    <x v="1"/>
    <s v="NO"/>
    <s v="NO"/>
    <s v="NO"/>
    <n v="11873000"/>
    <n v="11873000"/>
    <n v="1"/>
  </r>
  <r>
    <s v="FSA"/>
    <x v="0"/>
    <x v="0"/>
    <x v="0"/>
    <x v="2"/>
    <x v="1"/>
    <x v="1"/>
    <x v="0"/>
    <x v="1"/>
    <x v="1"/>
    <x v="0"/>
    <x v="0"/>
    <x v="52"/>
    <s v="SUPPORT- MANAGEMENT: DEBT COLLECTION"/>
    <s v="9100"/>
    <s v="FEDERAL STUDENT AID PROCUREMENT ACTIVITY"/>
    <s v="9100"/>
    <s v="CANOGA PARK"/>
    <s v="CA"/>
    <s v="37"/>
    <d v="2015-09-22T00:00:00"/>
    <s v="FULL AND OPEN COMPETITION"/>
    <s v="FOLLOW-ON ACTION FOLLOWING COMPETITIVE INITIAL ACTION"/>
    <s v="FIXED PRICE INCENTIVE"/>
    <s v="&quot;CRITICAL FUNCTION&quot; - IGF::CT::IGF_x000a_PRIVATE COLLECTION AGENCY PERFORMS COLLECTION AND ADMINISTRATIVE RESOLUTION ACTIVITIES ON DEBTS RESULTING FROM NON-PAYMENT OF STUDENT LOANS MADE UNDER THE VARIOUS FEDERAL STUDENT AID LOAN PROGRAMS."/>
    <s v="ACCOUNT CONTROL TECHNOLOGY INC."/>
    <n v="155000"/>
    <s v="EDFSA15O0025"/>
    <s v="6"/>
    <s v="GS23F0235K"/>
    <s v="781737184"/>
    <s v="ENBO"/>
    <s v=""/>
    <s v="PATTY.QUEEN-HARPER@ED.GOV"/>
    <d v="2015-09-23T00:00:00"/>
    <s v="PATTY.QUEEN-HARPER@ED.GOV"/>
    <d v="2015-09-23T00:00:00"/>
    <s v="N/A"/>
    <s v="L"/>
    <s v="DEFINITIZE CHANGE ORDER"/>
    <s v="X"/>
    <s v="NOT APPLICABLE"/>
    <s v="4730"/>
    <s v="9100"/>
    <s v="OTHER THAN SMALL BUSINESS"/>
    <s v="NO"/>
    <s v="NO"/>
    <x v="1"/>
    <s v="NO"/>
    <s v="NO"/>
    <s v="NO"/>
    <n v="155000"/>
    <n v="155000"/>
    <n v="1"/>
  </r>
  <r>
    <s v="FSA"/>
    <x v="0"/>
    <x v="0"/>
    <x v="0"/>
    <x v="2"/>
    <x v="1"/>
    <x v="1"/>
    <x v="0"/>
    <x v="1"/>
    <x v="1"/>
    <x v="0"/>
    <x v="0"/>
    <x v="52"/>
    <s v="SUPPORT- MANAGEMENT: DEBT COLLECTION"/>
    <s v="9100"/>
    <s v="FEDERAL STUDENT AID PROCUREMENT ACTIVITY"/>
    <s v="9100"/>
    <s v="HOUSTON"/>
    <s v="TX"/>
    <s v="201"/>
    <d v="2015-09-23T00:00:00"/>
    <s v="FULL AND OPEN COMPETITION"/>
    <s v="FOLLOW-ON ACTION FOLLOWING COMPETITIVE INITIAL ACTION"/>
    <s v="FIXED PRICE INCENTIVE"/>
    <s v="&quot;CRITICAL FUNCTION&quot; - IGF::CT::IGF_x000a_PRIVATE COLLECTION AGENCY PERFORMS COLLECTION AND ADMINISTRATIVE RESOLUTION ACTIVITIES ON DEBTS RESULTING FROM NON-PAYMENT OF STUDENT LOANS MADE UNDER THE VARIOUS FEDERAL STUDENT AID LOAN PROGRAMS."/>
    <s v="GC SERVICES LIMITED PARTNERSHI"/>
    <n v="90000"/>
    <s v="EDFSA15O0027"/>
    <s v="6"/>
    <s v="GS23F0279K"/>
    <s v="180529323"/>
    <s v="ENBO"/>
    <s v=""/>
    <s v="PATTY.QUEEN-HARPER@ED.GOV"/>
    <d v="2015-09-23T00:00:00"/>
    <s v="PATTY.QUEEN-HARPER@ED.GOV"/>
    <d v="2015-09-23T00:00:00"/>
    <s v="N/A"/>
    <s v="L"/>
    <s v="DEFINITIZE CHANGE ORDER"/>
    <s v="X"/>
    <s v="NOT APPLICABLE"/>
    <s v="4730"/>
    <s v="9100"/>
    <s v="OTHER THAN SMALL BUSINESS"/>
    <s v="NO"/>
    <s v="NO"/>
    <x v="1"/>
    <s v="NO"/>
    <s v="NO"/>
    <s v="NO"/>
    <n v="90000"/>
    <n v="90000"/>
    <n v="1"/>
  </r>
  <r>
    <s v="FSA"/>
    <x v="0"/>
    <x v="0"/>
    <x v="0"/>
    <x v="0"/>
    <x v="0"/>
    <x v="1"/>
    <x v="0"/>
    <x v="1"/>
    <x v="1"/>
    <x v="0"/>
    <x v="0"/>
    <x v="52"/>
    <s v="SUPPORT- MANAGEMENT: DEBT COLLECTION"/>
    <s v="9100"/>
    <s v="FEDERAL STUDENT AID PROCUREMENT ACTIVITY"/>
    <s v="9100"/>
    <s v="INDIANAPOLIS"/>
    <s v="IN"/>
    <s v="97"/>
    <d v="2014-10-21T00:00:00"/>
    <s v="COMPETITIVE DELIVERY ORDER"/>
    <s v=""/>
    <s v="FIXED PRICE INCENTIVE"/>
    <s v="CRITICAL FUNCTIONS - THIS REQUIREMENT IS FOR DEFAULT COLLECTION SERVICES.  THE PURPOSE OF THIS MODIFICATION IS TO ADD INCREMENTAL FUNDING."/>
    <s v="PREMIERE CREDIT OF NORTH AMERI"/>
    <n v="48784.58"/>
    <s v="EDFSA09O0016"/>
    <s v="59"/>
    <s v="GS23F0118N"/>
    <s v="832034743"/>
    <s v="ENCOO"/>
    <s v=""/>
    <s v="IDV_CORRECT"/>
    <d v="2015-04-01T00:00:00"/>
    <s v="ZAKIA.OWENS@ED.GOV"/>
    <d v="2014-10-21T00:00:00"/>
    <s v="N/A"/>
    <s v="C"/>
    <s v="FUNDING ONLY ACTION"/>
    <s v="X"/>
    <s v="NOT APPLICABLE"/>
    <s v="4730"/>
    <s v="9100"/>
    <s v="SMALL BUSINESS"/>
    <s v="NO"/>
    <s v="NO"/>
    <x v="1"/>
    <s v="NO"/>
    <s v="NO"/>
    <s v="NO"/>
    <n v="48784.58"/>
    <n v="48784.58"/>
    <n v="1"/>
  </r>
  <r>
    <s v="FSA"/>
    <x v="0"/>
    <x v="0"/>
    <x v="0"/>
    <x v="0"/>
    <x v="0"/>
    <x v="1"/>
    <x v="0"/>
    <x v="1"/>
    <x v="1"/>
    <x v="0"/>
    <x v="0"/>
    <x v="52"/>
    <s v="SUPPORT- MANAGEMENT: DEBT COLLECTION"/>
    <s v="9100"/>
    <s v="FEDERAL STUDENT AID PROCUREMENT ACTIVITY"/>
    <s v="9100"/>
    <s v="MONTEREY PARK"/>
    <s v="CA"/>
    <s v="37"/>
    <d v="2014-10-21T00:00:00"/>
    <s v="COMPETITIVE DELIVERY ORDER"/>
    <s v=""/>
    <s v="FIXED PRICE INCENTIVE"/>
    <s v="CRITICAL FUNCTIONS - THIS REQUIREMENT PROVIDES DEFAULT COLLECTION SERVICES.  THE PURPOSE OF THIS MODIFICATION IS TO ADD INCREMENTAL FUNDING IN THE AMOUNT OF $114,605.04.  THE NEW OBLIGATED AMOUNT IS $81,366,922.76."/>
    <s v="COLLECTION TECHNOLOGY INC"/>
    <n v="114605.04"/>
    <s v="EDFSA09O0004"/>
    <s v="65"/>
    <s v="GS23F0227N"/>
    <s v="139335269"/>
    <s v="ENCOO"/>
    <s v=""/>
    <s v="IDV_CORRECT"/>
    <d v="2015-04-01T00:00:00"/>
    <s v="PAUL.KIM@ED.GOV"/>
    <d v="2014-10-21T00:00:00"/>
    <s v="N/A"/>
    <s v="C"/>
    <s v="FUNDING ONLY ACTION"/>
    <s v="X"/>
    <s v="NOT APPLICABLE"/>
    <s v="4730"/>
    <s v="9100"/>
    <s v="SMALL BUSINESS"/>
    <s v="NO"/>
    <s v="NO"/>
    <x v="1"/>
    <s v="NO"/>
    <s v="NO"/>
    <s v="NO"/>
    <n v="114605.04"/>
    <n v="114605.04"/>
    <n v="1"/>
  </r>
  <r>
    <s v="FSA"/>
    <x v="0"/>
    <x v="0"/>
    <x v="0"/>
    <x v="0"/>
    <x v="0"/>
    <x v="1"/>
    <x v="0"/>
    <x v="1"/>
    <x v="1"/>
    <x v="0"/>
    <x v="0"/>
    <x v="52"/>
    <s v="SUPPORT- MANAGEMENT: DEBT COLLECTION"/>
    <s v="9100"/>
    <s v="FEDERAL STUDENT AID PROCUREMENT ACTIVITY"/>
    <s v="9100"/>
    <s v="WAPPINGERS FALLS"/>
    <s v="NY"/>
    <s v="27"/>
    <d v="2014-10-21T00:00:00"/>
    <s v="COMPETITIVE DELIVERY ORDER"/>
    <s v=""/>
    <s v="FIXED PRICE INCENTIVE"/>
    <s v="CRITICAL FUNCTIONS - THIS REQUIREMENT PROVIDES DEFAULT COLLECTION SERVICES.  THE PURPOSE OF THIS MODIFICATION IS TO ADD INCREMENTAL FUNDING IN THE AMOUNT OF $186,218.12.  THE NEW OBLIGATED AMOUNT IS $60,814,358.95."/>
    <s v="IMMEDIATE CREDIT RECOVERY INCORPORATED"/>
    <n v="186218.12"/>
    <s v="EDFSA09O0024"/>
    <s v="62"/>
    <s v="GS23F0015U"/>
    <s v="792274128"/>
    <s v="ENCOO"/>
    <s v=""/>
    <s v="IDV_CORRECT"/>
    <d v="2015-04-01T00:00:00"/>
    <s v="PAUL.KIM@ED.GOV"/>
    <d v="2014-10-21T00:00:00"/>
    <s v="N/A"/>
    <s v="C"/>
    <s v="FUNDING ONLY ACTION"/>
    <s v="Y"/>
    <s v="YES"/>
    <s v="4730"/>
    <s v="9100"/>
    <s v="SMALL BUSINESS"/>
    <s v="NO"/>
    <s v="NO"/>
    <x v="1"/>
    <s v="NO"/>
    <s v="NO"/>
    <s v="NO"/>
    <n v="186218.12"/>
    <n v="186218.12"/>
    <n v="1"/>
  </r>
  <r>
    <s v="FSA"/>
    <x v="0"/>
    <x v="0"/>
    <x v="0"/>
    <x v="0"/>
    <x v="0"/>
    <x v="1"/>
    <x v="0"/>
    <x v="1"/>
    <x v="1"/>
    <x v="0"/>
    <x v="0"/>
    <x v="52"/>
    <s v="SUPPORT- MANAGEMENT: DEBT COLLECTION"/>
    <s v="9100"/>
    <s v="FEDERAL STUDENT AID PROCUREMENT ACTIVITY"/>
    <s v="9100"/>
    <s v="CHELSEA"/>
    <s v="MA"/>
    <s v="25"/>
    <d v="2014-11-25T00:00:00"/>
    <s v="COMPETITIVE DELIVERY ORDER"/>
    <s v=""/>
    <s v="FIXED PRICE INCENTIVE"/>
    <s v="CRITICAL FUNCTIONS   THIS REQUIREMENT IS FOR DEFAULT COLLECTION SERVICES.  THE PURPOSE OF THIS MODIFICATION IS TO ADD INCREMENTAL FUNDING."/>
    <s v="DELTA MANAGEMENT ASSOCIATION INCORPORATED"/>
    <n v="9300000"/>
    <s v="EDFSA09O0023"/>
    <s v="58"/>
    <s v="GS23F0022T"/>
    <s v="618543474"/>
    <s v="ENCOO"/>
    <s v=""/>
    <s v="FPDSADMIN"/>
    <d v="2015-07-11T00:00:00"/>
    <s v="ZAKIA.OWENS@ED.GOV"/>
    <d v="2014-11-25T00:00:00"/>
    <s v="N/A"/>
    <s v="C"/>
    <s v="FUNDING ONLY ACTION"/>
    <s v="Y"/>
    <s v="YES"/>
    <s v="4730"/>
    <s v="9100"/>
    <s v="SMALL BUSINESS"/>
    <s v="NO"/>
    <s v="NO"/>
    <x v="1"/>
    <s v="NO"/>
    <s v="NO"/>
    <s v="NO"/>
    <n v="9300000"/>
    <n v="9300000"/>
    <n v="1"/>
  </r>
  <r>
    <s v="FSA"/>
    <x v="0"/>
    <x v="0"/>
    <x v="0"/>
    <x v="0"/>
    <x v="0"/>
    <x v="1"/>
    <x v="0"/>
    <x v="1"/>
    <x v="1"/>
    <x v="0"/>
    <x v="0"/>
    <x v="52"/>
    <s v="SUPPORT- MANAGEMENT: DEBT COLLECTION"/>
    <s v="9100"/>
    <s v="FEDERAL STUDENT AID PROCUREMENT ACTIVITY"/>
    <s v="9100"/>
    <s v="WAPPINGERS FALLS"/>
    <s v="NY"/>
    <s v="27"/>
    <d v="2014-11-25T00:00:00"/>
    <s v="COMPETITIVE DELIVERY ORDER"/>
    <s v=""/>
    <s v="FIXED PRICE INCENTIVE"/>
    <s v="CRITICAL FUNCTIONS   THIS REQUIREMENT IS FOR DEFAULT COLLECTION SERVICES.  THE PURPOSE OF THIS MODIFICATION IS TO ADD INCREMENTAL FUNDING."/>
    <s v="IMMEDIATE CREDIT RECOVERY INCORPORATED"/>
    <n v="13000000"/>
    <s v="EDFSA09O0024"/>
    <s v="63"/>
    <s v="GS23F0015U"/>
    <s v="792274128"/>
    <s v="ENCOO"/>
    <s v=""/>
    <s v="FPDSADMIN"/>
    <d v="2015-07-11T00:00:00"/>
    <s v="ZAKIA.OWENS@ED.GOV"/>
    <d v="2014-11-25T00:00:00"/>
    <s v="N/A"/>
    <s v="C"/>
    <s v="FUNDING ONLY ACTION"/>
    <s v="Y"/>
    <s v="YES"/>
    <s v="4730"/>
    <s v="9100"/>
    <s v="SMALL BUSINESS"/>
    <s v="NO"/>
    <s v="NO"/>
    <x v="1"/>
    <s v="NO"/>
    <s v="NO"/>
    <s v="NO"/>
    <n v="13000000"/>
    <n v="13000000"/>
    <n v="1"/>
  </r>
  <r>
    <s v="FSA"/>
    <x v="0"/>
    <x v="0"/>
    <x v="0"/>
    <x v="0"/>
    <x v="0"/>
    <x v="1"/>
    <x v="0"/>
    <x v="1"/>
    <x v="1"/>
    <x v="0"/>
    <x v="0"/>
    <x v="52"/>
    <s v="SUPPORT- MANAGEMENT: DEBT COLLECTION"/>
    <s v="9100"/>
    <s v="FEDERAL STUDENT AID PROCUREMENT ACTIVITY"/>
    <s v="9100"/>
    <s v="TEMPE"/>
    <s v="AZ"/>
    <s v="13"/>
    <d v="2014-11-25T00:00:00"/>
    <s v="COMPETITIVE DELIVERY ORDER"/>
    <s v=""/>
    <s v="FIXED PRICE INCENTIVE"/>
    <s v="CRITICAL FUNCTION - THIS REQUIREMENT IS FOR DEFAULT COLLECTION SERVICES.  THE PURPOSE OF THIS MODIFICATION IS TO ADD INCREMENTAL FUNDING."/>
    <s v="PFS/PROGRESSIVE FINANCIAL SERV"/>
    <n v="15800000"/>
    <s v="EDFSA09O0017"/>
    <s v="64"/>
    <s v="GS23F0239K"/>
    <s v="929568848"/>
    <s v="ENCOO"/>
    <s v=""/>
    <s v="IDV_CORRECT"/>
    <d v="2015-04-01T00:00:00"/>
    <s v="PAUL.KIM@ED.GOV"/>
    <d v="2014-11-25T00:00:00"/>
    <s v="N/A"/>
    <s v="C"/>
    <s v="FUNDING ONLY ACTION"/>
    <s v="X"/>
    <s v="NOT APPLICABLE"/>
    <s v="4730"/>
    <s v="9100"/>
    <s v="SMALL BUSINESS"/>
    <s v="NO"/>
    <s v="NO"/>
    <x v="1"/>
    <s v="NO"/>
    <s v="NO"/>
    <s v="NO"/>
    <n v="15800000"/>
    <n v="15800000"/>
    <n v="1"/>
  </r>
  <r>
    <s v="FSA"/>
    <x v="0"/>
    <x v="0"/>
    <x v="0"/>
    <x v="0"/>
    <x v="0"/>
    <x v="1"/>
    <x v="0"/>
    <x v="1"/>
    <x v="1"/>
    <x v="0"/>
    <x v="0"/>
    <x v="52"/>
    <s v="SUPPORT- MANAGEMENT: DEBT COLLECTION"/>
    <s v="9100"/>
    <s v="FEDERAL STUDENT AID PROCUREMENT ACTIVITY"/>
    <s v="9100"/>
    <s v="BURBANK"/>
    <s v="CA"/>
    <s v="37"/>
    <d v="2014-11-25T00:00:00"/>
    <s v="COMPETITIVE DELIVERY ORDER"/>
    <s v=""/>
    <s v="FIXED PRICE INCENTIVE"/>
    <s v="CRITICAL FUNCTIONS - THIS REQUIREMENT IS FOR DEFAULT COLLECTION SERVICES.  THE PURPOSE OF THIS MODIFICATION IS TO ADD INCREMENTAL FUNDING."/>
    <s v="COLLECTION TECHNOLOGY INC"/>
    <n v="16700000"/>
    <s v="EDFSA09O0004"/>
    <s v="66"/>
    <s v="GS23F0227N"/>
    <s v="139335269"/>
    <s v="ENCOO"/>
    <s v=""/>
    <s v="IDV_CORRECT"/>
    <d v="2015-04-01T00:00:00"/>
    <s v="ZAKIA.OWENS@ED.GOV"/>
    <d v="2014-11-25T00:00:00"/>
    <s v="N/A"/>
    <s v="C"/>
    <s v="FUNDING ONLY ACTION"/>
    <s v="X"/>
    <s v="NOT APPLICABLE"/>
    <s v="4730"/>
    <s v="9100"/>
    <s v="SMALL BUSINESS"/>
    <s v="NO"/>
    <s v="NO"/>
    <x v="1"/>
    <s v="NO"/>
    <s v="NO"/>
    <s v="NO"/>
    <n v="16700000"/>
    <n v="16700000"/>
    <n v="1"/>
  </r>
  <r>
    <s v="FSA"/>
    <x v="0"/>
    <x v="0"/>
    <x v="0"/>
    <x v="0"/>
    <x v="0"/>
    <x v="1"/>
    <x v="0"/>
    <x v="1"/>
    <x v="1"/>
    <x v="0"/>
    <x v="0"/>
    <x v="52"/>
    <s v="SUPPORT- MANAGEMENT: DEBT COLLECTION"/>
    <s v="9100"/>
    <s v="FEDERAL STUDENT AID PROCUREMENT ACTIVITY"/>
    <s v="9100"/>
    <s v="INDIANAPOLIS"/>
    <s v="IN"/>
    <s v="97"/>
    <d v="2014-11-25T00:00:00"/>
    <s v="COMPETITIVE DELIVERY ORDER"/>
    <s v=""/>
    <s v="FIXED PRICE INCENTIVE"/>
    <s v="CRITICAL FUNCTION - THIS REQUIREMENT IS FOR DEFAULT COLLECTION SERVICES.  THE PURPOSE OF THIS MODIFICATION IS TO ADD INCREMENTAL FUNDING."/>
    <s v="PREMIERE CREDIT OF NORTH AMERI"/>
    <n v="17800000"/>
    <s v="EDFSA09O0016"/>
    <s v="60"/>
    <s v="GS23F0118N"/>
    <s v="832034743"/>
    <s v="ENCOO"/>
    <s v=""/>
    <s v="IDV_CORRECT"/>
    <d v="2015-04-01T00:00:00"/>
    <s v="PAUL.KIM@ED.GOV"/>
    <d v="2014-11-25T00:00:00"/>
    <s v="N/A"/>
    <s v="C"/>
    <s v="FUNDING ONLY ACTION"/>
    <s v="X"/>
    <s v="NOT APPLICABLE"/>
    <s v="4730"/>
    <s v="9100"/>
    <s v="SMALL BUSINESS"/>
    <s v="NO"/>
    <s v="NO"/>
    <x v="1"/>
    <s v="NO"/>
    <s v="NO"/>
    <s v="NO"/>
    <n v="17800000"/>
    <n v="17800000"/>
    <n v="1"/>
  </r>
  <r>
    <s v="FSA"/>
    <x v="0"/>
    <x v="0"/>
    <x v="0"/>
    <x v="0"/>
    <x v="0"/>
    <x v="1"/>
    <x v="0"/>
    <x v="1"/>
    <x v="1"/>
    <x v="0"/>
    <x v="0"/>
    <x v="52"/>
    <s v="SUPPORT- MANAGEMENT: DEBT COLLECTION"/>
    <s v="9100"/>
    <s v="FEDERAL STUDENT AID PROCUREMENT ACTIVITY"/>
    <s v="9100"/>
    <s v="WEST MONROE"/>
    <s v="LA"/>
    <s v="73"/>
    <d v="2014-11-25T00:00:00"/>
    <s v="COMPETITIVE DELIVERY ORDER"/>
    <s v=""/>
    <s v="FIXED PRICE INCENTIVE"/>
    <s v="CRITICAL FUNCTIONS   THIS REQUIREMENT IS FOR DEFAULT COLLECTION SERVICES.  THE PURPOSE OF THIS MODIFICATION IS TO ADD INCREMENTAL FUNDING."/>
    <s v="COAST PROFESSIONAL INCORPORATED"/>
    <n v="20800000"/>
    <s v="EDFSA09O0022"/>
    <s v="66"/>
    <s v="GS23F0009U"/>
    <s v="040950776"/>
    <s v="ENCOO"/>
    <s v=""/>
    <s v="FPDSADMIN"/>
    <d v="2015-07-11T00:00:00"/>
    <s v="ZAKIA.OWENS@ED.GOV"/>
    <d v="2014-11-25T00:00:00"/>
    <s v="N/A"/>
    <s v="C"/>
    <s v="FUNDING ONLY ACTION"/>
    <s v="Y"/>
    <s v="YES"/>
    <s v="4730"/>
    <s v="9100"/>
    <s v="SMALL BUSINESS"/>
    <s v="NO"/>
    <s v="NO"/>
    <x v="1"/>
    <s v="NO"/>
    <s v="NO"/>
    <s v="NO"/>
    <n v="20800000"/>
    <n v="20800000"/>
    <n v="1"/>
  </r>
  <r>
    <s v="FSA"/>
    <x v="0"/>
    <x v="0"/>
    <x v="0"/>
    <x v="0"/>
    <x v="0"/>
    <x v="1"/>
    <x v="0"/>
    <x v="1"/>
    <x v="1"/>
    <x v="0"/>
    <x v="0"/>
    <x v="52"/>
    <s v="SUPPORT- MANAGEMENT: DEBT COLLECTION"/>
    <s v="9100"/>
    <s v="FEDERAL STUDENT AID PROCUREMENT ACTIVITY"/>
    <s v="9100"/>
    <s v="FAIRPORT"/>
    <s v="NY"/>
    <s v="55"/>
    <d v="2014-11-25T00:00:00"/>
    <s v="COMPETITIVE DELIVERY ORDER"/>
    <s v=""/>
    <s v="FIXED PRICE INCENTIVE"/>
    <s v="CRITICAL FUNCTIONS   THIS REQUIREMENT IS FOR DEFAULT COLLECTION SERVICES.  THE PURPOSE OF THIS MODIFICATION IS TO ADD INCREMENTAL FUNDING."/>
    <s v="CONTINENTAL SERVICE GROUP INCORPORATED"/>
    <n v="23200000"/>
    <s v="EDFSA09O0008"/>
    <s v="64"/>
    <s v="GS23F0084P"/>
    <s v="150618254"/>
    <s v="ENCOO"/>
    <s v=""/>
    <s v="FPDSADMIN"/>
    <d v="2015-07-11T00:00:00"/>
    <s v="ZAKIA.OWENS@ED.GOV"/>
    <d v="2014-11-25T00:00:00"/>
    <s v="N/A"/>
    <s v="C"/>
    <s v="FUNDING ONLY ACTION"/>
    <s v="X"/>
    <s v="NOT APPLICABLE"/>
    <s v="4730"/>
    <s v="9100"/>
    <s v="SMALL BUSINESS"/>
    <s v="NO"/>
    <s v="NO"/>
    <x v="1"/>
    <s v="NO"/>
    <s v="NO"/>
    <s v="NO"/>
    <n v="23200000"/>
    <n v="23200000"/>
    <n v="1"/>
  </r>
  <r>
    <s v="FSA"/>
    <x v="0"/>
    <x v="0"/>
    <x v="0"/>
    <x v="1"/>
    <x v="0"/>
    <x v="1"/>
    <x v="0"/>
    <x v="1"/>
    <x v="1"/>
    <x v="0"/>
    <x v="0"/>
    <x v="52"/>
    <s v="SUPPORT- MANAGEMENT: DEBT COLLECTION"/>
    <s v="9100"/>
    <s v="FEDERAL STUDENT AID PROCUREMENT ACTIVITY"/>
    <s v="9100"/>
    <s v="MONTEREY PARK"/>
    <s v="CA"/>
    <s v="37"/>
    <d v="2015-03-26T00:00:00"/>
    <s v="COMPETITIVE DELIVERY ORDER"/>
    <s v=""/>
    <s v="FIXED PRICE INCENTIVE"/>
    <s v="CRITICAL FUNCTIONS - THIS REQUIREMENT IS FOR DEFAULT COLLECTION SERVICES. THE PURPOSE OF THIS MODIFICATION IS TO ADD INCREMENTAL FUNDING."/>
    <s v="COLLECTION TECHNOLOGY INC"/>
    <n v="509350"/>
    <s v="EDFSA09O0004"/>
    <s v="70"/>
    <s v="GS23F0227N"/>
    <s v="139335269"/>
    <s v="ENCOO"/>
    <s v=""/>
    <s v="IDV_CORRECT"/>
    <d v="2015-04-01T00:00:00"/>
    <s v="MICHELLE.BLOXSON@ED.GOV"/>
    <d v="2015-03-24T00:00:00"/>
    <s v="N/A"/>
    <s v="C"/>
    <s v="FUNDING ONLY ACTION"/>
    <s v="X"/>
    <s v="NOT APPLICABLE"/>
    <s v="4730"/>
    <s v="9100"/>
    <s v="SMALL BUSINESS"/>
    <s v="NO"/>
    <s v="NO"/>
    <x v="1"/>
    <s v="NO"/>
    <s v="NO"/>
    <s v="NO"/>
    <n v="0"/>
    <n v="0"/>
    <n v="1"/>
  </r>
  <r>
    <s v="FSA"/>
    <x v="0"/>
    <x v="0"/>
    <x v="0"/>
    <x v="1"/>
    <x v="0"/>
    <x v="1"/>
    <x v="0"/>
    <x v="1"/>
    <x v="1"/>
    <x v="0"/>
    <x v="0"/>
    <x v="52"/>
    <s v="SUPPORT- MANAGEMENT: DEBT COLLECTION"/>
    <s v="9100"/>
    <s v="FEDERAL STUDENT AID PROCUREMENT ACTIVITY"/>
    <s v="9100"/>
    <s v="CHELSEA"/>
    <s v="MA"/>
    <s v="25"/>
    <d v="2015-03-26T00:00:00"/>
    <s v="COMPETITIVE DELIVERY ORDER"/>
    <s v=""/>
    <s v="FIXED PRICE INCENTIVE"/>
    <s v="CRITICAL FUNCTIONS - THIS REQUIREMENT IS FOR DEFAULT COLLECTION SERVICES. THE PURPOSE OF THIS MODIFICATION IS TO ADD INCREMENTAL FUNDING."/>
    <s v="DELTA MANAGEMENT ASSOCIATION INCORPORATED"/>
    <n v="1089749"/>
    <s v="EDFSA09O0023"/>
    <s v="63"/>
    <s v="GS23F0022T"/>
    <s v="618543474"/>
    <s v="ENCOO"/>
    <s v=""/>
    <s v="IDV_CORRECT"/>
    <d v="2015-04-01T00:00:00"/>
    <s v="MICHELLE.BLOXSON@ED.GOV"/>
    <d v="2015-03-24T00:00:00"/>
    <s v="N/A"/>
    <s v="C"/>
    <s v="FUNDING ONLY ACTION"/>
    <s v="Y"/>
    <s v="YES"/>
    <s v="4730"/>
    <s v="9100"/>
    <s v="SMALL BUSINESS"/>
    <s v="NO"/>
    <s v="NO"/>
    <x v="1"/>
    <s v="NO"/>
    <s v="NO"/>
    <s v="NO"/>
    <n v="0"/>
    <n v="0"/>
    <n v="1"/>
  </r>
  <r>
    <s v="FSA"/>
    <x v="0"/>
    <x v="0"/>
    <x v="0"/>
    <x v="1"/>
    <x v="0"/>
    <x v="1"/>
    <x v="0"/>
    <x v="1"/>
    <x v="1"/>
    <x v="0"/>
    <x v="0"/>
    <x v="52"/>
    <s v="SUPPORT- MANAGEMENT: DEBT COLLECTION"/>
    <s v="9100"/>
    <s v="FEDERAL STUDENT AID PROCUREMENT ACTIVITY"/>
    <s v="9100"/>
    <s v="INDIANAPOLIS"/>
    <s v="IN"/>
    <s v="97"/>
    <d v="2015-03-26T00:00:00"/>
    <s v="COMPETITIVE DELIVERY ORDER"/>
    <s v=""/>
    <s v="FIXED PRICE INCENTIVE"/>
    <s v="CRITICAL FUNCTIONS - THIS REQUIREMENT IS FOR DEFAULT COLLECTION SERVICES. THE PURPOSE OF THIS MODIFICATION IS TO ADD INCREMENTAL FUNDING."/>
    <s v="PREMIERE CREDIT OF NORTH AMERI"/>
    <n v="1104355"/>
    <s v="EDFSA09O0016"/>
    <s v="65"/>
    <s v="GS23F0118N"/>
    <s v="832034743"/>
    <s v="ENCOO"/>
    <s v=""/>
    <s v="IDV_CORRECT"/>
    <d v="2015-04-01T00:00:00"/>
    <s v="ZAKIA.OWENS@ED.GOV"/>
    <d v="2015-02-10T00:00:00"/>
    <s v="N/A"/>
    <s v="C"/>
    <s v="FUNDING ONLY ACTION"/>
    <s v="X"/>
    <s v="NOT APPLICABLE"/>
    <s v="4730"/>
    <s v="9100"/>
    <s v="SMALL BUSINESS"/>
    <s v="NO"/>
    <s v="NO"/>
    <x v="1"/>
    <s v="NO"/>
    <s v="NO"/>
    <s v="NO"/>
    <n v="0"/>
    <n v="0"/>
    <n v="1"/>
  </r>
  <r>
    <s v="FSA"/>
    <x v="0"/>
    <x v="0"/>
    <x v="0"/>
    <x v="1"/>
    <x v="0"/>
    <x v="1"/>
    <x v="0"/>
    <x v="1"/>
    <x v="1"/>
    <x v="0"/>
    <x v="0"/>
    <x v="52"/>
    <s v="SUPPORT- MANAGEMENT: DEBT COLLECTION"/>
    <s v="9100"/>
    <s v="FEDERAL STUDENT AID PROCUREMENT ACTIVITY"/>
    <s v="9100"/>
    <s v="WEST MONROE"/>
    <s v="LA"/>
    <s v="73"/>
    <d v="2015-03-26T00:00:00"/>
    <s v="COMPETITIVE DELIVERY ORDER"/>
    <s v=""/>
    <s v="FIXED PRICE INCENTIVE"/>
    <s v="CRITICAL FUNCTIONS - THIS REQUIREMENT IS FOR DEFAULT COLLECTION SERVICES. THE PURPOSE OF THIS MODIFICATION IS TO ADD INCREMENTAL FUNDING."/>
    <s v="COAST PROFESSIONAL INCORPORATED"/>
    <n v="1903653"/>
    <s v="EDFSA09O0022"/>
    <s v="70"/>
    <s v="GS23F0009U"/>
    <s v="040950776"/>
    <s v="ENCOO"/>
    <s v=""/>
    <s v="MICHELLE.BLOXSON@ED.GOV"/>
    <d v="2015-04-20T00:00:00"/>
    <s v="MICHELLE.BLOXSON@ED.GOV"/>
    <d v="2015-03-24T00:00:00"/>
    <s v="N/A"/>
    <s v="C"/>
    <s v="FUNDING ONLY ACTION"/>
    <s v="Y"/>
    <s v="YES"/>
    <s v="4730"/>
    <s v="9100"/>
    <s v="SMALL BUSINESS"/>
    <s v="NO"/>
    <s v="NO"/>
    <x v="1"/>
    <s v="NO"/>
    <s v="NO"/>
    <s v="NO"/>
    <n v="1903653"/>
    <n v="1903653"/>
    <n v="1"/>
  </r>
  <r>
    <s v="FSA"/>
    <x v="0"/>
    <x v="0"/>
    <x v="0"/>
    <x v="1"/>
    <x v="0"/>
    <x v="1"/>
    <x v="0"/>
    <x v="1"/>
    <x v="1"/>
    <x v="0"/>
    <x v="0"/>
    <x v="52"/>
    <s v="SUPPORT- MANAGEMENT: DEBT COLLECTION"/>
    <s v="9100"/>
    <s v="FEDERAL STUDENT AID PROCUREMENT ACTIVITY"/>
    <s v="9100"/>
    <s v="FAIRPORT"/>
    <s v="NY"/>
    <s v="55"/>
    <d v="2015-03-26T00:00:00"/>
    <s v="COMPETITIVE DELIVERY ORDER"/>
    <s v=""/>
    <s v="FIXED PRICE INCENTIVE"/>
    <s v="CRITICAL FUNCTIONS - THIS REQUIREMENT IS FOR DEFAULT COLLECTION SERVICES. THE PURPOSE OF THIS MODIFICATION IS TO ADD INCREMENTAL FUNDING."/>
    <s v="CONTINENTAL SERVICE GROUP INCORPORATED"/>
    <n v="3327095"/>
    <s v="EDFSA09O0008"/>
    <s v="69"/>
    <s v="GS23F0084P"/>
    <s v="150618254"/>
    <s v="ENCOO"/>
    <s v=""/>
    <s v="IDV_CORRECT"/>
    <d v="2015-04-01T00:00:00"/>
    <s v="MICHELLE.BLOXSON@ED.GOV"/>
    <d v="2015-03-24T00:00:00"/>
    <s v="N/A"/>
    <s v="C"/>
    <s v="FUNDING ONLY ACTION"/>
    <s v="X"/>
    <s v="NOT APPLICABLE"/>
    <s v="4730"/>
    <s v="9100"/>
    <s v="SMALL BUSINESS"/>
    <s v="NO"/>
    <s v="NO"/>
    <x v="1"/>
    <s v="NO"/>
    <s v="NO"/>
    <s v="NO"/>
    <n v="0"/>
    <n v="0"/>
    <n v="1"/>
  </r>
  <r>
    <s v="FSA"/>
    <x v="0"/>
    <x v="0"/>
    <x v="0"/>
    <x v="1"/>
    <x v="0"/>
    <x v="1"/>
    <x v="0"/>
    <x v="1"/>
    <x v="1"/>
    <x v="0"/>
    <x v="0"/>
    <x v="52"/>
    <s v="SUPPORT- MANAGEMENT: DEBT COLLECTION"/>
    <s v="9100"/>
    <s v="FEDERAL STUDENT AID PROCUREMENT ACTIVITY"/>
    <s v="9100"/>
    <s v="TEMPE"/>
    <s v="AZ"/>
    <s v="13"/>
    <d v="2015-03-27T00:00:00"/>
    <s v="COMPETITIVE DELIVERY ORDER"/>
    <s v=""/>
    <s v="FIXED PRICE INCENTIVE"/>
    <s v="CRITICAL FUNCTIONS - THIS REQUIREMENT IS FOR DEFAULT COLLECTION SERVICES. THE PURPOSE OF THIS MODIFICATION IS TO ADD INCREMENTAL FUNDING."/>
    <s v="PFS/PROGRESSIVE FINANCIAL SERV"/>
    <n v="3139588"/>
    <s v="EDFSA09O0017"/>
    <s v="70"/>
    <s v="GS23F0239K"/>
    <s v="929568848"/>
    <s v="ENCOO"/>
    <s v=""/>
    <s v="IDV_CORRECT"/>
    <d v="2015-04-01T00:00:00"/>
    <s v="MICHELLE.BLOXSON@ED.GOV"/>
    <d v="2015-03-24T00:00:00"/>
    <s v="N/A"/>
    <s v="C"/>
    <s v="FUNDING ONLY ACTION"/>
    <s v="X"/>
    <s v="NOT APPLICABLE"/>
    <s v="4730"/>
    <s v="9100"/>
    <s v="SMALL BUSINESS"/>
    <s v="NO"/>
    <s v="NO"/>
    <x v="1"/>
    <s v="NO"/>
    <s v="NO"/>
    <s v="NO"/>
    <n v="3139588"/>
    <n v="3139588"/>
    <n v="1"/>
  </r>
  <r>
    <s v="FSA"/>
    <x v="0"/>
    <x v="0"/>
    <x v="0"/>
    <x v="3"/>
    <x v="0"/>
    <x v="1"/>
    <x v="0"/>
    <x v="1"/>
    <x v="1"/>
    <x v="0"/>
    <x v="0"/>
    <x v="52"/>
    <s v="SUPPORT- MANAGEMENT: DEBT COLLECTION"/>
    <s v="9100"/>
    <s v="FEDERAL STUDENT AID PROCUREMENT ACTIVITY"/>
    <s v="9100"/>
    <s v="MONTEREY PARK"/>
    <s v="CA"/>
    <s v="37"/>
    <d v="2015-04-14T00:00:00"/>
    <s v="COMPETITIVE DELIVERY ORDER"/>
    <s v=""/>
    <s v="FIXED PRICE INCENTIVE"/>
    <s v="CRITICAL FUNCTIONS - THIS REQUIREMENT IS FOR DEFAULT COLLECTION SERVICES. THE PURPOSE OF THIS MODIFICATION IS TO ADD INCREMENTAL FUNDING."/>
    <s v="COLLECTION TECHNOLOGY INC"/>
    <n v="15100000"/>
    <s v="EDFSA09O0004"/>
    <s v="72"/>
    <s v="GS23F0227N"/>
    <s v="139335269"/>
    <s v="ENCOO"/>
    <s v=""/>
    <s v="PATTY.QUEEN-HARPER@ED.GOV"/>
    <d v="2015-04-17T00:00:00"/>
    <s v="MICHELLE.BLOXSON@ED.GOV"/>
    <d v="2015-04-14T00:00:00"/>
    <s v="N/A"/>
    <s v="C"/>
    <s v="FUNDING ONLY ACTION"/>
    <s v="X"/>
    <s v="NOT APPLICABLE"/>
    <s v="4730"/>
    <s v="9100"/>
    <s v="SMALL BUSINESS"/>
    <s v="NO"/>
    <s v="NO"/>
    <x v="1"/>
    <s v="NO"/>
    <s v="NO"/>
    <s v="NO"/>
    <n v="15100000"/>
    <n v="15100000"/>
    <n v="1"/>
  </r>
  <r>
    <s v="FSA"/>
    <x v="0"/>
    <x v="0"/>
    <x v="0"/>
    <x v="3"/>
    <x v="0"/>
    <x v="1"/>
    <x v="0"/>
    <x v="1"/>
    <x v="1"/>
    <x v="0"/>
    <x v="0"/>
    <x v="52"/>
    <s v="SUPPORT- MANAGEMENT: DEBT COLLECTION"/>
    <s v="9100"/>
    <s v="FEDERAL STUDENT AID PROCUREMENT ACTIVITY"/>
    <s v="9100"/>
    <s v="WAPPINGERS FALLS"/>
    <s v="NY"/>
    <s v="27"/>
    <d v="2015-04-20T00:00:00"/>
    <s v="COMPETITIVE DELIVERY ORDER"/>
    <s v=""/>
    <s v="FIXED PRICE INCENTIVE"/>
    <s v="CRITICAL FUNCTIONS - THIS REQUIREMENT IS FOR DEFAULT COLLECTION SERVICES. THE PURPOSE OF THIS MODIFICATION IS TO ADD INCREMENTAL FUNDING."/>
    <s v="IMMEDIATE CREDIT RECOVERY INCORPORATED"/>
    <n v="6700000"/>
    <s v="EDFSA09O0024"/>
    <s v="69"/>
    <s v="GS23F0015U"/>
    <s v="792274128"/>
    <s v="ENCOO"/>
    <s v=""/>
    <s v="PATTY.QUEEN-HARPER@ED.GOV"/>
    <d v="2015-04-20T00:00:00"/>
    <s v="MICHELLE.BLOXSON@ED.GOV"/>
    <d v="2015-04-14T00:00:00"/>
    <s v="N/A"/>
    <s v="C"/>
    <s v="FUNDING ONLY ACTION"/>
    <s v="Y"/>
    <s v="YES"/>
    <s v="4730"/>
    <s v="9100"/>
    <s v="SMALL BUSINESS"/>
    <s v="NO"/>
    <s v="NO"/>
    <x v="1"/>
    <s v="NO"/>
    <s v="NO"/>
    <s v="NO"/>
    <n v="6700000"/>
    <n v="6700000"/>
    <n v="1"/>
  </r>
  <r>
    <s v="FSA"/>
    <x v="0"/>
    <x v="0"/>
    <x v="0"/>
    <x v="3"/>
    <x v="0"/>
    <x v="1"/>
    <x v="0"/>
    <x v="1"/>
    <x v="1"/>
    <x v="0"/>
    <x v="0"/>
    <x v="52"/>
    <s v="SUPPORT- MANAGEMENT: DEBT COLLECTION"/>
    <s v="9100"/>
    <s v="FEDERAL STUDENT AID PROCUREMENT ACTIVITY"/>
    <s v="9100"/>
    <s v="CHELSEA"/>
    <s v="MA"/>
    <s v="25"/>
    <d v="2015-04-20T00:00:00"/>
    <s v="COMPETITIVE DELIVERY ORDER"/>
    <s v=""/>
    <s v="FIXED PRICE INCENTIVE"/>
    <s v="CRITICAL FUNCTIONS - THIS REQUIREMENT IS FOR DEFAULT COLLECTION SERVICES. THE PURPOSE OF THIS MODIFICATION IS TO ADD INCREMENTAL FUNDING."/>
    <s v="DELTA MANAGEMENT ASSOCIATION INCORPORATED"/>
    <n v="7000000"/>
    <s v="EDFSA09O0023"/>
    <s v="65"/>
    <s v="GS23F0022T"/>
    <s v="618543474"/>
    <s v="ENCOO"/>
    <s v=""/>
    <s v="PATTY.QUEEN-HARPER@ED.GOV"/>
    <d v="2015-04-20T00:00:00"/>
    <s v="MICHELLE.BLOXSON@ED.GOV"/>
    <d v="2015-04-14T00:00:00"/>
    <s v="N/A"/>
    <s v="C"/>
    <s v="FUNDING ONLY ACTION"/>
    <s v="Y"/>
    <s v="YES"/>
    <s v="4730"/>
    <s v="9100"/>
    <s v="SMALL BUSINESS"/>
    <s v="NO"/>
    <s v="NO"/>
    <x v="1"/>
    <s v="NO"/>
    <s v="NO"/>
    <s v="NO"/>
    <n v="7000000"/>
    <n v="7000000"/>
    <n v="1"/>
  </r>
  <r>
    <s v="FSA"/>
    <x v="0"/>
    <x v="0"/>
    <x v="0"/>
    <x v="3"/>
    <x v="0"/>
    <x v="1"/>
    <x v="0"/>
    <x v="1"/>
    <x v="1"/>
    <x v="0"/>
    <x v="0"/>
    <x v="52"/>
    <s v="SUPPORT- MANAGEMENT: DEBT COLLECTION"/>
    <s v="9100"/>
    <s v="FEDERAL STUDENT AID PROCUREMENT ACTIVITY"/>
    <s v="9100"/>
    <s v="WEST MONROE"/>
    <s v="LA"/>
    <s v="73"/>
    <d v="2015-04-20T00:00:00"/>
    <s v="COMPETITIVE DELIVERY ORDER"/>
    <s v=""/>
    <s v="FIXED PRICE INCENTIVE"/>
    <s v="CRITICAL FUNCTIONS - THIS REQUIREMENT IS FOR DEFAULT COLLECTION SERVICES. THE PURPOSE OF THIS MODIFICATION IS TO ADD INCREMENTAL FUNDING."/>
    <s v="COAST PROFESSIONAL INCORPORATED"/>
    <n v="11376000"/>
    <s v="EDFSA09O0022"/>
    <s v="72"/>
    <s v="GS23F0009U"/>
    <s v="040950776"/>
    <s v="ENCOO"/>
    <s v=""/>
    <s v="PATTY.QUEEN-HARPER@ED.GOV"/>
    <d v="2015-04-20T00:00:00"/>
    <s v="MICHELLE.BLOXSON@ED.GOV"/>
    <d v="2015-04-14T00:00:00"/>
    <s v="N/A"/>
    <s v="C"/>
    <s v="FUNDING ONLY ACTION"/>
    <s v="Y"/>
    <s v="YES"/>
    <s v="4730"/>
    <s v="9100"/>
    <s v="SMALL BUSINESS"/>
    <s v="NO"/>
    <s v="NO"/>
    <x v="1"/>
    <s v="NO"/>
    <s v="NO"/>
    <s v="NO"/>
    <n v="11376000"/>
    <n v="11376000"/>
    <n v="1"/>
  </r>
  <r>
    <s v="FSA"/>
    <x v="0"/>
    <x v="0"/>
    <x v="0"/>
    <x v="3"/>
    <x v="0"/>
    <x v="1"/>
    <x v="0"/>
    <x v="1"/>
    <x v="1"/>
    <x v="0"/>
    <x v="0"/>
    <x v="52"/>
    <s v="SUPPORT- MANAGEMENT: DEBT COLLECTION"/>
    <s v="9100"/>
    <s v="FEDERAL STUDENT AID PROCUREMENT ACTIVITY"/>
    <s v="9100"/>
    <s v="TEMPE"/>
    <s v="AZ"/>
    <s v="13"/>
    <d v="2015-04-20T00:00:00"/>
    <s v="COMPETITIVE DELIVERY ORDER"/>
    <s v=""/>
    <s v="FIXED PRICE INCENTIVE"/>
    <s v="CRITICAL FUNCTIONS - THIS REQUIREMENT IS FOR DEFAULT COLLECTION SERVICES. THE PURPOSE OF THIS MODIFICATION IS TO ADD INCREMENTAL FUNDING."/>
    <s v="PFS/PROGRESSIVE FINANCIAL SERV"/>
    <n v="12500000"/>
    <s v="EDFSA09O0017"/>
    <s v="72"/>
    <s v="GS23F0239K"/>
    <s v="929568848"/>
    <s v="ENCOO"/>
    <s v=""/>
    <s v="PATTY.QUEEN-HARPER@ED.GOV"/>
    <d v="2015-04-20T00:00:00"/>
    <s v="MICHELLE.BLOXSON@ED.GOV"/>
    <d v="2015-04-14T00:00:00"/>
    <s v="N/A"/>
    <s v="C"/>
    <s v="FUNDING ONLY ACTION"/>
    <s v="X"/>
    <s v="NOT APPLICABLE"/>
    <s v="4730"/>
    <s v="9100"/>
    <s v="SMALL BUSINESS"/>
    <s v="NO"/>
    <s v="NO"/>
    <x v="1"/>
    <s v="NO"/>
    <s v="NO"/>
    <s v="NO"/>
    <n v="12500000"/>
    <n v="12500000"/>
    <n v="1"/>
  </r>
  <r>
    <s v="FSA"/>
    <x v="0"/>
    <x v="0"/>
    <x v="0"/>
    <x v="3"/>
    <x v="0"/>
    <x v="1"/>
    <x v="0"/>
    <x v="1"/>
    <x v="1"/>
    <x v="0"/>
    <x v="0"/>
    <x v="52"/>
    <s v="SUPPORT- MANAGEMENT: DEBT COLLECTION"/>
    <s v="9100"/>
    <s v="FEDERAL STUDENT AID PROCUREMENT ACTIVITY"/>
    <s v="9100"/>
    <s v="INDIANAPOLIS"/>
    <s v="IN"/>
    <s v="97"/>
    <d v="2015-04-20T00:00:00"/>
    <s v="COMPETITIVE DELIVERY ORDER"/>
    <s v=""/>
    <s v="FIXED PRICE INCENTIVE"/>
    <s v="CRITICAL FUNCTIONS - THIS REQUIREMENT IS FOR DEFAULT COLLECTION SERVICES. THE PURPOSE OF THIS MODIFICATION IS TO ADD INCREMENTAL FUNDING."/>
    <s v="PREMIERE CREDIT OF NORTH AMERI"/>
    <n v="15800000"/>
    <s v="EDFSA09O0016"/>
    <s v="68"/>
    <s v="GS23F0118N"/>
    <s v="832034743"/>
    <s v="ENCOO"/>
    <s v=""/>
    <s v="PATTY.QUEEN-HARPER@ED.GOV"/>
    <d v="2015-04-20T00:00:00"/>
    <s v="MICHELLE.BLOXSON@ED.GOV"/>
    <d v="2015-04-14T00:00:00"/>
    <s v="N/A"/>
    <s v="C"/>
    <s v="FUNDING ONLY ACTION"/>
    <s v="X"/>
    <s v="NOT APPLICABLE"/>
    <s v="4730"/>
    <s v="9100"/>
    <s v="SMALL BUSINESS"/>
    <s v="NO"/>
    <s v="NO"/>
    <x v="1"/>
    <s v="NO"/>
    <s v="NO"/>
    <s v="NO"/>
    <n v="15800000"/>
    <n v="15800000"/>
    <n v="1"/>
  </r>
  <r>
    <s v="FSA"/>
    <x v="0"/>
    <x v="0"/>
    <x v="0"/>
    <x v="3"/>
    <x v="0"/>
    <x v="1"/>
    <x v="0"/>
    <x v="1"/>
    <x v="1"/>
    <x v="0"/>
    <x v="0"/>
    <x v="52"/>
    <s v="SUPPORT- MANAGEMENT: DEBT COLLECTION"/>
    <s v="9100"/>
    <s v="FEDERAL STUDENT AID PROCUREMENT ACTIVITY"/>
    <s v="9100"/>
    <s v="FAIRPORT"/>
    <s v="NY"/>
    <s v="55"/>
    <d v="2015-04-21T00:00:00"/>
    <s v="COMPETITIVE DELIVERY ORDER"/>
    <s v=""/>
    <s v="FIXED PRICE INCENTIVE"/>
    <s v="CRITICAL FUNCTIONS - THIS REQUIREMENT IS FOR DEFAULT COLLECTION SERVICES. THE PURPOSE OF THIS MODIFICATION IS TO ADD INCREMENTAL FUNDING."/>
    <s v="CONTINENTAL SERVICE GROUP INCORPORATED"/>
    <n v="17000000"/>
    <s v="EDFSA09O0008"/>
    <s v="71"/>
    <s v="GS23F0084P"/>
    <s v="150618254"/>
    <s v="ENCOO"/>
    <s v=""/>
    <s v="PATTY.QUEEN-HARPER@ED.GOV"/>
    <d v="2015-04-21T00:00:00"/>
    <s v="MICHELLE.BLOXSON@ED.GOV"/>
    <d v="2015-04-14T00:00:00"/>
    <s v="N/A"/>
    <s v="C"/>
    <s v="FUNDING ONLY ACTION"/>
    <s v="X"/>
    <s v="NOT APPLICABLE"/>
    <s v="4730"/>
    <s v="9100"/>
    <s v="SMALL BUSINESS"/>
    <s v="NO"/>
    <s v="NO"/>
    <x v="1"/>
    <s v="NO"/>
    <s v="NO"/>
    <s v="NO"/>
    <n v="3483503.64"/>
    <n v="3483503.64"/>
    <n v="1"/>
  </r>
  <r>
    <s v="FSA"/>
    <x v="0"/>
    <x v="0"/>
    <x v="0"/>
    <x v="3"/>
    <x v="0"/>
    <x v="1"/>
    <x v="0"/>
    <x v="1"/>
    <x v="1"/>
    <x v="0"/>
    <x v="0"/>
    <x v="52"/>
    <s v="SUPPORT- MANAGEMENT: DEBT COLLECTION"/>
    <s v="9100"/>
    <s v="FEDERAL STUDENT AID PROCUREMENT ACTIVITY"/>
    <s v="9100"/>
    <s v="MONTEREY PARK"/>
    <s v="CA"/>
    <s v="37"/>
    <d v="2015-06-26T00:00:00"/>
    <s v="COMPETITIVE DELIVERY ORDER"/>
    <s v=""/>
    <s v="FIXED PRICE INCENTIVE"/>
    <s v="CRITICAL FUNCTION_x000a_PRIVATE COLLECTION AGENCY PERFORMS COLLECTION AND ADMINISTRATIVE RESOLUTION ACTIVITIES ON DEBTS RESULTING FROM NON-PAYMENT OF STUDENT LOANS MADE UNDER THE VARIOUS FEDERAL STUDENT AID LOAN PROGRAMS."/>
    <s v="COLLECTION TECHNOLOGY INC"/>
    <n v="240000"/>
    <s v="EDFSA09O0004"/>
    <s v="74"/>
    <s v="GS23F0227N"/>
    <s v="139335269"/>
    <s v="ENFSA"/>
    <s v=""/>
    <s v="PATTY.QUEEN-HARPER@ED.GOV"/>
    <d v="2015-06-27T00:00:00"/>
    <s v="MICHELLE.BLOXSON@ED.GOV"/>
    <d v="2015-06-26T00:00:00"/>
    <s v="N/A"/>
    <s v="C"/>
    <s v="FUNDING ONLY ACTION"/>
    <s v="X"/>
    <s v="NOT APPLICABLE"/>
    <s v="4730"/>
    <s v="9100"/>
    <s v="SMALL BUSINESS"/>
    <s v="NO"/>
    <s v="NO"/>
    <x v="1"/>
    <s v="NO"/>
    <s v="NO"/>
    <s v="NO"/>
    <n v="240000"/>
    <n v="240000"/>
    <n v="1"/>
  </r>
  <r>
    <s v="FSA"/>
    <x v="0"/>
    <x v="0"/>
    <x v="0"/>
    <x v="3"/>
    <x v="0"/>
    <x v="1"/>
    <x v="0"/>
    <x v="1"/>
    <x v="1"/>
    <x v="0"/>
    <x v="0"/>
    <x v="52"/>
    <s v="SUPPORT- MANAGEMENT: DEBT COLLECTION"/>
    <s v="9100"/>
    <s v="FEDERAL STUDENT AID PROCUREMENT ACTIVITY"/>
    <s v="9100"/>
    <s v="WAPPINGERS FALLS"/>
    <s v="NY"/>
    <s v="27"/>
    <d v="2015-06-26T00:00:00"/>
    <s v="COMPETITIVE DELIVERY ORDER"/>
    <s v=""/>
    <s v="FIXED PRICE INCENTIVE"/>
    <s v="CRITICAL FUNCTION_x000a_PRIVATE COLLECTION AGENCY PERFORMS COLLECTION AND ADMINISTRATIVE RESOLUTION ACTIVITIES ON DEBTS RESULTING FROM NON-PAYMENT OF STUDENT LOANS MADE UNDER THE VARIOUS FEDERAL STUDENT AID LOAN PROGRAMS."/>
    <s v="IMMEDIATE CREDIT RECOVERY INCORPORATED"/>
    <n v="940000"/>
    <s v="EDFSA09O0024"/>
    <s v="71"/>
    <s v="GS23F0015U"/>
    <s v="792274128"/>
    <s v="ENFSA"/>
    <s v=""/>
    <s v="PATTY.QUEEN-HARPER@ED.GOV"/>
    <d v="2015-06-27T00:00:00"/>
    <s v="MICHELLE.BLOXSON@ED.GOV"/>
    <d v="2015-06-26T00:00:00"/>
    <s v="N/A"/>
    <s v="C"/>
    <s v="FUNDING ONLY ACTION"/>
    <s v="Y"/>
    <s v="YES"/>
    <s v="4730"/>
    <s v="9100"/>
    <s v="SMALL BUSINESS"/>
    <s v="NO"/>
    <s v="NO"/>
    <x v="1"/>
    <s v="NO"/>
    <s v="NO"/>
    <s v="NO"/>
    <n v="940000"/>
    <n v="940000"/>
    <n v="1"/>
  </r>
  <r>
    <s v="FSA"/>
    <x v="0"/>
    <x v="0"/>
    <x v="0"/>
    <x v="3"/>
    <x v="0"/>
    <x v="1"/>
    <x v="0"/>
    <x v="1"/>
    <x v="1"/>
    <x v="0"/>
    <x v="0"/>
    <x v="52"/>
    <s v="SUPPORT- MANAGEMENT: DEBT COLLECTION"/>
    <s v="9100"/>
    <s v="FEDERAL STUDENT AID PROCUREMENT ACTIVITY"/>
    <s v="9100"/>
    <s v="INDIANAPOLIS"/>
    <s v="IN"/>
    <s v="97"/>
    <d v="2015-06-26T00:00:00"/>
    <s v="COMPETITIVE DELIVERY ORDER"/>
    <s v=""/>
    <s v="FIXED PRICE INCENTIVE"/>
    <s v="CRITICAL FUNCTION_x000a_PRIVATE COLLECTION AGENCY PERFORMS COLLECTION AND ADMINISTRATIVE RESOLUTION ACTIVITIES ON DEBTS RESULTING FROM NON-PAYMENT OF STUDENT LOANS MADE UNDER THE VARIOUS FEDERAL STUDENT AID LOAN PROGRAMS."/>
    <s v="PREMIERE CREDIT OF NORTH AMERI"/>
    <n v="2060000"/>
    <s v="EDFSA09O0016"/>
    <s v="70"/>
    <s v="GS23F0118N"/>
    <s v="832034743"/>
    <s v="ENFSA"/>
    <s v=""/>
    <s v="PATTY.QUEEN-HARPER@ED.GOV"/>
    <d v="2015-06-28T00:00:00"/>
    <s v="MICHELLE.BLOXSON@ED.GOV"/>
    <d v="2015-06-26T00:00:00"/>
    <s v="N/A"/>
    <s v="C"/>
    <s v="FUNDING ONLY ACTION"/>
    <s v="X"/>
    <s v="NOT APPLICABLE"/>
    <s v="4730"/>
    <s v="9100"/>
    <s v="SMALL BUSINESS"/>
    <s v="NO"/>
    <s v="NO"/>
    <x v="1"/>
    <s v="NO"/>
    <s v="NO"/>
    <s v="NO"/>
    <n v="2060000"/>
    <n v="2060000"/>
    <n v="1"/>
  </r>
  <r>
    <s v="FSA"/>
    <x v="0"/>
    <x v="0"/>
    <x v="0"/>
    <x v="3"/>
    <x v="0"/>
    <x v="1"/>
    <x v="0"/>
    <x v="1"/>
    <x v="1"/>
    <x v="0"/>
    <x v="0"/>
    <x v="52"/>
    <s v="SUPPORT- MANAGEMENT: DEBT COLLECTION"/>
    <s v="9100"/>
    <s v="FEDERAL STUDENT AID PROCUREMENT ACTIVITY"/>
    <s v="9100"/>
    <s v="CHELSEA"/>
    <s v="MA"/>
    <s v="25"/>
    <d v="2015-06-26T00:00:00"/>
    <s v="COMPETITIVE DELIVERY ORDER"/>
    <s v=""/>
    <s v="FIXED PRICE INCENTIVE"/>
    <s v="CRITICAL FUNCTION_x000a_PRIVATE COLLECTION AGENCY PERFORMS COLLECTION AND ADMINISTRATIVE RESOLUTION ACTIVITIES ON DEBTS RESULTING FROM NON-PAYMENT OF STUDENT LOANS MADE UNDER THE VARIOUS FEDERAL STUDENT AID LOAN PROGRAMS."/>
    <s v="DELTA MANAGEMENT ASSOCIATION INCORPORATED"/>
    <n v="4500000"/>
    <s v="EDFSA09O0023"/>
    <s v="68"/>
    <s v="GS23F0022T"/>
    <s v="618543474"/>
    <s v="ENFSA"/>
    <s v=""/>
    <s v="PATTY.QUEEN-HARPER@ED.GOV"/>
    <d v="2015-06-27T00:00:00"/>
    <s v="MICHELLE.BLOXSON@ED.GOV"/>
    <d v="2015-06-26T00:00:00"/>
    <s v="N/A"/>
    <s v="C"/>
    <s v="FUNDING ONLY ACTION"/>
    <s v="Y"/>
    <s v="YES"/>
    <s v="4730"/>
    <s v="9100"/>
    <s v="SMALL BUSINESS"/>
    <s v="NO"/>
    <s v="NO"/>
    <x v="1"/>
    <s v="NO"/>
    <s v="NO"/>
    <s v="NO"/>
    <n v="4500000"/>
    <n v="4500000"/>
    <n v="1"/>
  </r>
  <r>
    <s v="FSA"/>
    <x v="0"/>
    <x v="0"/>
    <x v="0"/>
    <x v="3"/>
    <x v="0"/>
    <x v="1"/>
    <x v="0"/>
    <x v="1"/>
    <x v="1"/>
    <x v="0"/>
    <x v="0"/>
    <x v="52"/>
    <s v="SUPPORT- MANAGEMENT: DEBT COLLECTION"/>
    <s v="9100"/>
    <s v="FEDERAL STUDENT AID PROCUREMENT ACTIVITY"/>
    <s v="9100"/>
    <s v="TEMPE"/>
    <s v="AZ"/>
    <s v="13"/>
    <d v="2015-06-26T00:00:00"/>
    <s v="COMPETITIVE DELIVERY ORDER"/>
    <s v=""/>
    <s v="FIXED PRICE INCENTIVE"/>
    <s v="CRITICAL FUNCTION_x000a_PRIVATE COLLECTION AGENCY PERFORMS COLLECTION AND ADMINISTRATIVE RESOLUTION ACTIVITIES ON DEBTS RESULTING FROM NON-PAYMENT OF STUDENT LOANS MADE UNDER THE VARIOUS FEDERAL STUDENT AID LOAN PROGRAMS."/>
    <s v="PFS/PROGRESSIVE FINANCIAL SERV"/>
    <n v="6000000"/>
    <s v="EDFSA09O0017"/>
    <s v="74"/>
    <s v="GS23F0239K"/>
    <s v="929568848"/>
    <s v="ENFSA"/>
    <s v=""/>
    <s v="PATTY.QUEEN-HARPER@ED.GOV"/>
    <d v="2015-06-28T00:00:00"/>
    <s v="MICHELLE.BLOXSON@ED.GOV"/>
    <d v="2015-06-26T00:00:00"/>
    <s v="N/A"/>
    <s v="C"/>
    <s v="FUNDING ONLY ACTION"/>
    <s v="X"/>
    <s v="NOT APPLICABLE"/>
    <s v="4730"/>
    <s v="9100"/>
    <s v="SMALL BUSINESS"/>
    <s v="NO"/>
    <s v="NO"/>
    <x v="1"/>
    <s v="NO"/>
    <s v="NO"/>
    <s v="NO"/>
    <n v="6000000"/>
    <n v="6000000"/>
    <n v="1"/>
  </r>
  <r>
    <s v="FSA"/>
    <x v="0"/>
    <x v="0"/>
    <x v="0"/>
    <x v="3"/>
    <x v="0"/>
    <x v="1"/>
    <x v="0"/>
    <x v="1"/>
    <x v="1"/>
    <x v="0"/>
    <x v="0"/>
    <x v="52"/>
    <s v="SUPPORT- MANAGEMENT: DEBT COLLECTION"/>
    <s v="9100"/>
    <s v="FEDERAL STUDENT AID PROCUREMENT ACTIVITY"/>
    <s v="9100"/>
    <s v="WEST MONROE"/>
    <s v="LA"/>
    <s v="73"/>
    <d v="2015-06-26T00:00:00"/>
    <s v="COMPETITIVE DELIVERY ORDER"/>
    <s v=""/>
    <s v="FIXED PRICE INCENTIVE"/>
    <s v="CRITICAL FUNCTION_x000a_PRIVATE COLLECTION AGENCY PERFORMS COLLECTION AND ADMINISTRATIVE RESOLUTION ACTIVITIES ON DEBTS RESULTING FROM NON-PAYMENT OF STUDENT LOANS MADE UNDER THE VARIOUS FEDERAL STUDENT AID LOAN PROGRAMS."/>
    <s v="COAST PROFESSIONAL INCORPORATED"/>
    <n v="6130000"/>
    <s v="EDFSA09O0022"/>
    <s v="74"/>
    <s v="GS23F0009U"/>
    <s v="040950776"/>
    <s v="ENFSA"/>
    <s v=""/>
    <s v="PATTY.QUEEN-HARPER@ED.GOV"/>
    <d v="2015-06-28T00:00:00"/>
    <s v="MICHELLE.BLOXSON@ED.GOV"/>
    <d v="2015-06-26T00:00:00"/>
    <s v="N/A"/>
    <s v="C"/>
    <s v="FUNDING ONLY ACTION"/>
    <s v="Y"/>
    <s v="YES"/>
    <s v="4730"/>
    <s v="9100"/>
    <s v="SMALL BUSINESS"/>
    <s v="NO"/>
    <s v="NO"/>
    <x v="1"/>
    <s v="NO"/>
    <s v="NO"/>
    <s v="NO"/>
    <n v="6130000"/>
    <n v="6130000"/>
    <n v="1"/>
  </r>
  <r>
    <s v="FSA"/>
    <x v="0"/>
    <x v="0"/>
    <x v="0"/>
    <x v="3"/>
    <x v="0"/>
    <x v="1"/>
    <x v="0"/>
    <x v="1"/>
    <x v="1"/>
    <x v="0"/>
    <x v="0"/>
    <x v="52"/>
    <s v="SUPPORT- MANAGEMENT: DEBT COLLECTION"/>
    <s v="9100"/>
    <s v="FEDERAL STUDENT AID PROCUREMENT ACTIVITY"/>
    <s v="9100"/>
    <s v="FAIRPORT"/>
    <s v="NY"/>
    <s v="55"/>
    <d v="2015-06-26T00:00:00"/>
    <s v="FULL AND OPEN COMPETITION"/>
    <s v="FOLLOW-ON ACTION FOLLOWING COMPETITIVE INITIAL ACTION"/>
    <s v="FIXED PRICE INCENTIVE"/>
    <s v="&quot;CRITICAL FUNCTION&quot; - IGF::CT::IGF_x000a__x000a_PRIVATE COLLECTION AGENCY PERFORMS COLLECTION AND ADMINISTRATIVE RESOLUTION ACTIVITIES ON DEBTS RESULTING FROM NON-PAYMENT OF STUDENT LOANS MADE UNDER THE VARIOUS FEDERAL STUDENT AID LOAN PROGRAMS."/>
    <s v="CONTINENTAL SERVICE GROUP INCORPORATED"/>
    <n v="21370000"/>
    <s v="EDFSA15O0029"/>
    <s v="3"/>
    <s v="GS23F0084P"/>
    <s v="150618254"/>
    <s v="ENFSA"/>
    <s v=""/>
    <s v="PATTY.QUEEN-HARPER@ED.GOV"/>
    <d v="2015-11-17T00:00:00"/>
    <s v="MICHELLE.BLOXSON@ED.GOV"/>
    <d v="2015-06-26T00:00:00"/>
    <s v="N/A"/>
    <s v="C"/>
    <s v="FUNDING ONLY ACTION"/>
    <s v="X"/>
    <s v="NOT APPLICABLE"/>
    <s v="4730"/>
    <s v="9100"/>
    <s v="SMALL BUSINESS"/>
    <s v="NO"/>
    <s v="NO"/>
    <x v="1"/>
    <s v="NO"/>
    <s v="NO"/>
    <s v="NO"/>
    <n v="21370000"/>
    <n v="21370000"/>
    <n v="1"/>
  </r>
  <r>
    <s v="FSA"/>
    <x v="0"/>
    <x v="0"/>
    <x v="0"/>
    <x v="2"/>
    <x v="0"/>
    <x v="1"/>
    <x v="0"/>
    <x v="1"/>
    <x v="1"/>
    <x v="0"/>
    <x v="0"/>
    <x v="52"/>
    <s v="SUPPORT- MANAGEMENT: DEBT COLLECTION"/>
    <s v="9100"/>
    <s v="FEDERAL STUDENT AID PROCUREMENT ACTIVITY"/>
    <s v="9100"/>
    <s v="FAIRPORT"/>
    <s v="NY"/>
    <s v="55"/>
    <d v="2015-07-08T00:00:00"/>
    <s v="COMPETITIVE DELIVERY ORDER"/>
    <s v=""/>
    <s v="FIXED PRICE INCENTIVE"/>
    <s v="CRITICAL FUNCTION_x000a_PRIVATE COLLECTION AGENCY PERFORMS COLLECTION AND ADMINISTRATIVE RESOLUTION ACTIVITIES ON DEBTS RESULTING FROM NON-PAYMENT OF STUDENT LOANS MADE UNDER THE VARIOUS FEDERAL STUDENT AID LOAN PROGRAMS."/>
    <s v="CONTINENTAL SERVICE GROUP INCORPORATED"/>
    <n v="2000000"/>
    <s v="EDFSA09O0008"/>
    <s v="73"/>
    <s v="GS23F0084P"/>
    <s v="150618254"/>
    <s v="ENBO"/>
    <s v=""/>
    <s v="PATTY.QUEEN-HARPER@ED.GOV"/>
    <d v="2015-07-08T00:00:00"/>
    <s v="PATTY.QUEEN-HARPER@ED.GOV"/>
    <d v="2015-07-08T00:00:00"/>
    <s v="N/A"/>
    <s v="C"/>
    <s v="FUNDING ONLY ACTION"/>
    <s v="X"/>
    <s v="NOT APPLICABLE"/>
    <s v="4730"/>
    <s v="9100"/>
    <s v="SMALL BUSINESS"/>
    <s v="NO"/>
    <s v="NO"/>
    <x v="1"/>
    <s v="NO"/>
    <s v="NO"/>
    <s v="NO"/>
    <n v="2000000"/>
    <n v="2000000"/>
    <n v="1"/>
  </r>
  <r>
    <s v="FSA"/>
    <x v="0"/>
    <x v="0"/>
    <x v="0"/>
    <x v="2"/>
    <x v="0"/>
    <x v="1"/>
    <x v="0"/>
    <x v="1"/>
    <x v="1"/>
    <x v="0"/>
    <x v="0"/>
    <x v="52"/>
    <s v="SUPPORT- MANAGEMENT: DEBT COLLECTION"/>
    <s v="9100"/>
    <s v="FEDERAL STUDENT AID PROCUREMENT ACTIVITY"/>
    <s v="9100"/>
    <s v="WEST MONROE"/>
    <s v="LA"/>
    <s v="73"/>
    <d v="2015-09-08T00:00:00"/>
    <s v="COMPETITIVE DELIVERY ORDER"/>
    <s v=""/>
    <s v="FIXED PRICE INCENTIVE"/>
    <s v="&quot;CRITICAL FUNCTION&quot; _x000a_PRIVATE COLLECTION AGENCY PERFORMS COLLECTION AND ADMINISTRATIVE RESOLUTION ACTIVITIES ON DEBTS RESULTING FROM NON-PAYMENT OF STUDENT LOANS MADE UNDER THE VARIOUS FEDERAL STUDENT AID LOAN PROGRAMS."/>
    <s v="COAST PROFESSIONAL INCORPORATED"/>
    <n v="1653841.18"/>
    <s v="EDFSA09O0022"/>
    <s v="75"/>
    <s v="GS23F0009U"/>
    <s v="040950776"/>
    <s v="ENBO"/>
    <s v=""/>
    <s v="PATTY.QUEEN-HARPER@ED.GOV"/>
    <d v="2015-09-08T00:00:00"/>
    <s v="PATTY.QUEEN-HARPER@ED.GOV"/>
    <d v="2015-09-08T00:00:00"/>
    <s v="N/A"/>
    <s v="C"/>
    <s v="FUNDING ONLY ACTION"/>
    <s v="Y"/>
    <s v="YES"/>
    <s v="4730"/>
    <s v="9100"/>
    <s v="SMALL BUSINESS"/>
    <s v="NO"/>
    <s v="NO"/>
    <x v="1"/>
    <s v="NO"/>
    <s v="NO"/>
    <s v="NO"/>
    <n v="0"/>
    <n v="0"/>
    <n v="1"/>
  </r>
  <r>
    <s v="FSA"/>
    <x v="0"/>
    <x v="0"/>
    <x v="0"/>
    <x v="2"/>
    <x v="0"/>
    <x v="1"/>
    <x v="0"/>
    <x v="1"/>
    <x v="1"/>
    <x v="0"/>
    <x v="0"/>
    <x v="52"/>
    <s v="SUPPORT- MANAGEMENT: DEBT COLLECTION"/>
    <s v="9100"/>
    <s v="FEDERAL STUDENT AID PROCUREMENT ACTIVITY"/>
    <s v="9100"/>
    <s v="WAPPINGERS FALLS"/>
    <s v="NY"/>
    <s v="27"/>
    <d v="2015-09-16T00:00:00"/>
    <s v="COMPETITIVE DELIVERY ORDER"/>
    <s v=""/>
    <s v="FIXED PRICE INCENTIVE"/>
    <s v="&quot;CRITICAL FUNCTION&quot; _x000a_PRIVATE COLLECTION AGENCY PERFORMS COLLECTION AND ADMINISTRATIVE RESOLUTION ACTIVITIES ON DEBTS RESULTING FROM NON-PAYMENT OF STUDENT LOANS MADE UNDER THE VARIOUS FEDERAL STUDENT AID LOAN PROGRAMS."/>
    <s v="IMMEDIATE CREDIT RECOVERY INCORPORATED"/>
    <n v="5331000"/>
    <s v="EDFSA09O0024"/>
    <s v="72"/>
    <s v="GS23F0015U"/>
    <s v="792274128"/>
    <s v="ENBO"/>
    <s v=""/>
    <s v="PATTY.QUEEN-HARPER@ED.GOV"/>
    <d v="2015-09-17T00:00:00"/>
    <s v="PATTY.QUEEN-HARPER@ED.GOV"/>
    <d v="2015-09-17T00:00:00"/>
    <s v="N/A"/>
    <s v="C"/>
    <s v="FUNDING ONLY ACTION"/>
    <s v="Y"/>
    <s v="YES"/>
    <s v="4730"/>
    <s v="9100"/>
    <s v="SMALL BUSINESS"/>
    <s v="NO"/>
    <s v="NO"/>
    <x v="1"/>
    <s v="NO"/>
    <s v="NO"/>
    <s v="NO"/>
    <n v="5331000"/>
    <n v="5331000"/>
    <n v="1"/>
  </r>
  <r>
    <s v="FSA"/>
    <x v="0"/>
    <x v="0"/>
    <x v="0"/>
    <x v="2"/>
    <x v="0"/>
    <x v="1"/>
    <x v="0"/>
    <x v="1"/>
    <x v="1"/>
    <x v="0"/>
    <x v="0"/>
    <x v="52"/>
    <s v="SUPPORT- MANAGEMENT: DEBT COLLECTION"/>
    <s v="9100"/>
    <s v="FEDERAL STUDENT AID PROCUREMENT ACTIVITY"/>
    <s v="9100"/>
    <s v="CHELSEA"/>
    <s v="MA"/>
    <s v="25"/>
    <d v="2015-09-16T00:00:00"/>
    <s v="COMPETITIVE DELIVERY ORDER"/>
    <s v=""/>
    <s v="FIXED PRICE INCENTIVE"/>
    <s v="&quot;CRITICAL FUNCTION&quot; _x000a_PRIVATE COLLECTION AGENCY PERFORMS COLLECTION AND ADMINISTRATIVE RESOLUTION ACTIVITIES ON DEBTS RESULTING FROM NON-PAYMENT OF STUDENT LOANS MADE UNDER THE VARIOUS FEDERAL STUDENT AID LOAN PROGRAMS."/>
    <s v="DELTA MANAGEMENT ASSOCIATION INCORPORATED"/>
    <n v="5346000"/>
    <s v="EDFSA09O0023"/>
    <s v="69"/>
    <s v="GS23F0022T"/>
    <s v="618543474"/>
    <s v="ENBO"/>
    <s v=""/>
    <s v="PATTY.QUEEN-HARPER@ED.GOV"/>
    <d v="2015-09-17T00:00:00"/>
    <s v="PATTY.QUEEN-HARPER@ED.GOV"/>
    <d v="2015-09-17T00:00:00"/>
    <s v="N/A"/>
    <s v="C"/>
    <s v="FUNDING ONLY ACTION"/>
    <s v="Y"/>
    <s v="YES"/>
    <s v="4730"/>
    <s v="9100"/>
    <s v="SMALL BUSINESS"/>
    <s v="NO"/>
    <s v="NO"/>
    <x v="1"/>
    <s v="NO"/>
    <s v="NO"/>
    <s v="NO"/>
    <n v="5346000"/>
    <n v="5346000"/>
    <n v="1"/>
  </r>
  <r>
    <s v="FSA"/>
    <x v="0"/>
    <x v="0"/>
    <x v="0"/>
    <x v="2"/>
    <x v="0"/>
    <x v="1"/>
    <x v="0"/>
    <x v="1"/>
    <x v="1"/>
    <x v="0"/>
    <x v="0"/>
    <x v="52"/>
    <s v="SUPPORT- MANAGEMENT: DEBT COLLECTION"/>
    <s v="9100"/>
    <s v="FEDERAL STUDENT AID PROCUREMENT ACTIVITY"/>
    <s v="9100"/>
    <s v="MONTEREY PARK"/>
    <s v="CA"/>
    <s v="37"/>
    <d v="2015-09-16T00:00:00"/>
    <s v="COMPETITIVE DELIVERY ORDER"/>
    <s v=""/>
    <s v="FIXED PRICE INCENTIVE"/>
    <s v="&quot;CRITICAL FUNCTION&quot; _x000a_PRIVATE COLLECTION AGENCY PERFORMS COLLECTION AND ADMINISTRATIVE RESOLUTION ACTIVITIES ON DEBTS RESULTING FROM NON-PAYMENT OF STUDENT LOANS MADE UNDER THE VARIOUS FEDERAL STUDENT AID LOAN PROGRAMS."/>
    <s v="COLLECTION TECHNOLOGY INC"/>
    <n v="6442000"/>
    <s v="EDFSA09O0004"/>
    <s v="75"/>
    <s v="GS23F0227N"/>
    <s v="139335269"/>
    <s v="ENBO"/>
    <s v=""/>
    <s v="PATTY.QUEEN-HARPER@ED.GOV"/>
    <d v="2015-09-17T00:00:00"/>
    <s v="PATTY.QUEEN-HARPER@ED.GOV"/>
    <d v="2015-09-17T00:00:00"/>
    <s v="N/A"/>
    <s v="C"/>
    <s v="FUNDING ONLY ACTION"/>
    <s v="X"/>
    <s v="NOT APPLICABLE"/>
    <s v="4730"/>
    <s v="9100"/>
    <s v="SMALL BUSINESS"/>
    <s v="NO"/>
    <s v="NO"/>
    <x v="1"/>
    <s v="NO"/>
    <s v="NO"/>
    <s v="NO"/>
    <n v="6442000"/>
    <n v="6442000"/>
    <n v="1"/>
  </r>
  <r>
    <s v="FSA"/>
    <x v="0"/>
    <x v="0"/>
    <x v="0"/>
    <x v="2"/>
    <x v="0"/>
    <x v="1"/>
    <x v="0"/>
    <x v="1"/>
    <x v="1"/>
    <x v="0"/>
    <x v="0"/>
    <x v="52"/>
    <s v="SUPPORT- MANAGEMENT: DEBT COLLECTION"/>
    <s v="9100"/>
    <s v="FEDERAL STUDENT AID PROCUREMENT ACTIVITY"/>
    <s v="9100"/>
    <s v="WEST MONROE"/>
    <s v="LA"/>
    <s v="73"/>
    <d v="2015-09-16T00:00:00"/>
    <s v="COMPETITIVE DELIVERY ORDER"/>
    <s v=""/>
    <s v="FIXED PRICE INCENTIVE"/>
    <s v="CRITICAL FUNCTION&quot; _x000a_PRIVATE COLLECTION AGENCY PERFORMS COLLECTION AND ADMINISTRATIVE RESOLUTION ACTIVITIES ON DEBTS RESULTING FROM NON-PAYMENT OF STUDENT LOANS MADE UNDER THE VARIOUS FEDERAL STUDENT AID LOAN PROGRAMS."/>
    <s v="COAST PROFESSIONAL INCORPORATED"/>
    <n v="11683000"/>
    <s v="EDFSA09O0022"/>
    <s v="76"/>
    <s v="GS23F0009U"/>
    <s v="040950776"/>
    <s v="ENBO"/>
    <s v=""/>
    <s v="PATTY.QUEEN-HARPER@ED.GOV"/>
    <d v="2015-09-18T00:00:00"/>
    <s v="PATTY.QUEEN-HARPER@ED.GOV"/>
    <d v="2015-09-18T00:00:00"/>
    <s v="N/A"/>
    <s v="C"/>
    <s v="FUNDING ONLY ACTION"/>
    <s v="Y"/>
    <s v="YES"/>
    <s v="4730"/>
    <s v="9100"/>
    <s v="SMALL BUSINESS"/>
    <s v="NO"/>
    <s v="NO"/>
    <x v="1"/>
    <s v="NO"/>
    <s v="NO"/>
    <s v="NO"/>
    <n v="11683000"/>
    <n v="11683000"/>
    <n v="1"/>
  </r>
  <r>
    <s v="FSA"/>
    <x v="0"/>
    <x v="0"/>
    <x v="0"/>
    <x v="2"/>
    <x v="0"/>
    <x v="1"/>
    <x v="0"/>
    <x v="1"/>
    <x v="1"/>
    <x v="0"/>
    <x v="0"/>
    <x v="52"/>
    <s v="SUPPORT- MANAGEMENT: DEBT COLLECTION"/>
    <s v="9100"/>
    <s v="FEDERAL STUDENT AID PROCUREMENT ACTIVITY"/>
    <s v="9100"/>
    <s v="FAIRPORT"/>
    <s v="NY"/>
    <s v="55"/>
    <d v="2015-09-16T00:00:00"/>
    <s v="FULL AND OPEN COMPETITION"/>
    <s v="FOLLOW-ON ACTION FOLLOWING COMPETITIVE INITIAL ACTION"/>
    <s v="FIXED PRICE INCENTIVE"/>
    <s v="&quot;CRITICAL FUNCTION&quot; - IGF::CT::IGF_x000a_PRIVATE COLLECTION AGENCY PERFORMS COLLECTION AND ADMINISTRATIVE RESOLUTION ACTIVITIES ON DEBTS RESULTING FROM NON-PAYMENT OF STUDENT LOANS MADE UNDER THE VARIOUS FEDERAL STUDENT AID LOAN PROGRAMS."/>
    <s v="CONTINENTAL SERVICE GROUP INCORPORATED"/>
    <n v="16889000"/>
    <s v="EDFSA15O0029"/>
    <s v="5"/>
    <s v="GS23F0084P"/>
    <s v="150618254"/>
    <s v="ENBO"/>
    <s v=""/>
    <s v="PATTY.QUEEN-HARPER@ED.GOV"/>
    <d v="2015-11-17T00:00:00"/>
    <s v="PATTY.QUEEN-HARPER@ED.GOV"/>
    <d v="2015-09-17T00:00:00"/>
    <s v="N/A"/>
    <s v="C"/>
    <s v="FUNDING ONLY ACTION"/>
    <s v="X"/>
    <s v="NOT APPLICABLE"/>
    <s v="4730"/>
    <s v="9100"/>
    <s v="SMALL BUSINESS"/>
    <s v="NO"/>
    <s v="NO"/>
    <x v="1"/>
    <s v="NO"/>
    <s v="NO"/>
    <s v="NO"/>
    <n v="16889000"/>
    <n v="16889000"/>
    <n v="1"/>
  </r>
  <r>
    <s v="FSA"/>
    <x v="0"/>
    <x v="0"/>
    <x v="0"/>
    <x v="2"/>
    <x v="0"/>
    <x v="1"/>
    <x v="0"/>
    <x v="1"/>
    <x v="1"/>
    <x v="0"/>
    <x v="0"/>
    <x v="52"/>
    <s v="SUPPORT- MANAGEMENT: DEBT COLLECTION"/>
    <s v="9100"/>
    <s v="FEDERAL STUDENT AID PROCUREMENT ACTIVITY"/>
    <s v="9100"/>
    <s v="INDIANAPOLIS"/>
    <s v="IN"/>
    <s v="97"/>
    <d v="2015-09-18T00:00:00"/>
    <s v="COMPETITIVE DELIVERY ORDER"/>
    <s v=""/>
    <s v="FIXED PRICE INCENTIVE"/>
    <s v="&quot;CRITICAL FUNCTION&quot; _x000a_PRIVATE COLLECTION AGENCY PERFORMS COLLECTION AND ADMINISTRATIVE RESOLUTION ACTIVITIES ON DEBTS RESULTING FROM NON-PAYMENT OF STUDENT LOANS MADE UNDER THE VARIOUS FEDERAL STUDENT AID LOAN PROGRAMS."/>
    <s v="PREMIERE CREDIT OF NORTH AMERI"/>
    <n v="6816000"/>
    <s v="EDFSA09O0016"/>
    <s v="71"/>
    <s v="GS23F0118N"/>
    <s v="832034743"/>
    <s v="ENBO"/>
    <s v=""/>
    <s v="PATTY.QUEEN-HARPER@ED.GOV"/>
    <d v="2015-09-18T00:00:00"/>
    <s v="PATTY.QUEEN-HARPER@ED.GOV"/>
    <d v="2015-09-18T00:00:00"/>
    <s v="N/A"/>
    <s v="C"/>
    <s v="FUNDING ONLY ACTION"/>
    <s v="X"/>
    <s v="NOT APPLICABLE"/>
    <s v="4730"/>
    <s v="9100"/>
    <s v="SMALL BUSINESS"/>
    <s v="NO"/>
    <s v="NO"/>
    <x v="1"/>
    <s v="NO"/>
    <s v="NO"/>
    <s v="NO"/>
    <n v="0"/>
    <n v="0"/>
    <n v="1"/>
  </r>
  <r>
    <s v="FSA"/>
    <x v="0"/>
    <x v="0"/>
    <x v="0"/>
    <x v="2"/>
    <x v="0"/>
    <x v="1"/>
    <x v="0"/>
    <x v="1"/>
    <x v="1"/>
    <x v="0"/>
    <x v="0"/>
    <x v="52"/>
    <s v="SUPPORT- MANAGEMENT: DEBT COLLECTION"/>
    <s v="9100"/>
    <s v="FEDERAL STUDENT AID PROCUREMENT ACTIVITY"/>
    <s v="9100"/>
    <s v="TEMPE"/>
    <s v="AZ"/>
    <s v="13"/>
    <d v="2015-09-18T00:00:00"/>
    <s v="COMPETITIVE DELIVERY ORDER"/>
    <s v=""/>
    <s v="FIXED PRICE INCENTIVE"/>
    <s v="&quot;CRITICAL FUNCTION&quot; _x000a_PRIVATE COLLECTION AGENCY PERFORMS COLLECTION AND ADMINISTRATIVE RESOLUTION ACTIVITIES ON DEBTS RESULTING FROM NON-PAYMENT OF STUDENT LOANS MADE UNDER THE VARIOUS FEDERAL STUDENT AID LOAN PROGRAMS."/>
    <s v="PFS/PROGRESSIVE FINANCIAL SERV"/>
    <n v="9705000"/>
    <s v="EDFSA09O0017"/>
    <s v="75"/>
    <s v="GS23F0239K"/>
    <s v="929568848"/>
    <s v="ENBO"/>
    <s v=""/>
    <s v="PATTY.QUEEN-HARPER@ED.GOV"/>
    <d v="2015-09-18T00:00:00"/>
    <s v="PATTY.QUEEN-HARPER@ED.GOV"/>
    <d v="2015-09-18T00:00:00"/>
    <s v="N/A"/>
    <s v="C"/>
    <s v="FUNDING ONLY ACTION"/>
    <s v="X"/>
    <s v="NOT APPLICABLE"/>
    <s v="4730"/>
    <s v="9100"/>
    <s v="SMALL BUSINESS"/>
    <s v="NO"/>
    <s v="NO"/>
    <x v="1"/>
    <s v="NO"/>
    <s v="NO"/>
    <s v="NO"/>
    <n v="9705000"/>
    <n v="9705000"/>
    <n v="1"/>
  </r>
  <r>
    <s v="FSA"/>
    <x v="0"/>
    <x v="0"/>
    <x v="0"/>
    <x v="2"/>
    <x v="0"/>
    <x v="1"/>
    <x v="0"/>
    <x v="1"/>
    <x v="1"/>
    <x v="0"/>
    <x v="0"/>
    <x v="52"/>
    <s v="SUPPORT- MANAGEMENT: DEBT COLLECTION"/>
    <s v="9100"/>
    <s v="FEDERAL STUDENT AID PROCUREMENT ACTIVITY"/>
    <s v="9100"/>
    <s v="FAIRPORT"/>
    <s v="NY"/>
    <s v="55"/>
    <d v="2015-09-22T00:00:00"/>
    <s v="FULL AND OPEN COMPETITION"/>
    <s v="FOLLOW-ON ACTION FOLLOWING COMPETITIVE INITIAL ACTION"/>
    <s v="FIXED PRICE INCENTIVE"/>
    <s v="&quot;CRITICAL FUNCTION&quot; - IGF::CT::IGF_x000a_PRIVATE COLLECTION AGENCY PERFORMS COLLECTION AND ADMINISTRATIVE RESOLUTION ACTIVITIES ON DEBTS RESULTING FROM NON-PAYMENT OF STUDENT LOANS MADE UNDER THE VARIOUS FEDERAL STUDENT AID LOAN PROGRAMS."/>
    <s v="CONTINENTAL SERVICE GROUP INCORPORATED"/>
    <n v="55218.6"/>
    <s v="EDFSA15O0029"/>
    <s v="6"/>
    <s v="GS23F0084P"/>
    <s v="150618254"/>
    <s v="ENBO"/>
    <s v=""/>
    <s v="PATTY.QUEEN-HARPER@ED.GOV"/>
    <d v="2015-11-17T00:00:00"/>
    <s v="PATTY.QUEEN-HARPER@ED.GOV"/>
    <d v="2015-09-23T00:00:00"/>
    <s v="N/A"/>
    <s v="L"/>
    <s v="DEFINITIZE CHANGE ORDER"/>
    <s v="X"/>
    <s v="NOT APPLICABLE"/>
    <s v="4730"/>
    <s v="9100"/>
    <s v="SMALL BUSINESS"/>
    <s v="NO"/>
    <s v="NO"/>
    <x v="1"/>
    <s v="NO"/>
    <s v="NO"/>
    <s v="NO"/>
    <n v="55218.6"/>
    <n v="55218.6"/>
    <n v="1"/>
  </r>
  <r>
    <s v="CAM"/>
    <x v="1"/>
    <x v="1"/>
    <x v="0"/>
    <x v="3"/>
    <x v="0"/>
    <x v="0"/>
    <x v="0"/>
    <x v="1"/>
    <x v="1"/>
    <x v="1"/>
    <x v="0"/>
    <x v="53"/>
    <s v="SUPPORT- MANAGEMENT: LOGISTICS SUPPORT"/>
    <s v="9100"/>
    <s v="CONTRACTS AND ACQUISITIONS MANAGEMENT"/>
    <s v="9100"/>
    <s v="MANASSAS"/>
    <s v="VA"/>
    <s v="153"/>
    <d v="2015-04-27T00:00:00"/>
    <s v="FULL AND OPEN COMPETITION AFTER EXCLUSION OF SOURCES"/>
    <s v=""/>
    <s v="COST PLUS FIXED FEE"/>
    <s v="IGF::CT::IGF &quot;CRITICAL FUNCTION&quot;_x000a__x000a_LOGISITICAL SUPPORT FOR OFFICE OF INNOVATION AND IMPROVEMENT GRANT COMPETITION PEER REVIEWS"/>
    <s v="LONGEVITY CONSULTING LLC"/>
    <n v="685633.05"/>
    <s v="EDOII13C0029"/>
    <s v="18"/>
    <s v=""/>
    <s v="123230570"/>
    <s v="EU"/>
    <s v=""/>
    <s v="PAMELA.BONE@ED.GOV"/>
    <d v="2015-04-27T00:00:00"/>
    <s v="BRIGID.LOCHARY@ED.GOV"/>
    <d v="2015-04-20T00:00:00"/>
    <s v="N/A"/>
    <s v="G"/>
    <s v="EXERCISE AN OPTION"/>
    <s v="N"/>
    <s v="NO"/>
    <s v=""/>
    <s v="9100"/>
    <s v="SMALL BUSINESS"/>
    <s v="YES"/>
    <s v="NO"/>
    <x v="1"/>
    <s v="NO"/>
    <s v="YES"/>
    <s v="NO"/>
    <n v="1470245.27"/>
    <n v="0"/>
    <n v="1"/>
  </r>
  <r>
    <s v="CAM"/>
    <x v="1"/>
    <x v="1"/>
    <x v="0"/>
    <x v="2"/>
    <x v="0"/>
    <x v="0"/>
    <x v="0"/>
    <x v="1"/>
    <x v="1"/>
    <x v="1"/>
    <x v="0"/>
    <x v="53"/>
    <s v="SUPPORT- MANAGEMENT: LOGISTICS SUPPORT"/>
    <s v="9100"/>
    <s v="CONTRACTS AND ACQUISITIONS MANAGEMENT"/>
    <s v="9100"/>
    <s v="MANASSAS"/>
    <s v="VA"/>
    <s v="153"/>
    <d v="2015-07-28T00:00:00"/>
    <s v="FULL AND OPEN COMPETITION AFTER EXCLUSION OF SOURCES"/>
    <s v=""/>
    <s v="COST PLUS FIXED FEE"/>
    <s v="&quot;CRITICAL FUNCTION&quot; IGF::CT::IGF_x000a_LOGISTICAL AND PEER REVIEW SUPPORT FOR THE OFFICE OF INNOVATION AND IMPROVEMENT"/>
    <s v="LONGEVITY CONSULTING LLC"/>
    <n v="173829.2"/>
    <s v="EDOII13C0029"/>
    <s v="19"/>
    <s v=""/>
    <s v="123230570"/>
    <s v="EU"/>
    <s v=""/>
    <s v="PAMELA.BONE@ED.GOV"/>
    <d v="2015-07-28T00:00:00"/>
    <s v="PAMELA.BONE@ED.GOV"/>
    <d v="2015-07-28T00:00:00"/>
    <s v="N/A"/>
    <s v="L"/>
    <s v="DEFINITIZE CHANGE ORDER"/>
    <s v="N"/>
    <s v="NO"/>
    <s v=""/>
    <s v="9100"/>
    <s v="SMALL BUSINESS"/>
    <s v="YES"/>
    <s v="NO"/>
    <x v="1"/>
    <s v="NO"/>
    <s v="YES"/>
    <s v="NO"/>
    <n v="0"/>
    <n v="0"/>
    <n v="1"/>
  </r>
  <r>
    <s v="CAM"/>
    <x v="1"/>
    <x v="0"/>
    <x v="0"/>
    <x v="2"/>
    <x v="0"/>
    <x v="0"/>
    <x v="0"/>
    <x v="1"/>
    <x v="1"/>
    <x v="1"/>
    <x v="0"/>
    <x v="53"/>
    <s v="SUPPORT- MANAGEMENT: LOGISTICS SUPPORT"/>
    <s v="9100"/>
    <s v="CONTRACTS AND ACQUISITIONS MANAGEMENT"/>
    <s v="9100"/>
    <s v="MANASSAS"/>
    <s v="VA"/>
    <s v="153"/>
    <d v="2015-07-31T00:00:00"/>
    <s v="COMPETED UNDER SAP"/>
    <s v=""/>
    <s v="FIRM FIXED PRICE"/>
    <s v="IGF::CT::IGF &quot;CRITICAL FUNCTION&quot;_x000a__x000a_THIS TASK ORDER PROVIDES LOGISTICAL SUPPORT FOR THE I3 PROGRAM FY15 GRANT COMPETITIONS PEER REVIEWS."/>
    <s v="LONGEVITY CONSULTING LLC"/>
    <n v="383198.53"/>
    <s v="0001"/>
    <s v="0"/>
    <s v="EDOII15A0002"/>
    <s v="123230570"/>
    <s v="EU"/>
    <s v=""/>
    <s v="PAMELA.BONE@ED.GOV"/>
    <d v="2015-07-31T00:00:00"/>
    <s v="BRIGID.LOCHARY@ED.GOV"/>
    <d v="2015-07-30T00:00:00"/>
    <s v="N/A"/>
    <s v=""/>
    <s v=""/>
    <s v="N"/>
    <s v="NO"/>
    <s v="9100"/>
    <s v="9100"/>
    <s v="SMALL BUSINESS"/>
    <s v="YES"/>
    <s v="NO"/>
    <x v="1"/>
    <s v="NO"/>
    <s v="YES"/>
    <s v="NO"/>
    <n v="383198.53"/>
    <n v="383198.53"/>
    <n v="1"/>
  </r>
  <r>
    <s v="CAM"/>
    <x v="1"/>
    <x v="0"/>
    <x v="2"/>
    <x v="0"/>
    <x v="0"/>
    <x v="0"/>
    <x v="0"/>
    <x v="0"/>
    <x v="0"/>
    <x v="0"/>
    <x v="0"/>
    <x v="53"/>
    <s v="SUPPORT- MANAGEMENT: LOGISTICS SUPPORT"/>
    <s v="9100"/>
    <s v="CONTRACTS AND ACQUISITIONS MANAGEMENT"/>
    <s v="9100"/>
    <s v="STAFFORD"/>
    <s v="VA"/>
    <s v="179"/>
    <d v="2014-12-22T00:00:00"/>
    <s v="NOT AVAILABLE FOR COMPETITION"/>
    <s v="FOLLOW-ON ACTION FOLLOWING COMPETITIVE INITIAL ACTION"/>
    <s v="FIRM FIXED PRICE"/>
    <s v="&quot;CRITICAL FUNCTIONS&quot; IGF::CT::IGF_x000a_LOGISTICAL AND TECHNICAL SUPPORT FOR THE OFFICE OF POSTSECONDARY EDUCATION'S (OPE) FY 14 STUDENT SUPPORT SERVICES (SSS) PROGRAM GRANT COMPETITION."/>
    <s v="COMMAND DECISIONS SYSTEMS &amp; SO"/>
    <n v="117352.15"/>
    <s v="EDOPE12A00220017"/>
    <s v="2"/>
    <s v="EDOPE12A0022"/>
    <s v="802602060"/>
    <s v="EP"/>
    <s v=""/>
    <s v="IDV_CORRECT"/>
    <d v="2015-07-17T00:00:00"/>
    <s v="HEATHER.WATROBA@ED.GOV"/>
    <d v="2014-12-22T00:00:00"/>
    <s v="N/A"/>
    <s v="C"/>
    <s v="FUNDING ONLY ACTION"/>
    <s v="X"/>
    <s v="NOT APPLICABLE"/>
    <s v="9100"/>
    <s v="9100"/>
    <s v="SMALL BUSINESS"/>
    <s v="YES"/>
    <s v="NO"/>
    <x v="0"/>
    <s v="YES"/>
    <s v="NO"/>
    <s v="NO"/>
    <n v="117352.15"/>
    <n v="117352.15"/>
    <n v="1"/>
  </r>
  <r>
    <s v="CAM"/>
    <x v="1"/>
    <x v="0"/>
    <x v="2"/>
    <x v="0"/>
    <x v="0"/>
    <x v="0"/>
    <x v="0"/>
    <x v="0"/>
    <x v="0"/>
    <x v="0"/>
    <x v="0"/>
    <x v="53"/>
    <s v="SUPPORT- MANAGEMENT: LOGISTICS SUPPORT"/>
    <s v="9100"/>
    <s v="CONTRACTS AND ACQUISITIONS MANAGEMENT"/>
    <s v="9100"/>
    <s v="STAFFORD"/>
    <s v="VA"/>
    <s v="179"/>
    <d v="2014-12-22T00:00:00"/>
    <s v="NOT AVAILABLE FOR COMPETITION"/>
    <s v="FAIR OPPORTUNITY GIVEN"/>
    <s v="FIRM FIXED PRICE"/>
    <s v="&quot;OTHER FUNCTION&quot; IGF::OT::IGF _x000a_TECHNICAL AND LOGISTICAL SUPPORT FOR THE OFFICE OF POSTSECONDARY EDUCATION'S (OPE) FY 2015 STRENGTHENING INSTITUTIONS PROGRAM(SIP)_x000a_TITLE III, PART A GRANT COMPETITIONS"/>
    <s v="COMMAND DECISIONS SYSTEMS &amp; SO"/>
    <n v="244586.72"/>
    <s v="EDOPE12A00220018"/>
    <s v="0"/>
    <s v="EDOPE12A0022"/>
    <s v="802602060"/>
    <s v="EP"/>
    <s v=""/>
    <s v="LASHAWN.PETTAWAY@ED.GOV"/>
    <d v="2015-08-18T00:00:00"/>
    <s v="HEATHER.WATROBA@ED.GOV"/>
    <d v="2014-12-17T00:00:00"/>
    <s v="N/A"/>
    <s v=""/>
    <s v=""/>
    <s v="X"/>
    <s v="NOT APPLICABLE"/>
    <s v="9100"/>
    <s v="9100"/>
    <s v="SMALL BUSINESS"/>
    <s v="YES"/>
    <s v="NO"/>
    <x v="0"/>
    <s v="YES"/>
    <s v="NO"/>
    <s v="NO"/>
    <n v="244586.72"/>
    <n v="244586.72"/>
    <n v="1"/>
  </r>
  <r>
    <s v="CAM"/>
    <x v="1"/>
    <x v="0"/>
    <x v="2"/>
    <x v="1"/>
    <x v="0"/>
    <x v="0"/>
    <x v="0"/>
    <x v="0"/>
    <x v="0"/>
    <x v="0"/>
    <x v="0"/>
    <x v="53"/>
    <s v="SUPPORT- MANAGEMENT: LOGISTICS SUPPORT"/>
    <s v="9100"/>
    <s v="CONTRACTS AND ACQUISITIONS MANAGEMENT"/>
    <s v="9100"/>
    <s v="STAFFORD"/>
    <s v="VA"/>
    <s v="179"/>
    <d v="2015-01-07T00:00:00"/>
    <s v="NOT AVAILABLE FOR COMPETITION"/>
    <s v="FAIR OPPORTUNITY GIVEN"/>
    <s v="FIRM FIXED PRICE"/>
    <s v="&quot;OTHER FUNCTIONS&quot; IGF::OT::IGF_x000a_LOGISTICAL AND TECHNICAL SUPPORT FOR THE OFFICE OF POSTSECONDARY EDUCATION'S (OPE) FY 2015 NATIVE AMERICAN - SERVING NON-TRIBAL INSTITUTIONS (NASNTI) PROGRAM, TITLE III,PART A GRANT COMPETITION"/>
    <s v="COMMAND DECISIONS SYSTEMS &amp; SO"/>
    <n v="30097.55"/>
    <s v="EDOPE12A00220020"/>
    <s v="0"/>
    <s v="EDOPE12A0022"/>
    <s v="802602060"/>
    <s v="EP"/>
    <s v=""/>
    <s v="LASHAWN.PETTAWAY@ED.GOV"/>
    <d v="2015-08-18T00:00:00"/>
    <s v="HEATHER.WATROBA@ED.GOV"/>
    <d v="2014-12-23T00:00:00"/>
    <s v="N/A"/>
    <s v=""/>
    <s v=""/>
    <s v="X"/>
    <s v="NOT APPLICABLE"/>
    <s v="9100"/>
    <s v="9100"/>
    <s v="SMALL BUSINESS"/>
    <s v="YES"/>
    <s v="NO"/>
    <x v="0"/>
    <s v="YES"/>
    <s v="NO"/>
    <s v="NO"/>
    <n v="30097.55"/>
    <n v="30097.55"/>
    <n v="1"/>
  </r>
  <r>
    <s v="CAM"/>
    <x v="1"/>
    <x v="0"/>
    <x v="2"/>
    <x v="1"/>
    <x v="0"/>
    <x v="0"/>
    <x v="0"/>
    <x v="0"/>
    <x v="0"/>
    <x v="0"/>
    <x v="0"/>
    <x v="53"/>
    <s v="SUPPORT- MANAGEMENT: LOGISTICS SUPPORT"/>
    <s v="9100"/>
    <s v="CONTRACTS AND ACQUISITIONS MANAGEMENT"/>
    <s v="9100"/>
    <s v="STAFFORD"/>
    <s v="VA"/>
    <s v="179"/>
    <d v="2015-01-07T00:00:00"/>
    <s v="NOT AVAILABLE FOR COMPETITION"/>
    <s v="FAIR OPPORTUNITY GIVEN"/>
    <s v="FIRM FIXED PRICE"/>
    <s v="&quot;OTHER FUNCTIONS&quot; IGF::OT::IGF_x000a_LOGISTICAL AND TECHNICAL SUPPORT FOR THE OFFICE OF POSTSECONDARY EDUCATION'S (OPE)FY 2015 ASIAN AMERICAN NATIVE AMERICAN PACIFIC ISLANDERS- SERVING INSTITUTIONS (AANAPISI) PROGRAM"/>
    <s v="COMMAND DECISIONS SYSTEMS &amp; SO"/>
    <n v="30097.55"/>
    <s v="EDOPE12A00220019"/>
    <s v="0"/>
    <s v="EDOPE12A0022"/>
    <s v="802602060"/>
    <s v="EP"/>
    <s v=""/>
    <s v="LASHAWN.PETTAWAY@ED.GOV"/>
    <d v="2015-08-18T00:00:00"/>
    <s v="HEATHER.WATROBA@ED.GOV"/>
    <d v="2014-12-17T00:00:00"/>
    <s v="N/A"/>
    <s v=""/>
    <s v=""/>
    <s v="X"/>
    <s v="NOT APPLICABLE"/>
    <s v="9100"/>
    <s v="9100"/>
    <s v="SMALL BUSINESS"/>
    <s v="YES"/>
    <s v="NO"/>
    <x v="0"/>
    <s v="YES"/>
    <s v="NO"/>
    <s v="NO"/>
    <n v="30097.55"/>
    <n v="30097.55"/>
    <n v="1"/>
  </r>
  <r>
    <s v="CAM"/>
    <x v="1"/>
    <x v="0"/>
    <x v="2"/>
    <x v="1"/>
    <x v="0"/>
    <x v="0"/>
    <x v="0"/>
    <x v="0"/>
    <x v="0"/>
    <x v="0"/>
    <x v="0"/>
    <x v="53"/>
    <s v="SUPPORT- MANAGEMENT: LOGISTICS SUPPORT"/>
    <s v="9100"/>
    <s v="CONTRACTS AND ACQUISITIONS MANAGEMENT"/>
    <s v="9100"/>
    <s v="STAFFORD"/>
    <s v="VA"/>
    <s v="179"/>
    <d v="2015-01-09T00:00:00"/>
    <s v="NOT AVAILABLE FOR COMPETITION"/>
    <s v="FAIR OPPORTUNITY GIVEN"/>
    <s v="FIRM FIXED PRICE"/>
    <s v="&quot;OTHER FUNCTIONS&quot; IGF::OT::IGF_x000a_TECHNICAL AND LOGISTICAL SUPPORT FOR THE OFFICE OF POSTSECONDARY EDUCATION'S (OPE) INTERNATIONAL AND FOREIGN LANGUAGE EDUCATION (IFLE) TITLE VI PROJECT DIRECTORS  MEETING 2015 AND INTERNATIONAL AND FOREIGN LANGUAGE EDUCATION (IFLE) FULBRIGHT-HAYS PROGRAMS PEER REVIEWS"/>
    <s v="COMMAND DECISIONS SYSTEMS &amp; SO"/>
    <n v="218103.47"/>
    <s v="EDOPE12A00220021"/>
    <s v="0"/>
    <s v="EDOPE12A0022"/>
    <s v="802602060"/>
    <s v="EP"/>
    <s v=""/>
    <s v="LASHAWN.PETTAWAY@ED.GOV"/>
    <d v="2015-08-18T00:00:00"/>
    <s v="HEATHER.WATROBA@ED.GOV"/>
    <d v="2014-12-29T00:00:00"/>
    <s v="N/A"/>
    <s v=""/>
    <s v=""/>
    <s v="X"/>
    <s v="NOT APPLICABLE"/>
    <s v="9100"/>
    <s v="9100"/>
    <s v="SMALL BUSINESS"/>
    <s v="YES"/>
    <s v="NO"/>
    <x v="0"/>
    <s v="YES"/>
    <s v="NO"/>
    <s v="NO"/>
    <n v="218103.47"/>
    <n v="218103.47"/>
    <n v="1"/>
  </r>
  <r>
    <s v="CAM"/>
    <x v="1"/>
    <x v="0"/>
    <x v="2"/>
    <x v="1"/>
    <x v="0"/>
    <x v="0"/>
    <x v="0"/>
    <x v="0"/>
    <x v="0"/>
    <x v="0"/>
    <x v="0"/>
    <x v="53"/>
    <s v="SUPPORT- MANAGEMENT: LOGISTICS SUPPORT"/>
    <s v="9100"/>
    <s v="CONTRACTS AND ACQUISITIONS MANAGEMENT"/>
    <s v="9100"/>
    <s v="STAFFORD"/>
    <s v="VA"/>
    <s v="179"/>
    <d v="2015-01-23T00:00:00"/>
    <s v="NOT AVAILABLE FOR COMPETITION"/>
    <s v="FAIR OPPORTUNITY GIVEN"/>
    <s v="FIRM FIXED PRICE"/>
    <s v="&quot;OTHER FUNCTIONS&quot; IGF::OT::IGF_x000a_TECHNICAL AND LOGISTICAL SUPPORT FOR THE OFFICE OF POSTSECONDARY EDUCATION'S (OPE) FY 2015 ALASKA NATIVE AND NATIVE HAWAIIAN - SERVING INSTITUTIONS (ANNH) PROGRAMS, TITLE III, PART A, GRANT COMPETITION"/>
    <s v="COMMAND DECISIONS SYSTEMS &amp; SO"/>
    <n v="36784.379999999997"/>
    <s v="EDOPE12A00220022"/>
    <s v="0"/>
    <s v="EDOPE12A0022"/>
    <s v="802602060"/>
    <s v="EP"/>
    <s v=""/>
    <s v="LASHAWN.PETTAWAY@ED.GOV"/>
    <d v="2015-08-18T00:00:00"/>
    <s v="HEATHER.WATROBA@ED.GOV"/>
    <d v="2014-12-30T00:00:00"/>
    <s v="N/A"/>
    <s v=""/>
    <s v=""/>
    <s v="X"/>
    <s v="NOT APPLICABLE"/>
    <s v="9100"/>
    <s v="9100"/>
    <s v="SMALL BUSINESS"/>
    <s v="YES"/>
    <s v="NO"/>
    <x v="0"/>
    <s v="YES"/>
    <s v="NO"/>
    <s v="NO"/>
    <n v="36784.379999999997"/>
    <n v="36784.379999999997"/>
    <n v="1"/>
  </r>
  <r>
    <s v="CAM"/>
    <x v="1"/>
    <x v="0"/>
    <x v="2"/>
    <x v="1"/>
    <x v="0"/>
    <x v="0"/>
    <x v="0"/>
    <x v="0"/>
    <x v="0"/>
    <x v="0"/>
    <x v="0"/>
    <x v="53"/>
    <s v="SUPPORT- MANAGEMENT: LOGISTICS SUPPORT"/>
    <s v="9100"/>
    <s v="CONTRACTS AND ACQUISITIONS MANAGEMENT"/>
    <s v="9100"/>
    <s v="STAFFORD"/>
    <s v="VA"/>
    <s v="179"/>
    <d v="2015-02-06T00:00:00"/>
    <s v="NOT AVAILABLE FOR COMPETITION"/>
    <s v="FAIR OPPORTUNITY GIVEN"/>
    <s v="FIRM FIXED PRICE"/>
    <s v="&quot;CRITICAL FUNCTIONS&quot; IGF::CT::IGF_x000a_TECHNICAL AND LOGISTICAL SUPPORT FOR THE OFFICE OF POSTSECONDARY EDUCATION'S (OPE) FY 2015 GRADUATE ASSISTANCE IN AREAS OF NATIONAL NEED (GAANN) PROGRAM GRANT COMPETITION"/>
    <s v="COMMAND DECISIONS SYSTEMS &amp; SO"/>
    <n v="205564.35"/>
    <s v="EDOPE12A00220023"/>
    <s v="0"/>
    <s v="EDOPE12A0022"/>
    <s v="802602060"/>
    <s v="EP"/>
    <s v=""/>
    <s v="LASHAWN.PETTAWAY@ED.GOV"/>
    <d v="2015-08-18T00:00:00"/>
    <s v="HEATHER.WATROBA@ED.GOV"/>
    <d v="2015-01-14T00:00:00"/>
    <s v="N/A"/>
    <s v=""/>
    <s v=""/>
    <s v="X"/>
    <s v="NOT APPLICABLE"/>
    <s v="9100"/>
    <s v="9100"/>
    <s v="SMALL BUSINESS"/>
    <s v="YES"/>
    <s v="NO"/>
    <x v="0"/>
    <s v="YES"/>
    <s v="NO"/>
    <s v="NO"/>
    <n v="205564.35"/>
    <n v="205564.35"/>
    <n v="1"/>
  </r>
  <r>
    <s v="CAM"/>
    <x v="1"/>
    <x v="0"/>
    <x v="2"/>
    <x v="3"/>
    <x v="0"/>
    <x v="0"/>
    <x v="0"/>
    <x v="0"/>
    <x v="0"/>
    <x v="0"/>
    <x v="0"/>
    <x v="53"/>
    <s v="SUPPORT- MANAGEMENT: LOGISTICS SUPPORT"/>
    <s v="9100"/>
    <s v="CONTRACTS AND ACQUISITIONS MANAGEMENT"/>
    <s v="9100"/>
    <s v="STAFFORD"/>
    <s v="VA"/>
    <s v="179"/>
    <d v="2015-04-24T00:00:00"/>
    <s v="NOT AVAILABLE FOR COMPETITION"/>
    <s v="FAIR OPPORTUNITY GIVEN"/>
    <s v="FIRM FIXED PRICE"/>
    <s v="&quot;CRITICAL FUNCTIONS&quot; IGF::CT::IGF_x000a_TECHNICAL AND LOGISTICAL SUPPORT FOR THE OFFICE OF POSTSECONDARY EDUCATION'S (OPE) FY 2015 FIRST IN THE WORLD (FITW) AND CENTERS OF EXCELLENCE FOR VETERANS STUDENT SUCCESS (CEVSS) PROGRAM GRANT COMPETITIONS."/>
    <s v="COMMAND DECISIONS SYSTEMS &amp; SO"/>
    <n v="524367.4"/>
    <s v="EDOPE12A00220024"/>
    <s v="0"/>
    <s v="EDOPE12A0022"/>
    <s v="802602060"/>
    <s v="EP"/>
    <s v=""/>
    <s v="LASHAWN.PETTAWAY@ED.GOV"/>
    <d v="2015-08-18T00:00:00"/>
    <s v="HEATHER.WATROBA@ED.GOV"/>
    <d v="2015-04-01T00:00:00"/>
    <s v="N/A"/>
    <s v=""/>
    <s v=""/>
    <s v="X"/>
    <s v="NOT APPLICABLE"/>
    <s v="9100"/>
    <s v="9100"/>
    <s v="SMALL BUSINESS"/>
    <s v="YES"/>
    <s v="NO"/>
    <x v="0"/>
    <s v="YES"/>
    <s v="NO"/>
    <s v="NO"/>
    <n v="524367.4"/>
    <n v="524367.4"/>
    <n v="1"/>
  </r>
  <r>
    <s v="CAM"/>
    <x v="1"/>
    <x v="0"/>
    <x v="2"/>
    <x v="3"/>
    <x v="0"/>
    <x v="0"/>
    <x v="0"/>
    <x v="0"/>
    <x v="0"/>
    <x v="0"/>
    <x v="0"/>
    <x v="53"/>
    <s v="SUPPORT- MANAGEMENT: LOGISTICS SUPPORT"/>
    <s v="9100"/>
    <s v="CONTRACTS AND ACQUISITIONS MANAGEMENT"/>
    <s v="9100"/>
    <s v="STAFFORD"/>
    <s v="VA"/>
    <s v="179"/>
    <d v="2015-05-05T00:00:00"/>
    <s v="NOT AVAILABLE FOR COMPETITION"/>
    <s v="FAIR OPPORTUNITY GIVEN"/>
    <s v="FIRM FIXED PRICE"/>
    <s v="&quot;OTHER FUNCTIONS&quot; IGF::OT::IGF LOGISTICAL AND TECHNICAL SUPPORT FOR THE OFFICE OF POSTSECONDARY EDUCATION'S (OPE) FY2015 DEVELOPING HISPANIC-SERVICING INSTITUTIONS (HSI) PROGRAM GRANT COMPETITION."/>
    <s v="COMMAND DECISIONS SYSTEMS &amp; SO"/>
    <n v="187333.96"/>
    <s v="EDOPE12A00220025"/>
    <s v="0"/>
    <s v="EDOPE12A0022"/>
    <s v="802602060"/>
    <s v="EP"/>
    <s v=""/>
    <s v="LASHAWN.PETTAWAY@ED.GOV"/>
    <d v="2015-08-18T00:00:00"/>
    <s v="HEATHER.WATROBA@ED.GOV"/>
    <d v="2015-04-27T00:00:00"/>
    <s v="N/A"/>
    <s v=""/>
    <s v=""/>
    <s v="X"/>
    <s v="NOT APPLICABLE"/>
    <s v="9100"/>
    <s v="9100"/>
    <s v="SMALL BUSINESS"/>
    <s v="YES"/>
    <s v="NO"/>
    <x v="0"/>
    <s v="YES"/>
    <s v="NO"/>
    <s v="NO"/>
    <n v="187333.96"/>
    <n v="187333.96"/>
    <n v="1"/>
  </r>
  <r>
    <s v="CAM"/>
    <x v="1"/>
    <x v="0"/>
    <x v="2"/>
    <x v="3"/>
    <x v="0"/>
    <x v="0"/>
    <x v="0"/>
    <x v="0"/>
    <x v="0"/>
    <x v="0"/>
    <x v="0"/>
    <x v="53"/>
    <s v="SUPPORT- MANAGEMENT: LOGISTICS SUPPORT"/>
    <s v="9100"/>
    <s v="CONTRACTS AND ACQUISITIONS MANAGEMENT"/>
    <s v="9100"/>
    <s v="STAFFORD"/>
    <s v="VA"/>
    <s v="179"/>
    <d v="2015-05-06T00:00:00"/>
    <s v="NOT AVAILABLE FOR COMPETITION"/>
    <s v="FAIR OPPORTUNITY GIVEN"/>
    <s v="FIRM FIXED PRICE"/>
    <s v="&quot;OTHER FUNCTION&quot; IGF::OT::IGF _x000a_TECHNICAL AND LOGISITICAL SUPPORT FOR THE OFFICE OF POSTSECONDARY EDUCATION'S (OPE) FY2015 PREDOMINATELY BLACK INSTITUTIONS (PBI) COMPETITION GRANT PROGRAM."/>
    <s v="COMMAND DECISIONS SYSTEMS &amp; SO"/>
    <n v="104738.15"/>
    <s v="EDOPE12A00220026"/>
    <s v="0"/>
    <s v="EDOPE12A0022"/>
    <s v="802602060"/>
    <s v="EP"/>
    <s v=""/>
    <s v="LASHAWN.PETTAWAY@ED.GOV"/>
    <d v="2015-08-18T00:00:00"/>
    <s v="HEATHER.WATROBA@ED.GOV"/>
    <d v="2015-05-01T00:00:00"/>
    <s v="N/A"/>
    <s v=""/>
    <s v=""/>
    <s v="X"/>
    <s v="NOT APPLICABLE"/>
    <s v="9100"/>
    <s v="9100"/>
    <s v="SMALL BUSINESS"/>
    <s v="YES"/>
    <s v="NO"/>
    <x v="0"/>
    <s v="YES"/>
    <s v="NO"/>
    <s v="NO"/>
    <n v="104738.15"/>
    <n v="104738.15"/>
    <n v="1"/>
  </r>
  <r>
    <s v="CAM"/>
    <x v="1"/>
    <x v="0"/>
    <x v="2"/>
    <x v="3"/>
    <x v="0"/>
    <x v="0"/>
    <x v="0"/>
    <x v="0"/>
    <x v="0"/>
    <x v="0"/>
    <x v="0"/>
    <x v="53"/>
    <s v="SUPPORT- MANAGEMENT: LOGISTICS SUPPORT"/>
    <s v="9100"/>
    <s v="CONTRACTS AND ACQUISITIONS MANAGEMENT"/>
    <s v="9100"/>
    <s v="STAFFORD"/>
    <s v="VA"/>
    <s v="179"/>
    <d v="2015-05-08T00:00:00"/>
    <s v="NOT AVAILABLE FOR COMPETITION"/>
    <s v="FAIR OPPORTUNITY GIVEN"/>
    <s v="FIRM FIXED PRICE"/>
    <s v="&quot;OTHER FUNCTION&quot; IGF::OT::IGF _x000a_TECHNICAL AND LOGISITICAL SUPPORT FOR THE OFFICE OF POSTSECONDARY EDUCATION'S (OPE) FY2015 MINORITY SCIENCE AND ENGINEERING IMPROVEMENT PROGRAM (MSEIP) GRANT COMPETITION"/>
    <s v="COMMAND DECISIONS SYSTEMS &amp; SO"/>
    <n v="89281.16"/>
    <s v="EDOPE12A00220027"/>
    <s v="0"/>
    <s v="EDOPE12A0022"/>
    <s v="802602060"/>
    <s v="EP"/>
    <s v=""/>
    <s v="LASHAWN.PETTAWAY@ED.GOV"/>
    <d v="2015-08-18T00:00:00"/>
    <s v="HEATHER.WATROBA@ED.GOV"/>
    <d v="2015-05-04T00:00:00"/>
    <s v="N/A"/>
    <s v=""/>
    <s v=""/>
    <s v="X"/>
    <s v="NOT APPLICABLE"/>
    <s v="9100"/>
    <s v="9100"/>
    <s v="SMALL BUSINESS"/>
    <s v="YES"/>
    <s v="NO"/>
    <x v="0"/>
    <s v="YES"/>
    <s v="NO"/>
    <s v="NO"/>
    <n v="89281.16"/>
    <n v="89281.16"/>
    <n v="1"/>
  </r>
  <r>
    <s v="CAM"/>
    <x v="1"/>
    <x v="0"/>
    <x v="2"/>
    <x v="3"/>
    <x v="0"/>
    <x v="0"/>
    <x v="0"/>
    <x v="0"/>
    <x v="0"/>
    <x v="0"/>
    <x v="0"/>
    <x v="53"/>
    <s v="SUPPORT- MANAGEMENT: LOGISTICS SUPPORT"/>
    <s v="9100"/>
    <s v="CONTRACTS AND ACQUISITIONS MANAGEMENT"/>
    <s v="9100"/>
    <s v="STAFFORD"/>
    <s v="VA"/>
    <s v="179"/>
    <d v="2015-05-13T00:00:00"/>
    <s v="NOT AVAILABLE FOR COMPETITION"/>
    <s v="FOLLOW-ON ACTION FOLLOWING COMPETITIVE INITIAL ACTION"/>
    <s v="FIRM FIXED PRICE"/>
    <s v="&quot;CRITICAL FUNCTION&quot; IGF::CT::IGF_x000a_LOGISITICAL AND TECHNICAL SUPPORT FOR THE OFFICE OF POSTSECONDARY EDUCATION'S FY 2014 STUDENT SUPPORT SERVICES (SSS) PROGRAM COMPETITION GRANT COMPETITION"/>
    <s v="COMMAND DECISIONS SYSTEMS &amp; SO"/>
    <n v="120216.08"/>
    <s v="EDOPE12A00220017"/>
    <s v="3"/>
    <s v="EDOPE12A0022"/>
    <s v="802602060"/>
    <s v="EP"/>
    <s v=""/>
    <s v="IDV_CORRECT"/>
    <d v="2015-07-17T00:00:00"/>
    <s v="HEATHER.WATROBA@ED.GOV"/>
    <d v="2015-05-11T00:00:00"/>
    <s v="N/A"/>
    <s v="C"/>
    <s v="FUNDING ONLY ACTION"/>
    <s v="X"/>
    <s v="NOT APPLICABLE"/>
    <s v="9100"/>
    <s v="9100"/>
    <s v="SMALL BUSINESS"/>
    <s v="YES"/>
    <s v="NO"/>
    <x v="0"/>
    <s v="YES"/>
    <s v="NO"/>
    <s v="NO"/>
    <n v="120216.08"/>
    <n v="120216.08"/>
    <n v="1"/>
  </r>
  <r>
    <s v="CAM"/>
    <x v="1"/>
    <x v="0"/>
    <x v="2"/>
    <x v="3"/>
    <x v="0"/>
    <x v="0"/>
    <x v="0"/>
    <x v="0"/>
    <x v="0"/>
    <x v="0"/>
    <x v="0"/>
    <x v="53"/>
    <s v="SUPPORT- MANAGEMENT: LOGISTICS SUPPORT"/>
    <s v="9100"/>
    <s v="CONTRACTS AND ACQUISITIONS MANAGEMENT"/>
    <s v="9100"/>
    <s v="STAFFORD"/>
    <s v="VA"/>
    <s v="179"/>
    <d v="2015-06-18T00:00:00"/>
    <s v="NOT AVAILABLE FOR COMPETITION"/>
    <s v="FAIR OPPORTUNITY GIVEN"/>
    <s v="FIRM FIXED PRICE"/>
    <s v="&quot;OTHER FUNCTION&quot; IGF::OT::IGF  TECHNICAL AND LOGISTICAL SUPPORT FOR THE US DEPARTMENT OF EDUCATION, OFFICE OF POSTSECONDARY EDUCATION'S (OPE) FY2015 MODEL COMPREHENSIVE TRANSITION AND POSTSECONDARY PROGRAMS FOR STUDENTS WITH INTELLECTUAL DISABILITIES (TPSID) AND THE MODEL COMPREHENSIVE TRANSITION AND POSTSECONDARY PROGRAMS FOR STUDENTS WITH INTELLECTUAL DISABILITIES COORDINATING CENTER (TPSID-CC)GRANT COMPETITIONS"/>
    <s v="COMMAND DECISIONS SYSTEMS &amp; SO"/>
    <n v="91397.19"/>
    <s v="EDOPE12A00220028"/>
    <s v="0"/>
    <s v="EDOPE12A0022"/>
    <s v="802602060"/>
    <s v="EP"/>
    <s v=""/>
    <s v="LASHAWN.PETTAWAY@ED.GOV"/>
    <d v="2015-08-18T00:00:00"/>
    <s v="HEATHER.WATROBA@ED.GOV"/>
    <d v="2015-06-09T00:00:00"/>
    <s v="N/A"/>
    <s v=""/>
    <s v=""/>
    <s v="X"/>
    <s v="NOT APPLICABLE"/>
    <s v="9100"/>
    <s v="9100"/>
    <s v="SMALL BUSINESS"/>
    <s v="YES"/>
    <s v="NO"/>
    <x v="0"/>
    <s v="YES"/>
    <s v="NO"/>
    <s v="NO"/>
    <n v="91397.19"/>
    <n v="91397.19"/>
    <n v="1"/>
  </r>
  <r>
    <s v="CAM"/>
    <x v="1"/>
    <x v="0"/>
    <x v="2"/>
    <x v="2"/>
    <x v="0"/>
    <x v="0"/>
    <x v="0"/>
    <x v="0"/>
    <x v="0"/>
    <x v="0"/>
    <x v="0"/>
    <x v="53"/>
    <s v="SUPPORT- MANAGEMENT: LOGISTICS SUPPORT"/>
    <s v="9100"/>
    <s v="CONTRACTS AND ACQUISITIONS MANAGEMENT"/>
    <s v="9100"/>
    <s v="STAFFORD"/>
    <s v="VA"/>
    <s v="179"/>
    <d v="2015-08-06T00:00:00"/>
    <s v="NOT AVAILABLE FOR COMPETITION"/>
    <s v="FAIR OPPORTUNITY GIVEN"/>
    <s v="FIRM FIXED PRICE"/>
    <s v="&quot;CRITICAL FUNCTION&quot; IGF::CT::IGF_x000a_TECHNICAL AND LOGISTICAL SUPPORT FOR THE DEPARTMENT OF EDUCATIONS' FY2016 EDUCATIONAL OPPORTUNITY CENTERS (EOC) AND TALENT SEARCH (TS) PROGRAMS GRANT COMPETITIONS"/>
    <s v="COMMAND DECISIONS SYSTEMS &amp; SO"/>
    <n v="2309483.64"/>
    <s v="EDOPE12A00220029"/>
    <s v="0"/>
    <s v="EDOPE12A0022"/>
    <s v="802602060"/>
    <s v="EP"/>
    <s v=""/>
    <s v="LASHAWN.PETTAWAY@ED.GOV"/>
    <d v="2015-08-18T00:00:00"/>
    <s v="HEATHER.WATROBA@ED.GOV"/>
    <d v="2015-07-21T00:00:00"/>
    <s v="N/A"/>
    <s v=""/>
    <s v=""/>
    <s v="X"/>
    <s v="NOT APPLICABLE"/>
    <s v="9100"/>
    <s v="9100"/>
    <s v="SMALL BUSINESS"/>
    <s v="YES"/>
    <s v="NO"/>
    <x v="0"/>
    <s v="YES"/>
    <s v="NO"/>
    <s v="NO"/>
    <n v="2309483.64"/>
    <n v="2309483.64"/>
    <n v="1"/>
  </r>
  <r>
    <s v="CAM"/>
    <x v="1"/>
    <x v="0"/>
    <x v="0"/>
    <x v="0"/>
    <x v="0"/>
    <x v="1"/>
    <x v="0"/>
    <x v="1"/>
    <x v="0"/>
    <x v="0"/>
    <x v="0"/>
    <x v="53"/>
    <s v="SUPPORT- MANAGEMENT: LOGISTICS SUPPORT"/>
    <s v="9100"/>
    <s v="CONTRACTS AND ACQUISITIONS MANAGEMENT"/>
    <s v="9100"/>
    <s v="WASHINGTON"/>
    <s v="DC"/>
    <s v="1"/>
    <d v="2014-12-19T00:00:00"/>
    <s v="FULL AND OPEN COMPETITION"/>
    <s v="COMPETITIVE SET ASIDE"/>
    <s v="FIRM FIXED PRICE"/>
    <s v="&quot;OTHER FUNCTIONS&quot; IGF::OT::IGF  THE U.S. DEPARTMENT OF EDUCATION, INSTITUTE OF EDUCATION SCIENCES, NATIONAL CENTER FOR EDUCATION STATISTICS HAS A REQUIREMENT TO PROVIDE LOGISTICAL AND PROGRAM SUPPORT SERVICES TO FACILITATE PLANNING, REPORTING AND TRACKING OF PUBLICATIONS, COORDINATING SUPPORT FOR PROGRAM AND POLICY ISSUES RELATED TO THE NATIONAL ASSESSMENT OF EDUCATIONAL PROGRESS (NAEP). THIS MODIFICATION EXERCISES OPTION PERIOD I."/>
    <s v="CRP, INC."/>
    <n v="1758907"/>
    <s v="EDIES14O5001"/>
    <s v="2"/>
    <s v="GS02F0113X"/>
    <s v="197629082"/>
    <s v="ER"/>
    <s v=""/>
    <s v="DEILA.JOHNSON@ED.GOV"/>
    <d v="2015-02-05T00:00:00"/>
    <s v="THOMAS.SMITH@ED.GOV"/>
    <d v="2014-12-15T00:00:00"/>
    <s v="N/A"/>
    <s v="G"/>
    <s v="EXERCISE AN OPTION"/>
    <s v="N"/>
    <s v="NO"/>
    <s v="4732"/>
    <s v="9100"/>
    <s v="SMALL BUSINESS"/>
    <s v="NO"/>
    <s v="NO"/>
    <x v="1"/>
    <s v="YES"/>
    <s v="NO"/>
    <s v="NO"/>
    <n v="1758907"/>
    <n v="0"/>
    <n v="1"/>
  </r>
  <r>
    <s v="CAM"/>
    <x v="1"/>
    <x v="0"/>
    <x v="0"/>
    <x v="3"/>
    <x v="0"/>
    <x v="1"/>
    <x v="0"/>
    <x v="1"/>
    <x v="0"/>
    <x v="0"/>
    <x v="0"/>
    <x v="53"/>
    <s v="SUPPORT- MANAGEMENT: LOGISTICS SUPPORT"/>
    <s v="9100"/>
    <s v="CONTRACTS AND ACQUISITIONS MANAGEMENT"/>
    <s v="9100"/>
    <s v="WASHINGTON"/>
    <s v="DC"/>
    <s v="1"/>
    <d v="2015-05-04T00:00:00"/>
    <s v="FULL AND OPEN COMPETITION"/>
    <s v="COMPETITIVE SET ASIDE"/>
    <s v="FIRM FIXED PRICE"/>
    <s v="&quot;OTHER FUNCTION&quot; IGF::OT::IGF THIS ACTION IS TO FUND AN OPTIONAL TASKS FOR ADDITIONAL MEETINGS UNDER OPTION YEAR I OF THE NATIONAL ASSESSMENT OF EDUCATION PROGRESS (NAEP) LOGISTICS AND PROGRAM SUPPORT SERVICES 2013-2018 CONTRACT, WHICH PROVIDES LOGISTICAL AND PROGRAM SUPPORT SERVICES TO FACILITATE PLANNING, REPORTING AND TRACKING OF PUBLICATIONS, COORDINATING SUPPORT FOR PROGRAM AND POLICY ISSUES RELATED TO NAEP IN AREAS SUCH AS TECHNICAL MEETINGS, SECURING EXTERNAL EXPERTS TO ADDRESS SPECIFIC ISSUES (E.G., TASK FORCES ON INCREASING STUDENT PARTICIPATION, ITEM REVIEW, REPORT PRODUCTION); MANAGING STANDING AND AD HOC EXPERTS NEEDED TO SUPPORT THE NEXT GENERATION OF NAEP ASSESSMENTS (PANELS OF PRINCIPALS AND TEACHERS, AS WELL AS PANELS OF TECHNOLOGY SPECIALISTS TO SUPPORT ON-LINE ASSESSMENTS, AND PANELS OF CONTENT AND POLICY SPECIALISTS IN AREAS SUCH AS READINESS AND  IMPROVING SCHOOL AND STUDENT PARTICIPATION."/>
    <s v="CRP, INC."/>
    <n v="965415"/>
    <s v="EDIES14O5001"/>
    <s v="3"/>
    <s v="GS02F0113X"/>
    <s v="197629082"/>
    <s v="ER"/>
    <s v=""/>
    <s v="SABRINA.PHILLIPS@ED.GOV"/>
    <d v="2015-05-04T00:00:00"/>
    <s v="SADAF.AFKHAMI@ED.GOV"/>
    <d v="2015-04-24T00:00:00"/>
    <s v="N/A"/>
    <s v="G"/>
    <s v="EXERCISE AN OPTION"/>
    <s v="N"/>
    <s v="NO"/>
    <s v="4732"/>
    <s v="9100"/>
    <s v="SMALL BUSINESS"/>
    <s v="NO"/>
    <s v="NO"/>
    <x v="1"/>
    <s v="YES"/>
    <s v="NO"/>
    <s v="NO"/>
    <n v="965415"/>
    <n v="0"/>
    <n v="1"/>
  </r>
  <r>
    <s v="CAM"/>
    <x v="1"/>
    <x v="0"/>
    <x v="0"/>
    <x v="2"/>
    <x v="0"/>
    <x v="1"/>
    <x v="0"/>
    <x v="1"/>
    <x v="0"/>
    <x v="0"/>
    <x v="0"/>
    <x v="53"/>
    <s v="SUPPORT- MANAGEMENT: LOGISTICS SUPPORT"/>
    <s v="9100"/>
    <s v="CONTRACTS AND ACQUISITIONS MANAGEMENT"/>
    <s v="9100"/>
    <s v="COLUMBIA"/>
    <s v="MD"/>
    <s v="27"/>
    <d v="2015-08-06T00:00:00"/>
    <s v="COMPETED UNDER SAP"/>
    <s v=""/>
    <s v="FIRM FIXED PRICE"/>
    <s v="&quot;OTHER FUNCTION&quot; IGF::OT::IGF _x000a_LOGISITCAL SUPPORT FOR 2015 CAREER AND TECHNICAL EDUCATION FOR JUVENILE JUSTICE GRANT COMPETITION PEER REVIEW"/>
    <s v="LUXSOURCE SOLUTIONS LLC"/>
    <n v="75799.649999999994"/>
    <s v="0001"/>
    <s v="0"/>
    <s v="EDOII15A0004"/>
    <s v="079840465"/>
    <s v="EV"/>
    <s v=""/>
    <s v="PAMELA.BONE@ED.GOV"/>
    <d v="2015-08-06T00:00:00"/>
    <s v="BRIGID.LOCHARY@ED.GOV"/>
    <d v="2015-08-06T00:00:00"/>
    <s v="N/A"/>
    <s v=""/>
    <s v=""/>
    <s v="N"/>
    <s v="NO"/>
    <s v="9100"/>
    <s v="9100"/>
    <s v="SMALL BUSINESS"/>
    <s v="NO"/>
    <s v="NO"/>
    <x v="1"/>
    <s v="YES"/>
    <s v="NO"/>
    <s v="NO"/>
    <n v="75799.649999999994"/>
    <n v="75799.649999999994"/>
    <n v="1"/>
  </r>
  <r>
    <s v="CAM"/>
    <x v="1"/>
    <x v="0"/>
    <x v="0"/>
    <x v="2"/>
    <x v="0"/>
    <x v="1"/>
    <x v="0"/>
    <x v="1"/>
    <x v="0"/>
    <x v="0"/>
    <x v="0"/>
    <x v="53"/>
    <s v="SUPPORT- MANAGEMENT: LOGISTICS SUPPORT"/>
    <s v="9100"/>
    <s v="CONTRACTS AND ACQUISITIONS MANAGEMENT"/>
    <s v="9100"/>
    <s v="SILVER SPRING"/>
    <s v="MD"/>
    <s v="31"/>
    <d v="2015-09-16T00:00:00"/>
    <s v="FULL AND OPEN COMPETITION"/>
    <s v="FAIR OPPORTUNITY GIVEN"/>
    <s v="FIRM FIXED PRICE"/>
    <s v="&quot;OTHER FUNCTION&quot; IGF::OT::IGF_x000a_TECHNICAL AND LOGISTICAL SUPPORT FOR THE OFFICE OF SAFE AND HEALTHY STUDENTS (OSHS) READINESS AND EMERGENCY MANAGEMENT IN SCHOOLS (REMS) TECHNICAL ASSISTANCE (TA) CENTER"/>
    <s v="SYNERGY ENTERPRISES, INC."/>
    <n v="2499574"/>
    <s v="EDESE15A00190001"/>
    <s v="0"/>
    <s v="EDESE15A0019"/>
    <s v="131331261"/>
    <s v="ES"/>
    <s v=""/>
    <s v="GABRIELLA.MCDONALD@ED.GOV"/>
    <d v="2015-09-16T00:00:00"/>
    <s v="HEATHER.WATROBA@ED.GOV"/>
    <d v="2015-09-15T00:00:00"/>
    <s v="N/A"/>
    <s v=""/>
    <s v=""/>
    <s v="Y"/>
    <s v="YES"/>
    <s v="9100"/>
    <s v="9100"/>
    <s v="SMALL BUSINESS"/>
    <s v="NO"/>
    <s v="NO"/>
    <x v="1"/>
    <s v="YES"/>
    <s v="NO"/>
    <s v="NO"/>
    <n v="2499574"/>
    <n v="2499574"/>
    <n v="1"/>
  </r>
  <r>
    <s v="CAM"/>
    <x v="1"/>
    <x v="0"/>
    <x v="0"/>
    <x v="2"/>
    <x v="0"/>
    <x v="1"/>
    <x v="0"/>
    <x v="1"/>
    <x v="0"/>
    <x v="0"/>
    <x v="0"/>
    <x v="53"/>
    <s v="SUPPORT- MANAGEMENT: LOGISTICS SUPPORT"/>
    <s v="9100"/>
    <s v="CONTRACTS AND ACQUISITIONS MANAGEMENT"/>
    <s v="9100"/>
    <s v="WASHINGTON"/>
    <s v="DC"/>
    <s v="1"/>
    <d v="2015-09-25T00:00:00"/>
    <s v="FULL AND OPEN COMPETITION"/>
    <s v="COMPETITIVE SET ASIDE"/>
    <s v="FIRM FIXED PRICE"/>
    <s v="&quot;OTHER FUNCTION&quot; IGF::OT::IGF THE NATIONAL ASSESSMENT OF EDUCATIONAL PROGRESS (NAEP)LOGISTICS AND SUPPORT SERVICES 2013-2018 IS A CONTRACT TO PROVIDE LOGISTICS AND PROGRAM SUPPORT SERVICES TO FACILITATE PLANNING, REPORTING AND TRACKING OF PUBLICATIONS, COORDINATING SUPPORT FOR PROGRAM AND POLICY ISSUES RELATED TO NAEP."/>
    <s v="CRP, INC."/>
    <n v="376689"/>
    <s v="EDIES14O5001"/>
    <s v="4"/>
    <s v="GS02F0113X"/>
    <s v="197629082"/>
    <s v="ER"/>
    <s v=""/>
    <s v="SABRINA.PHILLIPS@ED.GOV"/>
    <d v="2015-09-25T00:00:00"/>
    <s v="SADAF.AFKHAMI@ED.GOV"/>
    <d v="2015-09-18T00:00:00"/>
    <s v="N/A"/>
    <s v="B"/>
    <s v="SUPPLEMENTAL AGREEMENT FOR WORK WITHIN SCOPE"/>
    <s v="N"/>
    <s v="NO"/>
    <s v="4732"/>
    <s v="9100"/>
    <s v="SMALL BUSINESS"/>
    <s v="NO"/>
    <s v="NO"/>
    <x v="1"/>
    <s v="YES"/>
    <s v="NO"/>
    <s v="NO"/>
    <n v="376689"/>
    <n v="3596337"/>
    <n v="1"/>
  </r>
  <r>
    <s v="CAM"/>
    <x v="1"/>
    <x v="1"/>
    <x v="2"/>
    <x v="0"/>
    <x v="0"/>
    <x v="0"/>
    <x v="0"/>
    <x v="0"/>
    <x v="1"/>
    <x v="0"/>
    <x v="0"/>
    <x v="53"/>
    <s v="SUPPORT- MANAGEMENT: LOGISTICS SUPPORT"/>
    <s v="9100"/>
    <s v="CONTRACTS AND ACQUISITIONS MANAGEMENT"/>
    <s v="9100"/>
    <s v="WASHINGTON"/>
    <s v="DC"/>
    <s v="1"/>
    <d v="2014-12-09T00:00:00"/>
    <s v="NOT AVAILABLE FOR COMPETITION"/>
    <s v=""/>
    <s v="COST PLUS FIXED FEE"/>
    <s v="&quot;CRITICAL FUNCTION&quot; IGF::CT::IGF THE PURPOSE OF THIS PROCUREMENT IS TO OBTAIN LOGISTICAL AND ADMINISTRATIVE TECHNICAL SERVICES TO SUPPORT THE OFFICE OF SPECIAL EDUCATION PROGRAMS WITH GRANT COMPETITION REVIEWS UNDER THE INDIVIDUALS WITH DISABILITIES ACT."/>
    <s v="LUX CONSULTING GROUP, INC."/>
    <n v="429863.3"/>
    <s v="EDOSE12C0015"/>
    <s v="11"/>
    <s v=""/>
    <s v="189408565"/>
    <s v="EH"/>
    <s v="AUTHORIZED BY STATUTE"/>
    <s v="STEPHEN.SCHEFFER@ED.GOV"/>
    <d v="2015-02-05T00:00:00"/>
    <s v="KELSEY.REESE@ED.GOV"/>
    <d v="2014-12-05T00:00:00"/>
    <s v="N/A"/>
    <s v="G"/>
    <s v="EXERCISE AN OPTION"/>
    <s v="N"/>
    <s v="NO"/>
    <s v=""/>
    <s v="9100"/>
    <s v="SMALL BUSINESS"/>
    <s v="YES"/>
    <s v="NO"/>
    <x v="0"/>
    <s v="NO"/>
    <s v="NO"/>
    <s v="NO"/>
    <n v="710241.17"/>
    <n v="-33172.17"/>
    <n v="1"/>
  </r>
  <r>
    <s v="CAM"/>
    <x v="1"/>
    <x v="1"/>
    <x v="2"/>
    <x v="1"/>
    <x v="0"/>
    <x v="0"/>
    <x v="0"/>
    <x v="0"/>
    <x v="1"/>
    <x v="0"/>
    <x v="0"/>
    <x v="53"/>
    <s v="SUPPORT- MANAGEMENT: LOGISTICS SUPPORT"/>
    <s v="9100"/>
    <s v="CONTRACTS AND ACQUISITIONS MANAGEMENT"/>
    <s v="9100"/>
    <s v="SILVER SPRING"/>
    <s v="MD"/>
    <s v="31"/>
    <d v="2015-03-09T00:00:00"/>
    <s v="NOT AVAILABLE FOR COMPETITION"/>
    <s v=""/>
    <s v="COST PLUS FIXED FEE"/>
    <s v="&quot;CRITICAL FUNCTION&quot; IGF::CT::IGF - THE PURPOSE OF THIS PROCUREMENT IS TO OBTAIN LOGISICAL AND ADMINISTRATIVE TECHNICAL SERVICES TO SUPPORT THE U.S. DEPARTMENT OF EDUCATION, OFFICE OF SPECIAL EDUCATION AND REHABILITATIVE SERVICES IN PEER REVIEW AS REQUIRED UNDER THE INDIVIDUALS WITH DISABLITIES EDUCATION ACT AMENDMENTS OF 2004."/>
    <s v="LUX CONSULTING GROUP, INC."/>
    <n v="105726.17"/>
    <s v="EDOSE12C0015"/>
    <s v="13"/>
    <s v=""/>
    <s v="189408565"/>
    <s v="EH"/>
    <s v="AUTHORIZED BY STATUTE"/>
    <s v="STEPHEN.SCHEFFER@ED.GOV"/>
    <d v="2015-04-01T00:00:00"/>
    <s v="KELSEY.REESE@ED.GOV"/>
    <d v="2015-03-05T00:00:00"/>
    <s v="N/A"/>
    <s v="B"/>
    <s v="SUPPLEMENTAL AGREEMENT FOR WORK WITHIN SCOPE"/>
    <s v="N"/>
    <s v="NO"/>
    <s v=""/>
    <s v="9100"/>
    <s v="SMALL BUSINESS"/>
    <s v="YES"/>
    <s v="NO"/>
    <x v="0"/>
    <s v="NO"/>
    <s v="NO"/>
    <s v="NO"/>
    <n v="105726.17"/>
    <n v="-23645.48"/>
    <n v="1"/>
  </r>
  <r>
    <s v="CAM"/>
    <x v="1"/>
    <x v="1"/>
    <x v="2"/>
    <x v="3"/>
    <x v="0"/>
    <x v="0"/>
    <x v="0"/>
    <x v="0"/>
    <x v="1"/>
    <x v="0"/>
    <x v="0"/>
    <x v="53"/>
    <s v="SUPPORT- MANAGEMENT: LOGISTICS SUPPORT"/>
    <s v="9100"/>
    <s v="CONTRACTS AND ACQUISITIONS MANAGEMENT"/>
    <s v="9100"/>
    <s v="SILVER SPRING"/>
    <s v="MD"/>
    <s v="31"/>
    <d v="2015-05-05T00:00:00"/>
    <s v="NOT AVAILABLE FOR COMPETITION"/>
    <s v=""/>
    <s v="COST PLUS FIXED FEE"/>
    <s v="&quot;CRITICAL FUNCTION&quot; IGF::CT::IGF - THE PURPOSE OF THIS PROCUREMENT IS TO OBTAIN TECHNICAL SERVICES TO SUPPORT THE U.S. DEPARTMENT OF EDUCATION, OFFICE OF SPECIAL EDUCATION PROGRAMS IN CONDUCTING PEER REVIEWS OF ITS GRANT PROGRAMS."/>
    <s v="LUX CONSULTING GROUP, INC."/>
    <n v="160892.59"/>
    <s v="EDOSE12C0015"/>
    <s v="14"/>
    <s v=""/>
    <s v="189408565"/>
    <s v="EH"/>
    <s v="AUTHORIZED BY STATUTE"/>
    <s v="STEPHEN.SCHEFFER@ED.GOV"/>
    <d v="2015-05-06T00:00:00"/>
    <s v="SUZANNE.SPEED@ED.GOV"/>
    <d v="2015-04-29T00:00:00"/>
    <s v="N/A"/>
    <s v="D"/>
    <s v="CHANGE ORDER"/>
    <s v="N"/>
    <s v="NO"/>
    <s v=""/>
    <s v="9100"/>
    <s v="SMALL BUSINESS"/>
    <s v="YES"/>
    <s v="NO"/>
    <x v="0"/>
    <s v="NO"/>
    <s v="NO"/>
    <s v="NO"/>
    <n v="160892.59"/>
    <n v="0"/>
    <n v="1"/>
  </r>
  <r>
    <s v="CAM"/>
    <x v="1"/>
    <x v="0"/>
    <x v="0"/>
    <x v="2"/>
    <x v="0"/>
    <x v="0"/>
    <x v="0"/>
    <x v="0"/>
    <x v="1"/>
    <x v="0"/>
    <x v="0"/>
    <x v="53"/>
    <s v="SUPPORT- MANAGEMENT: LOGISTICS SUPPORT"/>
    <s v="9100"/>
    <s v="CONTRACTS AND ACQUISITIONS MANAGEMENT"/>
    <s v="9100"/>
    <s v="STERLING"/>
    <s v="VA"/>
    <s v="107"/>
    <d v="2015-09-25T00:00:00"/>
    <s v="FULL AND OPEN COMPETITION"/>
    <s v="COMPETITIVE SET ASIDE"/>
    <s v="FIRM FIXED PRICE"/>
    <s v="&quot;OTHER FUNCTION&quot; IGF::OT::IGF_x000a_THE PURPOSE OF THIS ORDER IS TO PROVIDE TECHNICAL ASSISTANCE TO APPLICANTS AND GRANTEES IDENTIFIED AS HAVING THE GREATEST NEED UNDER THE SCHOOL IMPROVEMENT GRANTS (SIG) PROGRAM."/>
    <s v="MILLENNIUM GROUP INTERNATIONAL, LLC, THE"/>
    <n v="779150"/>
    <s v="EDESE15O5026"/>
    <s v="0"/>
    <s v="GS10F0412P"/>
    <s v="128132094"/>
    <s v="ES"/>
    <s v=""/>
    <s v="GABRIELLA.MCDONALD@ED.GOV"/>
    <d v="2015-09-25T00:00:00"/>
    <s v="ENDRIAS.LEULESEGE@ED.GOV"/>
    <d v="2015-09-22T00:00:00"/>
    <s v="N/A"/>
    <s v=""/>
    <s v=""/>
    <s v="X"/>
    <s v="NOT APPLICABLE"/>
    <s v="4730"/>
    <s v="9100"/>
    <s v="SMALL BUSINESS"/>
    <s v="YES"/>
    <s v="NO"/>
    <x v="0"/>
    <s v="NO"/>
    <s v="NO"/>
    <s v="NO"/>
    <n v="779150"/>
    <n v="3194762.38"/>
    <n v="1"/>
  </r>
  <r>
    <s v="CAM"/>
    <x v="1"/>
    <x v="0"/>
    <x v="0"/>
    <x v="0"/>
    <x v="1"/>
    <x v="1"/>
    <x v="0"/>
    <x v="1"/>
    <x v="1"/>
    <x v="0"/>
    <x v="0"/>
    <x v="53"/>
    <s v="SUPPORT- MANAGEMENT: LOGISTICS SUPPORT"/>
    <s v="9100"/>
    <s v="CONTRACTS AND ACQUISITIONS MANAGEMENT"/>
    <s v="9100"/>
    <s v="WASHINGTON"/>
    <s v="DC"/>
    <s v="1"/>
    <d v="2014-10-03T00:00:00"/>
    <s v="COMPETED UNDER SAP"/>
    <s v=""/>
    <s v="FIRM FIXED PRICE"/>
    <s v=" OTHER FUNCTION  IGF::OT::IGF _x000a_HOTEL CONTRACT FOR 2014 LEADERSHIP SUMMIT ON SCHOOL DISCIPLINE AND CLIMATE"/>
    <s v="RENAISSANCE HOTEL OPERATING COMPANY"/>
    <n v="133603.31"/>
    <s v="EDESE15P5001"/>
    <s v="0"/>
    <s v=""/>
    <s v="968434332"/>
    <s v="ES"/>
    <s v=""/>
    <s v="FPDSADMIN"/>
    <d v="2015-07-11T00:00:00"/>
    <s v="CYNTHIA.DUNCAN@ED.GOV"/>
    <d v="2014-10-03T00:00:00"/>
    <s v="N/A"/>
    <s v=""/>
    <s v=""/>
    <s v="N"/>
    <s v="NO"/>
    <s v=""/>
    <s v="9100"/>
    <s v="OTHER THAN SMALL BUSINESS"/>
    <s v="NO"/>
    <s v="NO"/>
    <x v="1"/>
    <s v="NO"/>
    <s v="NO"/>
    <s v="NO"/>
    <n v="133603.31"/>
    <n v="133603.31"/>
    <n v="1"/>
  </r>
  <r>
    <s v="CAM"/>
    <x v="1"/>
    <x v="0"/>
    <x v="0"/>
    <x v="1"/>
    <x v="1"/>
    <x v="1"/>
    <x v="0"/>
    <x v="1"/>
    <x v="1"/>
    <x v="0"/>
    <x v="0"/>
    <x v="53"/>
    <s v="SUPPORT- MANAGEMENT: LOGISTICS SUPPORT"/>
    <s v="9100"/>
    <s v="CONTRACTS AND ACQUISITIONS MANAGEMENT"/>
    <s v="9100"/>
    <s v="GREENSBORO"/>
    <s v="NC"/>
    <s v="81"/>
    <d v="2015-01-06T00:00:00"/>
    <s v="FULL AND OPEN COMPETITION"/>
    <s v=""/>
    <s v="FIRM FIXED PRICE"/>
    <s v="&quot;CRITICAL FUNCTION&quot; IGF::CT::IGF  NATIONAL TECHNICAL ASSISTANCE CENTER FOR THE EDUCATION OF HOMELESS CHILDREN AND YOUTH."/>
    <s v="UNIVERSITY OF NORTH CAROLINA AT GREENSBORO"/>
    <n v="26532"/>
    <s v="EDESE14C0131"/>
    <s v="1"/>
    <s v=""/>
    <s v="616152567"/>
    <s v="ES"/>
    <s v=""/>
    <s v="GABRIELLA.MCDONALD@ED.GOV"/>
    <d v="2015-02-05T00:00:00"/>
    <s v="CHARLES.HARLESS@ED.GOV"/>
    <d v="2014-12-19T00:00:00"/>
    <s v="N/A"/>
    <s v="B"/>
    <s v="SUPPLEMENTAL AGREEMENT FOR WORK WITHIN SCOPE"/>
    <s v="N"/>
    <s v="NO"/>
    <s v=""/>
    <s v="9100"/>
    <s v="OTHER THAN SMALL BUSINESS"/>
    <s v="NO"/>
    <s v="NO"/>
    <x v="1"/>
    <s v="NO"/>
    <s v="NO"/>
    <s v="NO"/>
    <n v="26532"/>
    <n v="0"/>
    <n v="1"/>
  </r>
  <r>
    <s v="CAM"/>
    <x v="1"/>
    <x v="0"/>
    <x v="0"/>
    <x v="1"/>
    <x v="1"/>
    <x v="1"/>
    <x v="0"/>
    <x v="1"/>
    <x v="1"/>
    <x v="0"/>
    <x v="0"/>
    <x v="53"/>
    <s v="SUPPORT- MANAGEMENT: LOGISTICS SUPPORT"/>
    <s v="9100"/>
    <s v="CONTRACTS AND ACQUISITIONS MANAGEMENT"/>
    <s v="9100"/>
    <s v="GREENSBORO"/>
    <s v="NC"/>
    <s v="81"/>
    <d v="2015-03-05T00:00:00"/>
    <s v="FULL AND OPEN COMPETITION"/>
    <s v=""/>
    <s v="FIRM FIXED PRICE"/>
    <s v="IGF::CT::IGF &quot;CRITICAL FUNCTION&quot; NATIONAL TECHNICAL ASSISTANCE CENTER FOR THE EDUCATION OF HOMELESS CHILDREN AND YOUTH"/>
    <s v="UNIVERSITY OF NORTH CAROLINA AT GREENSBORO"/>
    <n v="51522.3"/>
    <s v="EDESE14C0131"/>
    <s v="3"/>
    <s v=""/>
    <s v="616152567"/>
    <s v="ES"/>
    <s v=""/>
    <s v="GABRIELLA.MCDONALD@ED.GOV"/>
    <d v="2015-03-05T00:00:00"/>
    <s v="CHARLES.HARLESS@ED.GOV"/>
    <d v="2015-02-26T00:00:00"/>
    <s v="N/A"/>
    <s v="B"/>
    <s v="SUPPLEMENTAL AGREEMENT FOR WORK WITHIN SCOPE"/>
    <s v="N"/>
    <s v="NO"/>
    <s v=""/>
    <s v="9100"/>
    <s v="OTHER THAN SMALL BUSINESS"/>
    <s v="NO"/>
    <s v="NO"/>
    <x v="1"/>
    <s v="NO"/>
    <s v="NO"/>
    <s v="NO"/>
    <n v="51522.3"/>
    <n v="0"/>
    <n v="1"/>
  </r>
  <r>
    <s v="CAM"/>
    <x v="1"/>
    <x v="0"/>
    <x v="0"/>
    <x v="3"/>
    <x v="1"/>
    <x v="1"/>
    <x v="0"/>
    <x v="1"/>
    <x v="1"/>
    <x v="0"/>
    <x v="0"/>
    <x v="53"/>
    <s v="SUPPORT- MANAGEMENT: LOGISTICS SUPPORT"/>
    <s v="9100"/>
    <s v="CONTRACTS AND ACQUISITIONS MANAGEMENT"/>
    <s v="9100"/>
    <s v="DURHAM"/>
    <s v="NC"/>
    <s v="63"/>
    <d v="2015-06-08T00:00:00"/>
    <s v="FULL AND OPEN COMPETITION"/>
    <s v="FAIR OPPORTUNITY GIVEN"/>
    <s v="FIRM FIXED PRICE"/>
    <s v="THE PURPOSE OF THIS PROCUREMENT IS TO OBTAIN TECHNICAL SUPPORT AND SUBJECT MATTER EXPERTISE FOR THE DEPARTMENT OF EDUCATION'S OFFICE OF CAREER, TECHNICAL AND ADULT EDUCATION AS IT RELATES TO THE DEVELOPMENT, MAINTENANCE AND ENHANCMENT OF PERKINS."/>
    <s v="M P R ASSOCIATES INC"/>
    <n v="1265824.49"/>
    <s v="EDVAE11O0023"/>
    <s v="19"/>
    <s v="GS10F0348U"/>
    <s v="148021272"/>
    <s v="EV"/>
    <s v=""/>
    <s v="STEPHEN.SCHEFFER@ED.GOV"/>
    <d v="2015-06-08T00:00:00"/>
    <s v="HEATHER.WATROBA@ED.GOV"/>
    <d v="2015-06-03T00:00:00"/>
    <s v="N/A"/>
    <s v="G"/>
    <s v="EXERCISE AN OPTION"/>
    <s v="X"/>
    <s v="NOT APPLICABLE"/>
    <s v="4730"/>
    <s v="9100"/>
    <s v="OTHER THAN SMALL BUSINESS"/>
    <s v="NO"/>
    <s v="NO"/>
    <x v="1"/>
    <s v="NO"/>
    <s v="NO"/>
    <s v="NO"/>
    <n v="1265824.49"/>
    <n v="0"/>
    <n v="1"/>
  </r>
  <r>
    <s v="CAM"/>
    <x v="1"/>
    <x v="0"/>
    <x v="0"/>
    <x v="2"/>
    <x v="1"/>
    <x v="1"/>
    <x v="0"/>
    <x v="1"/>
    <x v="1"/>
    <x v="0"/>
    <x v="0"/>
    <x v="53"/>
    <s v="SUPPORT- MANAGEMENT: LOGISTICS SUPPORT"/>
    <s v="9100"/>
    <s v="CONTRACTS AND ACQUISITIONS MANAGEMENT"/>
    <s v="9100"/>
    <s v="WASHINGTON"/>
    <s v="DC"/>
    <s v="1"/>
    <d v="2015-08-24T00:00:00"/>
    <s v="FULL AND OPEN COMPETITION"/>
    <s v="FAIR OPPORTUNITY GIVEN"/>
    <s v="FIRM FIXED PRICE"/>
    <s v="&quot;OTHER FUNCTIONS&quot;  IGF::OT::IGF TECHNICAL SERVICES TO SUPPORT THE OFFICE OF SPECIAL EDUCATION PROGRAMS IN IMPLEMENTING FIVE TYPES OF ACTIVITIES (1) DEVELOPMENT AND DISSEMINATION OF TECHNICAL ASSISTANCE AND COMMUNICATION PRODUCTS; (2) QUICK TURNAROUND ANALYSES OF PROGRAM ISSUES; (3) ANALYTICAL AND LOGISTICAL SUPPORT FOR MEETINGS AND PROJECT REVIEWS; (4) ACTIVITIES TO PROMOTE PROGRAM IMPROVEMENT AND STRENGTHEN OUTCOMES AND ACCOUNTABILITY OF IDEA GRANTEES; AND (5) AN OPTIONAL TASK TO SUPPORT IDEA REAUTHORIZATION ACTIVITIES ONCE THE LAW IS REAUTHORIZED."/>
    <s v="AMERICAN INSTITUTES FOR RESEAR"/>
    <n v="1494616"/>
    <s v="EDOSE14O0132"/>
    <s v="3"/>
    <s v="GS10F0112J"/>
    <s v="041733197"/>
    <s v="EH"/>
    <s v=""/>
    <s v="RYAN.BATTAD@ED.GOV"/>
    <d v="2015-08-25T00:00:00"/>
    <s v="CHARLES.HARLESS@ED.GOV"/>
    <d v="2015-08-20T00:00:00"/>
    <s v="N/A"/>
    <s v="G"/>
    <s v="EXERCISE AN OPTION"/>
    <s v="X"/>
    <s v="NOT APPLICABLE"/>
    <s v="4730"/>
    <s v="9100"/>
    <s v="OTHER THAN SMALL BUSINESS"/>
    <s v="NO"/>
    <s v="NO"/>
    <x v="1"/>
    <s v="NO"/>
    <s v="NO"/>
    <s v="NO"/>
    <n v="1494616"/>
    <n v="0"/>
    <n v="1"/>
  </r>
  <r>
    <s v="CAM"/>
    <x v="1"/>
    <x v="0"/>
    <x v="0"/>
    <x v="2"/>
    <x v="1"/>
    <x v="1"/>
    <x v="0"/>
    <x v="1"/>
    <x v="1"/>
    <x v="0"/>
    <x v="0"/>
    <x v="53"/>
    <s v="SUPPORT- MANAGEMENT: LOGISTICS SUPPORT"/>
    <s v="9100"/>
    <s v="CONTRACTS AND ACQUISITIONS MANAGEMENT"/>
    <s v="9100"/>
    <s v="GREENSBORO"/>
    <s v="NC"/>
    <s v="81"/>
    <d v="2015-09-11T00:00:00"/>
    <s v="FULL AND OPEN COMPETITION"/>
    <s v=""/>
    <s v="FIRM FIXED PRICE"/>
    <s v="&quot;CRITICAL FUNCTION&quot; IGF::CT::IGF THE PURPOSE OF THIS REQUIREMENT IS TO OBTAIN ADMINISTRATIVE, LOGISTICAL, AND TECHNICAL SUPPORT TO IMPROVE EDUCATIONAL OPPORTUNITIES AND OUTCOMES FOR HOMELESS CHILDREN AND YOUTH THROUGH THE NATIONAL TECHNICAL ASSISTANCE CENTER FOR THE EDUCATION OF HOMELESS CHILDREN AND YOUTH."/>
    <s v="UNIVERSITY OF NORTH CAROLINA AT GREENSBORO"/>
    <n v="1038610"/>
    <s v="EDESE14C0131"/>
    <s v="4"/>
    <s v=""/>
    <s v="616152567"/>
    <s v="ES"/>
    <s v=""/>
    <s v="GABRIELLA.MCDONALD@ED.GOV"/>
    <d v="2015-09-11T00:00:00"/>
    <s v="CHARLES.HARLESS@ED.GOV"/>
    <d v="2015-09-09T00:00:00"/>
    <s v="N/A"/>
    <s v="G"/>
    <s v="EXERCISE AN OPTION"/>
    <s v="N"/>
    <s v="NO"/>
    <s v=""/>
    <s v="9100"/>
    <s v="OTHER THAN SMALL BUSINESS"/>
    <s v="NO"/>
    <s v="NO"/>
    <x v="1"/>
    <s v="NO"/>
    <s v="NO"/>
    <s v="NO"/>
    <n v="1038610"/>
    <n v="0"/>
    <n v="1"/>
  </r>
  <r>
    <s v="CAM"/>
    <x v="1"/>
    <x v="0"/>
    <x v="0"/>
    <x v="3"/>
    <x v="0"/>
    <x v="1"/>
    <x v="0"/>
    <x v="1"/>
    <x v="1"/>
    <x v="0"/>
    <x v="0"/>
    <x v="53"/>
    <s v="SUPPORT- MANAGEMENT: LOGISTICS SUPPORT"/>
    <s v="9100"/>
    <s v="CONTRACTS AND ACQUISITIONS MANAGEMENT"/>
    <s v="9100"/>
    <s v="SILVER SPRING"/>
    <s v="MD"/>
    <s v="31"/>
    <d v="2015-05-14T00:00:00"/>
    <s v="FULL AND OPEN COMPETITION"/>
    <s v="COMPETITIVE SET ASIDE"/>
    <s v="FIRM FIXED PRICE"/>
    <s v="&quot;OTHER FUNCTION&quot;  IGF::OT::IGF THE PURPOSE OF THIS PROCUREMENT IS TO OBTAIN RESESARCH, TECHNICAL EXPERTISE, TECHNICAL AND LOGISTICSL SUPPORT, AND SUPPORT FOR GRANT PEER REVIEWS FOR THE OFFICE OF CAREER, TECHNICAL AND ADULT EDUCATION, DIVISION OF ADULT EDUCATION AND LITERACY."/>
    <s v="NOVA RESEARCH COMPANY"/>
    <n v="730047"/>
    <s v="EDVAE14O5014"/>
    <s v="2"/>
    <s v="GS00F0082M"/>
    <s v="175358027"/>
    <s v="EV"/>
    <s v=""/>
    <s v="STEPHEN.SCHEFFER@ED.GOV"/>
    <d v="2015-05-14T00:00:00"/>
    <s v="STEPHEN.SCHEFFER@ED.GOV"/>
    <d v="2015-05-14T00:00:00"/>
    <s v="N/A"/>
    <s v="G"/>
    <s v="EXERCISE AN OPTION"/>
    <s v="X"/>
    <s v="NOT APPLICABLE"/>
    <s v="4730"/>
    <s v="9100"/>
    <s v="SMALL BUSINESS"/>
    <s v="NO"/>
    <s v="NO"/>
    <x v="1"/>
    <s v="NO"/>
    <s v="NO"/>
    <s v="NO"/>
    <n v="730047"/>
    <n v="0"/>
    <n v="1"/>
  </r>
  <r>
    <s v="CAM"/>
    <x v="1"/>
    <x v="0"/>
    <x v="2"/>
    <x v="1"/>
    <x v="0"/>
    <x v="0"/>
    <x v="0"/>
    <x v="1"/>
    <x v="1"/>
    <x v="0"/>
    <x v="0"/>
    <x v="53"/>
    <s v="SUPPORT- MANAGEMENT: LOGISTICS SUPPORT"/>
    <s v="9100"/>
    <s v="CONTRACTS AND ACQUISITIONS MANAGEMENT"/>
    <s v="9100"/>
    <s v="WASHINGTON"/>
    <s v="DC"/>
    <s v="1"/>
    <d v="2015-01-06T00:00:00"/>
    <s v="NOT AVAILABLE FOR COMPETITION"/>
    <s v=""/>
    <s v="FIRM FIXED PRICE"/>
    <s v="&quot;OTHER FUNCTION&quot; IGF::OT::IGF_x000a__x000a_THE PURPOSE OF THIS TASK ORDER IS TO PROVIDE ELECTRONIC TECHNICAL AND LOGISTICAL PEER REVIEW SERVICES FOR THE OFFICE OF MIGRANT EDUCATION (OME)."/>
    <s v="LEED MANAGEMENT CONSULTING, INC."/>
    <n v="191696.52"/>
    <s v="0010"/>
    <s v="0"/>
    <s v="EDESE14D0004"/>
    <s v="961728586"/>
    <s v="ES"/>
    <s v="AUTHORIZED BY STATUTE"/>
    <s v="GABRIELLA.MCDONALD@ED.GOV"/>
    <d v="2015-02-05T00:00:00"/>
    <s v="ENDRIAS.LEULESEGE@ED.GOV"/>
    <d v="2014-12-18T00:00:00"/>
    <s v="N/A"/>
    <s v=""/>
    <s v=""/>
    <s v="N"/>
    <s v="NO"/>
    <s v="9100"/>
    <s v="9100"/>
    <s v="SMALL BUSINESS"/>
    <s v="YES"/>
    <s v="NO"/>
    <x v="1"/>
    <s v="NO"/>
    <s v="NO"/>
    <s v="NO"/>
    <n v="191696.52"/>
    <n v="191696.52"/>
    <n v="1"/>
  </r>
  <r>
    <s v="CAM"/>
    <x v="1"/>
    <x v="0"/>
    <x v="2"/>
    <x v="1"/>
    <x v="0"/>
    <x v="0"/>
    <x v="0"/>
    <x v="1"/>
    <x v="1"/>
    <x v="0"/>
    <x v="0"/>
    <x v="53"/>
    <s v="SUPPORT- MANAGEMENT: LOGISTICS SUPPORT"/>
    <s v="9100"/>
    <s v="CONTRACTS AND ACQUISITIONS MANAGEMENT"/>
    <s v="9100"/>
    <s v="SILVER SPRING"/>
    <s v="MD"/>
    <s v="31"/>
    <d v="2015-01-16T00:00:00"/>
    <s v="NOT AVAILABLE FOR COMPETITION"/>
    <s v=""/>
    <s v="FIRM FIXED PRICE"/>
    <s v="&quot;OTHER FUNCTION&quot; IGF::OT::IGF _x000a_THE PURPOSE OF THIS TASK ORDER IS TO PROVIDE TECHNICAL AND LOGISTICAL SERVICES TO SUPPORT THE PROJECT DIRECTORS MEETING THAT WILL BE HELD AT THE DEPARTMENT ON FEBRUARY 2-3, 2014."/>
    <s v="LEED MANAGEMENT CONSULTING, INC."/>
    <n v="40672.1"/>
    <s v="0011"/>
    <s v="0"/>
    <s v="EDESE14D0004"/>
    <s v="961728586"/>
    <s v="ES"/>
    <s v="AUTHORIZED BY STATUTE"/>
    <s v="GABRIELLA.MCDONALD@ED.GOV"/>
    <d v="2015-02-05T00:00:00"/>
    <s v="ENDRIAS.LEULESEGE@ED.GOV"/>
    <d v="2015-01-15T00:00:00"/>
    <s v="N/A"/>
    <s v=""/>
    <s v=""/>
    <s v="N"/>
    <s v="NO"/>
    <s v="9100"/>
    <s v="9100"/>
    <s v="SMALL BUSINESS"/>
    <s v="YES"/>
    <s v="NO"/>
    <x v="1"/>
    <s v="NO"/>
    <s v="NO"/>
    <s v="NO"/>
    <n v="40672.1"/>
    <n v="40672.1"/>
    <n v="1"/>
  </r>
  <r>
    <s v="CAM"/>
    <x v="1"/>
    <x v="0"/>
    <x v="2"/>
    <x v="1"/>
    <x v="0"/>
    <x v="0"/>
    <x v="0"/>
    <x v="1"/>
    <x v="1"/>
    <x v="0"/>
    <x v="0"/>
    <x v="53"/>
    <s v="SUPPORT- MANAGEMENT: LOGISTICS SUPPORT"/>
    <s v="9100"/>
    <s v="CONTRACTS AND ACQUISITIONS MANAGEMENT"/>
    <s v="9100"/>
    <s v="SILVER SPRING"/>
    <s v="MD"/>
    <s v="31"/>
    <d v="2015-03-31T00:00:00"/>
    <s v="NOT AVAILABLE FOR COMPETITION"/>
    <s v=""/>
    <s v="FIRM FIXED PRICE"/>
    <s v="IGF::OT::IGF &quot;OTHER FUNCTION&quot;JAVITS PEER REVIEW TASK ORDER."/>
    <s v="LEED MANAGEMENT CONSULTING, INC."/>
    <n v="81802.960000000006"/>
    <s v="0012"/>
    <s v="0"/>
    <s v="EDESE14D0004"/>
    <s v="961728586"/>
    <s v="ES"/>
    <s v="AUTHORIZED BY STATUTE"/>
    <s v="GABRIELLA.MCDONALD@ED.GOV"/>
    <d v="2015-03-31T00:00:00"/>
    <s v="ENDRIAS.LEULESEGE@ED.GOV"/>
    <d v="2015-03-27T00:00:00"/>
    <s v="N/A"/>
    <s v=""/>
    <s v=""/>
    <s v="N"/>
    <s v="NO"/>
    <s v="9100"/>
    <s v="9100"/>
    <s v="SMALL BUSINESS"/>
    <s v="YES"/>
    <s v="NO"/>
    <x v="1"/>
    <s v="NO"/>
    <s v="NO"/>
    <s v="NO"/>
    <n v="81802.960000000006"/>
    <n v="81802.960000000006"/>
    <n v="1"/>
  </r>
  <r>
    <s v="CAM"/>
    <x v="1"/>
    <x v="0"/>
    <x v="2"/>
    <x v="3"/>
    <x v="0"/>
    <x v="0"/>
    <x v="0"/>
    <x v="1"/>
    <x v="1"/>
    <x v="0"/>
    <x v="0"/>
    <x v="53"/>
    <s v="SUPPORT- MANAGEMENT: LOGISTICS SUPPORT"/>
    <s v="9100"/>
    <s v="CONTRACTS AND ACQUISITIONS MANAGEMENT"/>
    <s v="9100"/>
    <s v="SILVER SPRING"/>
    <s v="MD"/>
    <s v="31"/>
    <d v="2015-05-05T00:00:00"/>
    <s v="NOT AVAILABLE FOR COMPETITION"/>
    <s v=""/>
    <s v="FIRM FIXED PRICE"/>
    <s v="&quot;OTHER FUNCTION&quot; IGF::OT::IGF_x000a_TO PROVIDE TECHNICAL AND LOGISTICAL SERVICES FOR THE ALASKA NATIVE PEER REVIEW."/>
    <s v="LEED MANAGEMENT CONSULTING, INC."/>
    <n v="286825.53999999998"/>
    <s v="0013"/>
    <s v="0"/>
    <s v="EDESE14D0004"/>
    <s v="961728586"/>
    <s v="ES"/>
    <s v="AUTHORIZED BY STATUTE"/>
    <s v="GABRIELLA.MCDONALD@ED.GOV"/>
    <d v="2015-05-05T00:00:00"/>
    <s v="ENDRIAS.LEULESEGE@ED.GOV"/>
    <d v="2015-05-05T00:00:00"/>
    <s v="N/A"/>
    <s v=""/>
    <s v=""/>
    <s v="N"/>
    <s v="NO"/>
    <s v="9100"/>
    <s v="9100"/>
    <s v="SMALL BUSINESS"/>
    <s v="YES"/>
    <s v="NO"/>
    <x v="1"/>
    <s v="NO"/>
    <s v="NO"/>
    <s v="NO"/>
    <n v="286825.53999999998"/>
    <n v="286825.53999999998"/>
    <n v="1"/>
  </r>
  <r>
    <s v="CAM"/>
    <x v="1"/>
    <x v="0"/>
    <x v="2"/>
    <x v="2"/>
    <x v="0"/>
    <x v="0"/>
    <x v="0"/>
    <x v="1"/>
    <x v="1"/>
    <x v="0"/>
    <x v="0"/>
    <x v="53"/>
    <s v="SUPPORT- MANAGEMENT: LOGISTICS SUPPORT"/>
    <s v="9100"/>
    <s v="CONTRACTS AND ACQUISITIONS MANAGEMENT"/>
    <s v="9100"/>
    <s v="SILVER SPRING"/>
    <s v="MD"/>
    <s v="31"/>
    <d v="2015-07-14T00:00:00"/>
    <s v="NOT AVAILABLE FOR COMPETITION"/>
    <s v=""/>
    <s v="FIRM FIXED PRICE"/>
    <s v="&quot;OTHER FUNCTIONS&quot; IGF::OT::IGF_x000a_TO PROVIDE TECHNICAL AND LOGISTICAL SERVICES FOR THE ENHANCED ASSESSMENT GRANT PROGRAM PEER REVIEW."/>
    <s v="LEED MANAGEMENT CONSULTING, INC."/>
    <n v="108537.67"/>
    <s v="0014"/>
    <s v="0"/>
    <s v="EDESE14D0004"/>
    <s v="961728586"/>
    <s v="ES"/>
    <s v="AUTHORIZED BY STATUTE"/>
    <s v="GABRIELLA.MCDONALD@ED.GOV"/>
    <d v="2015-07-14T00:00:00"/>
    <s v="ENDRIAS.LEULESEGE@ED.GOV"/>
    <d v="2015-07-13T00:00:00"/>
    <s v="N/A"/>
    <s v=""/>
    <s v=""/>
    <s v="N"/>
    <s v="NO"/>
    <s v="9100"/>
    <s v="9100"/>
    <s v="SMALL BUSINESS"/>
    <s v="YES"/>
    <s v="NO"/>
    <x v="1"/>
    <s v="NO"/>
    <s v="NO"/>
    <s v="NO"/>
    <n v="108537.67"/>
    <n v="108537.67"/>
    <n v="1"/>
  </r>
  <r>
    <s v="CAM"/>
    <x v="1"/>
    <x v="0"/>
    <x v="2"/>
    <x v="2"/>
    <x v="0"/>
    <x v="0"/>
    <x v="0"/>
    <x v="1"/>
    <x v="1"/>
    <x v="0"/>
    <x v="0"/>
    <x v="53"/>
    <s v="SUPPORT- MANAGEMENT: LOGISTICS SUPPORT"/>
    <s v="9100"/>
    <s v="CONTRACTS AND ACQUISITIONS MANAGEMENT"/>
    <s v="9100"/>
    <s v="SILVER SPRING"/>
    <s v="MD"/>
    <s v="31"/>
    <d v="2015-08-14T00:00:00"/>
    <s v="NOT AVAILABLE FOR COMPETITION"/>
    <s v=""/>
    <s v="FIRM FIXED PRICE"/>
    <s v="&quot;OTHER FUNCTION&quot; IGF::OT::IGF THE PURPOSE OF THIS CONTRACT IS TO PROVIDE LOGISTICAL SUPPORT AND ASSISTANCE FOR THE 21ST CENTURY COMMUNITY LEARNING CENTER ANNUAL PROGRAM MEETINGS."/>
    <s v="LEED MANAGEMENT CONSULTING, INC."/>
    <n v="163502.37"/>
    <s v="EDESE14C0129"/>
    <s v="1"/>
    <s v=""/>
    <s v="961728586"/>
    <s v="ES"/>
    <s v="AUTHORIZED BY STATUTE"/>
    <s v="GABRIELLA.MCDONALD@ED.GOV"/>
    <d v="2015-08-14T00:00:00"/>
    <s v="JONATHAN.BETTIS@ED.GOV"/>
    <d v="2015-08-13T00:00:00"/>
    <s v="N/A"/>
    <s v="B"/>
    <s v="SUPPLEMENTAL AGREEMENT FOR WORK WITHIN SCOPE"/>
    <s v="X"/>
    <s v="NOT APPLICABLE"/>
    <s v=""/>
    <s v="9100"/>
    <s v="SMALL BUSINESS"/>
    <s v="YES"/>
    <s v="NO"/>
    <x v="1"/>
    <s v="NO"/>
    <s v="NO"/>
    <s v="NO"/>
    <n v="163502.37"/>
    <n v="677709.04"/>
    <n v="1"/>
  </r>
  <r>
    <s v="CAM"/>
    <x v="1"/>
    <x v="0"/>
    <x v="2"/>
    <x v="2"/>
    <x v="0"/>
    <x v="0"/>
    <x v="0"/>
    <x v="1"/>
    <x v="1"/>
    <x v="0"/>
    <x v="0"/>
    <x v="53"/>
    <s v="SUPPORT- MANAGEMENT: LOGISTICS SUPPORT"/>
    <s v="9100"/>
    <s v="CONTRACTS AND ACQUISITIONS MANAGEMENT"/>
    <s v="9100"/>
    <s v="SILVER SPRING"/>
    <s v="MD"/>
    <s v="31"/>
    <d v="2015-09-24T00:00:00"/>
    <s v="NOT AVAILABLE FOR COMPETITION"/>
    <s v=""/>
    <s v="FIRM FIXED PRICE"/>
    <s v="&quot;OTHER FUNCTION&quot; IGF::OT::IGF LOGISTICAL SUPPORT AND CONFERENCE MANAGEMENT FOR THE 21ST CENTURY COMMUNITY LEARNING CENTERS (CCLC) PROGRAM."/>
    <s v="LEED MANAGEMENT CONSULTING, INC."/>
    <n v="576337.36"/>
    <s v="EDESE14C0129"/>
    <s v="3"/>
    <s v=""/>
    <s v="961728586"/>
    <s v="ES"/>
    <s v="AUTHORIZED BY STATUTE"/>
    <s v="GABRIELLA.MCDONALD@ED.GOV"/>
    <d v="2015-11-18T00:00:00"/>
    <s v="JONATHAN.BETTIS@ED.GOV"/>
    <d v="2015-09-19T00:00:00"/>
    <s v="N/A"/>
    <s v="G"/>
    <s v="EXERCISE AN OPTION"/>
    <s v="X"/>
    <s v="NOT APPLICABLE"/>
    <s v=""/>
    <s v="9100"/>
    <s v="SMALL BUSINESS"/>
    <s v="YES"/>
    <s v="NO"/>
    <x v="1"/>
    <s v="NO"/>
    <s v="NO"/>
    <s v="NO"/>
    <n v="576337.36"/>
    <n v="3915.27"/>
    <n v="1"/>
  </r>
  <r>
    <s v="FSA"/>
    <x v="1"/>
    <x v="2"/>
    <x v="0"/>
    <x v="2"/>
    <x v="1"/>
    <x v="1"/>
    <x v="0"/>
    <x v="1"/>
    <x v="1"/>
    <x v="0"/>
    <x v="0"/>
    <x v="54"/>
    <s v="SUPPORT- MANAGEMENT: CONTRACT/PROCUREMENT/ACQUISITION SUPPORT"/>
    <s v="9100"/>
    <s v="FEDERAL STUDENT AID PROCUREMENT ACTIVITY"/>
    <s v="9100"/>
    <s v="WASHINGTON"/>
    <s v="DC"/>
    <s v="1"/>
    <d v="2015-07-23T00:00:00"/>
    <s v="FULL AND OPEN COMPETITION"/>
    <s v="FAIR OPPORTUNITY GIVEN"/>
    <s v="LABOR HOURS"/>
    <s v="IGF::OT::IGF_x000a__x000a_NEXT GENERATION DATA CENTER (NGDC) INDUSTRY PRICING REQUIREMENT WILL ASSIST IN THE RECOMPETE OF SOLICITATION ED-FSA-15-R-0006 FOR VDC REQUIREMENT IN ACQUISITION MANAGEMENT SUPPORT."/>
    <s v="GARTNER, INC."/>
    <n v="219819"/>
    <s v="EDFSA15O0048"/>
    <s v="0"/>
    <s v="GS10F034CA"/>
    <s v="097220180"/>
    <s v="ENCIO"/>
    <s v=""/>
    <s v="ELIJAH.GROSS@ED.GOV"/>
    <d v="2015-07-24T00:00:00"/>
    <s v="KEONNA.SMITH-GORDON@ED.GOV"/>
    <d v="2015-07-21T00:00:00"/>
    <s v="N/A"/>
    <s v=""/>
    <s v=""/>
    <s v="Y"/>
    <s v="YES"/>
    <s v="4732"/>
    <s v="9100"/>
    <s v="OTHER THAN SMALL BUSINESS"/>
    <s v="NO"/>
    <s v="NO"/>
    <x v="1"/>
    <s v="NO"/>
    <s v="NO"/>
    <s v="NO"/>
    <n v="219819"/>
    <n v="275829"/>
    <n v="1"/>
  </r>
  <r>
    <s v="FSA"/>
    <x v="0"/>
    <x v="0"/>
    <x v="0"/>
    <x v="0"/>
    <x v="1"/>
    <x v="1"/>
    <x v="0"/>
    <x v="1"/>
    <x v="1"/>
    <x v="0"/>
    <x v="0"/>
    <x v="55"/>
    <s v="SUPPORT- MANAGEMENT: FINANCIAL"/>
    <s v="9100"/>
    <s v="FEDERAL STUDENT AID PROCUREMENT ACTIVITY"/>
    <s v="9100"/>
    <s v="RESTON"/>
    <s v="VA"/>
    <s v="59"/>
    <d v="2014-10-23T00:00:00"/>
    <s v="FULL AND OPEN COMPETITION"/>
    <s v="FAIR OPPORTUNITY GIVEN"/>
    <s v="FIXED PRICE WITH ECONOMIC PRICE ADJUSTMENT"/>
    <s v="IGF::CT::IGF CRITICAL FUNCTION _x000a__x000a_BASE AWARD: SERVICING OF TITLE IV STUDENT FINANCIAL AID._x000a__x000a_MODIFICATION DESCRIPTION:  THE PURPOSE OF THIS MODIFICATION IS TO PROVIDE FUNDING FOR LOAN CONSOLIDATION SERVICES THROUGH APPROXIMATELY DECEMBER 31, 2014."/>
    <s v="NAVIENT, LLC"/>
    <n v="650000"/>
    <s v="0003"/>
    <s v="2"/>
    <s v="EDFSA09D0015"/>
    <s v="079392048"/>
    <s v="ENBO"/>
    <s v=""/>
    <s v="IDV_CORRECT"/>
    <d v="2015-06-04T00:00:00"/>
    <s v="KATHARINE.HILL@ED.GOV"/>
    <d v="2014-10-23T00:00:00"/>
    <s v="N/A"/>
    <s v="C"/>
    <s v="FUNDING ONLY ACTION"/>
    <s v="Y"/>
    <s v="YES"/>
    <s v="9100"/>
    <s v="9100"/>
    <s v="OTHER THAN SMALL BUSINESS"/>
    <s v="NO"/>
    <s v="NO"/>
    <x v="1"/>
    <s v="NO"/>
    <s v="NO"/>
    <s v="NO"/>
    <n v="650000"/>
    <n v="650000"/>
    <n v="1"/>
  </r>
  <r>
    <s v="FSA"/>
    <x v="0"/>
    <x v="0"/>
    <x v="1"/>
    <x v="0"/>
    <x v="1"/>
    <x v="1"/>
    <x v="0"/>
    <x v="1"/>
    <x v="1"/>
    <x v="0"/>
    <x v="0"/>
    <x v="55"/>
    <s v="SUPPORT- MANAGEMENT: FINANCIAL"/>
    <s v="9100"/>
    <s v="FEDERAL STUDENT AID PROCUREMENT ACTIVITY"/>
    <s v="9100"/>
    <s v="WASHINGTON"/>
    <s v="DC"/>
    <s v="1"/>
    <d v="2014-10-30T00:00:00"/>
    <s v="NOT COMPETED"/>
    <s v=""/>
    <s v="FIRM FIXED PRICE"/>
    <s v="THE PURPOSE OF THIS CONTRACT IS TO PROVIDE ORIGINATION AND DISBURSEMENT SERVICES FOR TITLE IV STUDENTS AID PROGRAMS. THIS MODIFICATION 167 ADDS $43,577,689 IN ADDITIONAL FUNDS TO ADD EDW&amp;A TREASURY DASHBOARD, CR 2854 AND O&amp;M SUPPORT FOR NOT FOR PROFIT SERVICERS."/>
    <s v="ACCENTURE LLP"/>
    <n v="43577689"/>
    <s v="EDED06CO0027"/>
    <s v="167"/>
    <s v=""/>
    <s v="858485758"/>
    <s v="ENBO"/>
    <s v="ONLY ONE SOURCE - OTHER "/>
    <s v="CONSUELA.GINN@ED.GOV"/>
    <d v="2014-11-12T00:00:00"/>
    <s v="LOUIS.DIXON@ED.GOV"/>
    <d v="2014-10-28T00:00:00"/>
    <s v="N/A"/>
    <s v="B"/>
    <s v="SUPPLEMENTAL AGREEMENT FOR WORK WITHIN SCOPE"/>
    <s v="N"/>
    <s v="NO"/>
    <s v=""/>
    <s v="9100"/>
    <s v="OTHER THAN SMALL BUSINESS"/>
    <s v="NO"/>
    <s v="NO"/>
    <x v="1"/>
    <s v="NO"/>
    <s v="NO"/>
    <s v="NO"/>
    <n v="43577689"/>
    <n v="0"/>
    <n v="1"/>
  </r>
  <r>
    <s v="FSA"/>
    <x v="0"/>
    <x v="0"/>
    <x v="0"/>
    <x v="0"/>
    <x v="1"/>
    <x v="1"/>
    <x v="0"/>
    <x v="1"/>
    <x v="1"/>
    <x v="0"/>
    <x v="0"/>
    <x v="55"/>
    <s v="SUPPORT- MANAGEMENT: FINANCIAL"/>
    <s v="9100"/>
    <s v="FEDERAL STUDENT AID PROCUREMENT ACTIVITY"/>
    <s v="9100"/>
    <s v="LINCOLN"/>
    <s v="NE"/>
    <s v="109"/>
    <d v="2014-11-26T00:00:00"/>
    <s v="FULL AND OPEN COMPETITION"/>
    <s v="FAIR OPPORTUNITY GIVEN"/>
    <s v="FIXED PRICE WITH ECONOMIC PRICE ADJUSTMENT"/>
    <s v="IGF::CT::IGF &quot;CRITICAL FUNCTION&quot;_x000a__x000a_BASE AWARD: SERVICING OF TITLE IV STUDENT FINANCIAL AID._x000a__x000a_MODIFICATION DESCRIPTION: THE PURPOSE OF THIS MODIFICATION IS TO PROVIDE FUNDING FOR LOAN CONSOLIDATION SERVICES THROUGH APPROXIMATELY DECEMBER 31, 2014."/>
    <s v="NELNET SERVICING, LLC"/>
    <n v="300000"/>
    <s v="0011"/>
    <s v="3"/>
    <s v="EDFSA09D0013"/>
    <s v="831078626"/>
    <s v="ENBO"/>
    <s v=""/>
    <s v="KAREN.GIBSON@ED.GOV"/>
    <d v="2014-11-26T00:00:00"/>
    <s v="KATHARINE.HILL@ED.GOV"/>
    <d v="2014-11-25T00:00:00"/>
    <s v="N/A"/>
    <s v="C"/>
    <s v="FUNDING ONLY ACTION"/>
    <s v="Y"/>
    <s v="YES"/>
    <s v="9100"/>
    <s v="9100"/>
    <s v="OTHER THAN SMALL BUSINESS"/>
    <s v="NO"/>
    <s v="NO"/>
    <x v="1"/>
    <s v="NO"/>
    <s v="NO"/>
    <s v="NO"/>
    <n v="300000"/>
    <n v="300000"/>
    <n v="1"/>
  </r>
  <r>
    <s v="FSA"/>
    <x v="0"/>
    <x v="0"/>
    <x v="0"/>
    <x v="0"/>
    <x v="1"/>
    <x v="1"/>
    <x v="0"/>
    <x v="1"/>
    <x v="1"/>
    <x v="0"/>
    <x v="0"/>
    <x v="55"/>
    <s v="SUPPORT- MANAGEMENT: FINANCIAL"/>
    <s v="9100"/>
    <s v="FEDERAL STUDENT AID PROCUREMENT ACTIVITY"/>
    <s v="9100"/>
    <s v="RESTON"/>
    <s v="VA"/>
    <s v="59"/>
    <d v="2014-11-26T00:00:00"/>
    <s v="FULL AND OPEN COMPETITION"/>
    <s v="FAIR OPPORTUNITY GIVEN"/>
    <s v="FIXED PRICE WITH ECONOMIC PRICE ADJUSTMENT"/>
    <s v="IGF::CT::IGF &quot;CRITICAL FUNCTION&quot;_x000a__x000a_BASE AWARD: SERVICING OF TITLE IV STUDENT FINANCIAL AID._x000a__x000a_MODIFICATION DESCRIPTION: THE PURPOSE OF THIS MODIFICATION IS TO PROVIDE FUNDING FOR LOAN CONSOLIDATION SERVICES THROUGH APPROXIMATELY DECEMBER 31, 2014."/>
    <s v="NAVIENT, LLC"/>
    <n v="750000"/>
    <s v="0003"/>
    <s v="3"/>
    <s v="EDFSA09D0015"/>
    <s v="079392048"/>
    <s v="ENBO"/>
    <s v=""/>
    <s v="IDV_CORRECT"/>
    <d v="2015-06-04T00:00:00"/>
    <s v="KATHARINE.HILL@ED.GOV"/>
    <d v="2014-11-25T00:00:00"/>
    <s v="N/A"/>
    <s v="C"/>
    <s v="FUNDING ONLY ACTION"/>
    <s v="Y"/>
    <s v="YES"/>
    <s v="9100"/>
    <s v="9100"/>
    <s v="OTHER THAN SMALL BUSINESS"/>
    <s v="NO"/>
    <s v="NO"/>
    <x v="1"/>
    <s v="NO"/>
    <s v="NO"/>
    <s v="NO"/>
    <n v="750000"/>
    <n v="750000"/>
    <n v="1"/>
  </r>
  <r>
    <s v="FSA"/>
    <x v="0"/>
    <x v="0"/>
    <x v="0"/>
    <x v="0"/>
    <x v="1"/>
    <x v="1"/>
    <x v="0"/>
    <x v="1"/>
    <x v="1"/>
    <x v="0"/>
    <x v="0"/>
    <x v="55"/>
    <s v="SUPPORT- MANAGEMENT: FINANCIAL"/>
    <s v="9100"/>
    <s v="FEDERAL STUDENT AID PROCUREMENT ACTIVITY"/>
    <s v="9100"/>
    <s v="MADISON"/>
    <s v="WI"/>
    <s v="25"/>
    <d v="2014-11-26T00:00:00"/>
    <s v="FULL AND OPEN COMPETITION"/>
    <s v="FAIR OPPORTUNITY GIVEN"/>
    <s v="FIXED PRICE WITH ECONOMIC PRICE ADJUSTMENT"/>
    <s v="IGF::CT::IGF / CRITICAL FUNCTION _x000a__x000a_BASE AWARD: SERVICING OF TITLE IV STUDENT FINANCIAL AID._x000a__x000a_MODIFICATION DESCRIPTION:  TO PROVIDE FUNDING FOR LOAN CONSOLIDATION SERVICES, THROUGH APPROXIMATELY DECEMBER 31, 2014."/>
    <s v="GREAT LAKES EDUCATIONAL LOAN SERVICES, INC."/>
    <n v="830000"/>
    <s v="0009"/>
    <s v="2"/>
    <s v="EDFSA09D0012"/>
    <s v="967379496"/>
    <s v="ENBO"/>
    <s v=""/>
    <s v="KAREN.GIBSON@ED.GOV"/>
    <d v="2014-11-26T00:00:00"/>
    <s v="AMBER.JONES@ED.GOV"/>
    <d v="2014-11-26T00:00:00"/>
    <s v="N/A"/>
    <s v="C"/>
    <s v="FUNDING ONLY ACTION"/>
    <s v="Y"/>
    <s v="YES"/>
    <s v="9100"/>
    <s v="9100"/>
    <s v="OTHER THAN SMALL BUSINESS"/>
    <s v="NO"/>
    <s v="NO"/>
    <x v="1"/>
    <s v="NO"/>
    <s v="NO"/>
    <s v="NO"/>
    <n v="830000"/>
    <n v="830000"/>
    <n v="1"/>
  </r>
  <r>
    <s v="FSA"/>
    <x v="0"/>
    <x v="0"/>
    <x v="0"/>
    <x v="0"/>
    <x v="1"/>
    <x v="1"/>
    <x v="0"/>
    <x v="1"/>
    <x v="1"/>
    <x v="0"/>
    <x v="0"/>
    <x v="55"/>
    <s v="SUPPORT- MANAGEMENT: FINANCIAL"/>
    <s v="9100"/>
    <s v="FEDERAL STUDENT AID PROCUREMENT ACTIVITY"/>
    <s v="9100"/>
    <s v="HARRISBURG"/>
    <s v="PA"/>
    <s v="43"/>
    <d v="2014-11-26T00:00:00"/>
    <s v="FULL AND OPEN COMPETITION"/>
    <s v="FAIR OPPORTUNITY GIVEN"/>
    <s v="FIXED PRICE WITH ECONOMIC PRICE ADJUSTMENT"/>
    <s v="IGF::CT::IGF / CRITICAL FUNCTION _x000a__x000a_BASE AWARD: SERVICING OF TITLE IV STUDENT FINANCIAL AID._x000a__x000a_MODIFICATION DESCRIPTION: PROVIDES FUNDING FOR LOAN CONSOLIDATION SERVICES, THROUGH APPROXIMATELY 12/31/2014."/>
    <s v="HIGHER EDUCATION ASSISTANCE AGENCY, PA"/>
    <n v="3700000"/>
    <s v="0010"/>
    <s v="3"/>
    <s v="EDFSA09D0014"/>
    <s v="007368103"/>
    <s v="ENBO"/>
    <s v=""/>
    <s v="KAREN.GIBSON@ED.GOV"/>
    <d v="2014-11-26T00:00:00"/>
    <s v="AMBER.JONES@ED.GOV"/>
    <d v="2014-11-26T00:00:00"/>
    <s v="N/A"/>
    <s v="C"/>
    <s v="FUNDING ONLY ACTION"/>
    <s v="Y"/>
    <s v="YES"/>
    <s v="9100"/>
    <s v="9100"/>
    <s v="OTHER THAN SMALL BUSINESS"/>
    <s v="NO"/>
    <s v="NO"/>
    <x v="1"/>
    <s v="NO"/>
    <s v="NO"/>
    <s v="NO"/>
    <n v="3700000"/>
    <n v="3700000"/>
    <n v="1"/>
  </r>
  <r>
    <s v="FSA"/>
    <x v="0"/>
    <x v="0"/>
    <x v="0"/>
    <x v="0"/>
    <x v="1"/>
    <x v="1"/>
    <x v="0"/>
    <x v="1"/>
    <x v="1"/>
    <x v="0"/>
    <x v="0"/>
    <x v="55"/>
    <s v="SUPPORT- MANAGEMENT: FINANCIAL"/>
    <s v="9100"/>
    <s v="FEDERAL STUDENT AID PROCUREMENT ACTIVITY"/>
    <s v="9100"/>
    <s v="LINCOLN"/>
    <s v="NE"/>
    <s v="109"/>
    <d v="2014-12-16T00:00:00"/>
    <s v="FULL AND OPEN COMPETITION"/>
    <s v="FAIR OPPORTUNITY GIVEN"/>
    <s v="FIXED PRICE WITH ECONOMIC PRICE ADJUSTMENT"/>
    <s v="IGF::CT::IGF / CRITICAL FUNCTION_x000a__x000a_IDIQ:_x000a_SERVICING OF TITLE IV STUDENT FINANCIAL AID._x000a__x000a_TASK ORDER: _x000a_PROVIDE TITLE IV AID SERVICING FOR BORROWERS UNDER THE TOTAL&amp;PERMANENT DISABILITY (TPD) PROGRAM, FROM 12/17/2014 THROUGH 12/31/2015._x000a__x000a_PROVIDES INITIAL FUNDING FOR TPD SERVICING, THROUGH APPROXIMATELY 01/31/2015."/>
    <s v="NELNET SERVICING, LLC"/>
    <n v="1500000"/>
    <s v="0015"/>
    <s v="0"/>
    <s v="EDFSA09D0013"/>
    <s v="831078626"/>
    <s v="ENBO"/>
    <s v=""/>
    <s v="ANGIE.SMITH@ED.GOV"/>
    <d v="2015-07-22T00:00:00"/>
    <s v="AMBER.JONES@ED.GOV"/>
    <d v="2014-12-17T00:00:00"/>
    <s v="N/A"/>
    <s v=""/>
    <s v=""/>
    <s v="Y"/>
    <s v="YES"/>
    <s v="9100"/>
    <s v="9100"/>
    <s v="OTHER THAN SMALL BUSINESS"/>
    <s v="NO"/>
    <s v="NO"/>
    <x v="1"/>
    <s v="NO"/>
    <s v="NO"/>
    <s v="NO"/>
    <n v="1500000"/>
    <n v="1500000"/>
    <n v="1"/>
  </r>
  <r>
    <s v="FSA"/>
    <x v="0"/>
    <x v="0"/>
    <x v="0"/>
    <x v="0"/>
    <x v="1"/>
    <x v="1"/>
    <x v="0"/>
    <x v="1"/>
    <x v="1"/>
    <x v="0"/>
    <x v="0"/>
    <x v="55"/>
    <s v="SUPPORT- MANAGEMENT: FINANCIAL"/>
    <s v="9100"/>
    <s v="FEDERAL STUDENT AID PROCUREMENT ACTIVITY"/>
    <s v="9100"/>
    <s v="MADISON"/>
    <s v="WI"/>
    <s v="25"/>
    <d v="2014-12-17T00:00:00"/>
    <s v="FULL AND OPEN COMPETITION"/>
    <s v="FOLLOW-ON ACTION FOLLOWING COMPETITIVE INITIAL ACTION"/>
    <s v="FIXED PRICE WITH ECONOMIC PRICE ADJUSTMENT"/>
    <s v="IGF::CT::IGF / CRITICAL FUNCTION_x000a__x000a_IDIQ:_x000a_SERVICING OF TITLE IV STUDENT FINANCIAL AID._x000a__x000a_TASK ORDER:_x000a_PROVIDE TITLE IV AID SERVING FOR IMAGE REPOSITORY SERVICES.  PERIOD OF PERFORMANCE: 12/17/2014 - 12/31/2015"/>
    <s v="GREAT LAKES EDUCATIONAL LOAN SERVICES, INC."/>
    <n v="479050"/>
    <s v="0012"/>
    <s v="0"/>
    <s v="EDFSA09D0012"/>
    <s v="967379496"/>
    <s v="ENBO"/>
    <s v=""/>
    <s v="ANGIE.SMITH@ED.GOV"/>
    <d v="2014-12-17T00:00:00"/>
    <s v="KATHARINE.HILL@ED.GOV"/>
    <d v="2014-12-16T00:00:00"/>
    <s v="N/A"/>
    <s v=""/>
    <s v=""/>
    <s v="Y"/>
    <s v="YES"/>
    <s v="9100"/>
    <s v="9100"/>
    <s v="OTHER THAN SMALL BUSINESS"/>
    <s v="NO"/>
    <s v="NO"/>
    <x v="1"/>
    <s v="NO"/>
    <s v="NO"/>
    <s v="NO"/>
    <n v="479050"/>
    <n v="479050"/>
    <n v="1"/>
  </r>
  <r>
    <s v="FSA"/>
    <x v="0"/>
    <x v="0"/>
    <x v="0"/>
    <x v="0"/>
    <x v="1"/>
    <x v="1"/>
    <x v="0"/>
    <x v="1"/>
    <x v="1"/>
    <x v="0"/>
    <x v="0"/>
    <x v="55"/>
    <s v="SUPPORT- MANAGEMENT: FINANCIAL"/>
    <s v="9100"/>
    <s v="FEDERAL STUDENT AID PROCUREMENT ACTIVITY"/>
    <s v="9100"/>
    <s v="RESTON"/>
    <s v="VA"/>
    <s v="59"/>
    <d v="2014-12-22T00:00:00"/>
    <s v="FULL AND OPEN COMPETITION"/>
    <s v=""/>
    <s v="FIRM FIXED PRICE"/>
    <s v="OPERATION AND MAINTENANCE OF THE DEBT MANAGEMENT AND COLLECTIONS SYSTEM (DMCS) IGF::CT::IGF"/>
    <s v="MAXIMUS FEDERAL SERVICES, INC."/>
    <n v="11393073"/>
    <s v="EDFSA13C0021"/>
    <s v="12"/>
    <s v=""/>
    <s v="364221593"/>
    <s v="ENBO"/>
    <s v=""/>
    <s v="MURTHLYN.SAMUEL@ED.GOV"/>
    <d v="2014-12-22T00:00:00"/>
    <s v="MURTHLYN.SAMUEL@ED.GOV"/>
    <d v="2014-12-22T00:00:00"/>
    <s v="N/A"/>
    <s v="M"/>
    <s v="OTHER ADMINISTRATIVE ACTION"/>
    <s v="Y"/>
    <s v="YES"/>
    <s v=""/>
    <s v="9100"/>
    <s v="OTHER THAN SMALL BUSINESS"/>
    <s v="NO"/>
    <s v="NO"/>
    <x v="1"/>
    <s v="NO"/>
    <s v="NO"/>
    <s v="NO"/>
    <n v="11393073"/>
    <n v="0"/>
    <n v="1"/>
  </r>
  <r>
    <s v="FSA"/>
    <x v="0"/>
    <x v="0"/>
    <x v="0"/>
    <x v="0"/>
    <x v="1"/>
    <x v="1"/>
    <x v="0"/>
    <x v="1"/>
    <x v="1"/>
    <x v="0"/>
    <x v="0"/>
    <x v="55"/>
    <s v="SUPPORT- MANAGEMENT: FINANCIAL"/>
    <s v="9100"/>
    <s v="FEDERAL STUDENT AID PROCUREMENT ACTIVITY"/>
    <s v="9100"/>
    <s v="LINCOLN"/>
    <s v="NE"/>
    <s v="109"/>
    <d v="2014-12-30T00:00:00"/>
    <s v="FULL AND OPEN COMPETITION"/>
    <s v="FAIR OPPORTUNITY GIVEN"/>
    <s v="FIXED PRICE WITH ECONOMIC PRICE ADJUSTMENT"/>
    <s v="IGF::CT::IGF / CRITICAL FUNCTION_x000a__x000a_IDIQ: SERVICING OF TITLE IV STUDENT FINANCIAL AID._x000a__x000a_TASK ORDER 0017: TO PROVIDE TITLE IV AID SERVICING FOR PAYMENT SUPPORT SERVICES, IN ACCORDANCE WITH THE TERMS AND CONDITIONS OF THE BASE CONTRACT."/>
    <s v="NELNET SERVICING, LLC"/>
    <n v="71000"/>
    <s v="0017"/>
    <s v="0"/>
    <s v="EDFSA09D0013"/>
    <s v="831078626"/>
    <s v="ENBO"/>
    <s v=""/>
    <s v="KAREN.GIBSON@ED.GOV"/>
    <d v="2014-12-30T00:00:00"/>
    <s v="AMBER.JONES@ED.GOV"/>
    <d v="2014-12-30T00:00:00"/>
    <s v="N/A"/>
    <s v=""/>
    <s v=""/>
    <s v="Y"/>
    <s v="YES"/>
    <s v="9100"/>
    <s v="9100"/>
    <s v="OTHER THAN SMALL BUSINESS"/>
    <s v="NO"/>
    <s v="NO"/>
    <x v="1"/>
    <s v="NO"/>
    <s v="NO"/>
    <s v="NO"/>
    <n v="71000"/>
    <n v="71000"/>
    <n v="1"/>
  </r>
  <r>
    <s v="FSA"/>
    <x v="0"/>
    <x v="0"/>
    <x v="0"/>
    <x v="0"/>
    <x v="1"/>
    <x v="1"/>
    <x v="0"/>
    <x v="1"/>
    <x v="1"/>
    <x v="0"/>
    <x v="0"/>
    <x v="55"/>
    <s v="SUPPORT- MANAGEMENT: FINANCIAL"/>
    <s v="9100"/>
    <s v="FEDERAL STUDENT AID PROCUREMENT ACTIVITY"/>
    <s v="9100"/>
    <s v="HARRISBURG"/>
    <s v="PA"/>
    <s v="43"/>
    <d v="2014-12-30T00:00:00"/>
    <s v="FULL AND OPEN COMPETITION"/>
    <s v="FAIR OPPORTUNITY GIVEN"/>
    <s v="FIXED PRICE WITH ECONOMIC PRICE ADJUSTMENT"/>
    <s v="IGF::CT::IGF / CRITICAL FUNCTION_x000a__x000a_IDIQ: SERVICING OF TITLE IV STUDENT FINANCIAL AID._x000a__x000a_TASK ORDER 0015: PROVIDE TITLE IV AID SERVICING FOR TEACH SERVICES SUCH AS GRANT MONITORING, IN ACCORDANCE WITH THE TERMS AND CONDITIONS OF THE BASE CONTRACT."/>
    <s v="HIGHER EDUCATION ASSISTANCE AGENCY, PA"/>
    <n v="250000"/>
    <s v="0015"/>
    <s v="0"/>
    <s v="EDFSA09D0014"/>
    <s v="007368103"/>
    <s v="ENBO"/>
    <s v=""/>
    <s v="KAREN.GIBSON@ED.GOV"/>
    <d v="2014-12-30T00:00:00"/>
    <s v="AMBER.JONES@ED.GOV"/>
    <d v="2014-12-30T00:00:00"/>
    <s v="N/A"/>
    <s v=""/>
    <s v=""/>
    <s v="Y"/>
    <s v="YES"/>
    <s v="9100"/>
    <s v="9100"/>
    <s v="OTHER THAN SMALL BUSINESS"/>
    <s v="NO"/>
    <s v="NO"/>
    <x v="1"/>
    <s v="NO"/>
    <s v="NO"/>
    <s v="NO"/>
    <n v="250000"/>
    <n v="250000"/>
    <n v="1"/>
  </r>
  <r>
    <s v="FSA"/>
    <x v="0"/>
    <x v="0"/>
    <x v="0"/>
    <x v="0"/>
    <x v="1"/>
    <x v="1"/>
    <x v="0"/>
    <x v="1"/>
    <x v="1"/>
    <x v="0"/>
    <x v="0"/>
    <x v="55"/>
    <s v="SUPPORT- MANAGEMENT: FINANCIAL"/>
    <s v="9100"/>
    <s v="FEDERAL STUDENT AID PROCUREMENT ACTIVITY"/>
    <s v="9100"/>
    <s v="LINCOLN"/>
    <s v="NE"/>
    <s v="109"/>
    <d v="2014-12-30T00:00:00"/>
    <s v="FULL AND OPEN COMPETITION"/>
    <s v="FAIR OPPORTUNITY GIVEN"/>
    <s v="FIXED PRICE WITH ECONOMIC PRICE ADJUSTMENT"/>
    <s v="IGF::CT::IGF / CRITICAL FUNCTION_x000a__x000a_IDIQ: SERVICING OF TITLE IV STUDENT FINANCIAL AID._x000a__x000a_TASK ORDER 0018: TO PROVIDE TITLE IV AID SERVICING FOR DATA STORAGE SERVICES."/>
    <s v="NELNET SERVICING, LLC"/>
    <n v="361223"/>
    <s v="0018"/>
    <s v="0"/>
    <s v="EDFSA09D0013"/>
    <s v="831078626"/>
    <s v="ENBO"/>
    <s v=""/>
    <s v="KAREN.GIBSON@ED.GOV"/>
    <d v="2014-12-30T00:00:00"/>
    <s v="AMBER.JONES@ED.GOV"/>
    <d v="2014-12-30T00:00:00"/>
    <s v="N/A"/>
    <s v=""/>
    <s v=""/>
    <s v="Y"/>
    <s v="YES"/>
    <s v="9100"/>
    <s v="9100"/>
    <s v="OTHER THAN SMALL BUSINESS"/>
    <s v="NO"/>
    <s v="NO"/>
    <x v="1"/>
    <s v="NO"/>
    <s v="NO"/>
    <s v="NO"/>
    <n v="361223"/>
    <n v="361223"/>
    <n v="1"/>
  </r>
  <r>
    <s v="FSA"/>
    <x v="0"/>
    <x v="0"/>
    <x v="0"/>
    <x v="0"/>
    <x v="1"/>
    <x v="1"/>
    <x v="0"/>
    <x v="1"/>
    <x v="1"/>
    <x v="0"/>
    <x v="0"/>
    <x v="55"/>
    <s v="SUPPORT- MANAGEMENT: FINANCIAL"/>
    <s v="9100"/>
    <s v="FEDERAL STUDENT AID PROCUREMENT ACTIVITY"/>
    <s v="9100"/>
    <s v="LINCOLN"/>
    <s v="NE"/>
    <s v="109"/>
    <d v="2014-12-30T00:00:00"/>
    <s v="FULL AND OPEN COMPETITION"/>
    <s v="FAIR OPPORTUNITY GIVEN"/>
    <s v="FIXED PRICE WITH ECONOMIC PRICE ADJUSTMENT"/>
    <s v="IGF::CT::IGF / CRITICAL FUNCTION_x000a__x000a_IDIQ: SERVICING OF TITLE IV STUDENT FINANCIAL AID._x000a__x000a_TASK ORDER 0016: TO ORDER LOAN CONSOLIDATION SERVICES, IN ACCORDANCE WITH THE TERMS AND CONDITIONS OF THE BASE CONTRACT."/>
    <s v="NELNET SERVICING, LLC"/>
    <n v="576608"/>
    <s v="0016"/>
    <s v="0"/>
    <s v="EDFSA09D0013"/>
    <s v="831078626"/>
    <s v="ENBO"/>
    <s v=""/>
    <s v="ANGIE.SMITH@ED.GOV"/>
    <d v="2015-01-07T00:00:00"/>
    <s v="AMBER.JONES@ED.GOV"/>
    <d v="2014-12-30T00:00:00"/>
    <s v="N/A"/>
    <s v=""/>
    <s v=""/>
    <s v="Y"/>
    <s v="YES"/>
    <s v="9100"/>
    <s v="9100"/>
    <s v="OTHER THAN SMALL BUSINESS"/>
    <s v="NO"/>
    <s v="NO"/>
    <x v="1"/>
    <s v="NO"/>
    <s v="NO"/>
    <s v="NO"/>
    <n v="576608"/>
    <n v="576608"/>
    <n v="1"/>
  </r>
  <r>
    <s v="FSA"/>
    <x v="0"/>
    <x v="0"/>
    <x v="0"/>
    <x v="0"/>
    <x v="1"/>
    <x v="1"/>
    <x v="0"/>
    <x v="1"/>
    <x v="1"/>
    <x v="0"/>
    <x v="0"/>
    <x v="55"/>
    <s v="SUPPORT- MANAGEMENT: FINANCIAL"/>
    <s v="9100"/>
    <s v="FEDERAL STUDENT AID PROCUREMENT ACTIVITY"/>
    <s v="9100"/>
    <s v="MADISON"/>
    <s v="WI"/>
    <s v="25"/>
    <d v="2014-12-30T00:00:00"/>
    <s v="FULL AND OPEN COMPETITION"/>
    <s v="FAIR OPPORTUNITY GIVEN"/>
    <s v="FIXED PRICE WITH ECONOMIC PRICE ADJUSTMENT"/>
    <s v="IGF::CT::IGF / CRITICAL FUNCTION_x000a__x000a_IDIQ: SERVICING OF TITLE IV STUDENT FINANCIAL AID._x000a__x000a_TASK ORDER 0013: TO ORDER LOAN CONSOLIDATION SERVICES, IN ACCORDANCE WITH THE TERMS AND CONDITIONS OF THE BASE CONTRACT."/>
    <s v="GREAT LAKES EDUCATIONAL LOAN SERVICES, INC."/>
    <n v="1614504"/>
    <s v="0013"/>
    <s v="0"/>
    <s v="EDFSA09D0012"/>
    <s v="967379496"/>
    <s v="ENBO"/>
    <s v=""/>
    <s v="ANGIE.SMITH@ED.GOV"/>
    <d v="2015-01-07T00:00:00"/>
    <s v="AMBER.JONES@ED.GOV"/>
    <d v="2014-12-30T00:00:00"/>
    <s v="N/A"/>
    <s v=""/>
    <s v=""/>
    <s v="Y"/>
    <s v="YES"/>
    <s v="9100"/>
    <s v="9100"/>
    <s v="OTHER THAN SMALL BUSINESS"/>
    <s v="NO"/>
    <s v="NO"/>
    <x v="1"/>
    <s v="NO"/>
    <s v="NO"/>
    <s v="NO"/>
    <n v="1614504"/>
    <n v="1614504"/>
    <n v="1"/>
  </r>
  <r>
    <s v="FSA"/>
    <x v="0"/>
    <x v="0"/>
    <x v="0"/>
    <x v="0"/>
    <x v="1"/>
    <x v="1"/>
    <x v="0"/>
    <x v="1"/>
    <x v="1"/>
    <x v="0"/>
    <x v="0"/>
    <x v="55"/>
    <s v="SUPPORT- MANAGEMENT: FINANCIAL"/>
    <s v="9100"/>
    <s v="FEDERAL STUDENT AID PROCUREMENT ACTIVITY"/>
    <s v="9100"/>
    <s v="WILKES BARRE"/>
    <s v="PA"/>
    <s v="79"/>
    <d v="2014-12-30T00:00:00"/>
    <s v="FULL AND OPEN COMPETITION"/>
    <s v="FAIR OPPORTUNITY GIVEN"/>
    <s v="FIXED PRICE WITH ECONOMIC PRICE ADJUSTMENT"/>
    <s v="IGF::CT::IGF / CRITICAL FUNCTION_x000a__x000a_IDIQ: SERVICING OF TITLE IV STUDENT FINANCIAL AID._x000a__x000a_TASK ORDER 0007: TO ORDER LOAN CONSOLIDATION SERVICES, IN ACCORDANCE WITH THE TERMS AND CONDITIONS OF THE BASE CONTRACT."/>
    <s v="NAVIENT, LLC"/>
    <n v="2537077"/>
    <s v="0007"/>
    <s v="0"/>
    <s v="EDFSA09D0015"/>
    <s v="079392048"/>
    <s v="ENBO"/>
    <s v=""/>
    <s v="IDV_CORRECT"/>
    <d v="2015-06-04T00:00:00"/>
    <s v="AMBER.JONES@ED.GOV"/>
    <d v="2014-12-30T00:00:00"/>
    <s v="N/A"/>
    <s v=""/>
    <s v=""/>
    <s v="Y"/>
    <s v="YES"/>
    <s v="9100"/>
    <s v="9100"/>
    <s v="OTHER THAN SMALL BUSINESS"/>
    <s v="NO"/>
    <s v="NO"/>
    <x v="1"/>
    <s v="NO"/>
    <s v="NO"/>
    <s v="NO"/>
    <n v="2537077"/>
    <n v="2537077"/>
    <n v="1"/>
  </r>
  <r>
    <s v="FSA"/>
    <x v="0"/>
    <x v="0"/>
    <x v="0"/>
    <x v="0"/>
    <x v="1"/>
    <x v="1"/>
    <x v="0"/>
    <x v="1"/>
    <x v="1"/>
    <x v="0"/>
    <x v="0"/>
    <x v="55"/>
    <s v="SUPPORT- MANAGEMENT: FINANCIAL"/>
    <s v="9100"/>
    <s v="FEDERAL STUDENT AID PROCUREMENT ACTIVITY"/>
    <s v="9100"/>
    <s v="HARRISBURG"/>
    <s v="PA"/>
    <s v="43"/>
    <d v="2014-12-30T00:00:00"/>
    <s v="FULL AND OPEN COMPETITION"/>
    <s v="FAIR OPPORTUNITY GIVEN"/>
    <s v="FIXED PRICE WITH ECONOMIC PRICE ADJUSTMENT"/>
    <s v="IGF::CT::IGF / CRITICAL FUNCTION_x000a__x000a_IDIQ: SERVICING OF TITLE IV STUDENT FINANCIAL AID._x000a__x000a_TASK ORDER 0014: TO ORDER LOAN CONSOLIDATION SERVICES, IN ACCORDANCE WITH THE TERMS AND CONDITIONS OF THE BASE CONTRACT."/>
    <s v="HIGHER EDUCATION ASSISTANCE AGENCY, PA"/>
    <n v="6803979"/>
    <s v="0014"/>
    <s v="0"/>
    <s v="EDFSA09D0014"/>
    <s v="007368103"/>
    <s v="ENBO"/>
    <s v=""/>
    <s v="ANGIE.SMITH@ED.GOV"/>
    <d v="2015-01-07T00:00:00"/>
    <s v="AMBER.JONES@ED.GOV"/>
    <d v="2014-12-30T00:00:00"/>
    <s v="N/A"/>
    <s v=""/>
    <s v=""/>
    <s v="Y"/>
    <s v="YES"/>
    <s v="9100"/>
    <s v="9100"/>
    <s v="OTHER THAN SMALL BUSINESS"/>
    <s v="NO"/>
    <s v="NO"/>
    <x v="1"/>
    <s v="NO"/>
    <s v="NO"/>
    <s v="NO"/>
    <n v="6803979"/>
    <n v="6803979"/>
    <n v="1"/>
  </r>
  <r>
    <s v="FSA"/>
    <x v="0"/>
    <x v="0"/>
    <x v="1"/>
    <x v="0"/>
    <x v="1"/>
    <x v="1"/>
    <x v="0"/>
    <x v="1"/>
    <x v="1"/>
    <x v="0"/>
    <x v="0"/>
    <x v="55"/>
    <s v="SUPPORT- MANAGEMENT: FINANCIAL"/>
    <s v="9100"/>
    <s v="FEDERAL STUDENT AID PROCUREMENT ACTIVITY"/>
    <s v="9100"/>
    <s v="WASHINGTON"/>
    <s v="DC"/>
    <s v="1"/>
    <d v="2014-12-30T00:00:00"/>
    <s v="NOT COMPETED"/>
    <s v=""/>
    <s v="FIRM FIXED PRICE"/>
    <s v="THE PURPOSE OF THIS CONTRACT IS TO PROVIDE ORIGINATION AND DISBUSREMENT SERVICES FOR TITLE IV STUDENT AID PROGRAMS.  THIS MODIFICATION 169 ADDS $154,270 IN ADDITIONAL FUNDS FOR SYSTEMS ENHANCEMENTS."/>
    <s v="ACCENTURE LLP"/>
    <n v="154270"/>
    <s v="EDED06CO0027"/>
    <s v="169"/>
    <s v=""/>
    <s v="858485758"/>
    <s v="ENBO"/>
    <s v="ONLY ONE SOURCE - OTHER "/>
    <s v="CONSUELA.GINN@ED.GOV"/>
    <d v="2015-01-08T00:00:00"/>
    <s v="LOUIS.DIXON@ED.GOV"/>
    <d v="2014-12-30T00:00:00"/>
    <s v="N/A"/>
    <s v="B"/>
    <s v="SUPPLEMENTAL AGREEMENT FOR WORK WITHIN SCOPE"/>
    <s v="N"/>
    <s v="NO"/>
    <s v=""/>
    <s v="9100"/>
    <s v="OTHER THAN SMALL BUSINESS"/>
    <s v="NO"/>
    <s v="NO"/>
    <x v="1"/>
    <s v="NO"/>
    <s v="NO"/>
    <s v="NO"/>
    <n v="154270"/>
    <n v="0"/>
    <n v="1"/>
  </r>
  <r>
    <s v="FSA"/>
    <x v="0"/>
    <x v="0"/>
    <x v="0"/>
    <x v="0"/>
    <x v="1"/>
    <x v="1"/>
    <x v="0"/>
    <x v="1"/>
    <x v="1"/>
    <x v="0"/>
    <x v="0"/>
    <x v="55"/>
    <s v="SUPPORT- MANAGEMENT: FINANCIAL"/>
    <s v="9100"/>
    <s v="FEDERAL STUDENT AID PROCUREMENT ACTIVITY"/>
    <s v="9100"/>
    <s v="CHESTERFIELD"/>
    <s v="MO"/>
    <s v="189"/>
    <d v="2014-12-31T00:00:00"/>
    <s v="FULL AND OPEN COMPETITION"/>
    <s v="FAIR OPPORTUNITY GIVEN"/>
    <s v="FIXED PRICE WITH ECONOMIC PRICE ADJUSTMENT"/>
    <s v="IGF::CT::IGF / CRITICAL FUNCTION _x000a__x000a_BASE AWARD: SERVICING OF TITLE IV STUDENT FINANCIAL AID, IN ACCORDANCE WITH SECTION 2212 OF THE HEALTH CARE AND EDUCATION RECONCILIATION ACT OF 2010 (PUB.L. 111-152, 124 STAT. 1029)._x000a__x000a_MODIFICATION DESCRIPTION: THE PURPOSE OF THIS MODIFICATION IS TO PROVIDE ADDITIONAL FUNDING FOR TITLE IV SERVICING."/>
    <s v="MISSOURI HIGHER EDUCATION LOAN AUTHORITY"/>
    <n v="3825000"/>
    <s v="0004"/>
    <s v="1"/>
    <s v="EDFSA11D0012"/>
    <s v="189396138"/>
    <s v="ENBO"/>
    <s v=""/>
    <s v="KAREN.GIBSON@ED.GOV"/>
    <d v="2014-12-31T00:00:00"/>
    <s v="AMBER.JONES@ED.GOV"/>
    <d v="2014-12-30T00:00:00"/>
    <s v="N/A"/>
    <s v="C"/>
    <s v="FUNDING ONLY ACTION"/>
    <s v="Y"/>
    <s v="YES"/>
    <s v="9100"/>
    <s v="9100"/>
    <s v="OTHER THAN SMALL BUSINESS"/>
    <s v="NO"/>
    <s v="NO"/>
    <x v="1"/>
    <s v="NO"/>
    <s v="NO"/>
    <s v="NO"/>
    <n v="3825000"/>
    <n v="3825000"/>
    <n v="1"/>
  </r>
  <r>
    <s v="FSA"/>
    <x v="0"/>
    <x v="0"/>
    <x v="0"/>
    <x v="1"/>
    <x v="1"/>
    <x v="1"/>
    <x v="0"/>
    <x v="1"/>
    <x v="1"/>
    <x v="0"/>
    <x v="0"/>
    <x v="55"/>
    <s v="SUPPORT- MANAGEMENT: FINANCIAL"/>
    <s v="9100"/>
    <s v="FEDERAL STUDENT AID PROCUREMENT ACTIVITY"/>
    <s v="9100"/>
    <s v="CONCORD"/>
    <s v="NH"/>
    <s v="13"/>
    <d v="2015-01-06T00:00:00"/>
    <s v="FULL AND OPEN COMPETITION"/>
    <s v="FAIR OPPORTUNITY GIVEN"/>
    <s v="FIXED PRICE WITH ECONOMIC PRICE ADJUSTMENT"/>
    <s v="IGF::CT::IGF/CRITICAL FUNCTION_x000a__x000a_AWARD: _x000a_SERVICING OF TITLE IV STUDENT FINANCIAL AID IN ACCORDANCE WITH SECTION 2212 OF THE HEALTH CARE AND EDUCATION RECONCILIATION ACT OF 2010 (PUB.L.111-152 STAT.1029)_x000a__x000a_MODIFICATION:_x000a__x000a_THE PURPOSE OF THIS MODIFICATION IS TO: _x000a__x000a_1. PROVIDE ADDITIONAL FUNDING FOR TITLE IV AID SERVICING IN THE AMOUNT OF $484,000.00, THROUGH APPROXIMATELY JANUARY 31, 2015. _x000a__x000a_2. PROVIDE FUNDING FOR CHANGE REQUESTS (CRS) 2733, 2725, AND 2731._x000a__x000a_INCREASING THE TOTAL CONTRACT VALUE BY $513,129.49 FROM $1,162,000.00 TO $1,675,129.49. _x000a__x000a_ALL OTHER TERMS AND CONDITIONS REMAIN UNCHANGED."/>
    <s v="NEW HAMPSHIRE HIGHER EDUCATION LOAN CORP"/>
    <n v="513129.49"/>
    <s v="0004"/>
    <s v="1"/>
    <s v="EDFSA12D0007"/>
    <s v="048818731"/>
    <s v="ENBO"/>
    <s v=""/>
    <s v="KAREN.GIBSON@ED.GOV"/>
    <d v="2015-01-06T00:00:00"/>
    <s v="AMBER.JONES@ED.GOV"/>
    <d v="2015-01-06T00:00:00"/>
    <s v="N/A"/>
    <s v="C"/>
    <s v="FUNDING ONLY ACTION"/>
    <s v="Y"/>
    <s v="YES"/>
    <s v="9100"/>
    <s v="9100"/>
    <s v="OTHER THAN SMALL BUSINESS"/>
    <s v="NO"/>
    <s v="NO"/>
    <x v="1"/>
    <s v="NO"/>
    <s v="NO"/>
    <s v="NO"/>
    <n v="513129.49"/>
    <n v="513129.49"/>
    <n v="1"/>
  </r>
  <r>
    <s v="FSA"/>
    <x v="0"/>
    <x v="0"/>
    <x v="0"/>
    <x v="1"/>
    <x v="1"/>
    <x v="1"/>
    <x v="0"/>
    <x v="1"/>
    <x v="1"/>
    <x v="0"/>
    <x v="0"/>
    <x v="55"/>
    <s v="SUPPORT- MANAGEMENT: FINANCIAL"/>
    <s v="9100"/>
    <s v="FEDERAL STUDENT AID PROCUREMENT ACTIVITY"/>
    <s v="9100"/>
    <s v="WEST DES MOINES"/>
    <s v="IA"/>
    <s v="153"/>
    <d v="2015-01-07T00:00:00"/>
    <s v="FULL AND OPEN COMPETITION"/>
    <s v="FAIR OPPORTUNITY GIVEN"/>
    <s v="FIXED PRICE WITH ECONOMIC PRICE ADJUSTMENT"/>
    <s v="IGF::CT::IGF/CRITICAL FUNCTION_x000a__x000a_AWARD: _x000a_SERVICING OF TITLE IV STUDENT FINANCIAL AID IN ACCORDANCE WITH SECTION 2212 OF THE HEALTH CARE AND EDUCATION RECONCILIATION ACT OF 2010 (PUB.L.111-152 STAT.1029)_x000a__x000a_MODIFICATION:_x000a_THE PURPOSE OF THIS MODIFICATION IS TO: _x000a__x000a_1. PROVIDE ADDITIONAL FUNDING FOR TITLE IV AID SERVICING IN THE AMOUNT OF $1,185,000.00, THROUGH APPROXIMATELY JANUARY 31, 2015. _x000a__x000a_2. PROVIDE FUNDING FOR CHANGE REQUEST (CR) 2732._x000a__x000a_INCREASING THE TOTAL CONTRACT VALUE BY $1,200,768.00 FROM $2,940,000.00 TO $4,140,768.00._x000a_ _x000a_ALL OTHER TERMS AND CONDITIONS REMAIN UNCHANGED."/>
    <s v="ASPIRE RESOURCES INC."/>
    <n v="1200768"/>
    <s v="0004"/>
    <s v="1"/>
    <s v="EDFSA12D0006"/>
    <s v="832551878"/>
    <s v="ENBO"/>
    <s v=""/>
    <s v="KAREN.GIBSON@ED.GOV"/>
    <d v="2015-01-07T00:00:00"/>
    <s v="AMBER.JONES@ED.GOV"/>
    <d v="2015-01-06T00:00:00"/>
    <s v="N/A"/>
    <s v="M"/>
    <s v="OTHER ADMINISTRATIVE ACTION"/>
    <s v="Y"/>
    <s v="YES"/>
    <s v="9100"/>
    <s v="9100"/>
    <s v="OTHER THAN SMALL BUSINESS"/>
    <s v="NO"/>
    <s v="NO"/>
    <x v="1"/>
    <s v="NO"/>
    <s v="NO"/>
    <s v="NO"/>
    <n v="1200768"/>
    <n v="1200768"/>
    <n v="1"/>
  </r>
  <r>
    <s v="FSA"/>
    <x v="0"/>
    <x v="0"/>
    <x v="0"/>
    <x v="1"/>
    <x v="1"/>
    <x v="1"/>
    <x v="0"/>
    <x v="1"/>
    <x v="1"/>
    <x v="0"/>
    <x v="0"/>
    <x v="55"/>
    <s v="SUPPORT- MANAGEMENT: FINANCIAL"/>
    <s v="9100"/>
    <s v="FEDERAL STUDENT AID PROCUREMENT ACTIVITY"/>
    <s v="9100"/>
    <s v="SALT LAKE CITY"/>
    <s v="UT"/>
    <s v="35"/>
    <d v="2015-01-08T00:00:00"/>
    <s v="FULL AND OPEN COMPETITION"/>
    <s v="FAIR OPPORTUNITY GIVEN"/>
    <s v="FIXED PRICE WITH ECONOMIC PRICE ADJUSTMENT"/>
    <s v="IGF::CT::IGF &quot;CRITICAL FUNCTION&quot;_x000a__x000a_BASE AWARD - SERVICING OF TITLE IV STUDENT FINANCIAL AID, IN ACCORDANCE WITH SECTION 2212 OF THE HEALTH CARE AND EDUCATION RECONCILIATION ACT OF 2010 (PUB.L. 111-152, 124 STAT. 1029)._x000a__x000a_MODIFICATION DESCRIPTION - THE PURPOSE OF THIS MODIFICATION IS TO INCREASE FUNDING BY $320,000 FROM $630,000 TO $950,000."/>
    <s v="UTAH HIGHER EDUCATION ASSISTANCE AUTHORITY"/>
    <n v="320000"/>
    <s v="0004"/>
    <s v="1"/>
    <s v="EDFSA12D0003"/>
    <s v="026759279"/>
    <s v="ENBO"/>
    <s v=""/>
    <s v="ANGIE.SMITH@ED.GOV"/>
    <d v="2015-01-08T00:00:00"/>
    <s v="KATHARINE.HILL@ED.GOV"/>
    <d v="2015-01-07T00:00:00"/>
    <s v="N/A"/>
    <s v="C"/>
    <s v="FUNDING ONLY ACTION"/>
    <s v="Y"/>
    <s v="YES"/>
    <s v="9100"/>
    <s v="9100"/>
    <s v="OTHER THAN SMALL BUSINESS"/>
    <s v="NO"/>
    <s v="NO"/>
    <x v="1"/>
    <s v="NO"/>
    <s v="NO"/>
    <s v="NO"/>
    <n v="320000"/>
    <n v="320000"/>
    <n v="1"/>
  </r>
  <r>
    <s v="FSA"/>
    <x v="0"/>
    <x v="0"/>
    <x v="0"/>
    <x v="1"/>
    <x v="1"/>
    <x v="1"/>
    <x v="0"/>
    <x v="1"/>
    <x v="1"/>
    <x v="0"/>
    <x v="0"/>
    <x v="55"/>
    <s v="SUPPORT- MANAGEMENT: FINANCIAL"/>
    <s v="9100"/>
    <s v="FEDERAL STUDENT AID PROCUREMENT ACTIVITY"/>
    <s v="9100"/>
    <s v="KNOXVILLE"/>
    <s v="TN"/>
    <s v="93"/>
    <d v="2015-01-08T00:00:00"/>
    <s v="FULL AND OPEN COMPETITION"/>
    <s v="FAIR OPPORTUNITY GIVEN"/>
    <s v="FIXED PRICE WITH ECONOMIC PRICE ADJUSTMENT"/>
    <s v="IGF::CT::IGF &quot;CRITICAL FUNCTION&quot;_x000a__x000a_BASE AWARD - SERVICING OF TITLE IV STUDENT FINANCIAL AID, IN ACCORDANCE WITH SECTION 2212 OF THE HEALTH CARE AND EDUCATION RECONCILIATION ACT OF 2010 (PUB.L. 111-152, 124 STAT. 1029)._x000a__x000a_MODIFICATION DESCRIPTION - THE PURPOSE OF THIS MODIFICATION IS TO INCREASE FUNDING BY $2,550,000 FROM $5,405,000 TO $7,955,000."/>
    <s v="EDUCATIONAL SERVICES OF AMERICA, INC."/>
    <n v="2550000"/>
    <s v="0004"/>
    <s v="1"/>
    <s v="EDFSA12D0005"/>
    <s v="938314317"/>
    <s v="ENBO"/>
    <s v=""/>
    <s v="ANGIE.SMITH@ED.GOV"/>
    <d v="2015-01-08T00:00:00"/>
    <s v="KATHARINE.HILL@ED.GOV"/>
    <d v="2015-01-07T00:00:00"/>
    <s v="N/A"/>
    <s v="C"/>
    <s v="FUNDING ONLY ACTION"/>
    <s v="Y"/>
    <s v="YES"/>
    <s v="9100"/>
    <s v="9100"/>
    <s v="OTHER THAN SMALL BUSINESS"/>
    <s v="NO"/>
    <s v="NO"/>
    <x v="1"/>
    <s v="NO"/>
    <s v="NO"/>
    <s v="NO"/>
    <n v="2550000"/>
    <n v="2550000"/>
    <n v="1"/>
  </r>
  <r>
    <s v="FSA"/>
    <x v="0"/>
    <x v="0"/>
    <x v="0"/>
    <x v="1"/>
    <x v="1"/>
    <x v="1"/>
    <x v="0"/>
    <x v="1"/>
    <x v="1"/>
    <x v="0"/>
    <x v="0"/>
    <x v="55"/>
    <s v="SUPPORT- MANAGEMENT: FINANCIAL"/>
    <s v="9100"/>
    <s v="FEDERAL STUDENT AID PROCUREMENT ACTIVITY"/>
    <s v="9100"/>
    <s v="OKLAHOMA CITY"/>
    <s v="OK"/>
    <s v="109"/>
    <d v="2015-01-13T00:00:00"/>
    <s v="FULL AND OPEN COMPETITION"/>
    <s v="FAIR OPPORTUNITY GIVEN"/>
    <s v="FIXED PRICE WITH ECONOMIC PRICE ADJUSTMENT"/>
    <s v="IGF::CT::IGF CRITICAL FUNCTION _x000a__x000a_BASE AWARD: SERVICING OF TITLE IV STUDENT FINANCIAL AID, IN ACCORDANCE WITH SECTION 2212 OF THE HEALTH CARE AND EDUCATION RECONCILIATION ACT OF 2010 (PUB.L. 111-152, 124 STAT. 1029)._x000a__x000a_MODIFICATION DESCRIPTION - THE PURPOSE OF THIS MODIFICATION IS TO ADD ADDITIONAL FUNDING IN THE AMOUNT OF $225,000."/>
    <s v="OKLAHOMA STUDENT LOAN AUTHORITY"/>
    <n v="225000"/>
    <s v="0003"/>
    <s v="1"/>
    <s v="EDFSA12D0012"/>
    <s v="834574444"/>
    <s v="ENBO"/>
    <s v=""/>
    <s v="KAREN.GIBSON@ED.GOV"/>
    <d v="2015-01-13T00:00:00"/>
    <s v="KATHARINE.HILL@ED.GOV"/>
    <d v="2015-01-12T00:00:00"/>
    <s v="N/A"/>
    <s v="C"/>
    <s v="FUNDING ONLY ACTION"/>
    <s v="Y"/>
    <s v="YES"/>
    <s v="9100"/>
    <s v="9100"/>
    <s v="OTHER THAN SMALL BUSINESS"/>
    <s v="NO"/>
    <s v="NO"/>
    <x v="1"/>
    <s v="NO"/>
    <s v="NO"/>
    <s v="NO"/>
    <n v="225000"/>
    <n v="225000"/>
    <n v="1"/>
  </r>
  <r>
    <s v="FSA"/>
    <x v="0"/>
    <x v="0"/>
    <x v="0"/>
    <x v="1"/>
    <x v="1"/>
    <x v="1"/>
    <x v="0"/>
    <x v="1"/>
    <x v="1"/>
    <x v="0"/>
    <x v="0"/>
    <x v="55"/>
    <s v="SUPPORT- MANAGEMENT: FINANCIAL"/>
    <s v="9100"/>
    <s v="FEDERAL STUDENT AID PROCUREMENT ACTIVITY"/>
    <s v="9100"/>
    <s v="WILKES BARRE"/>
    <s v="PA"/>
    <s v="79"/>
    <d v="2015-01-20T00:00:00"/>
    <s v="FULL AND OPEN COMPETITION"/>
    <s v="FAIR OPPORTUNITY GIVEN"/>
    <s v="FIXED PRICE WITH ECONOMIC PRICE ADJUSTMENT"/>
    <s v="IGF::CT::IGF / CRITICAL FUNCTION_x000a__x000a_BASE AWARD: SERVICING OF TITLE IV STUDENT FINANCIAL AID._x000a__x000a_MODIFICATION: TO PROVIDE FUNDING FOR CR 2731."/>
    <s v="NAVIENT, LLC"/>
    <n v="56400"/>
    <s v="0006"/>
    <s v="4"/>
    <s v="EDFSA09D0015"/>
    <s v="079392048"/>
    <s v="ENBO"/>
    <s v=""/>
    <s v="IDV_CORRECT"/>
    <d v="2015-06-04T00:00:00"/>
    <s v="AMBER.JONES@ED.GOV"/>
    <d v="2015-01-08T00:00:00"/>
    <s v="N/A"/>
    <s v="C"/>
    <s v="FUNDING ONLY ACTION"/>
    <s v="Y"/>
    <s v="YES"/>
    <s v="9100"/>
    <s v="9100"/>
    <s v="OTHER THAN SMALL BUSINESS"/>
    <s v="NO"/>
    <s v="NO"/>
    <x v="1"/>
    <s v="NO"/>
    <s v="NO"/>
    <s v="NO"/>
    <n v="56400"/>
    <n v="56400"/>
    <n v="1"/>
  </r>
  <r>
    <s v="FSA"/>
    <x v="0"/>
    <x v="0"/>
    <x v="0"/>
    <x v="1"/>
    <x v="1"/>
    <x v="1"/>
    <x v="0"/>
    <x v="1"/>
    <x v="1"/>
    <x v="0"/>
    <x v="0"/>
    <x v="55"/>
    <s v="SUPPORT- MANAGEMENT: FINANCIAL"/>
    <s v="9100"/>
    <s v="FEDERAL STUDENT AID PROCUREMENT ACTIVITY"/>
    <s v="9100"/>
    <s v="HARRISBURG"/>
    <s v="PA"/>
    <s v="43"/>
    <d v="2015-01-20T00:00:00"/>
    <s v="FULL AND OPEN COMPETITION"/>
    <s v="FAIR OPPORTUNITY GIVEN"/>
    <s v="FIXED PRICE WITH ECONOMIC PRICE ADJUSTMENT"/>
    <s v="IGF::CT::IGF / CRITICAL FUNCTION_x000a__x000a_BASE AWARD: SERVICING OF TITLE IV STUDENT FINANCIAL AID._x000a__x000a_MODIFICATION: TO PROVIDE FUNDING FOR CR 2731."/>
    <s v="HIGHER EDUCATION ASSISTANCE AGENCY, PA"/>
    <n v="71600"/>
    <s v="0013"/>
    <s v="5"/>
    <s v="EDFSA09D0014"/>
    <s v="007368103"/>
    <s v="ENBO"/>
    <s v=""/>
    <s v="KAREN.GIBSON@ED.GOV"/>
    <d v="2015-01-20T00:00:00"/>
    <s v="AMBER.JONES@ED.GOV"/>
    <d v="2015-01-08T00:00:00"/>
    <s v="N/A"/>
    <s v="C"/>
    <s v="FUNDING ONLY ACTION"/>
    <s v="Y"/>
    <s v="YES"/>
    <s v="9100"/>
    <s v="9100"/>
    <s v="OTHER THAN SMALL BUSINESS"/>
    <s v="NO"/>
    <s v="NO"/>
    <x v="1"/>
    <s v="NO"/>
    <s v="NO"/>
    <s v="NO"/>
    <n v="71600"/>
    <n v="71600"/>
    <n v="1"/>
  </r>
  <r>
    <s v="FSA"/>
    <x v="0"/>
    <x v="0"/>
    <x v="0"/>
    <x v="1"/>
    <x v="1"/>
    <x v="1"/>
    <x v="0"/>
    <x v="1"/>
    <x v="1"/>
    <x v="0"/>
    <x v="0"/>
    <x v="55"/>
    <s v="SUPPORT- MANAGEMENT: FINANCIAL"/>
    <s v="9100"/>
    <s v="FEDERAL STUDENT AID PROCUREMENT ACTIVITY"/>
    <s v="9100"/>
    <s v="WINOOSKI"/>
    <s v="VT"/>
    <s v="7"/>
    <d v="2015-01-20T00:00:00"/>
    <s v="FULL AND OPEN COMPETITION"/>
    <s v="FAIR OPPORTUNITY GIVEN"/>
    <s v="FIXED PRICE WITH ECONOMIC PRICE ADJUSTMENT"/>
    <s v="IGF::CT::IGF/CRITICAL FUNCTION_x000a__x000a_AWARD: _x000a_SERVICING OF TITLE IV STUDENT FINANCIAL AID IN ACCORDANCE WITH SECTION 2212 OF THE HEALTH CARE AND EDUCATION RECONCILIATION ACT OF 2010 (PUB.L.111-152 STAT.1029)_x000a__x000a_MODIFICATION:_x000a_THE PURPOSE OF THIS MODIFICATION IS TO: _x000a__x000a_1. PROVIDE ADDITIONAL FUNDING FOR TITLE IV AID SERVICING IN THE AMOUNT OF $237,000.00, THROUGH APPROXIMATELY JANUARY 31, 2015. _x000a__x000a_2. PROVIDE FUNDING FOR CHANGE REQUEST (CR) 2731._x000a__x000a_INCREASING THE TOTAL CONTRACT VALUE BY $243,889.58 FROM $631,000.00 TO $874,889.58. _x000a__x000a_ALL OTHER TERMS AND CONDITIONS REMAIN UNCHANGED."/>
    <s v="VERMONT STUDENT ASSISTANCE CORPORATION"/>
    <n v="243889.58"/>
    <s v="0003"/>
    <s v="1"/>
    <s v="EDFSA13D0001"/>
    <s v="114236219"/>
    <s v="ENBO"/>
    <s v=""/>
    <s v="KAREN.GIBSON@ED.GOV"/>
    <d v="2015-01-20T00:00:00"/>
    <s v="AMBER.JONES@ED.GOV"/>
    <d v="2015-01-08T00:00:00"/>
    <s v="N/A"/>
    <s v="C"/>
    <s v="FUNDING ONLY ACTION"/>
    <s v="Y"/>
    <s v="YES"/>
    <s v="9100"/>
    <s v="9100"/>
    <s v="OTHER THAN SMALL BUSINESS"/>
    <s v="NO"/>
    <s v="NO"/>
    <x v="1"/>
    <s v="NO"/>
    <s v="NO"/>
    <s v="NO"/>
    <n v="243889.58"/>
    <n v="243889.58"/>
    <n v="1"/>
  </r>
  <r>
    <s v="FSA"/>
    <x v="0"/>
    <x v="0"/>
    <x v="0"/>
    <x v="1"/>
    <x v="1"/>
    <x v="1"/>
    <x v="0"/>
    <x v="1"/>
    <x v="1"/>
    <x v="0"/>
    <x v="0"/>
    <x v="55"/>
    <s v="SUPPORT- MANAGEMENT: FINANCIAL"/>
    <s v="9100"/>
    <s v="FEDERAL STUDENT AID PROCUREMENT ACTIVITY"/>
    <s v="9100"/>
    <s v="LINCOLN"/>
    <s v="NE"/>
    <s v="109"/>
    <d v="2015-01-22T00:00:00"/>
    <s v="FULL AND OPEN COMPETITION"/>
    <s v="FAIR OPPORTUNITY GIVEN"/>
    <s v="FIXED PRICE WITH ECONOMIC PRICE ADJUSTMENT"/>
    <s v="IGF::CT::IGF / CRITICAL FUNCTION_x000a__x000a_BASE AWARD: SERVICING OF TITLE IV STUDENT FINANCIAL AID._x000a__x000a_MODIFICATION: TO PROVIDE FUNDING FOR CRS 2725 AND 2733."/>
    <s v="NELNET SERVICING, LLC"/>
    <n v="200000"/>
    <s v="0014"/>
    <s v="5"/>
    <s v="EDFSA09D0013"/>
    <s v="831078626"/>
    <s v="ENBO"/>
    <s v=""/>
    <s v="KAREN.GIBSON@ED.GOV"/>
    <d v="2015-01-22T00:00:00"/>
    <s v="AMBER.JONES@ED.GOV"/>
    <d v="2015-01-08T00:00:00"/>
    <s v="N/A"/>
    <s v="C"/>
    <s v="FUNDING ONLY ACTION"/>
    <s v="Y"/>
    <s v="YES"/>
    <s v="9100"/>
    <s v="9100"/>
    <s v="OTHER THAN SMALL BUSINESS"/>
    <s v="NO"/>
    <s v="NO"/>
    <x v="1"/>
    <s v="NO"/>
    <s v="NO"/>
    <s v="NO"/>
    <n v="200000"/>
    <n v="200000"/>
    <n v="1"/>
  </r>
  <r>
    <s v="FSA"/>
    <x v="0"/>
    <x v="0"/>
    <x v="0"/>
    <x v="1"/>
    <x v="1"/>
    <x v="1"/>
    <x v="0"/>
    <x v="1"/>
    <x v="1"/>
    <x v="0"/>
    <x v="0"/>
    <x v="55"/>
    <s v="SUPPORT- MANAGEMENT: FINANCIAL"/>
    <s v="9100"/>
    <s v="FEDERAL STUDENT AID PROCUREMENT ACTIVITY"/>
    <s v="9100"/>
    <s v="MADISON"/>
    <s v="WI"/>
    <s v="25"/>
    <d v="2015-02-02T00:00:00"/>
    <s v="FULL AND OPEN COMPETITION"/>
    <s v="FOLLOW-ON ACTION FOLLOWING COMPETITIVE INITIAL ACTION"/>
    <s v="FIXED PRICE WITH ECONOMIC PRICE ADJUSTMENT"/>
    <s v="IGF::CT::IGF CRITICAL FUNCTION _x000a__x000a_IDIQ: _x000a_SERVICING OF TITLE IV STUDENT FINANCIAL AID._x000a__x000a_TASK ORDER: _x000a_TO PROVIDE FOR THE LATE STAGE DELINQUENCY PILOT._x000a_PERIOD OF PERFORMANCE: FEBRUARY 2, 2015 - JUNE 30, 2015"/>
    <s v="GREAT LAKES EDUCATIONAL LOAN SERVICES, INC."/>
    <n v="242957"/>
    <s v="0014"/>
    <s v="0"/>
    <s v="EDFSA09D0012"/>
    <s v="967379496"/>
    <s v="ENBO"/>
    <s v=""/>
    <s v="KAREN.GIBSON@ED.GOV"/>
    <d v="2015-02-02T00:00:00"/>
    <s v="KATHARINE.HILL@ED.GOV"/>
    <d v="2015-02-02T00:00:00"/>
    <s v="N/A"/>
    <s v=""/>
    <s v=""/>
    <s v="Y"/>
    <s v="YES"/>
    <s v="9100"/>
    <s v="9100"/>
    <s v="OTHER THAN SMALL BUSINESS"/>
    <s v="NO"/>
    <s v="NO"/>
    <x v="1"/>
    <s v="NO"/>
    <s v="NO"/>
    <s v="NO"/>
    <n v="242957"/>
    <n v="242957"/>
    <n v="1"/>
  </r>
  <r>
    <s v="FSA"/>
    <x v="0"/>
    <x v="0"/>
    <x v="0"/>
    <x v="1"/>
    <x v="1"/>
    <x v="1"/>
    <x v="0"/>
    <x v="1"/>
    <x v="1"/>
    <x v="0"/>
    <x v="0"/>
    <x v="55"/>
    <s v="SUPPORT- MANAGEMENT: FINANCIAL"/>
    <s v="9100"/>
    <s v="FEDERAL STUDENT AID PROCUREMENT ACTIVITY"/>
    <s v="9100"/>
    <s v="LINCOLN"/>
    <s v="NE"/>
    <s v="109"/>
    <d v="2015-02-03T00:00:00"/>
    <s v="FULL AND OPEN COMPETITION"/>
    <s v="FAIR OPPORTUNITY GIVEN"/>
    <s v="FIXED PRICE WITH ECONOMIC PRICE ADJUSTMENT"/>
    <s v="IGF::CT::IGF &quot;CRITICAL FUNCTION&quot;_x000a__x000a_BASE AWARD: SERVICING OF TITLE IV STUDENT FINANCIAL AID._x000a__x000a_MODIFICATION DESCRIPTION: THE PURPOSE OF THIS MODIFICATION IS TO PROVIDE FUNDING FOR LOAN CONSOLIDATION SERVICES THROUGH APPROXIMATELY FEBRUARY 28, 2015."/>
    <s v="NELNET SERVICING, LLC"/>
    <n v="128203.55"/>
    <s v="0016"/>
    <s v="1"/>
    <s v="EDFSA09D0013"/>
    <s v="831078626"/>
    <s v="ENBO"/>
    <s v=""/>
    <s v="KAREN.GIBSON@ED.GOV"/>
    <d v="2015-02-03T00:00:00"/>
    <s v="AMBER.JONES@ED.GOV"/>
    <d v="2015-02-02T00:00:00"/>
    <s v="N/A"/>
    <s v="C"/>
    <s v="FUNDING ONLY ACTION"/>
    <s v="Y"/>
    <s v="YES"/>
    <s v="9100"/>
    <s v="9100"/>
    <s v="OTHER THAN SMALL BUSINESS"/>
    <s v="NO"/>
    <s v="NO"/>
    <x v="1"/>
    <s v="NO"/>
    <s v="NO"/>
    <s v="NO"/>
    <n v="128203.55"/>
    <n v="128203.55"/>
    <n v="1"/>
  </r>
  <r>
    <s v="FSA"/>
    <x v="0"/>
    <x v="0"/>
    <x v="0"/>
    <x v="1"/>
    <x v="1"/>
    <x v="1"/>
    <x v="0"/>
    <x v="1"/>
    <x v="1"/>
    <x v="0"/>
    <x v="0"/>
    <x v="55"/>
    <s v="SUPPORT- MANAGEMENT: FINANCIAL"/>
    <s v="9100"/>
    <s v="FEDERAL STUDENT AID PROCUREMENT ACTIVITY"/>
    <s v="9100"/>
    <s v="WILKES BARRE"/>
    <s v="PA"/>
    <s v="79"/>
    <d v="2015-02-03T00:00:00"/>
    <s v="FULL AND OPEN COMPETITION"/>
    <s v="FAIR OPPORTUNITY GIVEN"/>
    <s v="FIXED PRICE WITH ECONOMIC PRICE ADJUSTMENT"/>
    <s v="IGF::CT::IGF &quot;CRITICAL FUNCTION&quot;_x000a__x000a_BASE AWARD: SERVICING OF TITLE IV STUDENT FINANCIAL AID._x000a__x000a_MODIFICATION DESCRIPTION: THE PURPOSE OF THIS MODIFICATION IS TO PROVIDE FUNDING FOR LOAN CONSOLIDATION SERVICES THROUGH APPROXIMATELY FEBRUARY 28, 2015."/>
    <s v="NAVIENT, LLC"/>
    <n v="249377"/>
    <s v="0007"/>
    <s v="1"/>
    <s v="EDFSA09D0015"/>
    <s v="079392048"/>
    <s v="ENBO"/>
    <s v=""/>
    <s v="IDV_CORRECT"/>
    <d v="2015-06-04T00:00:00"/>
    <s v="AMBER.JONES@ED.GOV"/>
    <d v="2015-02-02T00:00:00"/>
    <s v="N/A"/>
    <s v="C"/>
    <s v="FUNDING ONLY ACTION"/>
    <s v="Y"/>
    <s v="YES"/>
    <s v="9100"/>
    <s v="9100"/>
    <s v="OTHER THAN SMALL BUSINESS"/>
    <s v="NO"/>
    <s v="NO"/>
    <x v="1"/>
    <s v="NO"/>
    <s v="NO"/>
    <s v="NO"/>
    <n v="249377"/>
    <n v="249377"/>
    <n v="1"/>
  </r>
  <r>
    <s v="FSA"/>
    <x v="0"/>
    <x v="0"/>
    <x v="0"/>
    <x v="1"/>
    <x v="1"/>
    <x v="1"/>
    <x v="0"/>
    <x v="1"/>
    <x v="1"/>
    <x v="0"/>
    <x v="0"/>
    <x v="55"/>
    <s v="SUPPORT- MANAGEMENT: FINANCIAL"/>
    <s v="9100"/>
    <s v="FEDERAL STUDENT AID PROCUREMENT ACTIVITY"/>
    <s v="9100"/>
    <s v="MADISON"/>
    <s v="WI"/>
    <s v="25"/>
    <d v="2015-02-11T00:00:00"/>
    <s v="FULL AND OPEN COMPETITION"/>
    <s v="FAIR OPPORTUNITY GIVEN"/>
    <s v="FIXED PRICE WITH ECONOMIC PRICE ADJUSTMENT"/>
    <s v="IGF::CT::IGF / CRITICAL FUNCTION_x000a__x000a_BASE AWARD: SERVICING OF TITLE IV STUDENT FINANCIAL AID._x000a__x000a_MODIFICATION: TO PROVIDE FUNDING FOR AND AUTHORIZE CR 2732."/>
    <s v="GREAT LAKES EDUCATIONAL LOAN SERVICES, INC."/>
    <n v="52912"/>
    <s v="0011"/>
    <s v="5"/>
    <s v="EDFSA09D0012"/>
    <s v="967379496"/>
    <s v="ENBO"/>
    <s v=""/>
    <s v="KAREN.GIBSON@ED.GOV"/>
    <d v="2015-02-11T00:00:00"/>
    <s v="AMBER.JONES@ED.GOV"/>
    <d v="2015-01-08T00:00:00"/>
    <s v="N/A"/>
    <s v="C"/>
    <s v="FUNDING ONLY ACTION"/>
    <s v="Y"/>
    <s v="YES"/>
    <s v="9100"/>
    <s v="9100"/>
    <s v="OTHER THAN SMALL BUSINESS"/>
    <s v="NO"/>
    <s v="NO"/>
    <x v="1"/>
    <s v="NO"/>
    <s v="NO"/>
    <s v="NO"/>
    <n v="52912"/>
    <n v="52912"/>
    <n v="1"/>
  </r>
  <r>
    <s v="FSA"/>
    <x v="0"/>
    <x v="0"/>
    <x v="0"/>
    <x v="1"/>
    <x v="1"/>
    <x v="1"/>
    <x v="0"/>
    <x v="1"/>
    <x v="1"/>
    <x v="0"/>
    <x v="0"/>
    <x v="55"/>
    <s v="SUPPORT- MANAGEMENT: FINANCIAL"/>
    <s v="9100"/>
    <s v="FEDERAL STUDENT AID PROCUREMENT ACTIVITY"/>
    <s v="9100"/>
    <s v="LINCOLN"/>
    <s v="NE"/>
    <s v="109"/>
    <d v="2015-02-11T00:00:00"/>
    <s v="FULL AND OPEN COMPETITION"/>
    <s v="FAIR OPPORTUNITY GIVEN"/>
    <s v="FIXED PRICE WITH ECONOMIC PRICE ADJUSTMENT"/>
    <s v="IGF::CT::IGF / CRITICAL FUNCTION_x000a__x000a_TASK ORDER:_x000a_TO ORDER LOAN CONSOLIDATION SERVICES, IN ACCORDANCE WITH THE TERMS AND CONDITIONS OF THE BASE CONTRACT._x000a__x000a_MODIFICATION:_x000a_TO PROVIDE ADDITIONAL FUNDING FOR LOAN CONSOLIDATION SERVICES."/>
    <s v="NELNET SERVICING, LLC"/>
    <n v="128203.55"/>
    <s v="0011"/>
    <s v="4"/>
    <s v="EDFSA09D0013"/>
    <s v="831078626"/>
    <s v="ENBO"/>
    <s v=""/>
    <s v="ANGIE.SMITH@ED.GOV"/>
    <d v="2015-02-11T00:00:00"/>
    <s v="ANGIE.SMITH@ED.GOV"/>
    <d v="2015-02-11T00:00:00"/>
    <s v="N/A"/>
    <s v="C"/>
    <s v="FUNDING ONLY ACTION"/>
    <s v="Y"/>
    <s v="YES"/>
    <s v="9100"/>
    <s v="9100"/>
    <s v="OTHER THAN SMALL BUSINESS"/>
    <s v="NO"/>
    <s v="NO"/>
    <x v="1"/>
    <s v="NO"/>
    <s v="NO"/>
    <s v="NO"/>
    <n v="128203.55"/>
    <n v="128203.55"/>
    <n v="1"/>
  </r>
  <r>
    <s v="FSA"/>
    <x v="0"/>
    <x v="0"/>
    <x v="0"/>
    <x v="1"/>
    <x v="1"/>
    <x v="1"/>
    <x v="0"/>
    <x v="1"/>
    <x v="1"/>
    <x v="0"/>
    <x v="0"/>
    <x v="55"/>
    <s v="SUPPORT- MANAGEMENT: FINANCIAL"/>
    <s v="9100"/>
    <s v="FEDERAL STUDENT AID PROCUREMENT ACTIVITY"/>
    <s v="9100"/>
    <s v="RESTON"/>
    <s v="VA"/>
    <s v="59"/>
    <d v="2015-02-11T00:00:00"/>
    <s v="FULL AND OPEN COMPETITION"/>
    <s v="FAIR OPPORTUNITY GIVEN"/>
    <s v="FIXED PRICE WITH ECONOMIC PRICE ADJUSTMENT"/>
    <s v="IGF::CT::IGF / CRITICAL FUNCTION_x000a__x000a_TASK ORDER:_x000a_TO ORDER LOAN CONSOLIDATION SERVICES, IN ACCORDANCE WITH THE TERMS AND CONDITIONS OF THE BASE CONTRACT._x000a__x000a_MODIFICATION:_x000a_TO PROVIDE ADDITIONAL FUNDING FOR LOAN CONSOLIDATION SERVICES."/>
    <s v="NAVIENT, LLC"/>
    <n v="249377"/>
    <s v="0003"/>
    <s v="4"/>
    <s v="EDFSA09D0015"/>
    <s v="079392048"/>
    <s v="ENBO"/>
    <s v=""/>
    <s v="IDV_CORRECT"/>
    <d v="2015-06-04T00:00:00"/>
    <s v="ANGIE.SMITH@ED.GOV"/>
    <d v="2015-02-11T00:00:00"/>
    <s v="N/A"/>
    <s v="C"/>
    <s v="FUNDING ONLY ACTION"/>
    <s v="Y"/>
    <s v="YES"/>
    <s v="9100"/>
    <s v="9100"/>
    <s v="OTHER THAN SMALL BUSINESS"/>
    <s v="NO"/>
    <s v="NO"/>
    <x v="1"/>
    <s v="NO"/>
    <s v="NO"/>
    <s v="NO"/>
    <n v="249377"/>
    <n v="249377"/>
    <n v="1"/>
  </r>
  <r>
    <s v="FSA"/>
    <x v="0"/>
    <x v="0"/>
    <x v="0"/>
    <x v="1"/>
    <x v="1"/>
    <x v="1"/>
    <x v="0"/>
    <x v="1"/>
    <x v="1"/>
    <x v="0"/>
    <x v="0"/>
    <x v="55"/>
    <s v="SUPPORT- MANAGEMENT: FINANCIAL"/>
    <s v="9100"/>
    <s v="FEDERAL STUDENT AID PROCUREMENT ACTIVITY"/>
    <s v="9100"/>
    <s v="MADISON"/>
    <s v="WI"/>
    <s v="25"/>
    <d v="2015-02-11T00:00:00"/>
    <s v="FULL AND OPEN COMPETITION"/>
    <s v="FAIR OPPORTUNITY GIVEN"/>
    <s v="FIXED PRICE WITH ECONOMIC PRICE ADJUSTMENT"/>
    <s v="IGF::CT::IGF / CRITICAL FUNCTION_x000a__x000a_BASE AWARD: SERVICING OF TITLE IV STUDENT FINANCIAL AID._x000a__x000a_MODIFICATION: TO PROVIDE FUNDING FOR AND AUTHORIZE CRS 2838, 2839, 2726, 2731, AND 2733."/>
    <s v="GREAT LAKES EDUCATIONAL LOAN SERVICES, INC."/>
    <n v="608054"/>
    <s v="0011"/>
    <s v="6"/>
    <s v="EDFSA09D0012"/>
    <s v="967379496"/>
    <s v="ENBO"/>
    <s v=""/>
    <s v="KAREN.GIBSON@ED.GOV"/>
    <d v="2015-02-11T00:00:00"/>
    <s v="AMBER.JONES@ED.GOV"/>
    <d v="2015-02-11T00:00:00"/>
    <s v="N/A"/>
    <s v="C"/>
    <s v="FUNDING ONLY ACTION"/>
    <s v="Y"/>
    <s v="YES"/>
    <s v="9100"/>
    <s v="9100"/>
    <s v="OTHER THAN SMALL BUSINESS"/>
    <s v="NO"/>
    <s v="NO"/>
    <x v="1"/>
    <s v="NO"/>
    <s v="NO"/>
    <s v="NO"/>
    <n v="608054"/>
    <n v="608054"/>
    <n v="1"/>
  </r>
  <r>
    <s v="FSA"/>
    <x v="0"/>
    <x v="0"/>
    <x v="0"/>
    <x v="1"/>
    <x v="1"/>
    <x v="1"/>
    <x v="0"/>
    <x v="1"/>
    <x v="1"/>
    <x v="0"/>
    <x v="0"/>
    <x v="55"/>
    <s v="SUPPORT- MANAGEMENT: FINANCIAL"/>
    <s v="9100"/>
    <s v="FEDERAL STUDENT AID PROCUREMENT ACTIVITY"/>
    <s v="9100"/>
    <s v="WILKES BARRE"/>
    <s v="PA"/>
    <s v="79"/>
    <d v="2015-02-11T00:00:00"/>
    <s v="FULL AND OPEN COMPETITION"/>
    <s v="FAIR OPPORTUNITY GIVEN"/>
    <s v="FIXED PRICE WITH ECONOMIC PRICE ADJUSTMENT"/>
    <s v="IGF::CT::IGF CRITICAL FUNCTION_x000a__x000a_BASE AWARD: SERVICING OF TITLE IV STUDENT FINANCIAL AID._x000a__x000a_MODIFICATION DESCRIPTION:  THE PURPOSE OF THIS MODIFICATION IS TO PROVIDE FUNDING FOR CHANGE REQUESTS (CR) 2726, 2732, 2733 AND 2838."/>
    <s v="NAVIENT, LLC"/>
    <n v="633408"/>
    <s v="0006"/>
    <s v="5"/>
    <s v="EDFSA09D0015"/>
    <s v="079392048"/>
    <s v="ENBO"/>
    <s v=""/>
    <s v="IDV_CORRECT"/>
    <d v="2015-06-04T00:00:00"/>
    <s v="KATHARINE.HILL@ED.GOV"/>
    <d v="2015-02-06T00:00:00"/>
    <s v="N/A"/>
    <s v="C"/>
    <s v="FUNDING ONLY ACTION"/>
    <s v="Y"/>
    <s v="YES"/>
    <s v="9100"/>
    <s v="9100"/>
    <s v="OTHER THAN SMALL BUSINESS"/>
    <s v="NO"/>
    <s v="NO"/>
    <x v="1"/>
    <s v="NO"/>
    <s v="NO"/>
    <s v="NO"/>
    <n v="633408"/>
    <n v="633408"/>
    <n v="1"/>
  </r>
  <r>
    <s v="FSA"/>
    <x v="0"/>
    <x v="0"/>
    <x v="0"/>
    <x v="1"/>
    <x v="1"/>
    <x v="1"/>
    <x v="0"/>
    <x v="1"/>
    <x v="1"/>
    <x v="0"/>
    <x v="0"/>
    <x v="55"/>
    <s v="SUPPORT- MANAGEMENT: FINANCIAL"/>
    <s v="9100"/>
    <s v="FEDERAL STUDENT AID PROCUREMENT ACTIVITY"/>
    <s v="9100"/>
    <s v="WEST DES MOINES"/>
    <s v="IA"/>
    <s v="153"/>
    <d v="2015-02-11T00:00:00"/>
    <s v="FULL AND OPEN COMPETITION"/>
    <s v="FAIR OPPORTUNITY GIVEN"/>
    <s v="FIXED PRICE WITH ECONOMIC PRICE ADJUSTMENT"/>
    <s v="IGF::CT::IGF/CRITICAL FUNCTION_x000a__x000a_AWARD: _x000a_SERVICING OF TITLE IV STUDENT FINANCIAL AID IN ACCORDANCE WITH SECTION 2212 OF THE HEALTH CARE AND EDUCATION RECONCILIATION ACT OF 2010 (PUB.L.111-152 STAT.1029)_x000a__x000a_MODIFICATION:_x000a_THE PURPOSE OF THIS MODIFICATION IS TO: _x000a__x000a_1. PROVIDE ADDITIONAL FUNDING FOR TITLE IV AID SERVICING IN THE AMOUNT OF $1,018,000.00, THROUGH APPROXIMATELY FEBRUARY 28, 2015. _x000a__x000a_2. PROVIDE FUNDING FOR CHANGE REQUESTS (CR) 2726 AND 2659._x000a__x000a_INCREASING THE TOTAL CONTRACT VALUE BY $1,102,949.86 FROM $4,140,768.00 TO $5,243,717.86._x000a_ _x000a_ALL OTHER TERMS AND CONDITIONS REMAIN UNCHANGED."/>
    <s v="ASPIRE RESOURCES INC."/>
    <n v="1102949.8600000001"/>
    <s v="0004"/>
    <s v="2"/>
    <s v="EDFSA12D0006"/>
    <s v="832551878"/>
    <s v="ENBO"/>
    <s v=""/>
    <s v="KAREN.GIBSON@ED.GOV"/>
    <d v="2015-02-11T00:00:00"/>
    <s v="AMBER.JONES@ED.GOV"/>
    <d v="2015-02-11T00:00:00"/>
    <s v="N/A"/>
    <s v="C"/>
    <s v="FUNDING ONLY ACTION"/>
    <s v="Y"/>
    <s v="YES"/>
    <s v="9100"/>
    <s v="9100"/>
    <s v="OTHER THAN SMALL BUSINESS"/>
    <s v="NO"/>
    <s v="NO"/>
    <x v="1"/>
    <s v="NO"/>
    <s v="NO"/>
    <s v="NO"/>
    <n v="1102949.8600000001"/>
    <n v="1102949.8600000001"/>
    <n v="1"/>
  </r>
  <r>
    <s v="FSA"/>
    <x v="0"/>
    <x v="0"/>
    <x v="0"/>
    <x v="1"/>
    <x v="1"/>
    <x v="1"/>
    <x v="0"/>
    <x v="1"/>
    <x v="1"/>
    <x v="0"/>
    <x v="0"/>
    <x v="55"/>
    <s v="SUPPORT- MANAGEMENT: FINANCIAL"/>
    <s v="9100"/>
    <s v="FEDERAL STUDENT AID PROCUREMENT ACTIVITY"/>
    <s v="9100"/>
    <s v="LINCOLN"/>
    <s v="NE"/>
    <s v="109"/>
    <d v="2015-02-12T00:00:00"/>
    <s v="FULL AND OPEN COMPETITION"/>
    <s v="FAIR OPPORTUNITY GIVEN"/>
    <s v="FIXED PRICE WITH ECONOMIC PRICE ADJUSTMENT"/>
    <s v="IGF::CT::IGF CRITICAL FUNCTION _x000a__x000a_BASE AWARD: SERVICING OF TITLE IV STUDENT FINANCIAL AID._x000a__x000a_MODIFICATION DESCRIPTION:  THE PURPOSE OF THIS MODIFICATION IS TO PROVIDE FUNDING FOR CHANGE REQUESTS (CR) 2726 AND 2731."/>
    <s v="NELNET SERVICING, LLC"/>
    <n v="271500"/>
    <s v="0014"/>
    <s v="6"/>
    <s v="EDFSA09D0013"/>
    <s v="831078626"/>
    <s v="ENBO"/>
    <s v=""/>
    <s v="KAREN.GIBSON@ED.GOV"/>
    <d v="2015-02-11T00:00:00"/>
    <s v="KATHARINE.HILL@ED.GOV"/>
    <d v="2015-02-06T00:00:00"/>
    <s v="N/A"/>
    <s v="C"/>
    <s v="FUNDING ONLY ACTION"/>
    <s v="Y"/>
    <s v="YES"/>
    <s v="9100"/>
    <s v="9100"/>
    <s v="OTHER THAN SMALL BUSINESS"/>
    <s v="NO"/>
    <s v="NO"/>
    <x v="1"/>
    <s v="NO"/>
    <s v="NO"/>
    <s v="NO"/>
    <n v="271500"/>
    <n v="271500"/>
    <n v="1"/>
  </r>
  <r>
    <s v="FSA"/>
    <x v="0"/>
    <x v="0"/>
    <x v="0"/>
    <x v="1"/>
    <x v="1"/>
    <x v="1"/>
    <x v="0"/>
    <x v="1"/>
    <x v="1"/>
    <x v="0"/>
    <x v="0"/>
    <x v="55"/>
    <s v="SUPPORT- MANAGEMENT: FINANCIAL"/>
    <s v="9100"/>
    <s v="FEDERAL STUDENT AID PROCUREMENT ACTIVITY"/>
    <s v="9100"/>
    <s v="HARRISBURG"/>
    <s v="PA"/>
    <s v="43"/>
    <d v="2015-02-12T00:00:00"/>
    <s v="FULL AND OPEN COMPETITION"/>
    <s v="FAIR OPPORTUNITY GIVEN"/>
    <s v="FIXED PRICE WITH ECONOMIC PRICE ADJUSTMENT"/>
    <s v="IGF::CT::IGF CRITICAL FUNCTION_x000a__x000a_BASE AWARD: SERVICING OF TITLE IV STUDENT FINANCIAL AID._x000a__x000a_MODIFICATION DESCRIPTION: THE PURPOSE OF THIS MODIFICATION IS TO PROVIDE FUNDING FOR CHANGE REQUESTS (CR) 2723,2725,2726,2733 AND 2838."/>
    <s v="HIGHER EDUCATION ASSISTANCE AGENCY, PA"/>
    <n v="742420"/>
    <s v="0013"/>
    <s v="6"/>
    <s v="EDFSA09D0014"/>
    <s v="007368103"/>
    <s v="ENBO"/>
    <s v=""/>
    <s v="KAREN.GIBSON@ED.GOV"/>
    <d v="2015-02-12T00:00:00"/>
    <s v="KATHARINE.HILL@ED.GOV"/>
    <d v="2015-02-11T00:00:00"/>
    <s v="N/A"/>
    <s v="C"/>
    <s v="FUNDING ONLY ACTION"/>
    <s v="Y"/>
    <s v="YES"/>
    <s v="9100"/>
    <s v="9100"/>
    <s v="OTHER THAN SMALL BUSINESS"/>
    <s v="NO"/>
    <s v="NO"/>
    <x v="1"/>
    <s v="NO"/>
    <s v="NO"/>
    <s v="NO"/>
    <n v="742420"/>
    <n v="742420"/>
    <n v="1"/>
  </r>
  <r>
    <s v="FSA"/>
    <x v="0"/>
    <x v="0"/>
    <x v="0"/>
    <x v="1"/>
    <x v="1"/>
    <x v="1"/>
    <x v="0"/>
    <x v="1"/>
    <x v="1"/>
    <x v="0"/>
    <x v="0"/>
    <x v="55"/>
    <s v="SUPPORT- MANAGEMENT: FINANCIAL"/>
    <s v="9100"/>
    <s v="FEDERAL STUDENT AID PROCUREMENT ACTIVITY"/>
    <s v="9100"/>
    <s v="OKLAHOMA CITY"/>
    <s v="OK"/>
    <s v="109"/>
    <d v="2015-02-18T00:00:00"/>
    <s v="FULL AND OPEN COMPETITION"/>
    <s v="FAIR OPPORTUNITY GIVEN"/>
    <s v="FIXED PRICE WITH ECONOMIC PRICE ADJUSTMENT"/>
    <s v="IGF::CT::IGF CRITICAL FUNCTION _x000a__x000a_BASE AWARD: SERVICING OF TITLE IV STUDENT FINANCIAL AID, IN ACCORDANCE WITH SECTION 2212 OF THE HEALTH CARE AND EDUCATION RECONCILIATION ACT OF 2010 (PUB.L. 111-152, 124 STAT. 1029)._x000a__x000a_MODIFICATION DESCRIPTION:  PROVIDES FUNDING FOR TITLE IV AID SERVICING, THROUGH APPROXIMATELY FEBRUARY 28, 2015."/>
    <s v="OKLAHOMA STUDENT LOAN AUTHORITY"/>
    <n v="200000"/>
    <s v="0003"/>
    <s v="3"/>
    <s v="EDFSA12D0012"/>
    <s v="834574444"/>
    <s v="ENBO"/>
    <s v=""/>
    <s v="KAREN.GIBSON@ED.GOV"/>
    <d v="2015-02-18T00:00:00"/>
    <s v="KATHARINE.HILL@ED.GOV"/>
    <d v="2015-02-13T00:00:00"/>
    <s v="N/A"/>
    <s v="C"/>
    <s v="FUNDING ONLY ACTION"/>
    <s v="Y"/>
    <s v="YES"/>
    <s v="9100"/>
    <s v="9100"/>
    <s v="OTHER THAN SMALL BUSINESS"/>
    <s v="NO"/>
    <s v="NO"/>
    <x v="1"/>
    <s v="NO"/>
    <s v="NO"/>
    <s v="NO"/>
    <n v="200000"/>
    <n v="200000"/>
    <n v="1"/>
  </r>
  <r>
    <s v="FSA"/>
    <x v="0"/>
    <x v="0"/>
    <x v="0"/>
    <x v="1"/>
    <x v="1"/>
    <x v="1"/>
    <x v="0"/>
    <x v="1"/>
    <x v="1"/>
    <x v="0"/>
    <x v="0"/>
    <x v="55"/>
    <s v="SUPPORT- MANAGEMENT: FINANCIAL"/>
    <s v="9100"/>
    <s v="FEDERAL STUDENT AID PROCUREMENT ACTIVITY"/>
    <s v="9100"/>
    <s v="WINOOSKI"/>
    <s v="VT"/>
    <s v="7"/>
    <d v="2015-02-18T00:00:00"/>
    <s v="FULL AND OPEN COMPETITION"/>
    <s v="FAIR OPPORTUNITY GIVEN"/>
    <s v="FIXED PRICE WITH ECONOMIC PRICE ADJUSTMENT"/>
    <s v="IGF::CT::IGF CRITICAL FUNCTION _x000a__x000a_BASE AWARD: SERVICING OF TITLE IV STUDENT FINANCIAL AID, IN ACCORDANCE WITH SECTION 2212 OF THE HEALTH CARE AND EDUCATION RECONCILIATION ACT OF 2010 (PUB.L. 111-152, 124 STAT. 1029)._x000a__x000a_MODIFICATION DESCRIPTION:  THE PURPOSE OF THIS MODIFICATION IS TO PROVIDE FUNDING FOR SERVICING AND CR2725, 2726, AND 2659."/>
    <s v="VERMONT STUDENT ASSISTANCE CORPORATION"/>
    <n v="249201.28"/>
    <s v="0003"/>
    <s v="2"/>
    <s v="EDFSA13D0001"/>
    <s v="114236219"/>
    <s v="ENBO"/>
    <s v=""/>
    <s v="KAREN.GIBSON@ED.GOV"/>
    <d v="2015-02-18T00:00:00"/>
    <s v="KATHARINE.HILL@ED.GOV"/>
    <d v="2015-02-11T00:00:00"/>
    <s v="N/A"/>
    <s v="C"/>
    <s v="FUNDING ONLY ACTION"/>
    <s v="Y"/>
    <s v="YES"/>
    <s v="9100"/>
    <s v="9100"/>
    <s v="OTHER THAN SMALL BUSINESS"/>
    <s v="NO"/>
    <s v="NO"/>
    <x v="1"/>
    <s v="NO"/>
    <s v="NO"/>
    <s v="NO"/>
    <n v="249201.28"/>
    <n v="249201.28"/>
    <n v="1"/>
  </r>
  <r>
    <s v="FSA"/>
    <x v="0"/>
    <x v="0"/>
    <x v="0"/>
    <x v="1"/>
    <x v="1"/>
    <x v="1"/>
    <x v="0"/>
    <x v="1"/>
    <x v="1"/>
    <x v="0"/>
    <x v="0"/>
    <x v="55"/>
    <s v="SUPPORT- MANAGEMENT: FINANCIAL"/>
    <s v="9100"/>
    <s v="FEDERAL STUDENT AID PROCUREMENT ACTIVITY"/>
    <s v="9100"/>
    <s v="CONCORD"/>
    <s v="NH"/>
    <s v="13"/>
    <d v="2015-02-18T00:00:00"/>
    <s v="FULL AND OPEN COMPETITION"/>
    <s v="FAIR OPPORTUNITY GIVEN"/>
    <s v="FIXED PRICE WITH ECONOMIC PRICE ADJUSTMENT"/>
    <s v="IGF::CT::IGF/CRITICAL FUNCTION_x000a__x000a_AWARD: _x000a_SERVICING OF TITLE IV STUDENT FINANCIAL AID IN ACCORDANCE WITH SECTION 2212 OF THE HEALTH CARE AND EDUCATION RECONCILIATION ACT OF 2010 (PUB.L.111-152 STAT.1029)_x000a__x000a_MODIFICATION:_x000a__x000a_THE PURPOSE OF THIS MODIFICATION IS TO: _x000a__x000a_1. PROVIDE ADDITIONAL FUNDING FOR TITLE IV AID SERVICING IN THE AMOUNT OF $430,000.00, THROUGH APPROXIMATELY FEBRUARY 28, 2015. _x000a__x000a_2. PROVIDE FUNDING FOR CHANGE REQUESTS (CRS) 2723, 2726, 2732, AND 2659. _x000a__x000a_INCREASING THE TOTAL CONTRACT VALUE BY $611,592.74 FROM $1,675,129.49 TO $2,286,722.23. _x000a__x000a_ALL OTHER TERMS AND CONDITIONS REMAIN UNCHANGED."/>
    <s v="NEW HAMPSHIRE HIGHER EDUCATION LOAN CORP"/>
    <n v="611592.74"/>
    <s v="0004"/>
    <s v="2"/>
    <s v="EDFSA12D0007"/>
    <s v="048818731"/>
    <s v="ENBO"/>
    <s v=""/>
    <s v="KAREN.GIBSON@ED.GOV"/>
    <d v="2015-02-18T00:00:00"/>
    <s v="AMBER.JONES@ED.GOV"/>
    <d v="2015-02-16T00:00:00"/>
    <s v="N/A"/>
    <s v="C"/>
    <s v="FUNDING ONLY ACTION"/>
    <s v="Y"/>
    <s v="YES"/>
    <s v="9100"/>
    <s v="9100"/>
    <s v="OTHER THAN SMALL BUSINESS"/>
    <s v="NO"/>
    <s v="NO"/>
    <x v="1"/>
    <s v="NO"/>
    <s v="NO"/>
    <s v="NO"/>
    <n v="611592.74"/>
    <n v="611592.74"/>
    <n v="1"/>
  </r>
  <r>
    <s v="FSA"/>
    <x v="0"/>
    <x v="0"/>
    <x v="0"/>
    <x v="1"/>
    <x v="1"/>
    <x v="1"/>
    <x v="0"/>
    <x v="1"/>
    <x v="1"/>
    <x v="0"/>
    <x v="0"/>
    <x v="55"/>
    <s v="SUPPORT- MANAGEMENT: FINANCIAL"/>
    <s v="9100"/>
    <s v="FEDERAL STUDENT AID PROCUREMENT ACTIVITY"/>
    <s v="9100"/>
    <s v="KNOXVILLE"/>
    <s v="TN"/>
    <s v="93"/>
    <d v="2015-02-18T00:00:00"/>
    <s v="FULL AND OPEN COMPETITION"/>
    <s v="FAIR OPPORTUNITY GIVEN"/>
    <s v="FIXED PRICE WITH ECONOMIC PRICE ADJUSTMENT"/>
    <s v="IGF::CT::IGF CRITICAL FUNCTION_x000a__x000a_BASE AWARD: SERVICING OF TITLE IV STUDENT FINANCIAL AID, IN ACCORDANCE WITH SECTION 2212 OF THE HEALTH CARE AND EDUCATION RECONCILIATION ACT OF 2010 (PUB.L. 111-152, 124 STAT. 1029)._x000a__x000a_MODIFICATION DESCRIPTION: THE PURPOSE OF THIS MODIFICATION IS TO INCREASE FUNDING BY $1,900,000 FROM $7,955,000.00 TO $9,855,000.00."/>
    <s v="EDUCATIONAL SERVICES OF AMERICA, INC."/>
    <n v="1900000"/>
    <s v="0004"/>
    <s v="2"/>
    <s v="EDFSA12D0005"/>
    <s v="938314317"/>
    <s v="ENBO"/>
    <s v=""/>
    <s v="KAREN.GIBSON@ED.GOV"/>
    <d v="2015-02-18T00:00:00"/>
    <s v="KATHARINE.HILL@ED.GOV"/>
    <d v="2015-02-17T00:00:00"/>
    <s v="N/A"/>
    <s v="C"/>
    <s v="FUNDING ONLY ACTION"/>
    <s v="Y"/>
    <s v="YES"/>
    <s v="9100"/>
    <s v="9100"/>
    <s v="OTHER THAN SMALL BUSINESS"/>
    <s v="NO"/>
    <s v="NO"/>
    <x v="1"/>
    <s v="NO"/>
    <s v="NO"/>
    <s v="NO"/>
    <n v="1900000"/>
    <n v="1900000"/>
    <n v="1"/>
  </r>
  <r>
    <s v="FSA"/>
    <x v="0"/>
    <x v="0"/>
    <x v="0"/>
    <x v="1"/>
    <x v="1"/>
    <x v="1"/>
    <x v="0"/>
    <x v="1"/>
    <x v="1"/>
    <x v="0"/>
    <x v="0"/>
    <x v="55"/>
    <s v="SUPPORT- MANAGEMENT: FINANCIAL"/>
    <s v="9100"/>
    <s v="FEDERAL STUDENT AID PROCUREMENT ACTIVITY"/>
    <s v="9100"/>
    <s v="CHESTERFIELD"/>
    <s v="MO"/>
    <s v="189"/>
    <d v="2015-02-18T00:00:00"/>
    <s v="FULL AND OPEN COMPETITION"/>
    <s v="FAIR OPPORTUNITY GIVEN"/>
    <s v="FIXED PRICE WITH ECONOMIC PRICE ADJUSTMENT"/>
    <s v="IGF::CT::IGF / CRITICAL FUNCTION _x000a__x000a_BASE AWARD: SERVICING OF TITLE IV STUDENT FINANCIAL AID, IN ACCORDANCE WITH SECTION 2212 OF THE HEALTH CARE AND EDUCATION RECONCILIATION ACT OF 2010 (PUB.L. 111-152, 124 STAT. 1029)._x000a__x000a_MODIFICATION DESCRIPTION: THE PURPOSE OF THIS MODIFICATION IS TO PROVIDE ADDITIONAL FUNDING FOR TITLE IV SERVICING."/>
    <s v="MISSOURI HIGHER EDUCATION LOAN AUTHORITY"/>
    <n v="3000000"/>
    <s v="0004"/>
    <s v="3"/>
    <s v="EDFSA11D0012"/>
    <s v="189396138"/>
    <s v="ENBO"/>
    <s v=""/>
    <s v="KAREN.GIBSON@ED.GOV"/>
    <d v="2015-02-18T00:00:00"/>
    <s v="AMBER.JONES@ED.GOV"/>
    <d v="2015-02-18T00:00:00"/>
    <s v="N/A"/>
    <s v="C"/>
    <s v="FUNDING ONLY ACTION"/>
    <s v="Y"/>
    <s v="YES"/>
    <s v="9100"/>
    <s v="9100"/>
    <s v="OTHER THAN SMALL BUSINESS"/>
    <s v="NO"/>
    <s v="NO"/>
    <x v="1"/>
    <s v="NO"/>
    <s v="NO"/>
    <s v="NO"/>
    <n v="3000000"/>
    <n v="3000000"/>
    <n v="1"/>
  </r>
  <r>
    <s v="FSA"/>
    <x v="0"/>
    <x v="0"/>
    <x v="0"/>
    <x v="1"/>
    <x v="1"/>
    <x v="1"/>
    <x v="0"/>
    <x v="1"/>
    <x v="1"/>
    <x v="0"/>
    <x v="0"/>
    <x v="55"/>
    <s v="SUPPORT- MANAGEMENT: FINANCIAL"/>
    <s v="9100"/>
    <s v="FEDERAL STUDENT AID PROCUREMENT ACTIVITY"/>
    <s v="9100"/>
    <s v="RESTON"/>
    <s v="VA"/>
    <s v="59"/>
    <d v="2015-02-20T00:00:00"/>
    <s v="FULL AND OPEN COMPETITION"/>
    <s v=""/>
    <s v="FIRM FIXED PRICE"/>
    <s v="OPERATION AND MAINTENANCE OF THE DEBT MANAGEMENT AND COLLECTIONS SYSTEM (DMCS) IGF::CT::IGF"/>
    <s v="MAXIMUS FEDERAL SERVICES, INC."/>
    <n v="10844525.689999999"/>
    <s v="EDFSA13C0021"/>
    <s v="14"/>
    <s v=""/>
    <s v="364221593"/>
    <s v="ENBO"/>
    <s v=""/>
    <s v="MURTHLYN.SAMUEL@ED.GOV"/>
    <d v="2015-02-20T00:00:00"/>
    <s v="MURTHLYN.SAMUEL@ED.GOV"/>
    <d v="2015-02-20T00:00:00"/>
    <s v="N/A"/>
    <s v="C"/>
    <s v="FUNDING ONLY ACTION"/>
    <s v="Y"/>
    <s v="YES"/>
    <s v=""/>
    <s v="9100"/>
    <s v="OTHER THAN SMALL BUSINESS"/>
    <s v="NO"/>
    <s v="NO"/>
    <x v="1"/>
    <s v="NO"/>
    <s v="NO"/>
    <s v="NO"/>
    <n v="10844525.689999999"/>
    <n v="0"/>
    <n v="1"/>
  </r>
  <r>
    <s v="FSA"/>
    <x v="0"/>
    <x v="0"/>
    <x v="1"/>
    <x v="1"/>
    <x v="1"/>
    <x v="1"/>
    <x v="0"/>
    <x v="1"/>
    <x v="1"/>
    <x v="0"/>
    <x v="0"/>
    <x v="55"/>
    <s v="SUPPORT- MANAGEMENT: FINANCIAL"/>
    <s v="9100"/>
    <s v="FEDERAL STUDENT AID PROCUREMENT ACTIVITY"/>
    <s v="9100"/>
    <s v="WASHINGTON"/>
    <s v="DC"/>
    <s v="1"/>
    <d v="2015-02-27T00:00:00"/>
    <s v="NOT COMPETED"/>
    <s v=""/>
    <s v="FIRM FIXED PRICE"/>
    <s v="THE PURPOSE OF THIS CONTRACT IS TO PROVIDE ORIGINATION AND DISBURSEMENT SERVICES FOR TITLE IV STUDENT AID PROGRAMS.  THIS MODIFICATION 172 ADDS TO AND REALLOCATES FUNDING WITHIN THE CONTRACT TO CONTINUE SERVICES."/>
    <s v="ACCENTURE LLP"/>
    <n v="46537520"/>
    <s v="EDED06CO0027"/>
    <s v="172"/>
    <s v=""/>
    <s v="858485758"/>
    <s v="ENBO"/>
    <s v="ONLY ONE SOURCE - OTHER "/>
    <s v="JANET.CARLSON@ED.GOV"/>
    <d v="2015-06-30T00:00:00"/>
    <s v="LOUIS.DIXON@ED.GOV"/>
    <d v="2015-03-03T00:00:00"/>
    <s v="N/A"/>
    <s v="B"/>
    <s v="SUPPLEMENTAL AGREEMENT FOR WORK WITHIN SCOPE"/>
    <s v="N"/>
    <s v="NO"/>
    <s v=""/>
    <s v="9100"/>
    <s v="OTHER THAN SMALL BUSINESS"/>
    <s v="NO"/>
    <s v="NO"/>
    <x v="1"/>
    <s v="NO"/>
    <s v="NO"/>
    <s v="NO"/>
    <n v="46537520"/>
    <n v="0"/>
    <n v="1"/>
  </r>
  <r>
    <s v="FSA"/>
    <x v="0"/>
    <x v="0"/>
    <x v="0"/>
    <x v="1"/>
    <x v="1"/>
    <x v="1"/>
    <x v="0"/>
    <x v="1"/>
    <x v="1"/>
    <x v="0"/>
    <x v="0"/>
    <x v="55"/>
    <s v="SUPPORT- MANAGEMENT: FINANCIAL"/>
    <s v="9100"/>
    <s v="FEDERAL STUDENT AID PROCUREMENT ACTIVITY"/>
    <s v="9100"/>
    <s v="WASHINGTON"/>
    <s v="DC"/>
    <s v="1"/>
    <d v="2015-03-05T00:00:00"/>
    <s v="FULL AND OPEN COMPETITION"/>
    <s v=""/>
    <s v="FIRM FIXED PRICE"/>
    <s v="IGF::CL::IGF - TIVOD SUPPORTS THE ORIGINATION, DISBURSEMENT, AND REPORTING OF TITLE IV FEDERAL STUDENT AID PROGRAMS, INCLUDING - BUT NOT LIMITED TO - DIRECT LOANS, PELL GRANTS, AND THE TEACHER EDUCATION ASSISTANCE FOR COLLEGE AND HIGHER EDUCATION GRANTS. THE TITLE IV SOLUTION SHALL ALSO PROVIDE ONGOING SUPPORT FOR THE DISCONTINUED TITLE IV FEDERAL STUDENT AID PROGRAMS, INCLUDING - BUT NOT LIMITED TO - ACADEMIC COMPETITIVENESS GRANTS AND NATIONAL SCIENCE AND MATHEMATICS ACCESS TO RETAIN TALENT GRANTS."/>
    <s v="ACCENTURE FEDERAL SERVICES LLC"/>
    <n v="61406104"/>
    <s v="EDFSA15C0006"/>
    <s v="0"/>
    <s v=""/>
    <s v="139727148"/>
    <s v="ENBO"/>
    <s v=""/>
    <s v="MICHAEL.HOLLAND@ED.GOV"/>
    <d v="2015-04-08T00:00:00"/>
    <s v="WILLIAM.JACKSONJR@ED.GOV"/>
    <d v="2015-03-25T00:00:00"/>
    <s v="N/A"/>
    <s v=""/>
    <s v=""/>
    <s v="N"/>
    <s v="NO"/>
    <s v=""/>
    <s v="9100"/>
    <s v="OTHER THAN SMALL BUSINESS"/>
    <s v="NO"/>
    <s v="NO"/>
    <x v="1"/>
    <s v="NO"/>
    <s v="NO"/>
    <s v="NO"/>
    <n v="61406104"/>
    <n v="966802220"/>
    <n v="1"/>
  </r>
  <r>
    <s v="FSA"/>
    <x v="0"/>
    <x v="0"/>
    <x v="0"/>
    <x v="1"/>
    <x v="1"/>
    <x v="1"/>
    <x v="0"/>
    <x v="1"/>
    <x v="1"/>
    <x v="0"/>
    <x v="0"/>
    <x v="55"/>
    <s v="SUPPORT- MANAGEMENT: FINANCIAL"/>
    <s v="9100"/>
    <s v="FEDERAL STUDENT AID PROCUREMENT ACTIVITY"/>
    <s v="9100"/>
    <s v="SALT LAKE CITY"/>
    <s v="UT"/>
    <s v="35"/>
    <d v="2015-03-10T00:00:00"/>
    <s v="FULL AND OPEN COMPETITION"/>
    <s v="FAIR OPPORTUNITY GIVEN"/>
    <s v="FIXED PRICE WITH ECONOMIC PRICE ADJUSTMENT"/>
    <s v="IGF::CT::IGF CRITICAL FUNDING_x000a__x000a_BASE AWARD: SERVICING OF TITLE IV STUDENT FINANCIAL AID, IN ACCORDANCE WITH SECTION 2212 OF THE HEALTH CARE AND EDUCATION RECONCILIATION ACT OF 2010 (PUB.L. 111-152, 124 STAT. 1029)._x000a__x000a_MODIFICATION DESCRIPTION: THE PURPOSE OF THIS MODIFICATION IS TO PROVIDE ADDITIONAL FUNDING FOR TITLE IV AID SERVICING."/>
    <s v="UTAH HIGHER EDUCATION ASSISTANCE AUTHORITY"/>
    <n v="220000"/>
    <s v="0004"/>
    <s v="4"/>
    <s v="EDFSA12D0003"/>
    <s v="026759279"/>
    <s v="ENBO"/>
    <s v=""/>
    <s v="KAREN.GIBSON@ED.GOV"/>
    <d v="2015-03-10T00:00:00"/>
    <s v="KATHARINE.HILL@ED.GOV"/>
    <d v="2015-02-27T00:00:00"/>
    <s v="N/A"/>
    <s v="C"/>
    <s v="FUNDING ONLY ACTION"/>
    <s v="Y"/>
    <s v="YES"/>
    <s v="9100"/>
    <s v="9100"/>
    <s v="OTHER THAN SMALL BUSINESS"/>
    <s v="NO"/>
    <s v="NO"/>
    <x v="1"/>
    <s v="NO"/>
    <s v="NO"/>
    <s v="NO"/>
    <n v="220000"/>
    <n v="220000"/>
    <n v="1"/>
  </r>
  <r>
    <s v="FSA"/>
    <x v="0"/>
    <x v="0"/>
    <x v="0"/>
    <x v="1"/>
    <x v="1"/>
    <x v="1"/>
    <x v="0"/>
    <x v="1"/>
    <x v="1"/>
    <x v="0"/>
    <x v="0"/>
    <x v="55"/>
    <s v="SUPPORT- MANAGEMENT: FINANCIAL"/>
    <s v="9100"/>
    <s v="FEDERAL STUDENT AID PROCUREMENT ACTIVITY"/>
    <s v="9100"/>
    <s v="LINCOLN"/>
    <s v="NE"/>
    <s v="109"/>
    <d v="2015-03-11T00:00:00"/>
    <s v="FULL AND OPEN COMPETITION"/>
    <s v="FAIR OPPORTUNITY GIVEN"/>
    <s v="FIXED PRICE WITH ECONOMIC PRICE ADJUSTMENT"/>
    <s v="IGF::CT::IGF / CRITICAL FUNCTION_x000a__x000a_BASE AWARD: SERVICING OF TITLE IV STUDENT FINANCIAL AID._x000a__x000a_MODIFICATION: TO PROVIDE FUNDING FOR CR 2839."/>
    <s v="NELNET SERVICING, LLC"/>
    <n v="40000"/>
    <s v="0015"/>
    <s v="1"/>
    <s v="EDFSA09D0013"/>
    <s v="831078626"/>
    <s v="ENBO"/>
    <s v=""/>
    <s v="ANGIE.SMITH@ED.GOV"/>
    <d v="2015-07-22T00:00:00"/>
    <s v="AMBER.JONES@ED.GOV"/>
    <d v="2015-03-11T00:00:00"/>
    <s v="N/A"/>
    <s v="C"/>
    <s v="FUNDING ONLY ACTION"/>
    <s v="Y"/>
    <s v="YES"/>
    <s v="9100"/>
    <s v="9100"/>
    <s v="OTHER THAN SMALL BUSINESS"/>
    <s v="NO"/>
    <s v="NO"/>
    <x v="1"/>
    <s v="NO"/>
    <s v="NO"/>
    <s v="NO"/>
    <n v="40000"/>
    <n v="40000"/>
    <n v="1"/>
  </r>
  <r>
    <s v="FSA"/>
    <x v="0"/>
    <x v="0"/>
    <x v="0"/>
    <x v="1"/>
    <x v="1"/>
    <x v="1"/>
    <x v="0"/>
    <x v="1"/>
    <x v="1"/>
    <x v="0"/>
    <x v="0"/>
    <x v="55"/>
    <s v="SUPPORT- MANAGEMENT: FINANCIAL"/>
    <s v="9100"/>
    <s v="FEDERAL STUDENT AID PROCUREMENT ACTIVITY"/>
    <s v="9100"/>
    <s v="HARRISBURG"/>
    <s v="PA"/>
    <s v="43"/>
    <d v="2015-03-11T00:00:00"/>
    <s v="FULL AND OPEN COMPETITION"/>
    <s v="FAIR OPPORTUNITY GIVEN"/>
    <s v="FIXED PRICE WITH ECONOMIC PRICE ADJUSTMENT"/>
    <s v="IGF::CT::IGF / CRITICAL FUNCTION_x000a__x000a_BASE AWARD: SERVICING OF TITLE IV STUDENT FINANCIAL AID._x000a__x000a_MODIFICATION: TO PROVIDE FUNDING FOR CR 2732 AND CR 2839."/>
    <s v="HIGHER EDUCATION ASSISTANCE AGENCY, PA"/>
    <n v="113250"/>
    <s v="0013"/>
    <s v="8"/>
    <s v="EDFSA09D0014"/>
    <s v="007368103"/>
    <s v="ENBO"/>
    <s v=""/>
    <s v="KAREN.GIBSON@ED.GOV"/>
    <d v="2015-03-11T00:00:00"/>
    <s v="AMBER.JONES@ED.GOV"/>
    <d v="2015-03-11T00:00:00"/>
    <s v="N/A"/>
    <s v="C"/>
    <s v="FUNDING ONLY ACTION"/>
    <s v="Y"/>
    <s v="YES"/>
    <s v="9100"/>
    <s v="9100"/>
    <s v="OTHER THAN SMALL BUSINESS"/>
    <s v="NO"/>
    <s v="NO"/>
    <x v="1"/>
    <s v="NO"/>
    <s v="NO"/>
    <s v="NO"/>
    <n v="113250"/>
    <n v="113250"/>
    <n v="1"/>
  </r>
  <r>
    <s v="FSA"/>
    <x v="0"/>
    <x v="0"/>
    <x v="0"/>
    <x v="1"/>
    <x v="1"/>
    <x v="1"/>
    <x v="0"/>
    <x v="1"/>
    <x v="1"/>
    <x v="0"/>
    <x v="0"/>
    <x v="55"/>
    <s v="SUPPORT- MANAGEMENT: FINANCIAL"/>
    <s v="9100"/>
    <s v="FEDERAL STUDENT AID PROCUREMENT ACTIVITY"/>
    <s v="9100"/>
    <s v="CHESTERFIELD"/>
    <s v="MO"/>
    <s v="189"/>
    <d v="2015-03-11T00:00:00"/>
    <s v="FULL AND OPEN COMPETITION"/>
    <s v="FAIR OPPORTUNITY GIVEN"/>
    <s v="FIXED PRICE WITH ECONOMIC PRICE ADJUSTMENT"/>
    <s v="IGF::CT::IGF/CRITICAL FUNCTION_x000a__x000a_AWARD: _x000a_SERVICING OF TITLE IV STUDENT FINANCIAL AID IN ACCORDANCE WITH SECTION 2212 OF THE HEALTH CARE AND EDUCATION RECONCILIATION ACT OF 2010 (PUB.L.111-152 STAT.1029)_x000a__x000a_MODIFICATION:_x000a_THE PURPOSE OF THIS MODIFICATION IS TO PROVIDE FUNDING FOR CHANGE REQUESTS (CR) 2726 AND 2733."/>
    <s v="MISSOURI HIGHER EDUCATION LOAN AUTHORITY"/>
    <n v="189838.39"/>
    <s v="0004"/>
    <s v="5"/>
    <s v="EDFSA11D0012"/>
    <s v="189396138"/>
    <s v="ENBO"/>
    <s v=""/>
    <s v="KAREN.GIBSON@ED.GOV"/>
    <d v="2015-03-12T00:00:00"/>
    <s v="AMBER.JONES@ED.GOV"/>
    <d v="2015-03-11T00:00:00"/>
    <s v="N/A"/>
    <s v="C"/>
    <s v="FUNDING ONLY ACTION"/>
    <s v="Y"/>
    <s v="YES"/>
    <s v="9100"/>
    <s v="9100"/>
    <s v="OTHER THAN SMALL BUSINESS"/>
    <s v="NO"/>
    <s v="NO"/>
    <x v="1"/>
    <s v="NO"/>
    <s v="NO"/>
    <s v="NO"/>
    <n v="189838.39"/>
    <n v="189838.39"/>
    <n v="1"/>
  </r>
  <r>
    <s v="FSA"/>
    <x v="0"/>
    <x v="0"/>
    <x v="0"/>
    <x v="1"/>
    <x v="1"/>
    <x v="1"/>
    <x v="0"/>
    <x v="1"/>
    <x v="1"/>
    <x v="0"/>
    <x v="0"/>
    <x v="55"/>
    <s v="SUPPORT- MANAGEMENT: FINANCIAL"/>
    <s v="9100"/>
    <s v="FEDERAL STUDENT AID PROCUREMENT ACTIVITY"/>
    <s v="9100"/>
    <s v="WILKES BARRE"/>
    <s v="PA"/>
    <s v="79"/>
    <d v="2015-03-11T00:00:00"/>
    <s v="FULL AND OPEN COMPETITION"/>
    <s v="FAIR OPPORTUNITY GIVEN"/>
    <s v="FIXED PRICE WITH ECONOMIC PRICE ADJUSTMENT"/>
    <s v="IGF::CT::IGF / CRITICAL FUNCTION_x000a__x000a_BASE AWARD: SERVICING OF TITLE IV STUDENT FINANCIAL AID._x000a__x000a_MODIFICATION: TO PROVIDE FUNDING FOR CR 2839."/>
    <s v="NAVIENT, LLC"/>
    <n v="314200"/>
    <s v="0006"/>
    <s v="7"/>
    <s v="EDFSA09D0015"/>
    <s v="079392048"/>
    <s v="ENBO"/>
    <s v=""/>
    <s v="IDV_CORRECT"/>
    <d v="2015-06-04T00:00:00"/>
    <s v="AMBER.JONES@ED.GOV"/>
    <d v="2015-03-11T00:00:00"/>
    <s v="N/A"/>
    <s v="C"/>
    <s v="FUNDING ONLY ACTION"/>
    <s v="Y"/>
    <s v="YES"/>
    <s v="9100"/>
    <s v="9100"/>
    <s v="OTHER THAN SMALL BUSINESS"/>
    <s v="NO"/>
    <s v="NO"/>
    <x v="1"/>
    <s v="NO"/>
    <s v="NO"/>
    <s v="NO"/>
    <n v="314200"/>
    <n v="314200"/>
    <n v="1"/>
  </r>
  <r>
    <s v="FSA"/>
    <x v="0"/>
    <x v="0"/>
    <x v="0"/>
    <x v="1"/>
    <x v="1"/>
    <x v="1"/>
    <x v="0"/>
    <x v="1"/>
    <x v="1"/>
    <x v="0"/>
    <x v="0"/>
    <x v="55"/>
    <s v="SUPPORT- MANAGEMENT: FINANCIAL"/>
    <s v="9100"/>
    <s v="FEDERAL STUDENT AID PROCUREMENT ACTIVITY"/>
    <s v="9100"/>
    <s v="CONCORD"/>
    <s v="NH"/>
    <s v="13"/>
    <d v="2015-03-11T00:00:00"/>
    <s v="FULL AND OPEN COMPETITION"/>
    <s v="FAIR OPPORTUNITY GIVEN"/>
    <s v="FIXED PRICE WITH ECONOMIC PRICE ADJUSTMENT"/>
    <s v="IGF::CT::IGF/CRITICAL FUNCTION_x000a__x000a_AWARD: _x000a_SERVICING OF TITLE IV STUDENT FINANCIAL AID IN ACCORDANCE WITH SECTION 2212 OF THE HEALTH CARE AND EDUCATION RECONCILIATION ACT OF 2010 (PUB.L.111-152 STAT.1029)_x000a__x000a_MODIFICATION:_x000a__x000a_THE PURPOSE OF THIS MODIFICATION IS TO PROVIDE ADDITIONAL FUNDING FOR TITLE IV AID SERVICING THROUGH APPROXIMATELY MARCH 31, 2015, AND PROVIDE FUNDING FOR CHANGE REQUEST (CR) 2839."/>
    <s v="NEW HAMPSHIRE HIGHER EDUCATION LOAN CORP"/>
    <n v="402516.52"/>
    <s v="0004"/>
    <s v="4"/>
    <s v="EDFSA12D0007"/>
    <s v="048818731"/>
    <s v="ENBO"/>
    <s v=""/>
    <s v="KAREN.GIBSON@ED.GOV"/>
    <d v="2015-03-11T00:00:00"/>
    <s v="AMBER.JONES@ED.GOV"/>
    <d v="2015-03-09T00:00:00"/>
    <s v="N/A"/>
    <s v="C"/>
    <s v="FUNDING ONLY ACTION"/>
    <s v="Y"/>
    <s v="YES"/>
    <s v="9100"/>
    <s v="9100"/>
    <s v="OTHER THAN SMALL BUSINESS"/>
    <s v="NO"/>
    <s v="NO"/>
    <x v="1"/>
    <s v="NO"/>
    <s v="NO"/>
    <s v="NO"/>
    <n v="402516.52"/>
    <n v="402516.52"/>
    <n v="1"/>
  </r>
  <r>
    <s v="FSA"/>
    <x v="0"/>
    <x v="0"/>
    <x v="0"/>
    <x v="1"/>
    <x v="1"/>
    <x v="1"/>
    <x v="0"/>
    <x v="1"/>
    <x v="1"/>
    <x v="0"/>
    <x v="0"/>
    <x v="55"/>
    <s v="SUPPORT- MANAGEMENT: FINANCIAL"/>
    <s v="9100"/>
    <s v="FEDERAL STUDENT AID PROCUREMENT ACTIVITY"/>
    <s v="9100"/>
    <s v="WEST DES MOINES"/>
    <s v="IA"/>
    <s v="49"/>
    <d v="2015-03-11T00:00:00"/>
    <s v="FULL AND OPEN COMPETITION"/>
    <s v="FAIR OPPORTUNITY GIVEN"/>
    <s v="FIXED PRICE WITH ECONOMIC PRICE ADJUSTMENT"/>
    <s v="IGF::CT::IGF/CRITICAL FUNCTION_x000a__x000a_AWARD: _x000a_SERVICING OF TITLE IV STUDENT FINANCIAL AID IN ACCORDANCE WITH SECTION 2212 OF THE HEALTH CARE AND EDUCATION RECONCILIATION ACT OF 2010 (PUB.L.111-152 STAT.1029)_x000a__x000a_MODIFICATION:_x000a__x000a_THE PURPOSE OF THIS MODIFICATION IS TO PROVIDE ADDITIONAL FUNDING FOR TITLE IV AID SERVICING THROUGH APPROXIMATELY MARCH 31, 2015, AND PROVIDE FUNDING FOR CHANGE REQUEST (CR) 2839."/>
    <s v="ASPIRE RESOURCES INC."/>
    <n v="1037453.73"/>
    <s v="0004"/>
    <s v="4"/>
    <s v="EDFSA12D0006"/>
    <s v="832551878"/>
    <s v="ENBO"/>
    <s v=""/>
    <s v="KAREN.GIBSON@ED.GOV"/>
    <d v="2015-03-11T00:00:00"/>
    <s v="AMBER.JONES@ED.GOV"/>
    <d v="2015-03-11T00:00:00"/>
    <s v="N/A"/>
    <s v="C"/>
    <s v="FUNDING ONLY ACTION"/>
    <s v="Y"/>
    <s v="YES"/>
    <s v="9100"/>
    <s v="9100"/>
    <s v="OTHER THAN SMALL BUSINESS"/>
    <s v="NO"/>
    <s v="NO"/>
    <x v="1"/>
    <s v="NO"/>
    <s v="NO"/>
    <s v="NO"/>
    <n v="1037453.73"/>
    <n v="1037453.73"/>
    <n v="1"/>
  </r>
  <r>
    <s v="FSA"/>
    <x v="0"/>
    <x v="0"/>
    <x v="0"/>
    <x v="1"/>
    <x v="1"/>
    <x v="1"/>
    <x v="0"/>
    <x v="1"/>
    <x v="1"/>
    <x v="0"/>
    <x v="0"/>
    <x v="55"/>
    <s v="SUPPORT- MANAGEMENT: FINANCIAL"/>
    <s v="9100"/>
    <s v="FEDERAL STUDENT AID PROCUREMENT ACTIVITY"/>
    <s v="9100"/>
    <s v="MADISON"/>
    <s v="WI"/>
    <s v="25"/>
    <d v="2015-03-12T00:00:00"/>
    <s v="FULL AND OPEN COMPETITION"/>
    <s v="FAIR OPPORTUNITY GIVEN"/>
    <s v="FIXED PRICE WITH ECONOMIC PRICE ADJUSTMENT"/>
    <s v="IGF::CT::IGF / CRITICAL FUNCTION_x000a__x000a_BASE AWARD: SERVICING OF TITLE IV STUDENT FINANCIAL AID._x000a__x000a_MODIFICATION: TO PROVIDE FUNDING FOR AND AUTHORIZE CR 2936."/>
    <s v="GREAT LAKES EDUCATIONAL LOAN SERVICES, INC."/>
    <n v="39528"/>
    <s v="0011"/>
    <s v="9"/>
    <s v="EDFSA09D0012"/>
    <s v="967379496"/>
    <s v="ENBO"/>
    <s v=""/>
    <s v="KAREN.GIBSON@ED.GOV"/>
    <d v="2015-03-12T00:00:00"/>
    <s v="AMBER.JONES@ED.GOV"/>
    <d v="2015-03-11T00:00:00"/>
    <s v="N/A"/>
    <s v="C"/>
    <s v="FUNDING ONLY ACTION"/>
    <s v="Y"/>
    <s v="YES"/>
    <s v="9100"/>
    <s v="9100"/>
    <s v="OTHER THAN SMALL BUSINESS"/>
    <s v="NO"/>
    <s v="NO"/>
    <x v="1"/>
    <s v="NO"/>
    <s v="NO"/>
    <s v="NO"/>
    <n v="39528"/>
    <n v="39528"/>
    <n v="1"/>
  </r>
  <r>
    <s v="FSA"/>
    <x v="0"/>
    <x v="0"/>
    <x v="0"/>
    <x v="1"/>
    <x v="1"/>
    <x v="1"/>
    <x v="0"/>
    <x v="1"/>
    <x v="1"/>
    <x v="0"/>
    <x v="0"/>
    <x v="55"/>
    <s v="SUPPORT- MANAGEMENT: FINANCIAL"/>
    <s v="9100"/>
    <s v="FEDERAL STUDENT AID PROCUREMENT ACTIVITY"/>
    <s v="9100"/>
    <s v="HARRISBURG"/>
    <s v="PA"/>
    <s v="43"/>
    <d v="2015-03-16T00:00:00"/>
    <s v="FULL AND OPEN COMPETITION"/>
    <s v="FAIR OPPORTUNITY GIVEN"/>
    <s v="FIXED PRICE WITH ECONOMIC PRICE ADJUSTMENT"/>
    <s v="IGF::CT::IGF / CRITICAL FUNCTION_x000a__x000a_TASK ORDER 0015: PROVIDE TITLE IV AID SERVICING FOR TEACH SERVICES SUCH AS GRANT MONITORING, IN ACCORDANCE WITH THE TERMS AND CONDITIONS OF THE BASE CONTRACT._x000a__x000a_MODIFICATION: THE PURPOSE OF THIS MODIFICATION IS TO PROVIDE FUNDING FOR CR 2963."/>
    <s v="HIGHER EDUCATION ASSISTANCE AGENCY, PA"/>
    <n v="34787.5"/>
    <s v="0015"/>
    <s v="1"/>
    <s v="EDFSA09D0014"/>
    <s v="007368103"/>
    <s v="ENBO"/>
    <s v=""/>
    <s v="KAREN.GIBSON@ED.GOV"/>
    <d v="2015-03-16T00:00:00"/>
    <s v="AMBER.JONES@ED.GOV"/>
    <d v="2015-03-13T00:00:00"/>
    <s v="N/A"/>
    <s v="C"/>
    <s v="FUNDING ONLY ACTION"/>
    <s v="Y"/>
    <s v="YES"/>
    <s v="9100"/>
    <s v="9100"/>
    <s v="OTHER THAN SMALL BUSINESS"/>
    <s v="NO"/>
    <s v="NO"/>
    <x v="1"/>
    <s v="NO"/>
    <s v="NO"/>
    <s v="NO"/>
    <n v="34787.5"/>
    <n v="34787.5"/>
    <n v="1"/>
  </r>
  <r>
    <s v="FSA"/>
    <x v="0"/>
    <x v="0"/>
    <x v="0"/>
    <x v="1"/>
    <x v="1"/>
    <x v="1"/>
    <x v="0"/>
    <x v="1"/>
    <x v="1"/>
    <x v="0"/>
    <x v="0"/>
    <x v="55"/>
    <s v="SUPPORT- MANAGEMENT: FINANCIAL"/>
    <s v="9100"/>
    <s v="FEDERAL STUDENT AID PROCUREMENT ACTIVITY"/>
    <s v="9100"/>
    <s v="WINOOSKI"/>
    <s v="VT"/>
    <s v="7"/>
    <d v="2015-03-17T00:00:00"/>
    <s v="FULL AND OPEN COMPETITION"/>
    <s v="FAIR OPPORTUNITY GIVEN"/>
    <s v="FIXED PRICE WITH ECONOMIC PRICE ADJUSTMENT"/>
    <s v="IGF::CT::IGF/CRITICAL FUNCTION_x000a__x000a_AWARD: _x000a_SERVICING OF TITLE IV STUDENT FINANCIAL AID IN ACCORDANCE WITH SECTION 2212 OF THE HEALTH CARE AND EDUCATION RECONCILIATION ACT OF 2010 (PUB.L.111-152 STAT.1029)_x000a__x000a_MODIFICATION:_x000a_THE PURPOSE OF THIS MODIFICATION IS TO PROVIDE ADDITIONAL FUNDING FOR TITLE IV AID SERVICING THROUGH APPROXIMATELY MARCH 31, 2015, AND PROVIDE FUNDING FOR CHANGE REQUESTS (CRS) 2839, 2732, AND 2881."/>
    <s v="VERMONT STUDENT ASSISTANCE CORPORATION"/>
    <n v="342055.06"/>
    <s v="0003"/>
    <s v="3"/>
    <s v="EDFSA13D0001"/>
    <s v="114236219"/>
    <s v="ENBO"/>
    <s v=""/>
    <s v="KAREN.GIBSON@ED.GOV"/>
    <d v="2015-03-17T00:00:00"/>
    <s v="AMBER.JONES@ED.GOV"/>
    <d v="2015-03-16T00:00:00"/>
    <s v="N/A"/>
    <s v="C"/>
    <s v="FUNDING ONLY ACTION"/>
    <s v="Y"/>
    <s v="YES"/>
    <s v="9100"/>
    <s v="9100"/>
    <s v="OTHER THAN SMALL BUSINESS"/>
    <s v="NO"/>
    <s v="NO"/>
    <x v="1"/>
    <s v="NO"/>
    <s v="NO"/>
    <s v="NO"/>
    <n v="342055.06"/>
    <n v="342055.06"/>
    <n v="1"/>
  </r>
  <r>
    <s v="FSA"/>
    <x v="0"/>
    <x v="0"/>
    <x v="0"/>
    <x v="1"/>
    <x v="1"/>
    <x v="1"/>
    <x v="0"/>
    <x v="1"/>
    <x v="1"/>
    <x v="0"/>
    <x v="0"/>
    <x v="55"/>
    <s v="SUPPORT- MANAGEMENT: FINANCIAL"/>
    <s v="9100"/>
    <s v="FEDERAL STUDENT AID PROCUREMENT ACTIVITY"/>
    <s v="9100"/>
    <s v="WINOOSKI"/>
    <s v="VT"/>
    <s v="7"/>
    <d v="2015-03-18T00:00:00"/>
    <s v="FULL AND OPEN COMPETITION"/>
    <s v="FAIR OPPORTUNITY GIVEN"/>
    <s v="FIXED PRICE WITH ECONOMIC PRICE ADJUSTMENT"/>
    <s v="IGF::CT::IGF/CRITICAL FUNCTION_x000a__x000a_AWARD: _x000a_SERVICING OF TITLE IV STUDENT FINANCIAL AID IN ACCORDANCE WITH SECTION 2212 OF THE HEALTH CARE AND EDUCATION RECONCILIATION ACT OF 2010 (PUB.L.111-152 STAT.1029)_x000a__x000a_MODIFICATION:_x000a_THE PURPOSE OF THIS MODIFICATION IS TO PROVIDE FUNDING FOR CR 2760."/>
    <s v="VERMONT STUDENT ASSISTANCE CORPORATION"/>
    <n v="84953.919999999998"/>
    <s v="0003"/>
    <s v="4"/>
    <s v="EDFSA13D0001"/>
    <s v="114236219"/>
    <s v="ENBO"/>
    <s v=""/>
    <s v="KAREN.GIBSON@ED.GOV"/>
    <d v="2015-03-18T00:00:00"/>
    <s v="AMBER.JONES@ED.GOV"/>
    <d v="2015-03-18T00:00:00"/>
    <s v="N/A"/>
    <s v="C"/>
    <s v="FUNDING ONLY ACTION"/>
    <s v="Y"/>
    <s v="YES"/>
    <s v="9100"/>
    <s v="9100"/>
    <s v="OTHER THAN SMALL BUSINESS"/>
    <s v="NO"/>
    <s v="NO"/>
    <x v="1"/>
    <s v="NO"/>
    <s v="NO"/>
    <s v="NO"/>
    <n v="84953.919999999998"/>
    <n v="84953.919999999998"/>
    <n v="1"/>
  </r>
  <r>
    <s v="FSA"/>
    <x v="0"/>
    <x v="0"/>
    <x v="0"/>
    <x v="1"/>
    <x v="1"/>
    <x v="1"/>
    <x v="0"/>
    <x v="1"/>
    <x v="1"/>
    <x v="0"/>
    <x v="0"/>
    <x v="55"/>
    <s v="SUPPORT- MANAGEMENT: FINANCIAL"/>
    <s v="9100"/>
    <s v="FEDERAL STUDENT AID PROCUREMENT ACTIVITY"/>
    <s v="9100"/>
    <s v="CONCORD"/>
    <s v="NH"/>
    <s v="13"/>
    <d v="2015-03-18T00:00:00"/>
    <s v="FULL AND OPEN COMPETITION"/>
    <s v="FAIR OPPORTUNITY GIVEN"/>
    <s v="FIXED PRICE WITH ECONOMIC PRICE ADJUSTMENT"/>
    <s v="IGF::CT::IGF/CRITICAL FUNCTION_x000a__x000a_AWARD: _x000a_SERVICING OF TITLE IV STUDENT FINANCIAL AID IN ACCORDANCE WITH SECTION 2212 OF THE HEALTH CARE AND EDUCATION RECONCILIATION ACT OF 2010 (PUB.L.111-152 STAT.1029)_x000a__x000a_MODIFICATION:_x000a__x000a_THE PURPOSE OF THIS MODIFICATION IS TO PROVIDE FUNDING(CR) 2760."/>
    <s v="NEW HAMPSHIRE HIGHER EDUCATION LOAN CORP"/>
    <n v="87075.48"/>
    <s v="0004"/>
    <s v="5"/>
    <s v="EDFSA12D0007"/>
    <s v="048818731"/>
    <s v="ENBO"/>
    <s v=""/>
    <s v="KAREN.GIBSON@ED.GOV"/>
    <d v="2015-03-18T00:00:00"/>
    <s v="AMBER.JONES@ED.GOV"/>
    <d v="2015-03-18T00:00:00"/>
    <s v="N/A"/>
    <s v="C"/>
    <s v="FUNDING ONLY ACTION"/>
    <s v="Y"/>
    <s v="YES"/>
    <s v="9100"/>
    <s v="9100"/>
    <s v="OTHER THAN SMALL BUSINESS"/>
    <s v="NO"/>
    <s v="NO"/>
    <x v="1"/>
    <s v="NO"/>
    <s v="NO"/>
    <s v="NO"/>
    <n v="87075.48"/>
    <n v="87075.48"/>
    <n v="1"/>
  </r>
  <r>
    <s v="FSA"/>
    <x v="0"/>
    <x v="0"/>
    <x v="0"/>
    <x v="1"/>
    <x v="1"/>
    <x v="1"/>
    <x v="0"/>
    <x v="1"/>
    <x v="1"/>
    <x v="0"/>
    <x v="0"/>
    <x v="55"/>
    <s v="SUPPORT- MANAGEMENT: FINANCIAL"/>
    <s v="9100"/>
    <s v="FEDERAL STUDENT AID PROCUREMENT ACTIVITY"/>
    <s v="9100"/>
    <s v="LINCOLN"/>
    <s v="NE"/>
    <s v="109"/>
    <d v="2015-03-18T00:00:00"/>
    <s v="FULL AND OPEN COMPETITION"/>
    <s v="FAIR OPPORTUNITY GIVEN"/>
    <s v="FIXED PRICE WITH ECONOMIC PRICE ADJUSTMENT"/>
    <s v="IGF::CT::IGF / CRITICAL FUNCTION_x000a__x000a_BASE AWARD: SERVICING OF TITLE IV STUDENT FINANCIAL AID._x000a__x000a_MODIFICATION: TO PROVIDE FUNDING FOR CRS 2839 AND 2732."/>
    <s v="NELNET SERVICING, LLC"/>
    <n v="320375"/>
    <s v="0014"/>
    <s v="8"/>
    <s v="EDFSA09D0013"/>
    <s v="831078626"/>
    <s v="ENBO"/>
    <s v=""/>
    <s v="KAREN.GIBSON@ED.GOV"/>
    <d v="2015-03-18T00:00:00"/>
    <s v="AMBER.JONES@ED.GOV"/>
    <d v="2015-03-16T00:00:00"/>
    <s v="N/A"/>
    <s v="C"/>
    <s v="FUNDING ONLY ACTION"/>
    <s v="Y"/>
    <s v="YES"/>
    <s v="9100"/>
    <s v="9100"/>
    <s v="OTHER THAN SMALL BUSINESS"/>
    <s v="NO"/>
    <s v="NO"/>
    <x v="1"/>
    <s v="NO"/>
    <s v="NO"/>
    <s v="NO"/>
    <n v="320375"/>
    <n v="320375"/>
    <n v="1"/>
  </r>
  <r>
    <s v="FSA"/>
    <x v="0"/>
    <x v="0"/>
    <x v="0"/>
    <x v="1"/>
    <x v="1"/>
    <x v="1"/>
    <x v="0"/>
    <x v="1"/>
    <x v="1"/>
    <x v="0"/>
    <x v="0"/>
    <x v="55"/>
    <s v="SUPPORT- MANAGEMENT: FINANCIAL"/>
    <s v="9100"/>
    <s v="FEDERAL STUDENT AID PROCUREMENT ACTIVITY"/>
    <s v="9100"/>
    <s v="OKLAHOMA CITY"/>
    <s v="OK"/>
    <s v="109"/>
    <d v="2015-03-19T00:00:00"/>
    <s v="FULL AND OPEN COMPETITION"/>
    <s v="FAIR OPPORTUNITY GIVEN"/>
    <s v="FIXED PRICE WITH ECONOMIC PRICE ADJUSTMENT"/>
    <s v="IGF::CT::IGF/CRITICAL FUNCTION_x000a__x000a_AWARD: _x000a_SERVICING OF TITLE IV STUDENT FINANCIAL AID IN ACCORDANCE WITH SECTION 2212 OF THE HEALTH CARE AND EDUCATION RECONCILIATION ACT OF 2010 (PUB.L.111-152 STAT.1029)_x000a__x000a_MODIFICATION:_x000a_THE PURPOSE OF THIS MODIFICATION IS TO PROVIDE FUNDING FOR (CR) 2760."/>
    <s v="OKLAHOMA STUDENT LOAN AUTHORITY"/>
    <n v="84375"/>
    <s v="0003"/>
    <s v="5"/>
    <s v="EDFSA12D0012"/>
    <s v="834574444"/>
    <s v="ENBO"/>
    <s v=""/>
    <s v="KAREN.GIBSON@ED.GOV"/>
    <d v="2015-03-19T00:00:00"/>
    <s v="AMBER.JONES@ED.GOV"/>
    <d v="2015-03-19T00:00:00"/>
    <s v="N/A"/>
    <s v="C"/>
    <s v="FUNDING ONLY ACTION"/>
    <s v="Y"/>
    <s v="YES"/>
    <s v="9100"/>
    <s v="9100"/>
    <s v="OTHER THAN SMALL BUSINESS"/>
    <s v="NO"/>
    <s v="NO"/>
    <x v="1"/>
    <s v="NO"/>
    <s v="NO"/>
    <s v="NO"/>
    <n v="84375"/>
    <n v="84375"/>
    <n v="1"/>
  </r>
  <r>
    <s v="FSA"/>
    <x v="0"/>
    <x v="0"/>
    <x v="0"/>
    <x v="1"/>
    <x v="1"/>
    <x v="1"/>
    <x v="0"/>
    <x v="1"/>
    <x v="1"/>
    <x v="0"/>
    <x v="0"/>
    <x v="55"/>
    <s v="SUPPORT- MANAGEMENT: FINANCIAL"/>
    <s v="9100"/>
    <s v="FEDERAL STUDENT AID PROCUREMENT ACTIVITY"/>
    <s v="9100"/>
    <s v="LINCOLN"/>
    <s v="NE"/>
    <s v="109"/>
    <d v="2015-03-20T00:00:00"/>
    <s v="FULL AND OPEN COMPETITION"/>
    <s v="FAIR OPPORTUNITY GIVEN"/>
    <s v="FIXED PRICE WITH ECONOMIC PRICE ADJUSTMENT"/>
    <s v="IGF::CT::IGF / CRITICAL FUNCTION_x000a__x000a_TASK ORDER: _x000a_PROVIDE TITLE IV AID SERVICING FOR BORROWERS UNDER THE TOTAL AND PERMANENT DISABILITY (TPD) PROGRAM, FROM 12/17/2014 THROUGH 12/31/2015._x000a__x000a_MODIFICATION:_x000a_PROVIDE ADDITIONAL FUNDING FOR SERVICING BORROWERS UNDER THE TPD PROGRAM, THROUGH APPROXIMATELY APRIL 30, 2015."/>
    <s v="NELNET SERVICING, LLC"/>
    <n v="11945949"/>
    <s v="0015"/>
    <s v="2"/>
    <s v="EDFSA09D0013"/>
    <s v="831078626"/>
    <s v="ENBO"/>
    <s v=""/>
    <s v="ANGIE.SMITH@ED.GOV"/>
    <d v="2015-07-22T00:00:00"/>
    <s v="ANGIE.SMITH@ED.GOV"/>
    <d v="2015-03-20T00:00:00"/>
    <s v="N/A"/>
    <s v="C"/>
    <s v="FUNDING ONLY ACTION"/>
    <s v="Y"/>
    <s v="YES"/>
    <s v="9100"/>
    <s v="9100"/>
    <s v="OTHER THAN SMALL BUSINESS"/>
    <s v="NO"/>
    <s v="NO"/>
    <x v="1"/>
    <s v="NO"/>
    <s v="NO"/>
    <s v="NO"/>
    <n v="11945949"/>
    <n v="11945949"/>
    <n v="1"/>
  </r>
  <r>
    <s v="FSA"/>
    <x v="0"/>
    <x v="0"/>
    <x v="0"/>
    <x v="1"/>
    <x v="1"/>
    <x v="1"/>
    <x v="0"/>
    <x v="1"/>
    <x v="1"/>
    <x v="0"/>
    <x v="0"/>
    <x v="55"/>
    <s v="SUPPORT- MANAGEMENT: FINANCIAL"/>
    <s v="9100"/>
    <s v="FEDERAL STUDENT AID PROCUREMENT ACTIVITY"/>
    <s v="9100"/>
    <s v="HARRISBURG"/>
    <s v="PA"/>
    <s v="43"/>
    <d v="2015-03-24T00:00:00"/>
    <s v="FULL AND OPEN COMPETITION"/>
    <s v="FAIR OPPORTUNITY GIVEN"/>
    <s v="FIXED PRICE WITH ECONOMIC PRICE ADJUSTMENT"/>
    <s v="IGF::CT::IGF / CRITICAL FUNCTION_x000a__x0009__x000a_BASE AWARD: SERVICING OF TITLE IV STUDENT FINANCIAL AID._x000a__x000a_MODIFICATION: TO PROVIDE FUNDING FOR CR 2760."/>
    <s v="HIGHER EDUCATION ASSISTANCE AGENCY, PA"/>
    <n v="47450"/>
    <s v="0013"/>
    <s v="10"/>
    <s v="EDFSA09D0014"/>
    <s v="007368103"/>
    <s v="ENBO"/>
    <s v=""/>
    <s v="KAREN.GIBSON@ED.GOV"/>
    <d v="2015-03-26T00:00:00"/>
    <s v="AMBER.JONES@ED.GOV"/>
    <d v="2015-03-24T00:00:00"/>
    <s v="N/A"/>
    <s v="C"/>
    <s v="FUNDING ONLY ACTION"/>
    <s v="Y"/>
    <s v="YES"/>
    <s v="9100"/>
    <s v="9100"/>
    <s v="OTHER THAN SMALL BUSINESS"/>
    <s v="NO"/>
    <s v="NO"/>
    <x v="1"/>
    <s v="NO"/>
    <s v="NO"/>
    <s v="NO"/>
    <n v="47450"/>
    <n v="47450"/>
    <n v="1"/>
  </r>
  <r>
    <s v="FSA"/>
    <x v="0"/>
    <x v="0"/>
    <x v="0"/>
    <x v="1"/>
    <x v="1"/>
    <x v="1"/>
    <x v="0"/>
    <x v="1"/>
    <x v="1"/>
    <x v="0"/>
    <x v="0"/>
    <x v="55"/>
    <s v="SUPPORT- MANAGEMENT: FINANCIAL"/>
    <s v="9100"/>
    <s v="FEDERAL STUDENT AID PROCUREMENT ACTIVITY"/>
    <s v="9100"/>
    <s v="MADISON"/>
    <s v="WI"/>
    <s v="25"/>
    <d v="2015-03-24T00:00:00"/>
    <s v="FULL AND OPEN COMPETITION"/>
    <s v="FAIR OPPORTUNITY GIVEN"/>
    <s v="FIXED PRICE WITH ECONOMIC PRICE ADJUSTMENT"/>
    <s v="IGF::CT::IGF / CRITICAL FUNCTION_x000a__x000a_BASE AWARD: SERVICING OF TITLE IV STUDENT FINANCIAL AID._x000a__x000a_MODIFICATION: TO PROVIDE FUNDING FOR CR 2760."/>
    <s v="GREAT LAKES EDUCATIONAL LOAN SERVICES, INC."/>
    <n v="51020"/>
    <s v="0011"/>
    <s v="10"/>
    <s v="EDFSA09D0012"/>
    <s v="967379496"/>
    <s v="ENBO"/>
    <s v=""/>
    <s v="KAREN.GIBSON@ED.GOV"/>
    <d v="2015-03-26T00:00:00"/>
    <s v="AMBER.JONES@ED.GOV"/>
    <d v="2015-03-24T00:00:00"/>
    <s v="N/A"/>
    <s v="C"/>
    <s v="FUNDING ONLY ACTION"/>
    <s v="Y"/>
    <s v="YES"/>
    <s v="9100"/>
    <s v="9100"/>
    <s v="OTHER THAN SMALL BUSINESS"/>
    <s v="NO"/>
    <s v="NO"/>
    <x v="1"/>
    <s v="NO"/>
    <s v="NO"/>
    <s v="NO"/>
    <n v="51020"/>
    <n v="51020"/>
    <n v="1"/>
  </r>
  <r>
    <s v="FSA"/>
    <x v="0"/>
    <x v="0"/>
    <x v="0"/>
    <x v="1"/>
    <x v="1"/>
    <x v="1"/>
    <x v="0"/>
    <x v="1"/>
    <x v="1"/>
    <x v="0"/>
    <x v="0"/>
    <x v="55"/>
    <s v="SUPPORT- MANAGEMENT: FINANCIAL"/>
    <s v="9100"/>
    <s v="FEDERAL STUDENT AID PROCUREMENT ACTIVITY"/>
    <s v="9100"/>
    <s v="LINCOLN"/>
    <s v="NE"/>
    <s v="109"/>
    <d v="2015-03-24T00:00:00"/>
    <s v="FULL AND OPEN COMPETITION"/>
    <s v="FAIR OPPORTUNITY GIVEN"/>
    <s v="FIXED PRICE WITH ECONOMIC PRICE ADJUSTMENT"/>
    <s v="IGF::CT::IGF / CRITICAL FUNCTION_x000a__x000a_BASE AWARD: SERVICING OF TITLE IV STUDENT FINANCIAL AID._x000a__x000a_MODIFICATION: TO PROVIDE FUNDING FOR CR 2760"/>
    <s v="NELNET SERVICING, LLC"/>
    <n v="111000"/>
    <s v="0014"/>
    <s v="9"/>
    <s v="EDFSA09D0013"/>
    <s v="831078626"/>
    <s v="ENBO"/>
    <s v=""/>
    <s v="KAREN.GIBSON@ED.GOV"/>
    <d v="2015-03-26T00:00:00"/>
    <s v="AMBER.JONES@ED.GOV"/>
    <d v="2015-03-24T00:00:00"/>
    <s v="N/A"/>
    <s v="C"/>
    <s v="FUNDING ONLY ACTION"/>
    <s v="Y"/>
    <s v="YES"/>
    <s v="9100"/>
    <s v="9100"/>
    <s v="OTHER THAN SMALL BUSINESS"/>
    <s v="NO"/>
    <s v="NO"/>
    <x v="1"/>
    <s v="NO"/>
    <s v="NO"/>
    <s v="NO"/>
    <n v="111000"/>
    <n v="111000"/>
    <n v="1"/>
  </r>
  <r>
    <s v="FSA"/>
    <x v="0"/>
    <x v="0"/>
    <x v="1"/>
    <x v="1"/>
    <x v="1"/>
    <x v="1"/>
    <x v="0"/>
    <x v="1"/>
    <x v="1"/>
    <x v="0"/>
    <x v="0"/>
    <x v="55"/>
    <s v="SUPPORT- MANAGEMENT: FINANCIAL"/>
    <s v="9100"/>
    <s v="FEDERAL STUDENT AID PROCUREMENT ACTIVITY"/>
    <s v="9100"/>
    <s v="WASHINGTON"/>
    <s v="DC"/>
    <s v="1"/>
    <d v="2015-03-26T00:00:00"/>
    <s v="NOT COMPETED"/>
    <s v=""/>
    <s v="FIRM FIXED PRICE"/>
    <s v="THE PURPOSE OF THIS CONTRACT IS TO PROVIDE ORIGINATION AND DISBURSEMENT SERVICES FOR TITLE IV STUDENT AID PROGRAMS.  THIS MODIFICATION NO 173 ADDS $451,938 FOR THE DEPLOYMENT OF THE ADDITIONAL EDW&amp;A STORAGE CAPACITY."/>
    <s v="ACCENTURE LLP"/>
    <n v="451938"/>
    <s v="EDED06CO0027"/>
    <s v="173"/>
    <s v=""/>
    <s v="858485758"/>
    <s v="ENBO"/>
    <s v="ONLY ONE SOURCE - OTHER "/>
    <s v="MICHAEL.HOLLAND@ED.GOV"/>
    <d v="2015-04-08T00:00:00"/>
    <s v="WILLIAM.JACKSONJR@ED.GOV"/>
    <d v="2015-03-30T00:00:00"/>
    <s v="N/A"/>
    <s v="B"/>
    <s v="SUPPLEMENTAL AGREEMENT FOR WORK WITHIN SCOPE"/>
    <s v="N"/>
    <s v="NO"/>
    <s v=""/>
    <s v="9100"/>
    <s v="OTHER THAN SMALL BUSINESS"/>
    <s v="NO"/>
    <s v="NO"/>
    <x v="1"/>
    <s v="NO"/>
    <s v="NO"/>
    <s v="NO"/>
    <n v="451938"/>
    <n v="0"/>
    <n v="1"/>
  </r>
  <r>
    <s v="FSA"/>
    <x v="0"/>
    <x v="0"/>
    <x v="0"/>
    <x v="1"/>
    <x v="1"/>
    <x v="1"/>
    <x v="0"/>
    <x v="1"/>
    <x v="1"/>
    <x v="0"/>
    <x v="0"/>
    <x v="55"/>
    <s v="SUPPORT- MANAGEMENT: FINANCIAL"/>
    <s v="9100"/>
    <s v="FEDERAL STUDENT AID PROCUREMENT ACTIVITY"/>
    <s v="9100"/>
    <s v="KNOXVILLE"/>
    <s v="TN"/>
    <s v="93"/>
    <d v="2015-03-27T00:00:00"/>
    <s v="FULL AND OPEN COMPETITION"/>
    <s v="FAIR OPPORTUNITY GIVEN"/>
    <s v="FIXED PRICE WITH ECONOMIC PRICE ADJUSTMENT"/>
    <s v="IGF::CT::IGF CRITICAL FUNCTION _x000a__x000a_BASE AWARD: SERVICING OF TITLE IV STUDENT FINANCIAL AID, IN ACCORDANCE WITH SECTION 2212 OF THE HEALTH CARE AND EDUCATION RECONCILIATION ACT OF 2010 (PUB.L. 111-152, 124 STAT. 1029)._x000a__x000a_MODIFICATION DESCRIPTION: THE PURPOSE OF THIS MODIFICATION IS TO PROVIDE FUNDING FOR CR 2760."/>
    <s v="EDUCATIONAL SERVICES OF AMERICA, INC."/>
    <n v="59802.2"/>
    <s v="0004"/>
    <s v="4"/>
    <s v="EDFSA12D0005"/>
    <s v="938314317"/>
    <s v="ENBO"/>
    <s v=""/>
    <s v="KAREN.GIBSON@ED.GOV"/>
    <d v="2015-03-27T00:00:00"/>
    <s v="AMBER.JONES@ED.GOV"/>
    <d v="2015-03-27T00:00:00"/>
    <s v="N/A"/>
    <s v="C"/>
    <s v="FUNDING ONLY ACTION"/>
    <s v="Y"/>
    <s v="YES"/>
    <s v="9100"/>
    <s v="9100"/>
    <s v="OTHER THAN SMALL BUSINESS"/>
    <s v="NO"/>
    <s v="NO"/>
    <x v="1"/>
    <s v="NO"/>
    <s v="NO"/>
    <s v="NO"/>
    <n v="59802.2"/>
    <n v="59802.2"/>
    <n v="1"/>
  </r>
  <r>
    <s v="FSA"/>
    <x v="0"/>
    <x v="0"/>
    <x v="0"/>
    <x v="1"/>
    <x v="1"/>
    <x v="1"/>
    <x v="0"/>
    <x v="1"/>
    <x v="1"/>
    <x v="0"/>
    <x v="0"/>
    <x v="55"/>
    <s v="SUPPORT- MANAGEMENT: FINANCIAL"/>
    <s v="9100"/>
    <s v="FEDERAL STUDENT AID PROCUREMENT ACTIVITY"/>
    <s v="9100"/>
    <s v="SALT LAKE CITY"/>
    <s v="UT"/>
    <s v="35"/>
    <d v="2015-03-31T00:00:00"/>
    <s v="FULL AND OPEN COMPETITION"/>
    <s v="FAIR OPPORTUNITY GIVEN"/>
    <s v="FIXED PRICE WITH ECONOMIC PRICE ADJUSTMENT"/>
    <s v="IGF::CT::IGF CRITICAL FUNCTION_x000a__x000a_BASE AWARD:SERVICING OF TITLE IV STUDENT FINANCIAL AID, IN ACCORDANCE WITH SECTION 2212 OF THE HEALTH CARE AND EDUCATION RECONCILIATION ACT OF 2010 (PUB.L. 111-152, 124 STAT. 1029)._x000a__x000a_MODIFICATION DESCRIPTION:  THE PURPOSE OF THIS MODIFICATION IS TO PROVIDE FUNDING FOR CHANGE REQUEST (CR) 2659."/>
    <s v="UTAH HIGHER EDUCATION ASSISTANCE AUTHORITY"/>
    <n v="26733.75"/>
    <s v="0004"/>
    <s v="7"/>
    <s v="EDFSA12D0003"/>
    <s v="026759279"/>
    <s v="ENBO"/>
    <s v=""/>
    <s v="KAREN.GIBSON@ED.GOV"/>
    <d v="2015-03-31T00:00:00"/>
    <s v="KATHARINE.HILL@ED.GOV"/>
    <d v="2015-03-27T00:00:00"/>
    <s v="N/A"/>
    <s v="C"/>
    <s v="FUNDING ONLY ACTION"/>
    <s v="Y"/>
    <s v="YES"/>
    <s v="9100"/>
    <s v="9100"/>
    <s v="OTHER THAN SMALL BUSINESS"/>
    <s v="NO"/>
    <s v="NO"/>
    <x v="1"/>
    <s v="NO"/>
    <s v="NO"/>
    <s v="NO"/>
    <n v="26733.75"/>
    <n v="26733.75"/>
    <n v="1"/>
  </r>
  <r>
    <s v="FSA"/>
    <x v="0"/>
    <x v="0"/>
    <x v="0"/>
    <x v="1"/>
    <x v="1"/>
    <x v="1"/>
    <x v="0"/>
    <x v="1"/>
    <x v="1"/>
    <x v="0"/>
    <x v="0"/>
    <x v="55"/>
    <s v="SUPPORT- MANAGEMENT: FINANCIAL"/>
    <s v="9100"/>
    <s v="FEDERAL STUDENT AID PROCUREMENT ACTIVITY"/>
    <s v="9100"/>
    <s v="MADISON"/>
    <s v="WI"/>
    <s v="25"/>
    <d v="2015-03-31T00:00:00"/>
    <s v="FULL AND OPEN COMPETITION"/>
    <s v="FAIR OPPORTUNITY GIVEN"/>
    <s v="FIXED PRICE WITH ECONOMIC PRICE ADJUSTMENT"/>
    <s v="IGF::CT::IGF CRITICAL FUNCTION_x000a__x000a_BASE AWARD: SERVICING OF TITLE IV STUDENT FINANCIAL AID._x000a__x000a_MODIFICATION DESCRIPTION:  THE PURPOSE OF THIS MODIFICATION IS TO PROVIDE FUNDING FOR CHANGE REQUEST (CR) 2951."/>
    <s v="GREAT LAKES EDUCATIONAL LOAN SERVICES, INC."/>
    <n v="34700"/>
    <s v="0011"/>
    <s v="12"/>
    <s v="EDFSA09D0012"/>
    <s v="967379496"/>
    <s v="ENBO"/>
    <s v=""/>
    <s v="KAREN.GIBSON@ED.GOV"/>
    <d v="2015-03-31T00:00:00"/>
    <s v="KATHARINE.HILL@ED.GOV"/>
    <d v="2015-03-27T00:00:00"/>
    <s v="N/A"/>
    <s v="C"/>
    <s v="FUNDING ONLY ACTION"/>
    <s v="Y"/>
    <s v="YES"/>
    <s v="9100"/>
    <s v="9100"/>
    <s v="OTHER THAN SMALL BUSINESS"/>
    <s v="NO"/>
    <s v="NO"/>
    <x v="1"/>
    <s v="NO"/>
    <s v="NO"/>
    <s v="NO"/>
    <n v="34700"/>
    <n v="34700"/>
    <n v="1"/>
  </r>
  <r>
    <s v="FSA"/>
    <x v="0"/>
    <x v="0"/>
    <x v="0"/>
    <x v="3"/>
    <x v="1"/>
    <x v="1"/>
    <x v="0"/>
    <x v="1"/>
    <x v="1"/>
    <x v="0"/>
    <x v="0"/>
    <x v="55"/>
    <s v="SUPPORT- MANAGEMENT: FINANCIAL"/>
    <s v="9100"/>
    <s v="FEDERAL STUDENT AID PROCUREMENT ACTIVITY"/>
    <s v="9100"/>
    <s v="KNOXVILLE"/>
    <s v="TN"/>
    <s v="93"/>
    <d v="2015-04-01T00:00:00"/>
    <s v="FULL AND OPEN COMPETITION"/>
    <s v="FAIR OPPORTUNITY GIVEN"/>
    <s v="FIXED PRICE WITH ECONOMIC PRICE ADJUSTMENT"/>
    <s v="IGF::CT::IGF &quot;CRITICAL FUNCTION&quot;_x000a__x000a_BASE AWARD:_x000a_SERVICING OF TITLE IV STUDENT FINANCIAL AID, IN ACCORDANCE WITH SECTION 2212 OF THE HEALTH CARE AND EDUCATION RECONCILIATION ACT OF 2010 (PUB.L. 111-152, 124 STAT. 1029)._x000a__x000a_MODIFICATION DESCRIPTION: _x000a_THE PURPOSE OF THIS MODIFICATION IS TO PROVIDE ADDITIONAL FUNDING FOR TITILE IV AID SERVICING IN THE AMOUNT OF $3,600,000.00."/>
    <s v="EDUCATIONAL SERVICES OF AMERICA, INC."/>
    <n v="3600000"/>
    <s v="0004"/>
    <s v="5"/>
    <s v="EDFSA12D0005"/>
    <s v="938314317"/>
    <s v="ENBO"/>
    <s v=""/>
    <s v="KAREN.GIBSON@ED.GOV"/>
    <d v="2015-04-01T00:00:00"/>
    <s v="AMBER.JONES@ED.GOV"/>
    <d v="2015-03-31T00:00:00"/>
    <s v="N/A"/>
    <s v="C"/>
    <s v="FUNDING ONLY ACTION"/>
    <s v="Y"/>
    <s v="YES"/>
    <s v="9100"/>
    <s v="9100"/>
    <s v="OTHER THAN SMALL BUSINESS"/>
    <s v="NO"/>
    <s v="NO"/>
    <x v="1"/>
    <s v="NO"/>
    <s v="NO"/>
    <s v="NO"/>
    <n v="3600000"/>
    <n v="3600000"/>
    <n v="1"/>
  </r>
  <r>
    <s v="FSA"/>
    <x v="0"/>
    <x v="0"/>
    <x v="0"/>
    <x v="3"/>
    <x v="1"/>
    <x v="1"/>
    <x v="0"/>
    <x v="1"/>
    <x v="1"/>
    <x v="0"/>
    <x v="0"/>
    <x v="55"/>
    <s v="SUPPORT- MANAGEMENT: FINANCIAL"/>
    <s v="9100"/>
    <s v="FEDERAL STUDENT AID PROCUREMENT ACTIVITY"/>
    <s v="9100"/>
    <s v="WILKES BARRE"/>
    <s v="PA"/>
    <s v="79"/>
    <d v="2015-04-06T00:00:00"/>
    <s v="FULL AND OPEN COMPETITION"/>
    <s v="FAIR OPPORTUNITY GIVEN"/>
    <s v="FIXED PRICE WITH ECONOMIC PRICE ADJUSTMENT"/>
    <s v="IGF::CT::IGF CRITICAL FUNCTION_x000a__x000a_BASE AWARD: SERVICING OF TITLE IV STUDENT FINANCIAL AID._x000a__x000a_MODIFICATION DESCRIPTION:  THE PURPOSE OF THIS MODIFICATION IS TO PROVIDE FUNDING FOR CHANGE REQUESTS (CRS) 2724 AND 2725."/>
    <s v="NAVIENT, LLC"/>
    <n v="257680"/>
    <s v="0006"/>
    <s v="9"/>
    <s v="EDFSA09D0015"/>
    <s v="079392048"/>
    <s v="ENBO"/>
    <s v=""/>
    <s v="IDV_CORRECT"/>
    <d v="2015-06-04T00:00:00"/>
    <s v="AMBER.JONES@ED.GOV"/>
    <d v="2015-04-06T00:00:00"/>
    <s v="N/A"/>
    <s v="C"/>
    <s v="FUNDING ONLY ACTION"/>
    <s v="Y"/>
    <s v="YES"/>
    <s v="9100"/>
    <s v="9100"/>
    <s v="OTHER THAN SMALL BUSINESS"/>
    <s v="NO"/>
    <s v="NO"/>
    <x v="1"/>
    <s v="NO"/>
    <s v="NO"/>
    <s v="NO"/>
    <n v="257680"/>
    <n v="257680"/>
    <n v="1"/>
  </r>
  <r>
    <s v="FSA"/>
    <x v="0"/>
    <x v="0"/>
    <x v="0"/>
    <x v="3"/>
    <x v="1"/>
    <x v="1"/>
    <x v="0"/>
    <x v="1"/>
    <x v="1"/>
    <x v="0"/>
    <x v="0"/>
    <x v="55"/>
    <s v="SUPPORT- MANAGEMENT: FINANCIAL"/>
    <s v="9100"/>
    <s v="FEDERAL STUDENT AID PROCUREMENT ACTIVITY"/>
    <s v="9100"/>
    <s v="OKLAHOMA CITY"/>
    <s v="OK"/>
    <s v="109"/>
    <d v="2015-04-06T00:00:00"/>
    <s v="FULL AND OPEN COMPETITION"/>
    <s v="FAIR OPPORTUNITY GIVEN"/>
    <s v="FIXED PRICE WITH ECONOMIC PRICE ADJUSTMENT"/>
    <s v="IGF::CT::IGF / CRITICAL FUNCTION _x000a__x000a_BASE AWARD: SERVICING OF TITLE IV STUDENT FINANCIAL AID, IN ACCORDANCE WITH SECTION 2212 OF THE HEALTH CARE AND EDUCATION RECONCILIATION ACT OF 2010 (PUB.L. 111-152, 124 STAT. 1029)._x000a__x000a_MODIFICATION DESCRIPTION:  THE PURPOSE OF THIS MODIFICATION IS TO PROVIDE ADDITIONAL FUNDS FOR TITLE IV AID SERVICING, THROUGH APPROXIMATELY APRIL 30, 2015."/>
    <s v="OKLAHOMA STUDENT LOAN AUTHORITY"/>
    <n v="369000"/>
    <s v="0003"/>
    <s v="6"/>
    <s v="EDFSA12D0012"/>
    <s v="834574444"/>
    <s v="ENBO"/>
    <s v=""/>
    <s v="KAREN.GIBSON@ED.GOV"/>
    <d v="2015-04-06T00:00:00"/>
    <s v="KATHARINE.HILL@ED.GOV"/>
    <d v="2015-04-02T00:00:00"/>
    <s v="N/A"/>
    <s v="C"/>
    <s v="FUNDING ONLY ACTION"/>
    <s v="Y"/>
    <s v="YES"/>
    <s v="9100"/>
    <s v="9100"/>
    <s v="OTHER THAN SMALL BUSINESS"/>
    <s v="NO"/>
    <s v="NO"/>
    <x v="1"/>
    <s v="NO"/>
    <s v="NO"/>
    <s v="NO"/>
    <n v="369000"/>
    <n v="369000"/>
    <n v="1"/>
  </r>
  <r>
    <s v="FSA"/>
    <x v="0"/>
    <x v="0"/>
    <x v="0"/>
    <x v="3"/>
    <x v="1"/>
    <x v="1"/>
    <x v="0"/>
    <x v="1"/>
    <x v="1"/>
    <x v="0"/>
    <x v="0"/>
    <x v="55"/>
    <s v="SUPPORT- MANAGEMENT: FINANCIAL"/>
    <s v="9100"/>
    <s v="FEDERAL STUDENT AID PROCUREMENT ACTIVITY"/>
    <s v="9100"/>
    <s v="HARRISBURG"/>
    <s v="PA"/>
    <s v="43"/>
    <d v="2015-04-07T00:00:00"/>
    <s v="FULL AND OPEN COMPETITION"/>
    <s v="FAIR OPPORTUNITY GIVEN"/>
    <s v="FIXED PRICE WITH ECONOMIC PRICE ADJUSTMENT"/>
    <s v="IGF::CT::IGF / CRITICAL FUNCTION_x000a__x000a_BASE AWARD:  SERVICING OF TITLE IV STUDENT FINANCIAL AID._x000a__x000a_MODIFICATION DESCRIPTION:  THE PURPOSE OF THIS MODIFICATION IS TO PROVIDE FUNDING FOR TITLE IV AID SERVICING AND CHANGE REQUEST (CR) 2724."/>
    <s v="HIGHER EDUCATION ASSISTANCE AGENCY, PA"/>
    <n v="28720000"/>
    <s v="0013"/>
    <s v="12"/>
    <s v="EDFSA09D0014"/>
    <s v="007368103"/>
    <s v="ENBO"/>
    <s v=""/>
    <s v="KAREN.GIBSON@ED.GOV"/>
    <d v="2015-04-07T00:00:00"/>
    <s v="KATHARINE.HILL@ED.GOV"/>
    <d v="2015-04-02T00:00:00"/>
    <s v="N/A"/>
    <s v="C"/>
    <s v="FUNDING ONLY ACTION"/>
    <s v="Y"/>
    <s v="YES"/>
    <s v="9100"/>
    <s v="9100"/>
    <s v="OTHER THAN SMALL BUSINESS"/>
    <s v="NO"/>
    <s v="NO"/>
    <x v="1"/>
    <s v="NO"/>
    <s v="NO"/>
    <s v="NO"/>
    <n v="28720000"/>
    <n v="28720000"/>
    <n v="1"/>
  </r>
  <r>
    <s v="FSA"/>
    <x v="0"/>
    <x v="0"/>
    <x v="0"/>
    <x v="3"/>
    <x v="1"/>
    <x v="1"/>
    <x v="0"/>
    <x v="1"/>
    <x v="1"/>
    <x v="0"/>
    <x v="0"/>
    <x v="55"/>
    <s v="SUPPORT- MANAGEMENT: FINANCIAL"/>
    <s v="9100"/>
    <s v="FEDERAL STUDENT AID PROCUREMENT ACTIVITY"/>
    <s v="9100"/>
    <s v="MADISON"/>
    <s v="WI"/>
    <s v="25"/>
    <d v="2015-04-07T00:00:00"/>
    <s v="FULL AND OPEN COMPETITION"/>
    <s v="FAIR OPPORTUNITY GIVEN"/>
    <s v="FIXED PRICE WITH ECONOMIC PRICE ADJUSTMENT"/>
    <s v="IGF::CT::IGF CRITICAL FUNCTION_x000a__x000a_BASE AWARD: SERVICING OF TITLE IV STUDENT FINANCIAL AID._x000a__x000a_MODIFICATION DESCRIPTION:  THE PURPOSE OF THIS MODIFICATION IS TO PROVIDE ADDITIONAL FUNDING FOR TITLE IV AID SERVICING. ALSO, TO PROVIDE FUNDING FOR CHANGE REQUESTS (CRS) 3046 AND 2724."/>
    <s v="GREAT LAKES EDUCATIONAL LOAN SERVICES, INC."/>
    <n v="28925056"/>
    <s v="0011"/>
    <s v="14"/>
    <s v="EDFSA09D0012"/>
    <s v="967379496"/>
    <s v="ENBO"/>
    <s v=""/>
    <s v="KAREN.GIBSON@ED.GOV"/>
    <d v="2015-04-07T00:00:00"/>
    <s v="AMBER.JONES@ED.GOV"/>
    <d v="2015-04-06T00:00:00"/>
    <s v="N/A"/>
    <s v="C"/>
    <s v="FUNDING ONLY ACTION"/>
    <s v="Y"/>
    <s v="YES"/>
    <s v="9100"/>
    <s v="9100"/>
    <s v="OTHER THAN SMALL BUSINESS"/>
    <s v="NO"/>
    <s v="NO"/>
    <x v="1"/>
    <s v="NO"/>
    <s v="NO"/>
    <s v="NO"/>
    <n v="28925056"/>
    <n v="28925056"/>
    <n v="1"/>
  </r>
  <r>
    <s v="FSA"/>
    <x v="0"/>
    <x v="0"/>
    <x v="0"/>
    <x v="3"/>
    <x v="1"/>
    <x v="1"/>
    <x v="0"/>
    <x v="1"/>
    <x v="1"/>
    <x v="0"/>
    <x v="0"/>
    <x v="55"/>
    <s v="SUPPORT- MANAGEMENT: FINANCIAL"/>
    <s v="9100"/>
    <s v="FEDERAL STUDENT AID PROCUREMENT ACTIVITY"/>
    <s v="9100"/>
    <s v="HARRISBURG"/>
    <s v="PA"/>
    <s v="43"/>
    <d v="2015-04-09T00:00:00"/>
    <s v="FULL AND OPEN COMPETITION"/>
    <s v="FAIR OPPORTUNITY GIVEN"/>
    <s v="FIXED PRICE WITH ECONOMIC PRICE ADJUSTMENT"/>
    <s v="IGF::CT::IGF / CRITICAL FUNCTION _x000a__x000a_BASE AWARD: SERVICING OF TITLE IV STUDENT FINANCIAL AID._x000a__x000a_MODIFICATION DESCRIPTION:  THE PURPOSE OF THIS MODIFICATION IS TO PROVIDE FUNDING FOR CHANGE REQUEST (CR) 2951."/>
    <s v="HIGHER EDUCATION ASSISTANCE AGENCY, PA"/>
    <n v="98300"/>
    <s v="0013"/>
    <s v="13"/>
    <s v="EDFSA09D0014"/>
    <s v="007368103"/>
    <s v="ENBO"/>
    <s v=""/>
    <s v="KAREN.GIBSON@ED.GOV"/>
    <d v="2015-04-09T00:00:00"/>
    <s v="KATHARINE.HILL@ED.GOV"/>
    <d v="2015-04-08T00:00:00"/>
    <s v="N/A"/>
    <s v="C"/>
    <s v="FUNDING ONLY ACTION"/>
    <s v="Y"/>
    <s v="YES"/>
    <s v="9100"/>
    <s v="9100"/>
    <s v="OTHER THAN SMALL BUSINESS"/>
    <s v="NO"/>
    <s v="NO"/>
    <x v="1"/>
    <s v="NO"/>
    <s v="NO"/>
    <s v="NO"/>
    <n v="98300"/>
    <n v="98300"/>
    <n v="1"/>
  </r>
  <r>
    <s v="FSA"/>
    <x v="0"/>
    <x v="0"/>
    <x v="0"/>
    <x v="3"/>
    <x v="1"/>
    <x v="1"/>
    <x v="0"/>
    <x v="1"/>
    <x v="1"/>
    <x v="0"/>
    <x v="0"/>
    <x v="55"/>
    <s v="SUPPORT- MANAGEMENT: FINANCIAL"/>
    <s v="9100"/>
    <s v="FEDERAL STUDENT AID PROCUREMENT ACTIVITY"/>
    <s v="9100"/>
    <s v="WINOOSKI"/>
    <s v="VT"/>
    <s v="7"/>
    <d v="2015-04-14T00:00:00"/>
    <s v="FULL AND OPEN COMPETITION"/>
    <s v="FAIR OPPORTUNITY GIVEN"/>
    <s v="FIXED PRICE WITH ECONOMIC PRICE ADJUSTMENT"/>
    <s v="IGF::CT::IGF CRITICAL FUNCTION_x000a__x000a_BASE AWARD: SERVICING OF TITLE IV STUDENT FINANCIAL AID, IN ACCORDANCE WITH SECTION 2212 OF THE HEALTH CARE AND EDUCATION RECONCILIATION ACT OF 2010 (PUB.L. 111-152, 124 STAT. 1029)._x000a__x000a_MODIFICATION DESCRIPTION: THE PURPOSE OF THIS MODIFICATION IS TO PROVIDE ADDITIONAL FUNDING FOR TITLE IV AID SERVCING AND FUNDING FOR CHANGE REQUESTS (CR) 2724 AND 2997."/>
    <s v="VERMONT STUDENT ASSISTANCE CORPORATION"/>
    <n v="424436.37"/>
    <s v="0003"/>
    <s v="5"/>
    <s v="EDFSA13D0001"/>
    <s v="114236219"/>
    <s v="ENBO"/>
    <s v=""/>
    <s v="SOO.KANG@ED.GOV"/>
    <d v="2015-04-20T00:00:00"/>
    <s v="KATHARINE.HILL@ED.GOV"/>
    <d v="2015-04-13T00:00:00"/>
    <s v="N/A"/>
    <s v="C"/>
    <s v="FUNDING ONLY ACTION"/>
    <s v="Y"/>
    <s v="YES"/>
    <s v="9100"/>
    <s v="9100"/>
    <s v="OTHER THAN SMALL BUSINESS"/>
    <s v="NO"/>
    <s v="NO"/>
    <x v="1"/>
    <s v="NO"/>
    <s v="NO"/>
    <s v="NO"/>
    <n v="424436.37"/>
    <n v="424436.37"/>
    <n v="1"/>
  </r>
  <r>
    <s v="FSA"/>
    <x v="0"/>
    <x v="0"/>
    <x v="0"/>
    <x v="3"/>
    <x v="1"/>
    <x v="1"/>
    <x v="0"/>
    <x v="1"/>
    <x v="1"/>
    <x v="0"/>
    <x v="0"/>
    <x v="55"/>
    <s v="SUPPORT- MANAGEMENT: FINANCIAL"/>
    <s v="9100"/>
    <s v="FEDERAL STUDENT AID PROCUREMENT ACTIVITY"/>
    <s v="9100"/>
    <s v="CONCORD"/>
    <s v="NH"/>
    <s v="13"/>
    <d v="2015-04-14T00:00:00"/>
    <s v="FULL AND OPEN COMPETITION"/>
    <s v="FAIR OPPORTUNITY GIVEN"/>
    <s v="FIXED PRICE WITH ECONOMIC PRICE ADJUSTMENT"/>
    <s v="IGF::CT::IGF CRITICAL FUNCTION _x000a__x000a_BASE AWARD:SERVICING OF TITLE IV STUDENT FINANCIAL AID, IN ACCORDANCE WITH SECTION 2212 OF THE HEALTH CARE AND EDUCATION RECONCILIATION ACT OF 2010 (PUB.L. 111-152, 124 STAT. 1029)._x000a__x000a_MODIFICATION DESCRIPTION: THE PURPOSE OF THIS MODIFICATION IS TO PROVIDE ADDITIONAL FUNDING FOR TITLE IV AID SERVICING AND CHANGE REQUESTS (CR) 2724 AND 2936."/>
    <s v="NEW HAMPSHIRE HIGHER EDUCATION LOAN CORP"/>
    <n v="818935.91"/>
    <s v="0004"/>
    <s v="7"/>
    <s v="EDFSA12D0007"/>
    <s v="048818731"/>
    <s v="ENBO"/>
    <s v=""/>
    <s v="SOO.KANG@ED.GOV"/>
    <d v="2015-04-20T00:00:00"/>
    <s v="KATHARINE.HILL@ED.GOV"/>
    <d v="2015-04-13T00:00:00"/>
    <s v="N/A"/>
    <s v="C"/>
    <s v="FUNDING ONLY ACTION"/>
    <s v="Y"/>
    <s v="YES"/>
    <s v="9100"/>
    <s v="9100"/>
    <s v="OTHER THAN SMALL BUSINESS"/>
    <s v="NO"/>
    <s v="NO"/>
    <x v="1"/>
    <s v="NO"/>
    <s v="NO"/>
    <s v="NO"/>
    <n v="818935.91"/>
    <n v="818935.91"/>
    <n v="1"/>
  </r>
  <r>
    <s v="FSA"/>
    <x v="0"/>
    <x v="0"/>
    <x v="0"/>
    <x v="3"/>
    <x v="1"/>
    <x v="1"/>
    <x v="0"/>
    <x v="1"/>
    <x v="1"/>
    <x v="0"/>
    <x v="0"/>
    <x v="55"/>
    <s v="SUPPORT- MANAGEMENT: FINANCIAL"/>
    <s v="9100"/>
    <s v="FEDERAL STUDENT AID PROCUREMENT ACTIVITY"/>
    <s v="9100"/>
    <s v="WEST DES MOINES"/>
    <s v="IA"/>
    <s v="49"/>
    <d v="2015-04-14T00:00:00"/>
    <s v="FULL AND OPEN COMPETITION"/>
    <s v="FAIR OPPORTUNITY GIVEN"/>
    <s v="FIXED PRICE WITH ECONOMIC PRICE ADJUSTMENT"/>
    <s v="IGF::CT::IGF CRITICAL FUNCTION _x000a__x000a_BASE AWARD: SERVICING OF TITLE IV STUDENT FINANCIAL AID, IN ACCORDANCE WITH SECTION 2212 OF THE HEALTH CARE AND EDUCATION RECONCILIATION ACT OF 2010 (PUB.L. 111-152, 124 STAT. 1029)._x000a__x000a_MODIFICATION DESCRIPTION: THE PURPOSE OF THIS MODIFICATION IS TO PROVIDE FUNDING FOR TITLE IV AID SERVICING THROUGH APPROXIMATELY MAY 31,2015."/>
    <s v="ASPIRE RESOURCES INC."/>
    <n v="2014000"/>
    <s v="0004"/>
    <s v="6"/>
    <s v="EDFSA12D0006"/>
    <s v="832551878"/>
    <s v="ENBO"/>
    <s v=""/>
    <s v="SOO.KANG@ED.GOV"/>
    <d v="2015-04-20T00:00:00"/>
    <s v="KATHARINE.HILL@ED.GOV"/>
    <d v="2015-04-13T00:00:00"/>
    <s v="N/A"/>
    <s v="C"/>
    <s v="FUNDING ONLY ACTION"/>
    <s v="Y"/>
    <s v="YES"/>
    <s v="9100"/>
    <s v="9100"/>
    <s v="OTHER THAN SMALL BUSINESS"/>
    <s v="NO"/>
    <s v="NO"/>
    <x v="1"/>
    <s v="NO"/>
    <s v="NO"/>
    <s v="NO"/>
    <n v="2014000"/>
    <n v="2014000"/>
    <n v="1"/>
  </r>
  <r>
    <s v="FSA"/>
    <x v="0"/>
    <x v="0"/>
    <x v="0"/>
    <x v="3"/>
    <x v="1"/>
    <x v="1"/>
    <x v="0"/>
    <x v="1"/>
    <x v="1"/>
    <x v="0"/>
    <x v="0"/>
    <x v="55"/>
    <s v="SUPPORT- MANAGEMENT: FINANCIAL"/>
    <s v="9100"/>
    <s v="FEDERAL STUDENT AID PROCUREMENT ACTIVITY"/>
    <s v="9100"/>
    <s v="CHESTERFIELD"/>
    <s v="MO"/>
    <s v="189"/>
    <d v="2015-04-14T00:00:00"/>
    <s v="FULL AND OPEN COMPETITION"/>
    <s v="FAIR OPPORTUNITY GIVEN"/>
    <s v="FIXED PRICE WITH ECONOMIC PRICE ADJUSTMENT"/>
    <s v="IGF::CT::IGF CRITICAL FUNCTION _x000a__x000a_BASE AWARD: SERVICING OF TITLE IV STUDENT FINANCIAL AID, IN ACCORDANCE WITH SECTION 2212 OF THE HEALTH CARE AND EDUCATION RECONCILIATION ACT OF 2010 (PUB.L. 111-152, 124 STAT. 1029)._x000a__x000a_MODIFICATION DESCRIPTION: THE PURPOSE OF THIS MODIFICATION IS TO PROVIDE ADDITIONAL FUNDING FOR TITLE IV AID SERVICING, THROUGH APPROXIMATELY MAY 31, 2015."/>
    <s v="MISSOURI HIGHER EDUCATION LOAN AUTHORITY"/>
    <n v="9000000"/>
    <s v="0004"/>
    <s v="6"/>
    <s v="EDFSA11D0012"/>
    <s v="189396138"/>
    <s v="ENBO"/>
    <s v=""/>
    <s v="SOO.KANG@ED.GOV"/>
    <d v="2015-04-20T00:00:00"/>
    <s v="KATHARINE.HILL@ED.GOV"/>
    <d v="2015-04-14T00:00:00"/>
    <s v="N/A"/>
    <s v="C"/>
    <s v="FUNDING ONLY ACTION"/>
    <s v="Y"/>
    <s v="YES"/>
    <s v="9100"/>
    <s v="9100"/>
    <s v="OTHER THAN SMALL BUSINESS"/>
    <s v="NO"/>
    <s v="NO"/>
    <x v="1"/>
    <s v="NO"/>
    <s v="NO"/>
    <s v="NO"/>
    <n v="9000000"/>
    <n v="9000000"/>
    <n v="1"/>
  </r>
  <r>
    <s v="FSA"/>
    <x v="0"/>
    <x v="0"/>
    <x v="0"/>
    <x v="3"/>
    <x v="1"/>
    <x v="1"/>
    <x v="0"/>
    <x v="1"/>
    <x v="1"/>
    <x v="0"/>
    <x v="0"/>
    <x v="55"/>
    <s v="SUPPORT- MANAGEMENT: FINANCIAL"/>
    <s v="9100"/>
    <s v="FEDERAL STUDENT AID PROCUREMENT ACTIVITY"/>
    <s v="9100"/>
    <s v="LINCOLN"/>
    <s v="NE"/>
    <s v="109"/>
    <d v="2015-04-14T00:00:00"/>
    <s v="FULL AND OPEN COMPETITION"/>
    <s v="FAIR OPPORTUNITY GIVEN"/>
    <s v="FIXED PRICE WITH ECONOMIC PRICE ADJUSTMENT"/>
    <s v="IGF::CT::IGF CRTICAL FUNCTION_x000a__x000a_BASE AWARD: SERVICING OF TITLE IV STUDENT FINANCIAL AID._x000a__x000a_MODIFICATION DESCRIPTION: THE PURPOSE OF THIS MODIFICATION IS TO PROVIDE ADDITIONAL FUNDING FOR TITLE IV AID SERVICING."/>
    <s v="NELNET SERVICING, LLC"/>
    <n v="21900000"/>
    <s v="0014"/>
    <s v="10"/>
    <s v="EDFSA09D0013"/>
    <s v="831078626"/>
    <s v="ENBO"/>
    <s v=""/>
    <s v="SOO.KANG@ED.GOV"/>
    <d v="2015-04-20T00:00:00"/>
    <s v="KATHARINE.HILL@ED.GOV"/>
    <d v="2015-04-13T00:00:00"/>
    <s v="N/A"/>
    <s v="C"/>
    <s v="FUNDING ONLY ACTION"/>
    <s v="Y"/>
    <s v="YES"/>
    <s v="9100"/>
    <s v="9100"/>
    <s v="OTHER THAN SMALL BUSINESS"/>
    <s v="NO"/>
    <s v="NO"/>
    <x v="1"/>
    <s v="NO"/>
    <s v="NO"/>
    <s v="NO"/>
    <n v="21900000"/>
    <n v="21900000"/>
    <n v="1"/>
  </r>
  <r>
    <s v="FSA"/>
    <x v="0"/>
    <x v="0"/>
    <x v="1"/>
    <x v="3"/>
    <x v="1"/>
    <x v="1"/>
    <x v="0"/>
    <x v="1"/>
    <x v="1"/>
    <x v="0"/>
    <x v="0"/>
    <x v="55"/>
    <s v="SUPPORT- MANAGEMENT: FINANCIAL"/>
    <s v="9100"/>
    <s v="FEDERAL STUDENT AID PROCUREMENT ACTIVITY"/>
    <s v="9100"/>
    <s v="HERNDON"/>
    <s v="VA"/>
    <s v="59"/>
    <d v="2015-04-14T00:00:00"/>
    <s v="NOT COMPETED"/>
    <s v=""/>
    <s v="FIRM FIXED PRICE"/>
    <s v="CRITICAL FUNCTION IGF::CT::IGF_x000a_THE PURPOSE OF THIS MODIFICATION IS TO APPROVE CR 2931- DLCS PROM NOTE RELOCATION AND PROVIDE FUNDING IN THE AMOUNT OF $237,750.37."/>
    <s v="HP ENTERPRISE SERVICES, LLC"/>
    <n v="237750.37"/>
    <s v="EDFSA14C0009"/>
    <s v="4"/>
    <s v=""/>
    <s v="077817617"/>
    <s v="ENBO"/>
    <s v="ONLY ONE SOURCE - OTHER "/>
    <s v="MURTHLYN.SAMUEL@ED.GOV"/>
    <d v="2015-04-20T00:00:00"/>
    <s v="PAUL.KIM@ED.GOV"/>
    <d v="2015-04-06T00:00:00"/>
    <s v="N/A"/>
    <s v="C"/>
    <s v="FUNDING ONLY ACTION"/>
    <s v="Y"/>
    <s v="YES"/>
    <s v=""/>
    <s v="9100"/>
    <s v="OTHER THAN SMALL BUSINESS"/>
    <s v="NO"/>
    <s v="NO"/>
    <x v="1"/>
    <s v="NO"/>
    <s v="NO"/>
    <s v="NO"/>
    <n v="237750.37"/>
    <n v="237750.37"/>
    <n v="1"/>
  </r>
  <r>
    <s v="FSA"/>
    <x v="0"/>
    <x v="0"/>
    <x v="0"/>
    <x v="3"/>
    <x v="1"/>
    <x v="1"/>
    <x v="0"/>
    <x v="1"/>
    <x v="1"/>
    <x v="0"/>
    <x v="0"/>
    <x v="55"/>
    <s v="SUPPORT- MANAGEMENT: FINANCIAL"/>
    <s v="9100"/>
    <s v="FEDERAL STUDENT AID PROCUREMENT ACTIVITY"/>
    <s v="9100"/>
    <s v="KNOXVILLE"/>
    <s v="TN"/>
    <s v="93"/>
    <d v="2015-04-15T00:00:00"/>
    <s v="FULL AND OPEN COMPETITION"/>
    <s v="FAIR OPPORTUNITY GIVEN"/>
    <s v="FIXED PRICE WITH ECONOMIC PRICE ADJUSTMENT"/>
    <s v="IGF::CT::IGF CRITICAL FUNCTION _x000a__x000a_BASE AWARD: SERVICING OF TITLE IV STUDENT FINANCIAL AID, IN ACCORDANCE WITH SECTION 2212 OF THE HEALTH CARE AND EDUCATION RECONCILIATION ACT OF 2010 (PUB.L. 111-152, 124 STAT. 1029)._x000a__x000a_MODIFICATION DESCRIPTION: THE PURPOSE OF THIS MODIFICATION IS TO PROVIDE FUNDING AND INCORPORATE INTO THE CONTRACT CHANGE REQUESTS (CR)2726 AND 2732."/>
    <s v="EDUCATIONAL SERVICES OF AMERICA, INC."/>
    <n v="120019.67"/>
    <s v="0004"/>
    <s v="7"/>
    <s v="EDFSA12D0005"/>
    <s v="938314317"/>
    <s v="ENBO"/>
    <s v=""/>
    <s v="SOO.KANG@ED.GOV"/>
    <d v="2015-04-20T00:00:00"/>
    <s v="KATHARINE.HILL@ED.GOV"/>
    <d v="2015-04-15T00:00:00"/>
    <s v="N/A"/>
    <s v="D"/>
    <s v="CHANGE ORDER"/>
    <s v="Y"/>
    <s v="YES"/>
    <s v="9100"/>
    <s v="9100"/>
    <s v="OTHER THAN SMALL BUSINESS"/>
    <s v="NO"/>
    <s v="NO"/>
    <x v="1"/>
    <s v="NO"/>
    <s v="NO"/>
    <s v="NO"/>
    <n v="120019.67"/>
    <n v="120019.67"/>
    <n v="1"/>
  </r>
  <r>
    <s v="FSA"/>
    <x v="0"/>
    <x v="0"/>
    <x v="0"/>
    <x v="3"/>
    <x v="1"/>
    <x v="1"/>
    <x v="0"/>
    <x v="1"/>
    <x v="1"/>
    <x v="0"/>
    <x v="0"/>
    <x v="55"/>
    <s v="SUPPORT- MANAGEMENT: FINANCIAL"/>
    <s v="9100"/>
    <s v="FEDERAL STUDENT AID PROCUREMENT ACTIVITY"/>
    <s v="9100"/>
    <s v="LINCOLN"/>
    <s v="NE"/>
    <s v="109"/>
    <d v="2015-04-15T00:00:00"/>
    <s v="FULL AND OPEN COMPETITION"/>
    <s v="FAIR OPPORTUNITY GIVEN"/>
    <s v="FIXED PRICE WITH ECONOMIC PRICE ADJUSTMENT"/>
    <s v="IGF::CT::IGF CRITICAL FUNCTION _x000a__x000a_BASE AWARD: SERVICING OF TITLE IV STUDENT FINANCIAL AID._x000a__x000a_MODIFICATION DESCRIPTION: THE PURPOSE OF THIS MODIFICATION IS TO PROVIDE FUNDING AND INCORPORATE REQUIREMENTS FOR CHANGE REQUEST (CR) 2730."/>
    <s v="NELNET SERVICING, LLC"/>
    <n v="124250"/>
    <s v="0014"/>
    <s v="11"/>
    <s v="EDFSA09D0013"/>
    <s v="831078626"/>
    <s v="ENBO"/>
    <s v=""/>
    <s v="SOO.KANG@ED.GOV"/>
    <d v="2015-04-20T00:00:00"/>
    <s v="KATHARINE.HILL@ED.GOV"/>
    <d v="2015-04-15T00:00:00"/>
    <s v="N/A"/>
    <s v="D"/>
    <s v="CHANGE ORDER"/>
    <s v="Y"/>
    <s v="YES"/>
    <s v="9100"/>
    <s v="9100"/>
    <s v="OTHER THAN SMALL BUSINESS"/>
    <s v="NO"/>
    <s v="NO"/>
    <x v="1"/>
    <s v="NO"/>
    <s v="NO"/>
    <s v="NO"/>
    <n v="124250"/>
    <n v="124250"/>
    <n v="1"/>
  </r>
  <r>
    <s v="FSA"/>
    <x v="0"/>
    <x v="0"/>
    <x v="0"/>
    <x v="3"/>
    <x v="1"/>
    <x v="1"/>
    <x v="0"/>
    <x v="1"/>
    <x v="1"/>
    <x v="0"/>
    <x v="0"/>
    <x v="55"/>
    <s v="SUPPORT- MANAGEMENT: FINANCIAL"/>
    <s v="9100"/>
    <s v="FEDERAL STUDENT AID PROCUREMENT ACTIVITY"/>
    <s v="9100"/>
    <s v="HARRISBURG"/>
    <s v="PA"/>
    <s v="43"/>
    <d v="2015-04-15T00:00:00"/>
    <s v="FULL AND OPEN COMPETITION"/>
    <s v="FAIR OPPORTUNITY GIVEN"/>
    <s v="FIXED PRICE WITH ECONOMIC PRICE ADJUSTMENT"/>
    <s v="IGF::CT::IGF CRITICAL FUNCTION _x000a__x000a_BASE AWARD: SERVICING OF TITLE IV STUDENT FINANCIAL AID._x000a__x000a_MODIFICATION DESCRIPTION: THE PURPOSE OF THIS MODIFICATION IS TO FUND AND INCORPORATE CHANGE REQUEST (CR)3002."/>
    <s v="HIGHER EDUCATION ASSISTANCE AGENCY, PA"/>
    <n v="150000"/>
    <s v="0015"/>
    <s v="2"/>
    <s v="EDFSA09D0014"/>
    <s v="007368103"/>
    <s v="ENBO"/>
    <s v=""/>
    <s v="SOO.KANG@ED.GOV"/>
    <d v="2015-04-20T00:00:00"/>
    <s v="KATHARINE.HILL@ED.GOV"/>
    <d v="2015-04-15T00:00:00"/>
    <s v="N/A"/>
    <s v="D"/>
    <s v="CHANGE ORDER"/>
    <s v="Y"/>
    <s v="YES"/>
    <s v="9100"/>
    <s v="9100"/>
    <s v="OTHER THAN SMALL BUSINESS"/>
    <s v="NO"/>
    <s v="NO"/>
    <x v="1"/>
    <s v="NO"/>
    <s v="NO"/>
    <s v="NO"/>
    <n v="150000"/>
    <n v="150000"/>
    <n v="1"/>
  </r>
  <r>
    <s v="FSA"/>
    <x v="0"/>
    <x v="0"/>
    <x v="0"/>
    <x v="3"/>
    <x v="1"/>
    <x v="1"/>
    <x v="0"/>
    <x v="1"/>
    <x v="1"/>
    <x v="0"/>
    <x v="0"/>
    <x v="55"/>
    <s v="SUPPORT- MANAGEMENT: FINANCIAL"/>
    <s v="9100"/>
    <s v="FEDERAL STUDENT AID PROCUREMENT ACTIVITY"/>
    <s v="9100"/>
    <s v="WILKES BARRE"/>
    <s v="PA"/>
    <s v="79"/>
    <d v="2015-04-15T00:00:00"/>
    <s v="FULL AND OPEN COMPETITION"/>
    <s v="FAIR OPPORTUNITY GIVEN"/>
    <s v="FIXED PRICE WITH ECONOMIC PRICE ADJUSTMENT"/>
    <s v="IGF::CT::IGF CRITICAL FUNCTION_x000a__x000a_BASE AWARD: SERVICING OF TITLE IV STUDENT FINANCIAL AID._x000a__x000a_MODIFICATION DESCRIPTION: THE PURPOSE OF THIS MODIFICATION IS TO PROVIDE ADDTIONAL FUNDING FOR TITLE IV AID SERVICING."/>
    <s v="NAVIENT, LLC"/>
    <n v="25600000"/>
    <s v="0006"/>
    <s v="10"/>
    <s v="EDFSA09D0015"/>
    <s v="079392048"/>
    <s v="ENBO"/>
    <s v=""/>
    <s v="IDV_CORRECT"/>
    <d v="2015-06-04T00:00:00"/>
    <s v="KATHARINE.HILL@ED.GOV"/>
    <d v="2015-04-14T00:00:00"/>
    <s v="N/A"/>
    <s v="C"/>
    <s v="FUNDING ONLY ACTION"/>
    <s v="Y"/>
    <s v="YES"/>
    <s v="9100"/>
    <s v="9100"/>
    <s v="OTHER THAN SMALL BUSINESS"/>
    <s v="NO"/>
    <s v="NO"/>
    <x v="1"/>
    <s v="NO"/>
    <s v="NO"/>
    <s v="NO"/>
    <n v="25600000"/>
    <n v="25600000"/>
    <n v="1"/>
  </r>
  <r>
    <s v="FSA"/>
    <x v="0"/>
    <x v="0"/>
    <x v="0"/>
    <x v="3"/>
    <x v="1"/>
    <x v="1"/>
    <x v="0"/>
    <x v="1"/>
    <x v="1"/>
    <x v="0"/>
    <x v="0"/>
    <x v="55"/>
    <s v="SUPPORT- MANAGEMENT: FINANCIAL"/>
    <s v="9100"/>
    <s v="FEDERAL STUDENT AID PROCUREMENT ACTIVITY"/>
    <s v="9100"/>
    <s v="MADISON"/>
    <s v="WI"/>
    <s v="25"/>
    <d v="2015-04-16T00:00:00"/>
    <s v="FULL AND OPEN COMPETITION"/>
    <s v="FAIR OPPORTUNITY GIVEN"/>
    <s v="FIXED PRICE WITH ECONOMIC PRICE ADJUSTMENT"/>
    <s v="IGF::CT::IGF CRITICAL FUNCTION _x000a__x000a_BASE AWARD: SERVICING OF TITLE IV STUDENT FINANCIAL AID._x000a__x000a_MODIFICATION DESCRIPTION: THE PURPOSE OF THIS MODIFICATION IS TO PROVIDE FUNDING AND INCORPORATE INTO THE CONTRACT CHANGE REQUEST (CR)3053."/>
    <s v="GREAT LAKES EDUCATIONAL LOAN SERVICES, INC."/>
    <n v="30898"/>
    <s v="0011"/>
    <s v="16"/>
    <s v="EDFSA09D0012"/>
    <s v="967379496"/>
    <s v="ENBO"/>
    <s v=""/>
    <s v="SOO.KANG@ED.GOV"/>
    <d v="2015-04-16T00:00:00"/>
    <s v="KATHARINE.HILL@ED.GOV"/>
    <d v="2015-04-16T00:00:00"/>
    <s v="N/A"/>
    <s v="D"/>
    <s v="CHANGE ORDER"/>
    <s v="Y"/>
    <s v="YES"/>
    <s v="9100"/>
    <s v="9100"/>
    <s v="OTHER THAN SMALL BUSINESS"/>
    <s v="NO"/>
    <s v="NO"/>
    <x v="1"/>
    <s v="NO"/>
    <s v="NO"/>
    <s v="NO"/>
    <n v="30898"/>
    <n v="30898"/>
    <n v="1"/>
  </r>
  <r>
    <s v="FSA"/>
    <x v="0"/>
    <x v="0"/>
    <x v="0"/>
    <x v="3"/>
    <x v="1"/>
    <x v="1"/>
    <x v="0"/>
    <x v="1"/>
    <x v="1"/>
    <x v="0"/>
    <x v="0"/>
    <x v="55"/>
    <s v="SUPPORT- MANAGEMENT: FINANCIAL"/>
    <s v="9100"/>
    <s v="FEDERAL STUDENT AID PROCUREMENT ACTIVITY"/>
    <s v="9100"/>
    <s v="HARRISBURG"/>
    <s v="PA"/>
    <s v="43"/>
    <d v="2015-04-16T00:00:00"/>
    <s v="FULL AND OPEN COMPETITION"/>
    <s v="FAIR OPPORTUNITY GIVEN"/>
    <s v="FIXED PRICE WITH ECONOMIC PRICE ADJUSTMENT"/>
    <s v="IGF::CT::IGF CRITICAL FUNCTION _x000a__x000a_BASE AWARD: SERVICING OF TITLE IV STUDENT FINANCIAL AID._x000a__x000a_MODIFICATION DESCRIPTION: THE PURPOSE OF THIS MODIFICATION IS TO PROVIDE ADDITIONAL FUNDING FOR TEACH GRANT SERVICING._x000a__x000a_MODIFICATION DESCRIPTION:"/>
    <s v="HIGHER EDUCATION ASSISTANCE AGENCY, PA"/>
    <n v="100000"/>
    <s v="0015"/>
    <s v="3"/>
    <s v="EDFSA09D0014"/>
    <s v="007368103"/>
    <s v="ENBO"/>
    <s v=""/>
    <s v="SOO.KANG@ED.GOV"/>
    <d v="2015-04-16T00:00:00"/>
    <s v="KATHARINE.HILL@ED.GOV"/>
    <d v="2015-04-15T00:00:00"/>
    <s v="N/A"/>
    <s v="C"/>
    <s v="FUNDING ONLY ACTION"/>
    <s v="Y"/>
    <s v="YES"/>
    <s v="9100"/>
    <s v="9100"/>
    <s v="OTHER THAN SMALL BUSINESS"/>
    <s v="NO"/>
    <s v="NO"/>
    <x v="1"/>
    <s v="NO"/>
    <s v="NO"/>
    <s v="NO"/>
    <n v="100000"/>
    <n v="100000"/>
    <n v="1"/>
  </r>
  <r>
    <s v="FSA"/>
    <x v="0"/>
    <x v="0"/>
    <x v="0"/>
    <x v="3"/>
    <x v="1"/>
    <x v="1"/>
    <x v="0"/>
    <x v="1"/>
    <x v="1"/>
    <x v="0"/>
    <x v="0"/>
    <x v="55"/>
    <s v="SUPPORT- MANAGEMENT: FINANCIAL"/>
    <s v="9100"/>
    <s v="FEDERAL STUDENT AID PROCUREMENT ACTIVITY"/>
    <s v="9100"/>
    <s v="LINCOLN"/>
    <s v="NE"/>
    <s v="109"/>
    <d v="2015-04-16T00:00:00"/>
    <s v="FULL AND OPEN COMPETITION"/>
    <s v="FAIR OPPORTUNITY GIVEN"/>
    <s v="FIXED PRICE WITH ECONOMIC PRICE ADJUSTMENT"/>
    <s v="IGF::CT::IGF CRITICAL FUNCTION _x000a__x000a_BASE AWARD: SERVICING OF TITLE IV STUDENT FINANCIAL AID._x000a__x000a_MODIFICATION DESCRIPTION: THE PURPOSE OF THIS MODIFICATION IS TO PROVIDE ADDTIONAL FUNDING FOR LOAN CONSOLIDATION SERVICES, THROUGH APPROXIMATELY SEPTEMBER 30, 2015."/>
    <s v="NELNET SERVICING, LLC"/>
    <n v="100000"/>
    <s v="0016"/>
    <s v="2"/>
    <s v="EDFSA09D0013"/>
    <s v="831078626"/>
    <s v="ENBO"/>
    <s v=""/>
    <s v="SOO.KANG@ED.GOV"/>
    <d v="2015-04-16T00:00:00"/>
    <s v="KATHARINE.HILL@ED.GOV"/>
    <d v="2015-04-15T00:00:00"/>
    <s v="N/A"/>
    <s v="C"/>
    <s v="FUNDING ONLY ACTION"/>
    <s v="Y"/>
    <s v="YES"/>
    <s v="9100"/>
    <s v="9100"/>
    <s v="OTHER THAN SMALL BUSINESS"/>
    <s v="NO"/>
    <s v="NO"/>
    <x v="1"/>
    <s v="NO"/>
    <s v="NO"/>
    <s v="NO"/>
    <n v="100000"/>
    <n v="100000"/>
    <n v="1"/>
  </r>
  <r>
    <s v="FSA"/>
    <x v="0"/>
    <x v="0"/>
    <x v="0"/>
    <x v="3"/>
    <x v="1"/>
    <x v="1"/>
    <x v="0"/>
    <x v="1"/>
    <x v="1"/>
    <x v="0"/>
    <x v="0"/>
    <x v="55"/>
    <s v="SUPPORT- MANAGEMENT: FINANCIAL"/>
    <s v="9100"/>
    <s v="FEDERAL STUDENT AID PROCUREMENT ACTIVITY"/>
    <s v="9100"/>
    <s v="SALT LAKE CITY"/>
    <s v="UT"/>
    <s v="35"/>
    <d v="2015-04-16T00:00:00"/>
    <s v="FULL AND OPEN COMPETITION"/>
    <s v="FAIR OPPORTUNITY GIVEN"/>
    <s v="FIXED PRICE WITH ECONOMIC PRICE ADJUSTMENT"/>
    <s v="IGF::CT::IGF CRITICAL FUNCTION _x000a__x000a_BASE AWARD: SERVICING OF TITLE IV STUDENT FINANCIAL AID, IN ACCORDANCE WITH SECTION 2212 OF THE HEALTH CARE AND EDUCATION RECONCILIATION ACT OF 2010 (PUB.L. 111-152, 124 STAT. 1029)._x000a__x000a_MODIFICATION DESCRIPTION:  THE PURPOSE OF THIS MODIFICATION IS TO PROVIDE ADDITIONAL FUNDING FOR TITLE IV AID SERVICING AND CHANGE REQYESTS (CR) 2730 AND 2951."/>
    <s v="UTAH HIGHER EDUCATION ASSISTANCE AUTHORITY"/>
    <n v="234139.5"/>
    <s v="0004"/>
    <s v="11"/>
    <s v="EDFSA12D0003"/>
    <s v="026759279"/>
    <s v="ENBO"/>
    <s v=""/>
    <s v="SOO.KANG@ED.GOV"/>
    <d v="2015-04-16T00:00:00"/>
    <s v="KATHARINE.HILL@ED.GOV"/>
    <d v="2015-04-16T00:00:00"/>
    <s v="N/A"/>
    <s v="D"/>
    <s v="CHANGE ORDER"/>
    <s v="Y"/>
    <s v="YES"/>
    <s v="9100"/>
    <s v="9100"/>
    <s v="OTHER THAN SMALL BUSINESS"/>
    <s v="NO"/>
    <s v="NO"/>
    <x v="1"/>
    <s v="NO"/>
    <s v="NO"/>
    <s v="NO"/>
    <n v="234139.5"/>
    <n v="234139.5"/>
    <n v="1"/>
  </r>
  <r>
    <s v="FSA"/>
    <x v="0"/>
    <x v="0"/>
    <x v="0"/>
    <x v="3"/>
    <x v="1"/>
    <x v="1"/>
    <x v="0"/>
    <x v="1"/>
    <x v="1"/>
    <x v="0"/>
    <x v="0"/>
    <x v="55"/>
    <s v="SUPPORT- MANAGEMENT: FINANCIAL"/>
    <s v="9100"/>
    <s v="FEDERAL STUDENT AID PROCUREMENT ACTIVITY"/>
    <s v="9100"/>
    <s v="SALT LAKE CITY"/>
    <s v="UT"/>
    <s v="35"/>
    <d v="2015-04-16T00:00:00"/>
    <s v="FULL AND OPEN COMPETITION"/>
    <s v="FAIR OPPORTUNITY GIVEN"/>
    <s v="FIXED PRICE WITH ECONOMIC PRICE ADJUSTMENT"/>
    <s v="IGF::CT::IGF CRITICAL FUNCTION _x000a__x000a_BASE AWARD:  SERVICING OF TITLE IV STUDENT FINANCIAL AID, IN ACCORDANCE WITH SECTION 2212 OF THE HEALTH CARE AND EDUCATION RECONCILIATION ACT OF 2010 (PUB.L. 111-152, 124 STAT. 1029)._x000a__x000a_MODIFICATION DESCRIPTION:  THE PURPOSE OF THIS MODIFICATION IS TO PROVIDE FUNDING AND INCORPORATE INTO THE CONTRACT CHANGE REQUEST (CR)2732."/>
    <s v="UTAH HIGHER EDUCATION ASSISTANCE AUTHORITY"/>
    <n v="266542.5"/>
    <s v="0004"/>
    <s v="10"/>
    <s v="EDFSA12D0003"/>
    <s v="026759279"/>
    <s v="ENBO"/>
    <s v=""/>
    <s v="SOO.KANG@ED.GOV"/>
    <d v="2015-04-16T00:00:00"/>
    <s v="KATHARINE.HILL@ED.GOV"/>
    <d v="2015-04-16T00:00:00"/>
    <s v="N/A"/>
    <s v="D"/>
    <s v="CHANGE ORDER"/>
    <s v="Y"/>
    <s v="YES"/>
    <s v="9100"/>
    <s v="9100"/>
    <s v="OTHER THAN SMALL BUSINESS"/>
    <s v="NO"/>
    <s v="NO"/>
    <x v="1"/>
    <s v="NO"/>
    <s v="NO"/>
    <s v="NO"/>
    <n v="266542.5"/>
    <n v="266542.5"/>
    <n v="1"/>
  </r>
  <r>
    <s v="FSA"/>
    <x v="0"/>
    <x v="0"/>
    <x v="0"/>
    <x v="3"/>
    <x v="1"/>
    <x v="1"/>
    <x v="0"/>
    <x v="1"/>
    <x v="1"/>
    <x v="0"/>
    <x v="0"/>
    <x v="55"/>
    <s v="SUPPORT- MANAGEMENT: FINANCIAL"/>
    <s v="9100"/>
    <s v="FEDERAL STUDENT AID PROCUREMENT ACTIVITY"/>
    <s v="9100"/>
    <s v="SALT LAKE CITY"/>
    <s v="UT"/>
    <s v="35"/>
    <d v="2015-04-16T00:00:00"/>
    <s v="FULL AND OPEN COMPETITION"/>
    <s v="FAIR OPPORTUNITY GIVEN"/>
    <s v="FIXED PRICE WITH ECONOMIC PRICE ADJUSTMENT"/>
    <s v="IGF::CT::IGF CRITICAL FUNDING_x000a__x000a_BASE AWARD: SERVICING OF TITLE IV STUDENT FINANCIAL AID, IN ACCORDANCE WITH SECTION 2212 OF THE HEALTH CARE AND EDUCATION RECONCILIATION ACT OF 2010 (PUB.L. 111-152, 124 STAT. 1029)._x000a__x000a_MODIFICATION DESCRIPTION: THE PURPOSE OF THIS MODIFICATION IS TO PROVIDE ADDITIONAL FUNDING FOR TITLE IV AID SERVICING."/>
    <s v="UTAH HIGHER EDUCATION ASSISTANCE AUTHORITY"/>
    <n v="397000"/>
    <s v="0004"/>
    <s v="9"/>
    <s v="EDFSA12D0003"/>
    <s v="026759279"/>
    <s v="ENBO"/>
    <s v=""/>
    <s v="SOO.KANG@ED.GOV"/>
    <d v="2015-04-16T00:00:00"/>
    <s v="AMBER.JONES@ED.GOV"/>
    <d v="2015-04-06T00:00:00"/>
    <s v="N/A"/>
    <s v="C"/>
    <s v="FUNDING ONLY ACTION"/>
    <s v="Y"/>
    <s v="YES"/>
    <s v="9100"/>
    <s v="9100"/>
    <s v="OTHER THAN SMALL BUSINESS"/>
    <s v="NO"/>
    <s v="NO"/>
    <x v="1"/>
    <s v="NO"/>
    <s v="NO"/>
    <s v="NO"/>
    <n v="397000"/>
    <n v="397000"/>
    <n v="1"/>
  </r>
  <r>
    <s v="FSA"/>
    <x v="0"/>
    <x v="0"/>
    <x v="0"/>
    <x v="3"/>
    <x v="1"/>
    <x v="1"/>
    <x v="0"/>
    <x v="1"/>
    <x v="1"/>
    <x v="0"/>
    <x v="0"/>
    <x v="55"/>
    <s v="SUPPORT- MANAGEMENT: FINANCIAL"/>
    <s v="9100"/>
    <s v="FEDERAL STUDENT AID PROCUREMENT ACTIVITY"/>
    <s v="9100"/>
    <s v="RESTON"/>
    <s v="VA"/>
    <s v="59"/>
    <d v="2015-04-17T00:00:00"/>
    <s v="FULL AND OPEN COMPETITION"/>
    <s v=""/>
    <s v="FIRM FIXED PRICE"/>
    <s v="OPERATION AND MAINTENANCE OF THE DEBT MANAGEMENT AND COLLECTIONS SYSTEM (DMCS) IGF::CT::IGF"/>
    <s v="MAXIMUS FEDERAL SERVICES, INC."/>
    <n v="12353000"/>
    <s v="EDFSA13C0021"/>
    <s v="16"/>
    <s v=""/>
    <s v="364221593"/>
    <s v="ENBO"/>
    <s v=""/>
    <s v="MURTHLYN.SAMUEL@ED.GOV"/>
    <d v="2015-04-17T00:00:00"/>
    <s v="ZAKIA.OWENS@ED.GOV"/>
    <d v="2015-04-08T00:00:00"/>
    <s v="N/A"/>
    <s v="M"/>
    <s v="OTHER ADMINISTRATIVE ACTION"/>
    <s v="Y"/>
    <s v="YES"/>
    <s v=""/>
    <s v="9100"/>
    <s v="OTHER THAN SMALL BUSINESS"/>
    <s v="NO"/>
    <s v="NO"/>
    <x v="1"/>
    <s v="NO"/>
    <s v="NO"/>
    <s v="NO"/>
    <n v="12353000"/>
    <n v="0"/>
    <n v="1"/>
  </r>
  <r>
    <s v="FSA"/>
    <x v="0"/>
    <x v="0"/>
    <x v="0"/>
    <x v="3"/>
    <x v="1"/>
    <x v="1"/>
    <x v="0"/>
    <x v="1"/>
    <x v="1"/>
    <x v="0"/>
    <x v="0"/>
    <x v="55"/>
    <s v="SUPPORT- MANAGEMENT: FINANCIAL"/>
    <s v="9100"/>
    <s v="FEDERAL STUDENT AID PROCUREMENT ACTIVITY"/>
    <s v="9100"/>
    <s v="WEST DES MOINES"/>
    <s v="IA"/>
    <s v="49"/>
    <d v="2015-04-20T00:00:00"/>
    <s v="FULL AND OPEN COMPETITION"/>
    <s v="FAIR OPPORTUNITY GIVEN"/>
    <s v="FIXED PRICE WITH ECONOMIC PRICE ADJUSTMENT"/>
    <s v="IGF::CT::IGF_x000a__x000a_BASE AWARD: SERVICING OF TITLE IV STUDENT FINANCIAL AID, IN ACCORDANCE WITH SECTION 2212 OF THE HEALTH CARE AND EDUCATION RECONCILIATION ACT OF 2010 (PUB.L. 111-152, 124 STAT. 1029)._x000a__x000a_MODIFICATION DESCRIPTION: THE PURPOSE OF THIS MODIFICATION IS TO INCORPORATE CHANGE REQUEST (CR) 2887 INTO THE CONTRACT."/>
    <s v="ASPIRE RESOURCES INC."/>
    <n v="30267.94"/>
    <s v="0004"/>
    <s v="7"/>
    <s v="EDFSA12D0006"/>
    <s v="832551878"/>
    <s v="ENBO"/>
    <s v=""/>
    <s v="KAREN.GIBSON@ED.GOV"/>
    <d v="2015-04-20T00:00:00"/>
    <s v="KATHARINE.HILL@ED.GOV"/>
    <d v="2015-04-20T00:00:00"/>
    <s v="N/A"/>
    <s v="D"/>
    <s v="CHANGE ORDER"/>
    <s v="Y"/>
    <s v="YES"/>
    <s v="9100"/>
    <s v="9100"/>
    <s v="OTHER THAN SMALL BUSINESS"/>
    <s v="NO"/>
    <s v="NO"/>
    <x v="1"/>
    <s v="NO"/>
    <s v="NO"/>
    <s v="NO"/>
    <n v="30267.94"/>
    <n v="30267.94"/>
    <n v="1"/>
  </r>
  <r>
    <s v="FSA"/>
    <x v="0"/>
    <x v="0"/>
    <x v="0"/>
    <x v="3"/>
    <x v="1"/>
    <x v="1"/>
    <x v="0"/>
    <x v="1"/>
    <x v="1"/>
    <x v="0"/>
    <x v="0"/>
    <x v="55"/>
    <s v="SUPPORT- MANAGEMENT: FINANCIAL"/>
    <s v="9100"/>
    <s v="FEDERAL STUDENT AID PROCUREMENT ACTIVITY"/>
    <s v="9100"/>
    <s v="KNOXVILLE"/>
    <s v="TN"/>
    <s v="93"/>
    <d v="2015-04-20T00:00:00"/>
    <s v="FULL AND OPEN COMPETITION"/>
    <s v="FAIR OPPORTUNITY GIVEN"/>
    <s v="FIXED PRICE WITH ECONOMIC PRICE ADJUSTMENT"/>
    <s v="IGF::CT::IGF CRITICAL FUNCTION_x000a__x000a_BASE AWARD: SERVICING OF TITLE IV STUDENT FINANCIAL AID, IN ACCORDANCE WITH SECTION 2212 OF THE HEALTH CARE AND EDUCATION RECONCILIATION ACT OF 2010 (PUB.L. 111-152, 124 STAT. 1029)._x000a__x000a_MODIFICATION DESCRIPTION: THE PURPOSE OF THIS MODIFICATION IS TO PROVIDE ADDITIONAL FUNDING FOR TITLE IV AID SERVICING."/>
    <s v="EDUCATIONAL SERVICES OF AMERICA, INC."/>
    <n v="1900000"/>
    <s v="0004"/>
    <s v="8"/>
    <s v="EDFSA12D0005"/>
    <s v="938314317"/>
    <s v="ENBO"/>
    <s v=""/>
    <s v="KAREN.GIBSON@ED.GOV"/>
    <d v="2015-04-20T00:00:00"/>
    <s v="KATHARINE.HILL@ED.GOV"/>
    <d v="2015-04-20T00:00:00"/>
    <s v="N/A"/>
    <s v="C"/>
    <s v="FUNDING ONLY ACTION"/>
    <s v="Y"/>
    <s v="YES"/>
    <s v="9100"/>
    <s v="9100"/>
    <s v="OTHER THAN SMALL BUSINESS"/>
    <s v="NO"/>
    <s v="NO"/>
    <x v="1"/>
    <s v="NO"/>
    <s v="NO"/>
    <s v="NO"/>
    <n v="1900000"/>
    <n v="1900000"/>
    <n v="1"/>
  </r>
  <r>
    <s v="FSA"/>
    <x v="0"/>
    <x v="0"/>
    <x v="0"/>
    <x v="3"/>
    <x v="1"/>
    <x v="1"/>
    <x v="0"/>
    <x v="1"/>
    <x v="1"/>
    <x v="0"/>
    <x v="0"/>
    <x v="55"/>
    <s v="SUPPORT- MANAGEMENT: FINANCIAL"/>
    <s v="9100"/>
    <s v="FEDERAL STUDENT AID PROCUREMENT ACTIVITY"/>
    <s v="9100"/>
    <s v="OKLAHOMA CITY"/>
    <s v="OK"/>
    <s v="109"/>
    <d v="2015-04-21T00:00:00"/>
    <s v="FULL AND OPEN COMPETITION"/>
    <s v="FAIR OPPORTUNITY GIVEN"/>
    <s v="FIXED PRICE WITH ECONOMIC PRICE ADJUSTMENT"/>
    <s v="IGF::CT::IGF CRITICAL FUNCTION_x000a__x000a_BASE AWARD: SERVICING OF TITLE IV STUDENT FINANCIAL AID, IN ACCORDANCE WITH SECTION 2212 OF THE HEALTH CARE AND EDUCATION RECONCILIATION ACT OF 2010 (PUB.L. 111-152, 124 STAT. 1029)._x000a__x000a_MODIFICATION DESCRIPTION: THE PURPOSE OF THIS MODIFICATION IS TO PROVIDE ADDITIONAL FUNDING FOR TITLE IV AID SERVICING."/>
    <s v="OKLAHOMA STUDENT LOAN AUTHORITY"/>
    <n v="190000"/>
    <s v="0003"/>
    <s v="7"/>
    <s v="EDFSA12D0012"/>
    <s v="834574444"/>
    <s v="ENBO"/>
    <s v=""/>
    <s v="KAREN.GIBSON@ED.GOV"/>
    <d v="2015-04-21T00:00:00"/>
    <s v="KATHARINE.HILL@ED.GOV"/>
    <d v="2015-04-16T00:00:00"/>
    <s v="N/A"/>
    <s v="C"/>
    <s v="FUNDING ONLY ACTION"/>
    <s v="Y"/>
    <s v="YES"/>
    <s v="9100"/>
    <s v="9100"/>
    <s v="OTHER THAN SMALL BUSINESS"/>
    <s v="NO"/>
    <s v="NO"/>
    <x v="1"/>
    <s v="NO"/>
    <s v="NO"/>
    <s v="NO"/>
    <n v="190000"/>
    <n v="190000"/>
    <n v="1"/>
  </r>
  <r>
    <s v="FSA"/>
    <x v="0"/>
    <x v="0"/>
    <x v="0"/>
    <x v="3"/>
    <x v="1"/>
    <x v="1"/>
    <x v="0"/>
    <x v="1"/>
    <x v="1"/>
    <x v="0"/>
    <x v="0"/>
    <x v="55"/>
    <s v="SUPPORT- MANAGEMENT: FINANCIAL"/>
    <s v="9100"/>
    <s v="FEDERAL STUDENT AID PROCUREMENT ACTIVITY"/>
    <s v="9100"/>
    <s v="HARRISBURG"/>
    <s v="PA"/>
    <s v="43"/>
    <d v="2015-04-27T00:00:00"/>
    <s v="FULL AND OPEN COMPETITION"/>
    <s v="FAIR OPPORTUNITY GIVEN"/>
    <s v="FIXED PRICE WITH ECONOMIC PRICE ADJUSTMENT"/>
    <s v="IGF::CT::IGF CRITICAL FUNCTION_x000a__x000a_BASE AWARD: SERVICING OF TITLE IV STUDENT FINANCIAL AID._x000a__x000a_MODIFICATION DESCRIPTION:  THE PURPOSE OF THIS MODIFICATION IS TO PROVIDE FUNDING FOR CHANGE REQUEST (CR) 3097."/>
    <s v="HIGHER EDUCATION ASSISTANCE AGENCY, PA"/>
    <n v="152920"/>
    <s v="0013"/>
    <s v="14"/>
    <s v="EDFSA09D0014"/>
    <s v="007368103"/>
    <s v="ENBO"/>
    <s v=""/>
    <s v="KAREN.GIBSON@ED.GOV"/>
    <d v="2015-04-27T00:00:00"/>
    <s v="KATHARINE.HILL@ED.GOV"/>
    <d v="2015-04-24T00:00:00"/>
    <s v="N/A"/>
    <s v="D"/>
    <s v="CHANGE ORDER"/>
    <s v="Y"/>
    <s v="YES"/>
    <s v="9100"/>
    <s v="9100"/>
    <s v="OTHER THAN SMALL BUSINESS"/>
    <s v="NO"/>
    <s v="NO"/>
    <x v="1"/>
    <s v="NO"/>
    <s v="NO"/>
    <s v="NO"/>
    <n v="152920"/>
    <n v="152920"/>
    <n v="1"/>
  </r>
  <r>
    <s v="FSA"/>
    <x v="0"/>
    <x v="0"/>
    <x v="0"/>
    <x v="3"/>
    <x v="1"/>
    <x v="1"/>
    <x v="0"/>
    <x v="1"/>
    <x v="1"/>
    <x v="0"/>
    <x v="0"/>
    <x v="55"/>
    <s v="SUPPORT- MANAGEMENT: FINANCIAL"/>
    <s v="9100"/>
    <s v="FEDERAL STUDENT AID PROCUREMENT ACTIVITY"/>
    <s v="9100"/>
    <s v="OKLAHOMA CITY"/>
    <s v="OK"/>
    <s v="109"/>
    <d v="2015-04-30T00:00:00"/>
    <s v="FULL AND OPEN COMPETITION"/>
    <s v="FAIR OPPORTUNITY GIVEN"/>
    <s v="FIXED PRICE WITH ECONOMIC PRICE ADJUSTMENT"/>
    <s v="IGF::CT::IGF CRITICAL FUNCTION _x000a__x000a_BASE AWARD: SERVICING OF TITLE IV STUDENT FINANCIAL AID, IN ACCORDANCE WITH SECTION 2212 OF THE HEALTH CARE AND EDUCATION RECONCILIATION ACT OF 2010 (PUB.L. 111-152, 124 STAT. 1029)._x000a__x000a_MODIFICATION DESCRIPTION:  THE PURPOSE OF THIS MODIFICATION IS TO PROVIDE FUNDING FOR CHANGE REQUESTS (CR) 2732 AND 2726."/>
    <s v="OKLAHOMA STUDENT LOAN AUTHORITY"/>
    <n v="114516.8"/>
    <s v="0003"/>
    <s v="8"/>
    <s v="EDFSA12D0012"/>
    <s v="834574444"/>
    <s v="ENBO"/>
    <s v=""/>
    <s v="KAREN.GIBSON@ED.GOV"/>
    <d v="2015-04-30T00:00:00"/>
    <s v="KATHARINE.HILL@ED.GOV"/>
    <d v="2015-04-30T00:00:00"/>
    <s v="N/A"/>
    <s v="D"/>
    <s v="CHANGE ORDER"/>
    <s v="Y"/>
    <s v="YES"/>
    <s v="9100"/>
    <s v="9100"/>
    <s v="OTHER THAN SMALL BUSINESS"/>
    <s v="NO"/>
    <s v="NO"/>
    <x v="1"/>
    <s v="NO"/>
    <s v="NO"/>
    <s v="NO"/>
    <n v="114516.8"/>
    <n v="114516.8"/>
    <n v="1"/>
  </r>
  <r>
    <s v="FSA"/>
    <x v="0"/>
    <x v="0"/>
    <x v="0"/>
    <x v="3"/>
    <x v="1"/>
    <x v="1"/>
    <x v="0"/>
    <x v="1"/>
    <x v="1"/>
    <x v="0"/>
    <x v="0"/>
    <x v="55"/>
    <s v="SUPPORT- MANAGEMENT: FINANCIAL"/>
    <s v="9100"/>
    <s v="FEDERAL STUDENT AID PROCUREMENT ACTIVITY"/>
    <s v="9100"/>
    <s v="MADISON"/>
    <s v="WI"/>
    <s v="25"/>
    <d v="2015-05-06T00:00:00"/>
    <s v="FULL AND OPEN COMPETITION"/>
    <s v="FAIR OPPORTUNITY GIVEN"/>
    <s v="FIXED PRICE WITH ECONOMIC PRICE ADJUSTMENT"/>
    <s v="IGF::CT::IGF CRITICAL FUNCTION _x000a__x000a_BASE AWARD: SERVICING OF TITLE IV STUDENT FINANCIAL AID._x000a__x000a_MODIFICATION DESCRIPTION:  THE PURPOSE OF THIS MODIFICATION IS TO PROVIDE FUNDING FOR CHANGE REQUEST (CR) 3099."/>
    <s v="GREAT LAKES EDUCATIONAL LOAN SERVICES, INC."/>
    <n v="31171"/>
    <s v="0011"/>
    <s v="18"/>
    <s v="EDFSA09D0012"/>
    <s v="967379496"/>
    <s v="ENBO"/>
    <s v=""/>
    <s v="KAREN.GIBSON@ED.GOV"/>
    <d v="2015-05-06T00:00:00"/>
    <s v="KATHARINE.HILL@ED.GOV"/>
    <d v="2015-05-06T00:00:00"/>
    <s v="N/A"/>
    <s v="D"/>
    <s v="CHANGE ORDER"/>
    <s v="Y"/>
    <s v="YES"/>
    <s v="9100"/>
    <s v="9100"/>
    <s v="OTHER THAN SMALL BUSINESS"/>
    <s v="NO"/>
    <s v="NO"/>
    <x v="1"/>
    <s v="NO"/>
    <s v="NO"/>
    <s v="NO"/>
    <n v="31171"/>
    <n v="31171"/>
    <n v="1"/>
  </r>
  <r>
    <s v="FSA"/>
    <x v="0"/>
    <x v="0"/>
    <x v="1"/>
    <x v="3"/>
    <x v="1"/>
    <x v="1"/>
    <x v="0"/>
    <x v="1"/>
    <x v="1"/>
    <x v="0"/>
    <x v="0"/>
    <x v="55"/>
    <s v="SUPPORT- MANAGEMENT: FINANCIAL"/>
    <s v="9100"/>
    <s v="FEDERAL STUDENT AID PROCUREMENT ACTIVITY"/>
    <s v="9100"/>
    <s v="RESTON"/>
    <s v="VA"/>
    <s v="59"/>
    <d v="2015-05-11T00:00:00"/>
    <s v="NOT COMPETED"/>
    <s v=""/>
    <s v="FIRM FIXED PRICE"/>
    <s v="THE PURPOSE OF THIS MODIFICATION IS RE-OBLIGATE FUNDING IN THE AMOUNT OF $451,938.00 DUE TO THE TRANSFER OF AGENCY FUNCTIONS. IGF:CL::IGF"/>
    <s v="ACCENTURE LLP"/>
    <n v="451938"/>
    <s v="EDED06CO0027"/>
    <s v="176"/>
    <s v=""/>
    <s v="858485758"/>
    <s v="ENBO"/>
    <s v="ONLY ONE SOURCE - OTHER "/>
    <s v="MICHAEL.HOLLAND@ED.GOV"/>
    <d v="2015-10-07T00:00:00"/>
    <s v="WILLIAM.JACKSONJR@ED.GOV"/>
    <d v="2015-05-11T00:00:00"/>
    <s v="N/A"/>
    <s v="M"/>
    <s v="OTHER ADMINISTRATIVE ACTION"/>
    <s v="N"/>
    <s v="NO"/>
    <s v=""/>
    <s v="9100"/>
    <s v="OTHER THAN SMALL BUSINESS"/>
    <s v="NO"/>
    <s v="NO"/>
    <x v="1"/>
    <s v="NO"/>
    <s v="NO"/>
    <s v="NO"/>
    <n v="0"/>
    <n v="0"/>
    <n v="1"/>
  </r>
  <r>
    <s v="FSA"/>
    <x v="0"/>
    <x v="0"/>
    <x v="0"/>
    <x v="3"/>
    <x v="1"/>
    <x v="1"/>
    <x v="0"/>
    <x v="1"/>
    <x v="1"/>
    <x v="0"/>
    <x v="0"/>
    <x v="55"/>
    <s v="SUPPORT- MANAGEMENT: FINANCIAL"/>
    <s v="9100"/>
    <s v="FEDERAL STUDENT AID PROCUREMENT ACTIVITY"/>
    <s v="9100"/>
    <s v="WASHINGTON"/>
    <s v="DC"/>
    <s v="1"/>
    <d v="2015-05-12T00:00:00"/>
    <s v="FULL AND OPEN COMPETITION"/>
    <s v=""/>
    <s v="FIRM FIXED PRICE"/>
    <s v="IGF::CL::IGF - TIVOD SUPPORTS THE ORIGINATION, DISBURSEMENT, AND REPORTING OF TITLE IV FEDERAL STUDENT AID PROGRAMS.  THIS WAS A FUNDING ONLY ACTION."/>
    <s v="ACCENTURE FEDERAL SERVICES LLC"/>
    <n v="820412"/>
    <s v="EDFSA15C0006"/>
    <s v="4"/>
    <s v=""/>
    <s v="139727148"/>
    <s v="ENBO"/>
    <s v=""/>
    <s v="MICHAEL.HOLLAND@ED.GOV"/>
    <d v="2015-09-30T00:00:00"/>
    <s v="WILLIAM.JACKSONJR@ED.GOV"/>
    <d v="2015-05-12T00:00:00"/>
    <s v="N/A"/>
    <s v="C"/>
    <s v="FUNDING ONLY ACTION"/>
    <s v="N"/>
    <s v="NO"/>
    <s v=""/>
    <s v="9100"/>
    <s v="OTHER THAN SMALL BUSINESS"/>
    <s v="NO"/>
    <s v="NO"/>
    <x v="1"/>
    <s v="NO"/>
    <s v="NO"/>
    <s v="NO"/>
    <n v="0"/>
    <n v="0"/>
    <n v="1"/>
  </r>
  <r>
    <s v="FSA"/>
    <x v="0"/>
    <x v="0"/>
    <x v="0"/>
    <x v="3"/>
    <x v="1"/>
    <x v="1"/>
    <x v="0"/>
    <x v="1"/>
    <x v="1"/>
    <x v="0"/>
    <x v="0"/>
    <x v="55"/>
    <s v="SUPPORT- MANAGEMENT: FINANCIAL"/>
    <s v="9100"/>
    <s v="FEDERAL STUDENT AID PROCUREMENT ACTIVITY"/>
    <s v="9100"/>
    <s v="LINCOLN"/>
    <s v="NE"/>
    <s v="109"/>
    <d v="2015-05-18T00:00:00"/>
    <s v="FULL AND OPEN COMPETITION"/>
    <s v="FAIR OPPORTUNITY GIVEN"/>
    <s v="FIXED PRICE WITH ECONOMIC PRICE ADJUSTMENT"/>
    <s v="IGF::CT::IGF CRITICAL FUNCTION _x000a__x000a_BASE AWARD: SERVICING OF TITLE IV STUDENT FINANCIAL AID._x000a__x000a_MODIFICATION DESCRIPTION: THE PURPOSE OF THIS MODIFICATION IS TO PROVIDE FUNDING FOR LOAN CONSOLIDATION SERVICES."/>
    <s v="NELNET SERVICING, LLC"/>
    <n v="488084"/>
    <s v="0016"/>
    <s v="3"/>
    <s v="EDFSA09D0013"/>
    <s v="831078626"/>
    <s v="ENBO"/>
    <s v=""/>
    <s v="KAREN.GIBSON@ED.GOV"/>
    <d v="2015-05-18T00:00:00"/>
    <s v="KATHARINE.HILL@ED.GOV"/>
    <d v="2015-05-18T00:00:00"/>
    <s v="N/A"/>
    <s v="C"/>
    <s v="FUNDING ONLY ACTION"/>
    <s v="Y"/>
    <s v="YES"/>
    <s v="9100"/>
    <s v="9100"/>
    <s v="OTHER THAN SMALL BUSINESS"/>
    <s v="NO"/>
    <s v="NO"/>
    <x v="1"/>
    <s v="NO"/>
    <s v="NO"/>
    <s v="NO"/>
    <n v="488084"/>
    <n v="488084"/>
    <n v="1"/>
  </r>
  <r>
    <s v="FSA"/>
    <x v="0"/>
    <x v="0"/>
    <x v="0"/>
    <x v="3"/>
    <x v="1"/>
    <x v="1"/>
    <x v="0"/>
    <x v="1"/>
    <x v="1"/>
    <x v="0"/>
    <x v="0"/>
    <x v="55"/>
    <s v="SUPPORT- MANAGEMENT: FINANCIAL"/>
    <s v="9100"/>
    <s v="FEDERAL STUDENT AID PROCUREMENT ACTIVITY"/>
    <s v="9100"/>
    <s v="WASHINGTON"/>
    <s v="DC"/>
    <s v="1"/>
    <d v="2015-05-19T00:00:00"/>
    <s v="FULL AND OPEN COMPETITION"/>
    <s v=""/>
    <s v="FIRM FIXED PRICE"/>
    <s v="IGF::CL::IGF THE PURPOSE OF THIS CONTRACT IS TO PROVIDE ORIGINATION AND DISBURSEMENT SERVICES FOR TITLE IV STUDENTS AID PROGRAMS.  THIS MODIFICATION 0005 INCORPORATES EDDW&amp;A SEPTEMBER 2015 SYSTEM ENAHANCEMENTS PERFORMANCE REPORT INTO THE PWS."/>
    <s v="ACCENTURE FEDERAL SERVICES LLC"/>
    <n v="33901"/>
    <s v="EDFSA15C0006"/>
    <s v="5"/>
    <s v=""/>
    <s v="139727148"/>
    <s v="ENBO"/>
    <s v=""/>
    <s v="MICHAEL.HOLLAND@ED.GOV"/>
    <d v="2015-09-30T00:00:00"/>
    <s v="WILLIAM.JACKSONJR@ED.GOV"/>
    <d v="2015-06-02T00:00:00"/>
    <s v="N/A"/>
    <s v="B"/>
    <s v="SUPPLEMENTAL AGREEMENT FOR WORK WITHIN SCOPE"/>
    <s v="N"/>
    <s v="NO"/>
    <s v=""/>
    <s v="9100"/>
    <s v="OTHER THAN SMALL BUSINESS"/>
    <s v="NO"/>
    <s v="NO"/>
    <x v="1"/>
    <s v="NO"/>
    <s v="NO"/>
    <s v="NO"/>
    <n v="33901"/>
    <n v="0"/>
    <n v="1"/>
  </r>
  <r>
    <s v="FSA"/>
    <x v="0"/>
    <x v="0"/>
    <x v="0"/>
    <x v="3"/>
    <x v="1"/>
    <x v="1"/>
    <x v="0"/>
    <x v="1"/>
    <x v="1"/>
    <x v="0"/>
    <x v="0"/>
    <x v="55"/>
    <s v="SUPPORT- MANAGEMENT: FINANCIAL"/>
    <s v="9100"/>
    <s v="FEDERAL STUDENT AID PROCUREMENT ACTIVITY"/>
    <s v="9100"/>
    <s v="SALT LAKE CITY"/>
    <s v="UT"/>
    <s v="35"/>
    <d v="2015-05-20T00:00:00"/>
    <s v="FULL AND OPEN COMPETITION"/>
    <s v="FAIR OPPORTUNITY GIVEN"/>
    <s v="FIXED PRICE WITH ECONOMIC PRICE ADJUSTMENT"/>
    <s v="IGF::CT::IGF CRITICAL FUNCTION _x000a__x000a_BASE AWARD: SERVICING OF TITLE IV STUDENT FINANCIAL AID, IN ACCORDANCE WITH SECTION 2212 OF THE HEALTH CARE AND EDUCATION RECONCILIATION ACT OF 2010 (PUB.L. 111-152, 124 STAT. 1029)._x000a__x000a_MODIFICATION DESCRIPTION: THE PURPOSE OF THIS MODIFICATION IS TO PROVIDE FUNDING FOR CHANGE REQUEST (CR) 2839."/>
    <s v="UTAH HIGHER EDUCATION ASSISTANCE AUTHORITY"/>
    <n v="85918"/>
    <s v="0004"/>
    <s v="13"/>
    <s v="EDFSA12D0003"/>
    <s v="026759279"/>
    <s v="ENBO"/>
    <s v=""/>
    <s v="KAREN.GIBSON@ED.GOV"/>
    <d v="2015-05-20T00:00:00"/>
    <s v="KATHARINE.HILL@ED.GOV"/>
    <d v="2015-05-20T00:00:00"/>
    <s v="N/A"/>
    <s v="D"/>
    <s v="CHANGE ORDER"/>
    <s v="Y"/>
    <s v="YES"/>
    <s v="9100"/>
    <s v="9100"/>
    <s v="OTHER THAN SMALL BUSINESS"/>
    <s v="NO"/>
    <s v="NO"/>
    <x v="1"/>
    <s v="NO"/>
    <s v="NO"/>
    <s v="NO"/>
    <n v="85918"/>
    <n v="85918"/>
    <n v="1"/>
  </r>
  <r>
    <s v="FSA"/>
    <x v="0"/>
    <x v="0"/>
    <x v="0"/>
    <x v="3"/>
    <x v="1"/>
    <x v="1"/>
    <x v="0"/>
    <x v="1"/>
    <x v="1"/>
    <x v="0"/>
    <x v="0"/>
    <x v="55"/>
    <s v="SUPPORT- MANAGEMENT: FINANCIAL"/>
    <s v="9100"/>
    <s v="FEDERAL STUDENT AID PROCUREMENT ACTIVITY"/>
    <s v="9100"/>
    <s v="WASHINGTON"/>
    <s v="DC"/>
    <s v="1"/>
    <d v="2015-05-22T00:00:00"/>
    <s v="FULL AND OPEN COMPETITION"/>
    <s v=""/>
    <s v="FIRM FIXED PRICE"/>
    <s v="IGF::CL::IGF - TIVOD SUPPORTS THE ORIGINATION, DISBURSEMENT, AND REPORTING OF TITLE IV FEDERAL STUDENT AID PROGRAMS.  THIS WAS A FUNDING ONLY ACTION."/>
    <s v="ACCENTURE FEDERAL SERVICES LLC"/>
    <n v="7037923"/>
    <s v="EDFSA15C0006"/>
    <s v="6"/>
    <s v=""/>
    <s v="139727148"/>
    <s v="ENBO"/>
    <s v=""/>
    <s v="MICHAEL.HOLLAND@ED.GOV"/>
    <d v="2015-09-30T00:00:00"/>
    <s v="WILLIAM.JACKSONJR@ED.GOV"/>
    <d v="2015-05-21T00:00:00"/>
    <s v="N/A"/>
    <s v="M"/>
    <s v="OTHER ADMINISTRATIVE ACTION"/>
    <s v="N"/>
    <s v="NO"/>
    <s v=""/>
    <s v="9100"/>
    <s v="OTHER THAN SMALL BUSINESS"/>
    <s v="NO"/>
    <s v="NO"/>
    <x v="1"/>
    <s v="NO"/>
    <s v="NO"/>
    <s v="NO"/>
    <n v="0"/>
    <n v="0"/>
    <n v="1"/>
  </r>
  <r>
    <s v="FSA"/>
    <x v="0"/>
    <x v="0"/>
    <x v="0"/>
    <x v="3"/>
    <x v="1"/>
    <x v="1"/>
    <x v="0"/>
    <x v="1"/>
    <x v="1"/>
    <x v="0"/>
    <x v="0"/>
    <x v="55"/>
    <s v="SUPPORT- MANAGEMENT: FINANCIAL"/>
    <s v="9100"/>
    <s v="FEDERAL STUDENT AID PROCUREMENT ACTIVITY"/>
    <s v="9100"/>
    <s v="CHESTERFIELD"/>
    <s v="MO"/>
    <s v="189"/>
    <d v="2015-05-27T00:00:00"/>
    <s v="FULL AND OPEN COMPETITION"/>
    <s v="FAIR OPPORTUNITY GIVEN"/>
    <s v="FIXED PRICE WITH ECONOMIC PRICE ADJUSTMENT"/>
    <s v="IGF::CT::IGF / CRITICAL FUNCTION_x000a__x000a_IDIQ:_x000a_SERVICING OF TITLE IV STUDENT FINANCIAL AID, IN ACCORDANCE WITH SECTION 2212 OF THE HEALTH CARE AND EDUCATION RECONCILIATION ACT OF 2010 (PUB.L. 111-152, 124 STAT. 1029)._x000a__x000a_TASK ORDER 0005: _x000a_PROVIDES FUNDING FOR BORROWER DEFENSE SUPPORT."/>
    <s v="MISSOURI HIGHER EDUCATION LOAN AUTHORITY"/>
    <n v="340000"/>
    <s v="0005"/>
    <s v="0"/>
    <s v="EDFSA11D0012"/>
    <s v="189396138"/>
    <s v="ENBO"/>
    <s v=""/>
    <s v="KAREN.GIBSON@ED.GOV"/>
    <d v="2015-05-27T00:00:00"/>
    <s v="AMBER.JONES@ED.GOV"/>
    <d v="2015-05-27T00:00:00"/>
    <s v="N/A"/>
    <s v=""/>
    <s v=""/>
    <s v="Y"/>
    <s v="YES"/>
    <s v="9100"/>
    <s v="9100"/>
    <s v="OTHER THAN SMALL BUSINESS"/>
    <s v="NO"/>
    <s v="NO"/>
    <x v="1"/>
    <s v="NO"/>
    <s v="NO"/>
    <s v="NO"/>
    <n v="340000"/>
    <n v="340000"/>
    <n v="1"/>
  </r>
  <r>
    <s v="FSA"/>
    <x v="0"/>
    <x v="0"/>
    <x v="0"/>
    <x v="3"/>
    <x v="1"/>
    <x v="1"/>
    <x v="0"/>
    <x v="1"/>
    <x v="1"/>
    <x v="0"/>
    <x v="0"/>
    <x v="55"/>
    <s v="SUPPORT- MANAGEMENT: FINANCIAL"/>
    <s v="9100"/>
    <s v="FEDERAL STUDENT AID PROCUREMENT ACTIVITY"/>
    <s v="9100"/>
    <s v="HARRISBURG"/>
    <s v="PA"/>
    <s v="43"/>
    <d v="2015-06-02T00:00:00"/>
    <s v="FULL AND OPEN COMPETITION"/>
    <s v="FAIR OPPORTUNITY GIVEN"/>
    <s v="FIXED PRICE WITH ECONOMIC PRICE ADJUSTMENT"/>
    <s v="IGF::CT::IGF CRITICAL FUNCTION _x000a__x000a_BASE AWARD: SERVICING OF TITLE IV STUDENT FINANCIAL AID._x000a__x000a_MODIFICATION DESCRIPTION: THE PURPOSE OF THIS MODIFICATION IS TO PROVIDE FUNDING FOR TITLE IV AID SERVICING AND PUBLIC SERVICE LOAN FORGIVENESS."/>
    <s v="HIGHER EDUCATION ASSISTANCE AGENCY, PA"/>
    <n v="22000000"/>
    <s v="0013"/>
    <s v="15"/>
    <s v="EDFSA09D0014"/>
    <s v="007368103"/>
    <s v="ENBO"/>
    <s v=""/>
    <s v="KAREN.GIBSON@ED.GOV"/>
    <d v="2015-06-02T00:00:00"/>
    <s v="KATHARINE.HILL@ED.GOV"/>
    <d v="2015-06-02T00:00:00"/>
    <s v="N/A"/>
    <s v="C"/>
    <s v="FUNDING ONLY ACTION"/>
    <s v="Y"/>
    <s v="YES"/>
    <s v="9100"/>
    <s v="9100"/>
    <s v="OTHER THAN SMALL BUSINESS"/>
    <s v="NO"/>
    <s v="NO"/>
    <x v="1"/>
    <s v="NO"/>
    <s v="NO"/>
    <s v="NO"/>
    <n v="22000000"/>
    <n v="22000000"/>
    <n v="1"/>
  </r>
  <r>
    <s v="FSA"/>
    <x v="0"/>
    <x v="0"/>
    <x v="0"/>
    <x v="3"/>
    <x v="1"/>
    <x v="1"/>
    <x v="0"/>
    <x v="1"/>
    <x v="1"/>
    <x v="0"/>
    <x v="0"/>
    <x v="55"/>
    <s v="SUPPORT- MANAGEMENT: FINANCIAL"/>
    <s v="9100"/>
    <s v="FEDERAL STUDENT AID PROCUREMENT ACTIVITY"/>
    <s v="9100"/>
    <s v="HARRISBURG"/>
    <s v="PA"/>
    <s v="43"/>
    <d v="2015-06-03T00:00:00"/>
    <s v="FULL AND OPEN COMPETITION"/>
    <s v="FAIR OPPORTUNITY GIVEN"/>
    <s v="FIXED PRICE WITH ECONOMIC PRICE ADJUSTMENT"/>
    <s v="IGF::CT::IGF CRITICAL FUNCTION _x000a__x000a_BASE AWARD: SERVICING OF TITLE IV STUDENT FINANCIAL AID. _x000a__x000a_MODIFICATION DESCRIPTION:  THE PURPOSE OF THIS MODIFICATION IS TO PROVIDE FUNDING FOR TEACH GRANT SERVICING."/>
    <s v="HIGHER EDUCATION ASSISTANCE AGENCY, PA"/>
    <n v="100000"/>
    <s v="0015"/>
    <s v="4"/>
    <s v="EDFSA09D0014"/>
    <s v="007368103"/>
    <s v="ENBO"/>
    <s v=""/>
    <s v="KAREN.GIBSON@ED.GOV"/>
    <d v="2015-06-03T00:00:00"/>
    <s v="KATHARINE.HILL@ED.GOV"/>
    <d v="2015-06-02T00:00:00"/>
    <s v="N/A"/>
    <s v="C"/>
    <s v="FUNDING ONLY ACTION"/>
    <s v="Y"/>
    <s v="YES"/>
    <s v="9100"/>
    <s v="9100"/>
    <s v="OTHER THAN SMALL BUSINESS"/>
    <s v="NO"/>
    <s v="NO"/>
    <x v="1"/>
    <s v="NO"/>
    <s v="NO"/>
    <s v="NO"/>
    <n v="100000"/>
    <n v="100000"/>
    <n v="1"/>
  </r>
  <r>
    <s v="FSA"/>
    <x v="0"/>
    <x v="0"/>
    <x v="0"/>
    <x v="3"/>
    <x v="1"/>
    <x v="1"/>
    <x v="0"/>
    <x v="1"/>
    <x v="1"/>
    <x v="0"/>
    <x v="0"/>
    <x v="55"/>
    <s v="SUPPORT- MANAGEMENT: FINANCIAL"/>
    <s v="9100"/>
    <s v="FEDERAL STUDENT AID PROCUREMENT ACTIVITY"/>
    <s v="9100"/>
    <s v="HARRISBURG"/>
    <s v="PA"/>
    <s v="43"/>
    <d v="2015-06-03T00:00:00"/>
    <s v="FULL AND OPEN COMPETITION"/>
    <s v="FAIR OPPORTUNITY GIVEN"/>
    <s v="FIXED PRICE WITH ECONOMIC PRICE ADJUSTMENT"/>
    <s v="IGF::CT::IGF CRITICAL FUNCTION _x000a__x000a_BASE AWARD: SERVICING OF TITLE IV STUDENT FINANCIAL AID. _x000a__x000a_MODIFICATION DESCRIPTION: THE PURPOSE OF THIS MODIFICATION IS TO PROVIDE FUNDING FOR LOAN CONSOLIDATION SERVICES."/>
    <s v="HIGHER EDUCATION ASSISTANCE AGENCY, PA"/>
    <n v="500000"/>
    <s v="0014"/>
    <s v="1"/>
    <s v="EDFSA09D0014"/>
    <s v="007368103"/>
    <s v="ENBO"/>
    <s v=""/>
    <s v="KAREN.GIBSON@ED.GOV"/>
    <d v="2015-06-03T00:00:00"/>
    <s v="KATHARINE.HILL@ED.GOV"/>
    <d v="2015-06-02T00:00:00"/>
    <s v="N/A"/>
    <s v="C"/>
    <s v="FUNDING ONLY ACTION"/>
    <s v="Y"/>
    <s v="YES"/>
    <s v="9100"/>
    <s v="9100"/>
    <s v="OTHER THAN SMALL BUSINESS"/>
    <s v="NO"/>
    <s v="NO"/>
    <x v="1"/>
    <s v="NO"/>
    <s v="NO"/>
    <s v="NO"/>
    <n v="500000"/>
    <n v="500000"/>
    <n v="1"/>
  </r>
  <r>
    <s v="FSA"/>
    <x v="0"/>
    <x v="0"/>
    <x v="0"/>
    <x v="3"/>
    <x v="1"/>
    <x v="1"/>
    <x v="0"/>
    <x v="1"/>
    <x v="1"/>
    <x v="0"/>
    <x v="0"/>
    <x v="55"/>
    <s v="SUPPORT- MANAGEMENT: FINANCIAL"/>
    <s v="9100"/>
    <s v="FEDERAL STUDENT AID PROCUREMENT ACTIVITY"/>
    <s v="9100"/>
    <s v="MADISON"/>
    <s v="WI"/>
    <s v="25"/>
    <d v="2015-06-03T00:00:00"/>
    <s v="FULL AND OPEN COMPETITION"/>
    <s v="FAIR OPPORTUNITY GIVEN"/>
    <s v="FIXED PRICE WITH ECONOMIC PRICE ADJUSTMENT"/>
    <s v="IGF::CT::IGF / CRITICAL FUNCTION _x000a__x000a_BASE AWARD: SERVICING OF TITLE IV STUDENT FINANCIAL AID._x000a__x000a_MODIFICATION DESCRIPTION:  TO PROVIDE FUNDING FOR LOAN CONSOLIDATION SERVICES, THROUGH APPROXIMATELY JUNE 30,2015."/>
    <s v="GREAT LAKES EDUCATIONAL LOAN SERVICES, INC."/>
    <n v="500000"/>
    <s v="0013"/>
    <s v="1"/>
    <s v="EDFSA09D0012"/>
    <s v="967379496"/>
    <s v="ENBO"/>
    <s v=""/>
    <s v="KAREN.GIBSON@ED.GOV"/>
    <d v="2015-06-03T00:00:00"/>
    <s v="AMBER.JONES@ED.GOV"/>
    <d v="2015-06-03T00:00:00"/>
    <s v="N/A"/>
    <s v="C"/>
    <s v="FUNDING ONLY ACTION"/>
    <s v="Y"/>
    <s v="YES"/>
    <s v="9100"/>
    <s v="9100"/>
    <s v="OTHER THAN SMALL BUSINESS"/>
    <s v="NO"/>
    <s v="NO"/>
    <x v="1"/>
    <s v="NO"/>
    <s v="NO"/>
    <s v="NO"/>
    <n v="500000"/>
    <n v="500000"/>
    <n v="1"/>
  </r>
  <r>
    <s v="FSA"/>
    <x v="0"/>
    <x v="0"/>
    <x v="0"/>
    <x v="3"/>
    <x v="1"/>
    <x v="1"/>
    <x v="0"/>
    <x v="1"/>
    <x v="1"/>
    <x v="0"/>
    <x v="0"/>
    <x v="55"/>
    <s v="SUPPORT- MANAGEMENT: FINANCIAL"/>
    <s v="9100"/>
    <s v="FEDERAL STUDENT AID PROCUREMENT ACTIVITY"/>
    <s v="9100"/>
    <s v="MADISON"/>
    <s v="WI"/>
    <s v="25"/>
    <d v="2015-06-03T00:00:00"/>
    <s v="FULL AND OPEN COMPETITION"/>
    <s v="FAIR OPPORTUNITY GIVEN"/>
    <s v="FIXED PRICE WITH ECONOMIC PRICE ADJUSTMENT"/>
    <s v="IGF::CT::IGF / CRITICAL FUNCTION_x000a__x000a_TASK ORDER:_x000a_SERVICING OF TITLE IV STUDENT FINANCIAL AID, FROM 9/1/2014 THROUGH 8/31/2015._x000a__x000a_MODIFICATION:_x000a_TO PROVIDE ADDITIONAL FUNDING FOR TITLE IV AID SERVICING, THROUGH APPROXIMATELY JUNE 30, 2015."/>
    <s v="GREAT LAKES EDUCATIONAL LOAN SERVICES, INC."/>
    <n v="12000000"/>
    <s v="0011"/>
    <s v="20"/>
    <s v="EDFSA09D0012"/>
    <s v="967379496"/>
    <s v="ENBO"/>
    <s v=""/>
    <s v="KAREN.GIBSON@ED.GOV"/>
    <d v="2015-06-03T00:00:00"/>
    <s v="AMBER.JONES@ED.GOV"/>
    <d v="2015-06-03T00:00:00"/>
    <s v="N/A"/>
    <s v="C"/>
    <s v="FUNDING ONLY ACTION"/>
    <s v="Y"/>
    <s v="YES"/>
    <s v="9100"/>
    <s v="9100"/>
    <s v="OTHER THAN SMALL BUSINESS"/>
    <s v="NO"/>
    <s v="NO"/>
    <x v="1"/>
    <s v="NO"/>
    <s v="NO"/>
    <s v="NO"/>
    <n v="12000000"/>
    <n v="12000000"/>
    <n v="1"/>
  </r>
  <r>
    <s v="FSA"/>
    <x v="0"/>
    <x v="0"/>
    <x v="1"/>
    <x v="3"/>
    <x v="1"/>
    <x v="1"/>
    <x v="0"/>
    <x v="1"/>
    <x v="1"/>
    <x v="0"/>
    <x v="0"/>
    <x v="55"/>
    <s v="SUPPORT- MANAGEMENT: FINANCIAL"/>
    <s v="9100"/>
    <s v="FEDERAL STUDENT AID PROCUREMENT ACTIVITY"/>
    <s v="9100"/>
    <s v="WASHINGTON"/>
    <s v="DC"/>
    <s v="1"/>
    <d v="2015-06-05T00:00:00"/>
    <s v="NOT COMPETED"/>
    <s v=""/>
    <s v="FIRM FIXED PRICE"/>
    <s v="IGF:CL::IGF - TIVOD SUPPORTS THE ORIGINATION, DISBURSEMENT, AND REPORTING OF TITLE IV FEDERAL STUDENT AID PROGRAMS.  THIS ACTION IS TO ADD THE IMPLEMENT REVISED TEACH GRANT ATS CHANGE REQUEST. ADDITIONALLY, THIS MODIFICATION  ADDS CAREER PATHWAYS (STUDENT ELIGIBILITY/ATB) DATA TO COD FOR 2015-2016_x000a_AWARD YEAR AND FORWARD CHANGE REQUEST AND ADDS 4 NEW EXPERIMENTAL SITES TO COD FOR AWARD YEAR 2015-2016 AND_x000a_FORWARD CHANGE REQUEST."/>
    <s v="ACCENTURE LLP"/>
    <n v="90399"/>
    <s v="EDED06CO0027"/>
    <s v="178"/>
    <s v=""/>
    <s v="858485758"/>
    <s v="ENBO"/>
    <s v="ONLY ONE SOURCE - OTHER "/>
    <s v="MICHAEL.HOLLAND@ED.GOV"/>
    <d v="2015-09-30T00:00:00"/>
    <s v="WILLIAM.JACKSONJR@ED.GOV"/>
    <d v="2015-06-05T00:00:00"/>
    <s v="N/A"/>
    <s v="B"/>
    <s v="SUPPLEMENTAL AGREEMENT FOR WORK WITHIN SCOPE"/>
    <s v="N"/>
    <s v="NO"/>
    <s v=""/>
    <s v="9100"/>
    <s v="OTHER THAN SMALL BUSINESS"/>
    <s v="NO"/>
    <s v="NO"/>
    <x v="1"/>
    <s v="NO"/>
    <s v="NO"/>
    <s v="NO"/>
    <n v="90399"/>
    <n v="0"/>
    <n v="1"/>
  </r>
  <r>
    <s v="FSA"/>
    <x v="0"/>
    <x v="0"/>
    <x v="0"/>
    <x v="3"/>
    <x v="1"/>
    <x v="1"/>
    <x v="0"/>
    <x v="1"/>
    <x v="1"/>
    <x v="0"/>
    <x v="0"/>
    <x v="55"/>
    <s v="SUPPORT- MANAGEMENT: FINANCIAL"/>
    <s v="9100"/>
    <s v="FEDERAL STUDENT AID PROCUREMENT ACTIVITY"/>
    <s v="9100"/>
    <s v="LINCOLN"/>
    <s v="NE"/>
    <s v="109"/>
    <d v="2015-06-08T00:00:00"/>
    <s v="FULL AND OPEN COMPETITION"/>
    <s v="FAIR OPPORTUNITY GIVEN"/>
    <s v="FIXED PRICE WITH ECONOMIC PRICE ADJUSTMENT"/>
    <s v="IGF::CT::IGF CRITICAL FUNCTION _x000a__x000a_BASE AWARD: SERVICING OF TITLE IV STUDENT FINANCIAL AID._x000a__x000a_MODIFICATION DESCRIPTION: THE PURPOSE OF THIS MODIFICATION IS TO PROVIDE FUNDING FOR SERVICING BORROWERS UNDER THE TOTAL AND PERMANENT DISABILITY (TPD) PROGRAM."/>
    <s v="NELNET SERVICING, LLC"/>
    <n v="9362497.6600000001"/>
    <s v="0015"/>
    <s v="4"/>
    <s v="EDFSA09D0013"/>
    <s v="831078626"/>
    <s v="ENBO"/>
    <s v=""/>
    <s v="ANGIE.SMITH@ED.GOV"/>
    <d v="2015-07-22T00:00:00"/>
    <s v="KATHARINE.HILL@ED.GOV"/>
    <d v="2015-06-08T00:00:00"/>
    <s v="N/A"/>
    <s v="C"/>
    <s v="FUNDING ONLY ACTION"/>
    <s v="Y"/>
    <s v="YES"/>
    <s v="9100"/>
    <s v="9100"/>
    <s v="OTHER THAN SMALL BUSINESS"/>
    <s v="NO"/>
    <s v="NO"/>
    <x v="1"/>
    <s v="NO"/>
    <s v="NO"/>
    <s v="NO"/>
    <n v="9362497.6600000001"/>
    <n v="9362497.6600000001"/>
    <n v="1"/>
  </r>
  <r>
    <s v="FSA"/>
    <x v="0"/>
    <x v="0"/>
    <x v="0"/>
    <x v="3"/>
    <x v="1"/>
    <x v="1"/>
    <x v="0"/>
    <x v="1"/>
    <x v="1"/>
    <x v="0"/>
    <x v="0"/>
    <x v="55"/>
    <s v="SUPPORT- MANAGEMENT: FINANCIAL"/>
    <s v="9100"/>
    <s v="FEDERAL STUDENT AID PROCUREMENT ACTIVITY"/>
    <s v="9100"/>
    <s v="SALT LAKE CITY"/>
    <s v="UT"/>
    <s v="35"/>
    <d v="2015-06-09T00:00:00"/>
    <s v="FULL AND OPEN COMPETITION"/>
    <s v="FAIR OPPORTUNITY GIVEN"/>
    <s v="FIXED PRICE WITH ECONOMIC PRICE ADJUSTMENT"/>
    <s v="IGF::CT::IGF CRITICAL FUNDING_x000a__x000a_BASE AWARD: SERVICING OF TITLE IV STUDENT FINANCIAL AID, IN ACCORDANCE WITH SECTION 2212 OF THE HEALTH CARE AND EDUCATION RECONCILIATION ACT OF 2010 (PUB.L. 111-152, 124 STAT. 1029)._x000a__x000a_MODIFICATION DESCRIPTION: THE PURPOSE OF THIS MODIFICATION IS TO PROVIDE ADDITIONAL FUNDING FOR TITLE IV AID SERVICING."/>
    <s v="UTAH HIGHER EDUCATION ASSISTANCE AUTHORITY"/>
    <n v="219000"/>
    <s v="0004"/>
    <s v="15"/>
    <s v="EDFSA12D0003"/>
    <s v="026759279"/>
    <s v="ENBO"/>
    <s v=""/>
    <s v="KAREN.GIBSON@ED.GOV"/>
    <d v="2015-06-09T00:00:00"/>
    <s v="AMBER.JONES@ED.GOV"/>
    <d v="2015-06-09T00:00:00"/>
    <s v="N/A"/>
    <s v="C"/>
    <s v="FUNDING ONLY ACTION"/>
    <s v="Y"/>
    <s v="YES"/>
    <s v="9100"/>
    <s v="9100"/>
    <s v="OTHER THAN SMALL BUSINESS"/>
    <s v="NO"/>
    <s v="NO"/>
    <x v="1"/>
    <s v="NO"/>
    <s v="NO"/>
    <s v="NO"/>
    <n v="219000"/>
    <n v="219000"/>
    <n v="1"/>
  </r>
  <r>
    <s v="FSA"/>
    <x v="0"/>
    <x v="0"/>
    <x v="0"/>
    <x v="3"/>
    <x v="1"/>
    <x v="1"/>
    <x v="0"/>
    <x v="1"/>
    <x v="1"/>
    <x v="0"/>
    <x v="0"/>
    <x v="55"/>
    <s v="SUPPORT- MANAGEMENT: FINANCIAL"/>
    <s v="9100"/>
    <s v="FEDERAL STUDENT AID PROCUREMENT ACTIVITY"/>
    <s v="9100"/>
    <s v="KNOXVILLE"/>
    <s v="TN"/>
    <s v="93"/>
    <d v="2015-06-09T00:00:00"/>
    <s v="FULL AND OPEN COMPETITION"/>
    <s v="FAIR OPPORTUNITY GIVEN"/>
    <s v="FIXED PRICE WITH ECONOMIC PRICE ADJUSTMENT"/>
    <s v="IGF::CT::IGF CRITICAL FUNCTION_x000a__x000a_BASE AWARD: SERVICING OF TITLE IV STUDENT FINANCIAL AID, IN ACCORDANCE WITH SECTION 2212 OF THE HEALTH CARE AND EDUCATION RECONCILIATION ACT OF 2010 (PUB.L. 111-152, 124 STAT. 1029)._x000a__x000a_MODIFICATION DESCRIPTION: THE PURPOSE OF THIS MODIFICATION IS TO PROVIDE ADDITIONAL FUNDING FOR TITLE IV AID SERVICING."/>
    <s v="EDUCATIONAL SERVICES OF AMERICA, INC."/>
    <n v="1780000"/>
    <s v="0004"/>
    <s v="10"/>
    <s v="EDFSA12D0005"/>
    <s v="938314317"/>
    <s v="ENBO"/>
    <s v=""/>
    <s v="KAREN.GIBSON@ED.GOV"/>
    <d v="2015-06-09T00:00:00"/>
    <s v="AMBER.JONES@ED.GOV"/>
    <d v="2015-06-09T00:00:00"/>
    <s v="N/A"/>
    <s v="C"/>
    <s v="FUNDING ONLY ACTION"/>
    <s v="Y"/>
    <s v="YES"/>
    <s v="9100"/>
    <s v="9100"/>
    <s v="OTHER THAN SMALL BUSINESS"/>
    <s v="NO"/>
    <s v="NO"/>
    <x v="1"/>
    <s v="NO"/>
    <s v="NO"/>
    <s v="NO"/>
    <n v="1780000"/>
    <n v="1780000"/>
    <n v="1"/>
  </r>
  <r>
    <s v="FSA"/>
    <x v="0"/>
    <x v="0"/>
    <x v="0"/>
    <x v="3"/>
    <x v="1"/>
    <x v="1"/>
    <x v="0"/>
    <x v="1"/>
    <x v="1"/>
    <x v="0"/>
    <x v="0"/>
    <x v="55"/>
    <s v="SUPPORT- MANAGEMENT: FINANCIAL"/>
    <s v="9100"/>
    <s v="FEDERAL STUDENT AID PROCUREMENT ACTIVITY"/>
    <s v="9100"/>
    <s v="WASHINGTON"/>
    <s v="DC"/>
    <s v="1"/>
    <d v="2015-06-10T00:00:00"/>
    <s v="FULL AND OPEN COMPETITION"/>
    <s v=""/>
    <s v="FIRM FIXED PRICE"/>
    <s v="THE PURPOSE OF THIS MODIFICATION 007 IS TO INCORPORATE THE FOLLOWING ITEMS INTO CONTRACT ED-FSA-15-C-0006:_x000a_ADD THE EDWAS ABILITY TO ADD CPS SUSPECT IDENTITY RESULTS DATA THROUGH DATA TRANSFER CHANGE REQUEST (CCR# 110936  CHANGE REQUEST 3001)._x000a__x000a_ADD THE EDWA ANALYTICS CHANGE REQUEST (CCR# 111006 CHANGE REQUEST 3123)._x000a_ADD THE DCL ESTIMATES AND LANDING PAGE CHANGE REQUEST (CCR# 110949  CHANGE REQUEST 3067)._x000a_IGF::CT::IGF"/>
    <s v="ACCENTURE FEDERAL SERVICES LLC"/>
    <n v="1039233"/>
    <s v="EDFSA15C0006"/>
    <s v="7"/>
    <s v=""/>
    <s v="139727148"/>
    <s v="ENBO"/>
    <s v=""/>
    <s v="MICHAEL.HOLLAND@ED.GOV"/>
    <d v="2015-10-07T00:00:00"/>
    <s v="WILLIAM.JACKSONJR@ED.GOV"/>
    <d v="2015-06-17T00:00:00"/>
    <s v="N/A"/>
    <s v="B"/>
    <s v="SUPPLEMENTAL AGREEMENT FOR WORK WITHIN SCOPE"/>
    <s v="N"/>
    <s v="NO"/>
    <s v=""/>
    <s v="9100"/>
    <s v="OTHER THAN SMALL BUSINESS"/>
    <s v="NO"/>
    <s v="NO"/>
    <x v="1"/>
    <s v="NO"/>
    <s v="NO"/>
    <s v="NO"/>
    <n v="1039233"/>
    <n v="0"/>
    <n v="1"/>
  </r>
  <r>
    <s v="FSA"/>
    <x v="0"/>
    <x v="0"/>
    <x v="0"/>
    <x v="3"/>
    <x v="1"/>
    <x v="1"/>
    <x v="0"/>
    <x v="1"/>
    <x v="1"/>
    <x v="0"/>
    <x v="0"/>
    <x v="55"/>
    <s v="SUPPORT- MANAGEMENT: FINANCIAL"/>
    <s v="9100"/>
    <s v="FEDERAL STUDENT AID PROCUREMENT ACTIVITY"/>
    <s v="9100"/>
    <s v="OKLAHOMA CITY"/>
    <s v="OK"/>
    <s v="109"/>
    <d v="2015-06-11T00:00:00"/>
    <s v="FULL AND OPEN COMPETITION"/>
    <s v="FAIR OPPORTUNITY GIVEN"/>
    <s v="FIXED PRICE WITH ECONOMIC PRICE ADJUSTMENT"/>
    <s v="IGF::CT::IGF CRITICAL FUNCTION _x000a__x000a_BASE AWARD:  SERVICING OF TITLE IV STUDENT FINANCIAL AID, IN ACCORDANCE WITH SECTION 2212 OF THE HEALTH CARE AND EDUCATION RECONCILIATION ACT OF 2010 (PUB.L. 111-152, 124 STAT. 1029)._x000a__x000a_MODIFICATION DESCRIPTION:  THE PURPOSE OF THIS MODIFICATION IS TO PROVIDE ADDITIONAL FUNDING FOR DIRECT LOAN SERVICING, THROUGH APPROXIMATELY JUNE 30, 2015."/>
    <s v="OKLAHOMA STUDENT LOAN AUTHORITY"/>
    <n v="160000"/>
    <s v="0003"/>
    <s v="11"/>
    <s v="EDFSA12D0012"/>
    <s v="834574444"/>
    <s v="ENBO"/>
    <s v=""/>
    <s v="KAREN.GIBSON@ED.GOV"/>
    <d v="2015-06-11T00:00:00"/>
    <s v="KATHARINE.HILL@ED.GOV"/>
    <d v="2015-06-10T00:00:00"/>
    <s v="N/A"/>
    <s v="C"/>
    <s v="FUNDING ONLY ACTION"/>
    <s v="Y"/>
    <s v="YES"/>
    <s v="9100"/>
    <s v="9100"/>
    <s v="OTHER THAN SMALL BUSINESS"/>
    <s v="NO"/>
    <s v="NO"/>
    <x v="1"/>
    <s v="NO"/>
    <s v="NO"/>
    <s v="NO"/>
    <n v="160000"/>
    <n v="160000"/>
    <n v="1"/>
  </r>
  <r>
    <s v="FSA"/>
    <x v="0"/>
    <x v="0"/>
    <x v="0"/>
    <x v="3"/>
    <x v="1"/>
    <x v="1"/>
    <x v="0"/>
    <x v="1"/>
    <x v="1"/>
    <x v="0"/>
    <x v="0"/>
    <x v="55"/>
    <s v="SUPPORT- MANAGEMENT: FINANCIAL"/>
    <s v="9100"/>
    <s v="FEDERAL STUDENT AID PROCUREMENT ACTIVITY"/>
    <s v="9100"/>
    <s v="LINCOLN"/>
    <s v="NE"/>
    <s v="109"/>
    <d v="2015-06-12T00:00:00"/>
    <s v="FULL AND OPEN COMPETITION"/>
    <s v="FAIR OPPORTUNITY GIVEN"/>
    <s v="FIXED PRICE WITH ECONOMIC PRICE ADJUSTMENT"/>
    <s v="IGF::CT::IGF CRITICAL FUNCTION _x000a__x000a_BASE AWARD: SERVICING OF TITLE IV STUDENT FINANCIAL AID._x000a__x000a_MODIFICATION DESCRITION: THE PURPOSE OF THIS MODIFICATION IS TO PROVIDE ADDITIONAL FUNDING FOR TITLE IV AID SERVICING."/>
    <s v="NELNET SERVICING, LLC"/>
    <n v="22500000"/>
    <s v="0014"/>
    <s v="13"/>
    <s v="EDFSA09D0013"/>
    <s v="831078626"/>
    <s v="ENBO"/>
    <s v=""/>
    <s v="KAREN.GIBSON@ED.GOV"/>
    <d v="2015-06-12T00:00:00"/>
    <s v="KATHARINE.HILL@ED.GOV"/>
    <d v="2015-06-11T00:00:00"/>
    <s v="N/A"/>
    <s v="C"/>
    <s v="FUNDING ONLY ACTION"/>
    <s v="Y"/>
    <s v="YES"/>
    <s v="9100"/>
    <s v="9100"/>
    <s v="OTHER THAN SMALL BUSINESS"/>
    <s v="NO"/>
    <s v="NO"/>
    <x v="1"/>
    <s v="NO"/>
    <s v="NO"/>
    <s v="NO"/>
    <n v="22500000"/>
    <n v="22500000"/>
    <n v="1"/>
  </r>
  <r>
    <s v="FSA"/>
    <x v="0"/>
    <x v="0"/>
    <x v="0"/>
    <x v="3"/>
    <x v="1"/>
    <x v="1"/>
    <x v="0"/>
    <x v="1"/>
    <x v="1"/>
    <x v="0"/>
    <x v="0"/>
    <x v="55"/>
    <s v="SUPPORT- MANAGEMENT: FINANCIAL"/>
    <s v="9100"/>
    <s v="FEDERAL STUDENT AID PROCUREMENT ACTIVITY"/>
    <s v="9100"/>
    <s v="WILKES BARRE"/>
    <s v="PA"/>
    <s v="79"/>
    <d v="2015-06-15T00:00:00"/>
    <s v="FULL AND OPEN COMPETITION"/>
    <s v="FAIR OPPORTUNITY GIVEN"/>
    <s v="FIXED PRICE WITH ECONOMIC PRICE ADJUSTMENT"/>
    <s v="IGF::CT::IGF CRITICAL FUNCTION _x000a__x000a_BASE AWARD: SERVICING OF TITLE IV STUDENT FINANCIAL AID._x000a__x000a_MODIFICATION DESCRIPTION:  THE PURPOSE OF THIS MODIFICATION IS TO PROVIDE ADDITIONAL FUNDING FOR TITLE IV AID SERVICING."/>
    <s v="NAVIENT, LLC"/>
    <n v="24000000"/>
    <s v="0006"/>
    <s v="12"/>
    <s v="EDFSA09D0015"/>
    <s v="079392048"/>
    <s v="ENBO"/>
    <s v=""/>
    <s v="KAREN.GIBSON@ED.GOV"/>
    <d v="2015-06-15T00:00:00"/>
    <s v="KATHARINE.HILL@ED.GOV"/>
    <d v="2015-06-11T00:00:00"/>
    <s v="N/A"/>
    <s v="C"/>
    <s v="FUNDING ONLY ACTION"/>
    <s v="Y"/>
    <s v="YES"/>
    <s v="9100"/>
    <s v="9100"/>
    <s v="OTHER THAN SMALL BUSINESS"/>
    <s v="NO"/>
    <s v="NO"/>
    <x v="1"/>
    <s v="NO"/>
    <s v="NO"/>
    <s v="NO"/>
    <n v="24000000"/>
    <n v="24000000"/>
    <n v="1"/>
  </r>
  <r>
    <s v="FSA"/>
    <x v="0"/>
    <x v="0"/>
    <x v="1"/>
    <x v="3"/>
    <x v="1"/>
    <x v="1"/>
    <x v="0"/>
    <x v="1"/>
    <x v="1"/>
    <x v="0"/>
    <x v="0"/>
    <x v="55"/>
    <s v="SUPPORT- MANAGEMENT: FINANCIAL"/>
    <s v="9100"/>
    <s v="FEDERAL STUDENT AID PROCUREMENT ACTIVITY"/>
    <s v="9100"/>
    <s v="WASHINGTON"/>
    <s v="DC"/>
    <s v="1"/>
    <d v="2015-06-19T00:00:00"/>
    <s v="NOT COMPETED"/>
    <s v=""/>
    <s v="FIRM FIXED PRICE"/>
    <s v="THE PURPOSE OF THIS MODIFICATION IS TO ADD THE LOAN CONSOLIDATION INFORMATION CALL CENTER."/>
    <s v="ACCENTURE LLP"/>
    <n v="431005"/>
    <s v="EDED06CO0027"/>
    <s v="179"/>
    <s v=""/>
    <s v="858485758"/>
    <s v="ENBO"/>
    <s v="ONLY ONE SOURCE - OTHER "/>
    <s v="MICHAEL.HOLLAND@ED.GOV"/>
    <d v="2015-09-30T00:00:00"/>
    <s v="WILLIAM.JACKSONJR@ED.GOV"/>
    <d v="2015-06-22T00:00:00"/>
    <s v="N/A"/>
    <s v="B"/>
    <s v="SUPPLEMENTAL AGREEMENT FOR WORK WITHIN SCOPE"/>
    <s v="N"/>
    <s v="NO"/>
    <s v=""/>
    <s v="9100"/>
    <s v="OTHER THAN SMALL BUSINESS"/>
    <s v="NO"/>
    <s v="NO"/>
    <x v="1"/>
    <s v="NO"/>
    <s v="NO"/>
    <s v="NO"/>
    <n v="431005"/>
    <n v="0"/>
    <n v="1"/>
  </r>
  <r>
    <s v="FSA"/>
    <x v="0"/>
    <x v="0"/>
    <x v="0"/>
    <x v="3"/>
    <x v="1"/>
    <x v="1"/>
    <x v="0"/>
    <x v="1"/>
    <x v="1"/>
    <x v="0"/>
    <x v="0"/>
    <x v="55"/>
    <s v="SUPPORT- MANAGEMENT: FINANCIAL"/>
    <s v="9100"/>
    <s v="FEDERAL STUDENT AID PROCUREMENT ACTIVITY"/>
    <s v="9100"/>
    <s v="WASHINGTON"/>
    <s v="DC"/>
    <s v="1"/>
    <d v="2015-06-22T00:00:00"/>
    <s v="FULL AND OPEN COMPETITION"/>
    <s v=""/>
    <s v="FIRM FIXED PRICE"/>
    <s v="IGF::CL::IGF THE PURPOSE OF THIS CONTRACT IS TO PROVIDE ORIGINATION AND DISBURSEMENT SERVICES FOR TITLE IVE STUDENTS AID PROGRAM. THIS MODIFICATION 008 IS TO INCORPORATE THE FOLLOWING ITEMS INTO CONTRACT ED-FSA-15-C-0006:  ADD THE NLSDS RE-WRITE OF THE REAL-TIME EXCHANGE XML DOCUMENT CHANGE REQUEST (CCR 110895  CHANGE REQUEST 2982)._x000a_THE TOTAL COST IS $81,499. THIS AMOUNT WILL BE FUNDED FROM REQUISITION NUMBER EDOFSA-15-000630._x000a_REFERENCE CLIN 0006 BELOW._x000a_THIS WAS PROPOSED THROUGH ACCENTURE PROPOSAL GFY15-12 REV 01._x000a_THE TOTAL CONTRACT VALUE IS INCREASED FROM $967,989,797 BY THE AMOUNT OF $81,499 TO THE NEW AMOUNT OF $968,071,294:_x000a_THE VALUE OF CLIN 0006 IS INCREASED FROM $1,073,134 BY THE AMOUNT OF $81,499 TO THE NEW AMOUNT OF $1,154,633_x000a_THE CONTRACT FUNDING AMOUNT IS INCREASED FROM $62,479,238 BY THE AMOUNT OF $81,499 TO THE NEW AMOUNT OF $62,560,737."/>
    <s v="ACCENTURE FEDERAL SERVICES LLC"/>
    <n v="81499"/>
    <s v="EDFSA15C0006"/>
    <s v="8"/>
    <s v=""/>
    <s v="139727148"/>
    <s v="ENBO"/>
    <s v=""/>
    <s v="MICHAEL.HOLLAND@ED.GOV"/>
    <d v="2015-09-30T00:00:00"/>
    <s v="SARAH.SHEA@ED.GOV"/>
    <d v="2015-06-30T00:00:00"/>
    <s v="N/A"/>
    <s v="B"/>
    <s v="SUPPLEMENTAL AGREEMENT FOR WORK WITHIN SCOPE"/>
    <s v="N"/>
    <s v="NO"/>
    <s v=""/>
    <s v="9100"/>
    <s v="OTHER THAN SMALL BUSINESS"/>
    <s v="NO"/>
    <s v="NO"/>
    <x v="1"/>
    <s v="NO"/>
    <s v="NO"/>
    <s v="NO"/>
    <n v="81499"/>
    <n v="0"/>
    <n v="1"/>
  </r>
  <r>
    <s v="FSA"/>
    <x v="0"/>
    <x v="0"/>
    <x v="0"/>
    <x v="3"/>
    <x v="1"/>
    <x v="1"/>
    <x v="0"/>
    <x v="1"/>
    <x v="1"/>
    <x v="0"/>
    <x v="0"/>
    <x v="55"/>
    <s v="SUPPORT- MANAGEMENT: FINANCIAL"/>
    <s v="9100"/>
    <s v="FEDERAL STUDENT AID PROCUREMENT ACTIVITY"/>
    <s v="9100"/>
    <s v="RESTON"/>
    <s v="VA"/>
    <s v="59"/>
    <d v="2015-06-23T00:00:00"/>
    <s v="FULL AND OPEN COMPETITION"/>
    <s v=""/>
    <s v="FIRM FIXED PRICE"/>
    <s v="OPERATION AND MAINTENANCE OF THE DEBT MANAGEMENT AND COLLECTIONS SYSTEM (DMCS) IGF::CT::IGF"/>
    <s v="MAXIMUS FEDERAL SERVICES, INC."/>
    <n v="12085868.960000001"/>
    <s v="EDFSA13C0021"/>
    <s v="17"/>
    <s v=""/>
    <s v="364221593"/>
    <s v="ENBO"/>
    <s v=""/>
    <s v="MURTHLYN.SAMUEL@ED.GOV"/>
    <d v="2015-06-23T00:00:00"/>
    <s v="ZAKIA.OWENS@ED.GOV"/>
    <d v="2015-05-07T00:00:00"/>
    <s v="N/A"/>
    <s v="M"/>
    <s v="OTHER ADMINISTRATIVE ACTION"/>
    <s v="Y"/>
    <s v="YES"/>
    <s v=""/>
    <s v="9100"/>
    <s v="OTHER THAN SMALL BUSINESS"/>
    <s v="NO"/>
    <s v="NO"/>
    <x v="1"/>
    <s v="NO"/>
    <s v="NO"/>
    <s v="NO"/>
    <n v="12085868.960000001"/>
    <n v="0"/>
    <n v="1"/>
  </r>
  <r>
    <s v="FSA"/>
    <x v="0"/>
    <x v="0"/>
    <x v="0"/>
    <x v="3"/>
    <x v="1"/>
    <x v="1"/>
    <x v="0"/>
    <x v="1"/>
    <x v="1"/>
    <x v="0"/>
    <x v="0"/>
    <x v="55"/>
    <s v="SUPPORT- MANAGEMENT: FINANCIAL"/>
    <s v="9100"/>
    <s v="FEDERAL STUDENT AID PROCUREMENT ACTIVITY"/>
    <s v="9100"/>
    <s v="CONCORD"/>
    <s v="NH"/>
    <s v="13"/>
    <d v="2015-06-30T00:00:00"/>
    <s v="FULL AND OPEN COMPETITION"/>
    <s v="FAIR OPPORTUNITY GIVEN"/>
    <s v="FIXED PRICE WITH ECONOMIC PRICE ADJUSTMENT"/>
    <s v="IGF::CT::IGF/CRITICAL FUNCTION_x000a__x000a_AWARD: _x000a_SERVICING OF TITLE IV STUDENT FINANCIAL AID IN ACCORDANCE WITH SECTION 2212 OF THE HEALTH CARE AND EDUCATION RECONCILIATION ACT OF 2010 (PUB.L.111-152 STAT.1029)_x000a__x000a_MODIFICATION:_x000a_THE PURPOSE OF THIS MODIFICATION IS TO PROVIDE ADDITIONAL FUNDING FOR TITLE IV AID SERVICING."/>
    <s v="NEW HAMPSHIRE HIGHER EDUCATION LOAN CORP"/>
    <n v="760000"/>
    <s v="0004"/>
    <s v="9"/>
    <s v="EDFSA12D0007"/>
    <s v="048818731"/>
    <s v="ENBO"/>
    <s v=""/>
    <s v="KAREN.GIBSON@ED.GOV"/>
    <d v="2015-06-30T00:00:00"/>
    <s v="AMBER.JONES@ED.GOV"/>
    <d v="2015-06-24T00:00:00"/>
    <s v="N/A"/>
    <s v="C"/>
    <s v="FUNDING ONLY ACTION"/>
    <s v="Y"/>
    <s v="YES"/>
    <s v="9100"/>
    <s v="9100"/>
    <s v="OTHER THAN SMALL BUSINESS"/>
    <s v="NO"/>
    <s v="NO"/>
    <x v="1"/>
    <s v="NO"/>
    <s v="NO"/>
    <s v="NO"/>
    <n v="760000"/>
    <n v="760000"/>
    <n v="1"/>
  </r>
  <r>
    <s v="FSA"/>
    <x v="0"/>
    <x v="0"/>
    <x v="0"/>
    <x v="3"/>
    <x v="1"/>
    <x v="1"/>
    <x v="0"/>
    <x v="1"/>
    <x v="1"/>
    <x v="0"/>
    <x v="0"/>
    <x v="55"/>
    <s v="SUPPORT- MANAGEMENT: FINANCIAL"/>
    <s v="9100"/>
    <s v="FEDERAL STUDENT AID PROCUREMENT ACTIVITY"/>
    <s v="9100"/>
    <s v="WEST DES MOINES"/>
    <s v="IA"/>
    <s v="49"/>
    <d v="2015-06-30T00:00:00"/>
    <s v="FULL AND OPEN COMPETITION"/>
    <s v="FAIR OPPORTUNITY GIVEN"/>
    <s v="FIXED PRICE WITH ECONOMIC PRICE ADJUSTMENT"/>
    <s v="IGF::CT::IGF CRITICAL FUNCTION _x000a__x000a_BASE AWARD: SERVICING OF TITLE IV STUDENT FINANCIAL AID, IN ACCORDANCE WITH SECTION 2212 OF THE HEALTH CARE AND EDUCATION RECONCILIATION ACT OF 2010 (PUB.L. 111-152, 124 STAT. 1029)._x000a__x000a_MODIFICATION DESCRIPTION: THE PURPOSE OF THIS MODIFICATION IS TO PROVIDE FUNDING FOR TITLE IV AID SERVICING THROUGH APPROXIMATELY JULY 31,2015."/>
    <s v="ASPIRE RESOURCES INC."/>
    <n v="1960000"/>
    <s v="0004"/>
    <s v="8"/>
    <s v="EDFSA12D0006"/>
    <s v="832551878"/>
    <s v="ENBO"/>
    <s v=""/>
    <s v="KAREN.GIBSON@ED.GOV"/>
    <d v="2015-06-30T00:00:00"/>
    <s v="AMBER.JONES@ED.GOV"/>
    <d v="2015-06-29T00:00:00"/>
    <s v="N/A"/>
    <s v="C"/>
    <s v="FUNDING ONLY ACTION"/>
    <s v="Y"/>
    <s v="YES"/>
    <s v="9100"/>
    <s v="9100"/>
    <s v="OTHER THAN SMALL BUSINESS"/>
    <s v="NO"/>
    <s v="NO"/>
    <x v="1"/>
    <s v="NO"/>
    <s v="NO"/>
    <s v="NO"/>
    <n v="1960000"/>
    <n v="1960000"/>
    <n v="1"/>
  </r>
  <r>
    <s v="FSA"/>
    <x v="0"/>
    <x v="0"/>
    <x v="1"/>
    <x v="3"/>
    <x v="1"/>
    <x v="1"/>
    <x v="0"/>
    <x v="1"/>
    <x v="1"/>
    <x v="0"/>
    <x v="0"/>
    <x v="55"/>
    <s v="SUPPORT- MANAGEMENT: FINANCIAL"/>
    <s v="9100"/>
    <s v="FEDERAL STUDENT AID PROCUREMENT ACTIVITY"/>
    <s v="9100"/>
    <s v="WASHINGTON"/>
    <s v="DC"/>
    <s v="1"/>
    <d v="2015-06-30T00:00:00"/>
    <s v="NOT COMPETED"/>
    <s v=""/>
    <s v="FIRM FIXED PRICE"/>
    <s v="THE PURPOSE OF THIS MODIFICATION 181 IS TO ADD THE INCREASED SLG CALL CENTER SUPPORT FOR FSA ID."/>
    <s v="ACCENTURE LLP"/>
    <n v="791729"/>
    <s v="EDED06CO0027"/>
    <s v="181"/>
    <s v=""/>
    <s v="858485758"/>
    <s v="ENBO"/>
    <s v="ONLY ONE SOURCE - OTHER "/>
    <s v="MICHAEL.HOLLAND@ED.GOV"/>
    <d v="2015-09-30T00:00:00"/>
    <s v="WILLIAM.JACKSONJR@ED.GOV"/>
    <d v="2015-06-30T00:00:00"/>
    <s v="N/A"/>
    <s v="B"/>
    <s v="SUPPLEMENTAL AGREEMENT FOR WORK WITHIN SCOPE"/>
    <s v="N"/>
    <s v="NO"/>
    <s v=""/>
    <s v="9100"/>
    <s v="OTHER THAN SMALL BUSINESS"/>
    <s v="NO"/>
    <s v="NO"/>
    <x v="1"/>
    <s v="NO"/>
    <s v="NO"/>
    <s v="NO"/>
    <n v="791729"/>
    <n v="0"/>
    <n v="1"/>
  </r>
  <r>
    <s v="FSA"/>
    <x v="0"/>
    <x v="0"/>
    <x v="1"/>
    <x v="3"/>
    <x v="1"/>
    <x v="1"/>
    <x v="0"/>
    <x v="1"/>
    <x v="1"/>
    <x v="0"/>
    <x v="0"/>
    <x v="55"/>
    <s v="SUPPORT- MANAGEMENT: FINANCIAL"/>
    <s v="9100"/>
    <s v="FEDERAL STUDENT AID PROCUREMENT ACTIVITY"/>
    <s v="9100"/>
    <s v="WASHINGTON"/>
    <s v="DC"/>
    <s v="1"/>
    <d v="2015-06-30T00:00:00"/>
    <s v="NOT COMPETED"/>
    <s v=""/>
    <s v="FIRM FIXED PRICE"/>
    <s v="THE PURPOSE OF THIS MODIFICATION IS TO REMOVE THE NSLDS RE-WRITE OF THE REAL-TIME EXCHANGE XML DOCUMENT CHANGE REQUEST, INCREMENTALLY FUND THE CONTRACT, AND REALLOCATE FUNDING IN SUPPORT OF O&amp;M SERVICES."/>
    <s v="ACCENTURE LLP"/>
    <n v="30761267"/>
    <s v="EDED06CO0027"/>
    <s v="180"/>
    <s v=""/>
    <s v="858485758"/>
    <s v="ENBO"/>
    <s v="ONLY ONE SOURCE - OTHER "/>
    <s v="MICHAEL.HOLLAND@ED.GOV"/>
    <d v="2015-09-30T00:00:00"/>
    <s v="WILLIAM.JACKSONJR@ED.GOV"/>
    <d v="2015-06-30T00:00:00"/>
    <s v="N/A"/>
    <s v="B"/>
    <s v="SUPPLEMENTAL AGREEMENT FOR WORK WITHIN SCOPE"/>
    <s v="N"/>
    <s v="NO"/>
    <s v=""/>
    <s v="9100"/>
    <s v="OTHER THAN SMALL BUSINESS"/>
    <s v="NO"/>
    <s v="NO"/>
    <x v="1"/>
    <s v="NO"/>
    <s v="NO"/>
    <s v="NO"/>
    <n v="30761267"/>
    <n v="30761267"/>
    <n v="1"/>
  </r>
  <r>
    <s v="FSA"/>
    <x v="0"/>
    <x v="0"/>
    <x v="0"/>
    <x v="2"/>
    <x v="1"/>
    <x v="1"/>
    <x v="0"/>
    <x v="1"/>
    <x v="1"/>
    <x v="0"/>
    <x v="0"/>
    <x v="55"/>
    <s v="SUPPORT- MANAGEMENT: FINANCIAL"/>
    <s v="9100"/>
    <s v="FEDERAL STUDENT AID PROCUREMENT ACTIVITY"/>
    <s v="9100"/>
    <s v="WINOOSKI"/>
    <s v="VT"/>
    <s v="7"/>
    <d v="2015-07-06T00:00:00"/>
    <s v="FULL AND OPEN COMPETITION"/>
    <s v="FAIR OPPORTUNITY GIVEN"/>
    <s v="FIXED PRICE WITH ECONOMIC PRICE ADJUSTMENT"/>
    <s v="IGF::CT::IGF CRITICAL FUNCTION_x000a__x000a_BASE AWARD: SERVICING OF TITLE IV STUDENT FINANCIAL AID, IN ACCORDANCE WITH SECTION 2212 OF THE HEALTH CARE AND EDUCATION RECONCILIATION ACT OF 2010 (PUB.L. 111-152, 124 STAT. 1029)._x000a__x000a_MODIFICATION DESCRIPTION: THE PURPOSE OF THIS MODIFICATION IS TO PROVIDE ADDITIONAL FUNDING FOR TITLE IV AID SERVICING."/>
    <s v="VERMONT STUDENT ASSISTANCE CORPORATION"/>
    <n v="416000"/>
    <s v="0003"/>
    <s v="8"/>
    <s v="EDFSA13D0001"/>
    <s v="114236219"/>
    <s v="ENBO"/>
    <s v=""/>
    <s v="KAREN.GIBSON@ED.GOV"/>
    <d v="2015-07-06T00:00:00"/>
    <s v="KATHARINE.HILL@ED.GOV"/>
    <d v="2015-07-02T00:00:00"/>
    <s v="N/A"/>
    <s v="C"/>
    <s v="FUNDING ONLY ACTION"/>
    <s v="Y"/>
    <s v="YES"/>
    <s v="9100"/>
    <s v="9100"/>
    <s v="OTHER THAN SMALL BUSINESS"/>
    <s v="NO"/>
    <s v="NO"/>
    <x v="1"/>
    <s v="NO"/>
    <s v="NO"/>
    <s v="NO"/>
    <n v="416000"/>
    <n v="416000"/>
    <n v="1"/>
  </r>
  <r>
    <s v="FSA"/>
    <x v="0"/>
    <x v="0"/>
    <x v="0"/>
    <x v="2"/>
    <x v="1"/>
    <x v="1"/>
    <x v="0"/>
    <x v="1"/>
    <x v="1"/>
    <x v="0"/>
    <x v="0"/>
    <x v="55"/>
    <s v="SUPPORT- MANAGEMENT: FINANCIAL"/>
    <s v="9100"/>
    <s v="FEDERAL STUDENT AID PROCUREMENT ACTIVITY"/>
    <s v="9100"/>
    <s v="SALT LAKE CITY"/>
    <s v="UT"/>
    <s v="35"/>
    <d v="2015-07-06T00:00:00"/>
    <s v="FULL AND OPEN COMPETITION"/>
    <s v="FAIR OPPORTUNITY GIVEN"/>
    <s v="FIXED PRICE WITH ECONOMIC PRICE ADJUSTMENT"/>
    <s v="IGF::CT::IGF/CRITICAL FUNCTION_x000a__x000a_AWARD_x000a__x000a_SERVICING OF TITLE IV STUDENT FINANCIAL AID IN ACCORDANCE WITH SECTION 2212 OF THE HEALTH CARE AND EDUCATION RECONCILIATION ACT OF 2010 (PUB.L.111-152 STAT.1029)_x000a__x000a_MODIFICATION_x000a__x000a_THE PURPOSE OF THIS MODIFICATION IS TO: _x000a__x000a_1. PROVIDE ADDITIONAL FUNDING FOR TITLE IV AID SERVICING, THROUGH APPROXIMATELY JULY 31, 2015.     _x000a__x000a_2. PROVIDE FUNDING FOR CR 3179."/>
    <s v="UTAH HIGHER EDUCATION ASSISTANCE AUTHORITY"/>
    <n v="603627.5"/>
    <s v="0004"/>
    <s v="17"/>
    <s v="EDFSA12D0003"/>
    <s v="026759279"/>
    <s v="ENBO"/>
    <s v=""/>
    <s v="KAREN.GIBSON@ED.GOV"/>
    <d v="2015-07-06T00:00:00"/>
    <s v="AMBER.JONES@ED.GOV"/>
    <d v="2015-07-06T00:00:00"/>
    <s v="N/A"/>
    <s v="D"/>
    <s v="CHANGE ORDER"/>
    <s v="Y"/>
    <s v="YES"/>
    <s v="9100"/>
    <s v="9100"/>
    <s v="OTHER THAN SMALL BUSINESS"/>
    <s v="NO"/>
    <s v="NO"/>
    <x v="1"/>
    <s v="NO"/>
    <s v="NO"/>
    <s v="NO"/>
    <n v="603627.5"/>
    <n v="603627.5"/>
    <n v="1"/>
  </r>
  <r>
    <s v="FSA"/>
    <x v="0"/>
    <x v="0"/>
    <x v="0"/>
    <x v="2"/>
    <x v="1"/>
    <x v="1"/>
    <x v="0"/>
    <x v="1"/>
    <x v="1"/>
    <x v="0"/>
    <x v="0"/>
    <x v="55"/>
    <s v="SUPPORT- MANAGEMENT: FINANCIAL"/>
    <s v="9100"/>
    <s v="FEDERAL STUDENT AID PROCUREMENT ACTIVITY"/>
    <s v="9100"/>
    <s v="HARRISBURG"/>
    <s v="PA"/>
    <s v="43"/>
    <d v="2015-07-07T00:00:00"/>
    <s v="FULL AND OPEN COMPETITION"/>
    <s v="FAIR OPPORTUNITY GIVEN"/>
    <s v="FIXED PRICE WITH ECONOMIC PRICE ADJUSTMENT"/>
    <s v="IGF::CT::IGF CRITICAL FUNCTION _x000a__x000a_BASE AWARD:  SERVICING OF TITLE IV STUDENT FINANCIAL AID._x000a__x000a_MODIFICATION DESCRIPTION: THE PURPOSE OF THIS MODIFICATION IS TO PROVIDE ADDITIONAL FUNDING FOR TITLE IV AID SERVICING AND PUBLIC SERVICE LOAN FORGIVENESS SERVICES."/>
    <s v="HIGHER EDUCATION ASSISTANCE AGENCY, PA"/>
    <n v="28128100"/>
    <s v="0013"/>
    <s v="17"/>
    <s v="EDFSA09D0014"/>
    <s v="007368103"/>
    <s v="ENBO"/>
    <s v=""/>
    <s v="KAREN.GIBSON@ED.GOV"/>
    <d v="2015-07-07T00:00:00"/>
    <s v="KATHARINE.HILL@ED.GOV"/>
    <d v="2015-07-06T00:00:00"/>
    <s v="N/A"/>
    <s v="C"/>
    <s v="FUNDING ONLY ACTION"/>
    <s v="Y"/>
    <s v="YES"/>
    <s v="9100"/>
    <s v="9100"/>
    <s v="OTHER THAN SMALL BUSINESS"/>
    <s v="NO"/>
    <s v="NO"/>
    <x v="1"/>
    <s v="NO"/>
    <s v="NO"/>
    <s v="NO"/>
    <n v="28128100"/>
    <n v="28128100"/>
    <n v="1"/>
  </r>
  <r>
    <s v="FSA"/>
    <x v="0"/>
    <x v="0"/>
    <x v="0"/>
    <x v="2"/>
    <x v="1"/>
    <x v="1"/>
    <x v="0"/>
    <x v="1"/>
    <x v="1"/>
    <x v="0"/>
    <x v="0"/>
    <x v="55"/>
    <s v="SUPPORT- MANAGEMENT: FINANCIAL"/>
    <s v="9100"/>
    <s v="FEDERAL STUDENT AID PROCUREMENT ACTIVITY"/>
    <s v="9100"/>
    <s v="WASHINGTON"/>
    <s v="DC"/>
    <s v="1"/>
    <d v="2015-07-10T00:00:00"/>
    <s v="FULL AND OPEN COMPETITION"/>
    <s v=""/>
    <s v="FIRM FIXED PRICE"/>
    <s v="THE PURPOSE OF THIS MODIFICATION 010 IS TO INCORPORATE THE FOLLOWING ITEMS INTO CONTRACT ED-FSA-15-C-0006_x000a_ADD THE NSLDS REPORTING ENHANCEMENTS FOR FLS CHANGE REQUEST (CCR 111116 CHANGE REQUEST 3179)._x000a_ADD THE 2016-2017 VERIFICATION CHANGES PER STUDY OF STATISTICAL ANALYSIS CHANGE REQUEST (CCR 111115  CHANGE REQUEST 3185). IGF::CT::IGF"/>
    <s v="ACCENTURE FEDERAL SERVICES LLC"/>
    <n v="144232"/>
    <s v="EDFSA15C0006"/>
    <s v="10"/>
    <s v=""/>
    <s v="139727148"/>
    <s v="ENBO"/>
    <s v=""/>
    <s v="MICHAEL.HOLLAND@ED.GOV"/>
    <d v="2015-09-30T00:00:00"/>
    <s v="WILLIAM.JACKSONJR@ED.GOV"/>
    <d v="2015-07-14T00:00:00"/>
    <s v="N/A"/>
    <s v="B"/>
    <s v="SUPPLEMENTAL AGREEMENT FOR WORK WITHIN SCOPE"/>
    <s v="N"/>
    <s v="NO"/>
    <s v=""/>
    <s v="9100"/>
    <s v="OTHER THAN SMALL BUSINESS"/>
    <s v="NO"/>
    <s v="NO"/>
    <x v="1"/>
    <s v="NO"/>
    <s v="NO"/>
    <s v="NO"/>
    <n v="144232"/>
    <n v="0"/>
    <n v="1"/>
  </r>
  <r>
    <s v="FSA"/>
    <x v="0"/>
    <x v="0"/>
    <x v="0"/>
    <x v="2"/>
    <x v="1"/>
    <x v="1"/>
    <x v="0"/>
    <x v="1"/>
    <x v="1"/>
    <x v="0"/>
    <x v="0"/>
    <x v="55"/>
    <s v="SUPPORT- MANAGEMENT: FINANCIAL"/>
    <s v="9100"/>
    <s v="FEDERAL STUDENT AID PROCUREMENT ACTIVITY"/>
    <s v="9100"/>
    <s v="WASHINGTON"/>
    <s v="DC"/>
    <s v="1"/>
    <d v="2015-07-10T00:00:00"/>
    <s v="FULL AND OPEN COMPETITION"/>
    <s v=""/>
    <s v="FIRM FIXED PRICE"/>
    <s v="THE PURPOSE OF THIS MODIFICATION 010 IS TO INCORPORATE THE FOLLOWING ITEMS INTO CONTRACT ED-FSA-15-C-0006 ADD THE NSLDS REPORTING ENHANCEMENTS FOR FLS CHANGE REQUEST (CCR 111116  CHANGE REQUEST 3179)._x000a__x000a_ADD THE 2016-2017 VERIFICATION CHANGES PER STUDY OF STATISTICAL ANALYSIS CHANGE REQUEST (CCR 111115 CHANGE REQUEST 3185). IGF::CT::IGF"/>
    <s v="ACCENTURE FEDERAL SERVICES LLC"/>
    <n v="773853"/>
    <s v="EDFSA15C0006"/>
    <s v="9"/>
    <s v=""/>
    <s v="139727148"/>
    <s v="ENBO"/>
    <s v=""/>
    <s v="MICHAEL.HOLLAND@ED.GOV"/>
    <d v="2015-09-30T00:00:00"/>
    <s v="WILLIAM.JACKSONJR@ED.GOV"/>
    <d v="2015-07-14T00:00:00"/>
    <s v="N/A"/>
    <s v="B"/>
    <s v="SUPPLEMENTAL AGREEMENT FOR WORK WITHIN SCOPE"/>
    <s v="N"/>
    <s v="NO"/>
    <s v=""/>
    <s v="9100"/>
    <s v="OTHER THAN SMALL BUSINESS"/>
    <s v="NO"/>
    <s v="NO"/>
    <x v="1"/>
    <s v="NO"/>
    <s v="NO"/>
    <s v="NO"/>
    <n v="773853"/>
    <n v="0"/>
    <n v="1"/>
  </r>
  <r>
    <s v="FSA"/>
    <x v="0"/>
    <x v="0"/>
    <x v="0"/>
    <x v="2"/>
    <x v="1"/>
    <x v="1"/>
    <x v="0"/>
    <x v="1"/>
    <x v="1"/>
    <x v="0"/>
    <x v="0"/>
    <x v="55"/>
    <s v="SUPPORT- MANAGEMENT: FINANCIAL"/>
    <s v="9100"/>
    <s v="FEDERAL STUDENT AID PROCUREMENT ACTIVITY"/>
    <s v="9100"/>
    <s v="HARRISBURG"/>
    <s v="PA"/>
    <s v="43"/>
    <d v="2015-07-13T00:00:00"/>
    <s v="FULL AND OPEN COMPETITION"/>
    <s v="FAIR OPPORTUNITY GIVEN"/>
    <s v="FIXED PRICE WITH ECONOMIC PRICE ADJUSTMENT"/>
    <s v="IGF::CT::IGF CRITICAL FUNCTION _x000a__x000a_BASE AWARD: SERVICING OF TITLE IV STUDENT FINANCIAL AID._x000a__x000a_MODIFICATION DESCRIPTION: THE PURPOSE OF THIS MODIFICATION IS TO PROVIDE ADDITIONAL FUNDING FOR LOAN CONSOLIDATION SERVICES."/>
    <s v="HIGHER EDUCATION ASSISTANCE AGENCY, PA"/>
    <n v="208500"/>
    <s v="0014"/>
    <s v="2"/>
    <s v="EDFSA09D0014"/>
    <s v="007368103"/>
    <s v="ENBO"/>
    <s v=""/>
    <s v="KAREN.GIBSON@ED.GOV"/>
    <d v="2015-07-13T00:00:00"/>
    <s v="KATHARINE.HILL@ED.GOV"/>
    <d v="2015-07-06T00:00:00"/>
    <s v="N/A"/>
    <s v="C"/>
    <s v="FUNDING ONLY ACTION"/>
    <s v="Y"/>
    <s v="YES"/>
    <s v="9100"/>
    <s v="9100"/>
    <s v="OTHER THAN SMALL BUSINESS"/>
    <s v="NO"/>
    <s v="NO"/>
    <x v="1"/>
    <s v="NO"/>
    <s v="NO"/>
    <s v="NO"/>
    <n v="208500"/>
    <n v="208500"/>
    <n v="1"/>
  </r>
  <r>
    <s v="FSA"/>
    <x v="0"/>
    <x v="0"/>
    <x v="0"/>
    <x v="2"/>
    <x v="1"/>
    <x v="1"/>
    <x v="0"/>
    <x v="1"/>
    <x v="1"/>
    <x v="0"/>
    <x v="0"/>
    <x v="55"/>
    <s v="SUPPORT- MANAGEMENT: FINANCIAL"/>
    <s v="9100"/>
    <s v="FEDERAL STUDENT AID PROCUREMENT ACTIVITY"/>
    <s v="9100"/>
    <s v="OKLAHOMA CITY"/>
    <s v="OK"/>
    <s v="109"/>
    <d v="2015-07-13T00:00:00"/>
    <s v="FULL AND OPEN COMPETITION"/>
    <s v="FAIR OPPORTUNITY GIVEN"/>
    <s v="FIXED PRICE WITH ECONOMIC PRICE ADJUSTMENT"/>
    <s v="IGF::CT::IGF CRITICAL FUNCTION _x000a__x000a_BASE AWARD: SERVICING OF TITLE IV STUDENT FINANCIAL AID, IN ACCORDANCE WITH SECTION 2212 OF THE HEALTH CARE AND EDUCATION RECONCILIATION ACT OF 2010 (PUB.L. 111-152, 124 STAT. 1029)._x000a__x000a_MODIFICATION DESCRIPTION:  THE PURPOSE OF THIS MODIFICATION IS TO PROVIDE ADDITIONAL FUNDING FOR TITLE IV AID SERVICING."/>
    <s v="OKLAHOMA STUDENT LOAN AUTHORITY"/>
    <n v="550000"/>
    <s v="0003"/>
    <s v="13"/>
    <s v="EDFSA12D0012"/>
    <s v="834574444"/>
    <s v="ENBO"/>
    <s v=""/>
    <s v="KAREN.GIBSON@ED.GOV"/>
    <d v="2015-07-13T00:00:00"/>
    <s v="KATHARINE.HILL@ED.GOV"/>
    <d v="2015-07-06T00:00:00"/>
    <s v="N/A"/>
    <s v="C"/>
    <s v="FUNDING ONLY ACTION"/>
    <s v="Y"/>
    <s v="YES"/>
    <s v="9100"/>
    <s v="9100"/>
    <s v="OTHER THAN SMALL BUSINESS"/>
    <s v="NO"/>
    <s v="NO"/>
    <x v="1"/>
    <s v="NO"/>
    <s v="NO"/>
    <s v="NO"/>
    <n v="550000"/>
    <n v="550000"/>
    <n v="1"/>
  </r>
  <r>
    <s v="FSA"/>
    <x v="0"/>
    <x v="0"/>
    <x v="0"/>
    <x v="2"/>
    <x v="1"/>
    <x v="1"/>
    <x v="0"/>
    <x v="1"/>
    <x v="1"/>
    <x v="0"/>
    <x v="0"/>
    <x v="55"/>
    <s v="SUPPORT- MANAGEMENT: FINANCIAL"/>
    <s v="9100"/>
    <s v="FEDERAL STUDENT AID PROCUREMENT ACTIVITY"/>
    <s v="9100"/>
    <s v="KNOXVILLE"/>
    <s v="TN"/>
    <s v="93"/>
    <d v="2015-07-13T00:00:00"/>
    <s v="FULL AND OPEN COMPETITION"/>
    <s v="FAIR OPPORTUNITY GIVEN"/>
    <s v="FIXED PRICE WITH ECONOMIC PRICE ADJUSTMENT"/>
    <s v="IGF::CT::IGF CRITICAL FUNCTION_x000a__x000a_BASE AWARD: SERVICING OF TITLE IV STUDENT FINANCIAL AID, IN ACCORDANCE WITH SECTION 2212 OF THE HEALTH CARE AND EDUCATION RECONCILIATION ACT OF 2010 (PUB.L. 111-152, 124 STAT. 1029)._x000a__x000a_MODIFICATION DESCRIPTION: THE PURPOSE OF THIS MODIFICATION IS TO PROVIDE ADDITIONAL FUNDING FOR TITLE IV AID SERVICING, THROUGH APPROXIMATELY SEPTEMBER 30, 2015."/>
    <s v="EDUCATIONAL SERVICES OF AMERICA, INC."/>
    <n v="5270000"/>
    <s v="0004"/>
    <s v="12"/>
    <s v="EDFSA12D0005"/>
    <s v="938314317"/>
    <s v="ENBO"/>
    <s v=""/>
    <s v="KAREN.GIBSON@ED.GOV"/>
    <d v="2015-07-13T00:00:00"/>
    <s v="AMBER.JONES@ED.GOV"/>
    <d v="2015-07-07T00:00:00"/>
    <s v="N/A"/>
    <s v="C"/>
    <s v="FUNDING ONLY ACTION"/>
    <s v="Y"/>
    <s v="YES"/>
    <s v="9100"/>
    <s v="9100"/>
    <s v="OTHER THAN SMALL BUSINESS"/>
    <s v="NO"/>
    <s v="NO"/>
    <x v="1"/>
    <s v="NO"/>
    <s v="NO"/>
    <s v="NO"/>
    <n v="5270000"/>
    <n v="5270000"/>
    <n v="1"/>
  </r>
  <r>
    <s v="FSA"/>
    <x v="0"/>
    <x v="0"/>
    <x v="0"/>
    <x v="2"/>
    <x v="1"/>
    <x v="1"/>
    <x v="0"/>
    <x v="1"/>
    <x v="1"/>
    <x v="0"/>
    <x v="0"/>
    <x v="55"/>
    <s v="SUPPORT- MANAGEMENT: FINANCIAL"/>
    <s v="9100"/>
    <s v="FEDERAL STUDENT AID PROCUREMENT ACTIVITY"/>
    <s v="9100"/>
    <s v="MADISON"/>
    <s v="WI"/>
    <s v="25"/>
    <d v="2015-07-13T00:00:00"/>
    <s v="FULL AND OPEN COMPETITION"/>
    <s v="FAIR OPPORTUNITY GIVEN"/>
    <s v="FIXED PRICE WITH ECONOMIC PRICE ADJUSTMENT"/>
    <s v="IGF::CT::IGF / CRITICAL FUNCTION_x000a__x000a_TASK ORDER:_x000a_SERVICING OF TITLE IV STUDENT FINANCIAL AID, FROM 9/1/2014 THROUGH 8/31/2015._x000a__x000a_MODIFICATION:_x000a_TO PROVIDE ADDITIONAL FUNDING FOR TITLE IV AID SERVICING, THROUGH APPROXIMATELY AUGUST 31, 2015."/>
    <s v="GREAT LAKES EDUCATIONAL LOAN SERVICES, INC."/>
    <n v="25670000"/>
    <s v="0011"/>
    <s v="24"/>
    <s v="EDFSA09D0012"/>
    <s v="967379496"/>
    <s v="ENBO"/>
    <s v=""/>
    <s v="KAREN.GIBSON@ED.GOV"/>
    <d v="2015-07-13T00:00:00"/>
    <s v="AMBER.JONES@ED.GOV"/>
    <d v="2015-07-07T00:00:00"/>
    <s v="N/A"/>
    <s v="C"/>
    <s v="FUNDING ONLY ACTION"/>
    <s v="Y"/>
    <s v="YES"/>
    <s v="9100"/>
    <s v="9100"/>
    <s v="OTHER THAN SMALL BUSINESS"/>
    <s v="NO"/>
    <s v="NO"/>
    <x v="1"/>
    <s v="NO"/>
    <s v="NO"/>
    <s v="NO"/>
    <n v="25670000"/>
    <n v="25670000"/>
    <n v="1"/>
  </r>
  <r>
    <s v="FSA"/>
    <x v="0"/>
    <x v="0"/>
    <x v="0"/>
    <x v="2"/>
    <x v="1"/>
    <x v="1"/>
    <x v="0"/>
    <x v="1"/>
    <x v="1"/>
    <x v="0"/>
    <x v="0"/>
    <x v="55"/>
    <s v="SUPPORT- MANAGEMENT: FINANCIAL"/>
    <s v="9100"/>
    <s v="FEDERAL STUDENT AID PROCUREMENT ACTIVITY"/>
    <s v="9100"/>
    <s v="CHESTERFIELD"/>
    <s v="MO"/>
    <s v="189"/>
    <d v="2015-07-15T00:00:00"/>
    <s v="FULL AND OPEN COMPETITION"/>
    <s v="FAIR OPPORTUNITY GIVEN"/>
    <s v="FIXED PRICE WITH ECONOMIC PRICE ADJUSTMENT"/>
    <s v="IGF::CT::IGF CRITICAL FUNCTION _x000a__x000a_BASE AWARD: SERVICING OF TITLE IV STUDENT FINANCIAL AID, IN ACCORDANCE WITH SECTION 2212 OF THE HEALTH CARE AND EDUCATION RECONCILIATION ACT OF 2010 (PUB.L. 111-152, 124 STAT. 1029)._x000a__x000a_MODIFICATION DESCRIPTION:  THE PURPOSE OF THIS MODIFICATION IS TO PROVIDE FUNDING FOR BORROWER DEFENSE WEB FORMS WIZARD."/>
    <s v="MISSOURI HIGHER EDUCATION LOAN AUTHORITY"/>
    <n v="59000"/>
    <s v="0005"/>
    <s v="3"/>
    <s v="EDFSA11D0012"/>
    <s v="189396138"/>
    <s v="ENBO"/>
    <s v=""/>
    <s v="KAREN.GIBSON@ED.GOV"/>
    <d v="2015-07-15T00:00:00"/>
    <s v="KATHARINE.HILL@ED.GOV"/>
    <d v="2015-07-08T00:00:00"/>
    <s v="N/A"/>
    <s v="C"/>
    <s v="FUNDING ONLY ACTION"/>
    <s v="Y"/>
    <s v="YES"/>
    <s v="9100"/>
    <s v="9100"/>
    <s v="OTHER THAN SMALL BUSINESS"/>
    <s v="NO"/>
    <s v="NO"/>
    <x v="1"/>
    <s v="NO"/>
    <s v="NO"/>
    <s v="NO"/>
    <n v="59000"/>
    <n v="59000"/>
    <n v="1"/>
  </r>
  <r>
    <s v="FSA"/>
    <x v="0"/>
    <x v="0"/>
    <x v="0"/>
    <x v="2"/>
    <x v="1"/>
    <x v="1"/>
    <x v="0"/>
    <x v="1"/>
    <x v="1"/>
    <x v="0"/>
    <x v="0"/>
    <x v="55"/>
    <s v="SUPPORT- MANAGEMENT: FINANCIAL"/>
    <s v="9100"/>
    <s v="FEDERAL STUDENT AID PROCUREMENT ACTIVITY"/>
    <s v="9100"/>
    <s v="MADISON"/>
    <s v="WI"/>
    <s v="25"/>
    <d v="2015-07-15T00:00:00"/>
    <s v="FULL AND OPEN COMPETITION"/>
    <s v="FAIR OPPORTUNITY GIVEN"/>
    <s v="FIXED PRICE WITH ECONOMIC PRICE ADJUSTMENT"/>
    <s v="IGF::CT::IGF CRITICAL FUNCTION _x000a__x000a_BASE AWARD: SERVICING OF TITLE IV STUDENT FINANCIAL AID._x000a__x000a_MODIFICATION DESCRIPTION:  THE PURPOSE OF THIS MODIFICATION IS TO PROVIDE FUNDING FOR CHANGE REQUEST (CR) 3179."/>
    <s v="GREAT LAKES EDUCATIONAL LOAN SERVICES, INC."/>
    <n v="139300"/>
    <s v="0011"/>
    <s v="25"/>
    <s v="EDFSA09D0012"/>
    <s v="967379496"/>
    <s v="ENBO"/>
    <s v=""/>
    <s v="KAREN.GIBSON@ED.GOV"/>
    <d v="2015-07-15T00:00:00"/>
    <s v="AMBER.JONES@ED.GOV"/>
    <d v="2015-07-13T00:00:00"/>
    <s v="N/A"/>
    <s v="D"/>
    <s v="CHANGE ORDER"/>
    <s v="Y"/>
    <s v="YES"/>
    <s v="9100"/>
    <s v="9100"/>
    <s v="OTHER THAN SMALL BUSINESS"/>
    <s v="NO"/>
    <s v="NO"/>
    <x v="1"/>
    <s v="NO"/>
    <s v="NO"/>
    <s v="NO"/>
    <n v="139300"/>
    <n v="139300"/>
    <n v="1"/>
  </r>
  <r>
    <s v="FSA"/>
    <x v="0"/>
    <x v="0"/>
    <x v="0"/>
    <x v="2"/>
    <x v="1"/>
    <x v="1"/>
    <x v="0"/>
    <x v="1"/>
    <x v="1"/>
    <x v="0"/>
    <x v="0"/>
    <x v="55"/>
    <s v="SUPPORT- MANAGEMENT: FINANCIAL"/>
    <s v="9100"/>
    <s v="FEDERAL STUDENT AID PROCUREMENT ACTIVITY"/>
    <s v="9100"/>
    <s v="CHESTERFIELD"/>
    <s v="MO"/>
    <s v="189"/>
    <d v="2015-07-15T00:00:00"/>
    <s v="FULL AND OPEN COMPETITION"/>
    <s v="FAIR OPPORTUNITY GIVEN"/>
    <s v="FIXED PRICE WITH ECONOMIC PRICE ADJUSTMENT"/>
    <s v="IGF::CT::IGF CRITICAL FUNCTION _x000a__x000a_BASE AWARD: SERVICING OF TITLE IV STUDENT FINANCIAL AID, IN ACCORDANCE WITH SECTION 2212 OF THE HEALTH CARE AND EDUCATION RECONCILIATION ACT OF 2010 (PUB.L. 111-152, 124 STAT. 1029)._x000a__x000a_MODIFICATION DESCRIPTION: THE PURPOSE OF THIS MODIFICATION IS TO PROVIDE ADDITIONAL FUNDING FOR TITLE IV AID SERVICING, THROUGH APPROXIMATELY JULY 31, 2015."/>
    <s v="MISSOURI HIGHER EDUCATION LOAN AUTHORITY"/>
    <n v="4350000"/>
    <s v="0004"/>
    <s v="9"/>
    <s v="EDFSA11D0012"/>
    <s v="189396138"/>
    <s v="ENBO"/>
    <s v=""/>
    <s v="KAREN.GIBSON@ED.GOV"/>
    <d v="2015-07-15T00:00:00"/>
    <s v="AMBER.JONES@ED.GOV"/>
    <d v="2015-07-07T00:00:00"/>
    <s v="N/A"/>
    <s v="C"/>
    <s v="FUNDING ONLY ACTION"/>
    <s v="Y"/>
    <s v="YES"/>
    <s v="9100"/>
    <s v="9100"/>
    <s v="OTHER THAN SMALL BUSINESS"/>
    <s v="NO"/>
    <s v="NO"/>
    <x v="1"/>
    <s v="NO"/>
    <s v="NO"/>
    <s v="NO"/>
    <n v="4350000"/>
    <n v="4350000"/>
    <n v="1"/>
  </r>
  <r>
    <s v="FSA"/>
    <x v="0"/>
    <x v="0"/>
    <x v="0"/>
    <x v="2"/>
    <x v="1"/>
    <x v="1"/>
    <x v="0"/>
    <x v="1"/>
    <x v="1"/>
    <x v="0"/>
    <x v="0"/>
    <x v="55"/>
    <s v="SUPPORT- MANAGEMENT: FINANCIAL"/>
    <s v="9100"/>
    <s v="FEDERAL STUDENT AID PROCUREMENT ACTIVITY"/>
    <s v="9100"/>
    <s v="HARRISBURG"/>
    <s v="PA"/>
    <s v="43"/>
    <d v="2015-07-16T00:00:00"/>
    <s v="FULL AND OPEN COMPETITION"/>
    <s v="FAIR OPPORTUNITY GIVEN"/>
    <s v="FIXED PRICE WITH ECONOMIC PRICE ADJUSTMENT"/>
    <s v="IGF::CT::IGF CRITICAL FUNCTION_x000a__x000a_BASE AWARD: SERVICING OF TITLE IV STUDENT FINANCIAL AID._x000a__x000a_MODIFICATION DESCRIPTION:  THE PURPOSE OF THIS MODIFICATION IS TO PROVIDE FUNDING FOR CHANGE REQUEST (CR) 3228."/>
    <s v="HIGHER EDUCATION ASSISTANCE AGENCY, PA"/>
    <n v="25380"/>
    <s v="0013"/>
    <s v="19"/>
    <s v="EDFSA09D0014"/>
    <s v="007368103"/>
    <s v="ENBO"/>
    <s v=""/>
    <s v="KAREN.GIBSON@ED.GOV"/>
    <d v="2015-07-16T00:00:00"/>
    <s v="AMBER.JONES@ED.GOV"/>
    <d v="2015-07-15T00:00:00"/>
    <s v="N/A"/>
    <s v="D"/>
    <s v="CHANGE ORDER"/>
    <s v="Y"/>
    <s v="YES"/>
    <s v="9100"/>
    <s v="9100"/>
    <s v="OTHER THAN SMALL BUSINESS"/>
    <s v="NO"/>
    <s v="NO"/>
    <x v="1"/>
    <s v="NO"/>
    <s v="NO"/>
    <s v="NO"/>
    <n v="25380"/>
    <n v="25380"/>
    <n v="1"/>
  </r>
  <r>
    <s v="FSA"/>
    <x v="0"/>
    <x v="0"/>
    <x v="0"/>
    <x v="2"/>
    <x v="1"/>
    <x v="1"/>
    <x v="0"/>
    <x v="1"/>
    <x v="1"/>
    <x v="0"/>
    <x v="0"/>
    <x v="55"/>
    <s v="SUPPORT- MANAGEMENT: FINANCIAL"/>
    <s v="9100"/>
    <s v="FEDERAL STUDENT AID PROCUREMENT ACTIVITY"/>
    <s v="9100"/>
    <s v="HARRISBURG"/>
    <s v="PA"/>
    <s v="43"/>
    <d v="2015-07-16T00:00:00"/>
    <s v="FULL AND OPEN COMPETITION"/>
    <s v="FAIR OPPORTUNITY GIVEN"/>
    <s v="FIXED PRICE WITH ECONOMIC PRICE ADJUSTMENT"/>
    <s v="IGF::CT::IGF CRITICAL FUNCTION_x000a__x000a_BASE AWARD: SERVICING OF TITLE IV STUDENT FINANCIAL AID._x000a__x000a_MODIFICATION DESCRIPTION:  THE PURPOSE OF THIS MODIFICATION IS TO PROVIDE FUNDING FOR CHANGE REQUEST (CR) 3179."/>
    <s v="HIGHER EDUCATION ASSISTANCE AGENCY, PA"/>
    <n v="44599.5"/>
    <s v="0013"/>
    <s v="18"/>
    <s v="EDFSA09D0014"/>
    <s v="007368103"/>
    <s v="ENBO"/>
    <s v=""/>
    <s v="KAREN.GIBSON@ED.GOV"/>
    <d v="2015-07-16T00:00:00"/>
    <s v="AMBER.JONES@ED.GOV"/>
    <d v="2015-07-07T00:00:00"/>
    <s v="N/A"/>
    <s v="D"/>
    <s v="CHANGE ORDER"/>
    <s v="Y"/>
    <s v="YES"/>
    <s v="9100"/>
    <s v="9100"/>
    <s v="OTHER THAN SMALL BUSINESS"/>
    <s v="NO"/>
    <s v="NO"/>
    <x v="1"/>
    <s v="NO"/>
    <s v="NO"/>
    <s v="NO"/>
    <n v="44599.5"/>
    <n v="44599.5"/>
    <n v="1"/>
  </r>
  <r>
    <s v="FSA"/>
    <x v="0"/>
    <x v="0"/>
    <x v="1"/>
    <x v="2"/>
    <x v="1"/>
    <x v="1"/>
    <x v="0"/>
    <x v="1"/>
    <x v="1"/>
    <x v="0"/>
    <x v="0"/>
    <x v="55"/>
    <s v="SUPPORT- MANAGEMENT: FINANCIAL"/>
    <s v="9100"/>
    <s v="FEDERAL STUDENT AID PROCUREMENT ACTIVITY"/>
    <s v="9100"/>
    <s v="WASHINGTON"/>
    <s v="DC"/>
    <s v="1"/>
    <d v="2015-07-17T00:00:00"/>
    <s v="NOT COMPETED"/>
    <s v=""/>
    <s v="FIRM FIXED PRICE"/>
    <s v="IGF:CL::IGF - TIVOD SUPPORTS THE ORGINATION, DISBURSEMENT, AND REPORTING OF TITLE IV FEDERAL STUDENT AID PROGRAMS.  THIS ACTION IS TO ADD THE IDR CONTACT CENTER SUPPORT CHANGE REQUEST (CCR# 11110 - CR 3190. THE TOTAL COAST FOR THIS CR IS $955,220.00 THIS AMOUNT WILL BE FUNDED FROM REQUISITION NUMBER EDOFSA-15-000761, REFERENCE CLIN 000102. ACCENTURE PROPOSAL GFY15-23."/>
    <s v="ACCENTURE LLP"/>
    <n v="955220"/>
    <s v="EDED06CO0027"/>
    <s v="182"/>
    <s v=""/>
    <s v="858485758"/>
    <s v="ENBO"/>
    <s v="ONLY ONE SOURCE - OTHER "/>
    <s v="MICHAEL.HOLLAND@ED.GOV"/>
    <d v="2015-10-07T00:00:00"/>
    <s v="SARAH.SHEA@ED.GOV"/>
    <d v="2015-07-29T00:00:00"/>
    <s v="N/A"/>
    <s v="B"/>
    <s v="SUPPLEMENTAL AGREEMENT FOR WORK WITHIN SCOPE"/>
    <s v="N"/>
    <s v="NO"/>
    <s v=""/>
    <s v="9100"/>
    <s v="OTHER THAN SMALL BUSINESS"/>
    <s v="NO"/>
    <s v="NO"/>
    <x v="1"/>
    <s v="NO"/>
    <s v="NO"/>
    <s v="NO"/>
    <n v="955220"/>
    <n v="0"/>
    <n v="1"/>
  </r>
  <r>
    <s v="FSA"/>
    <x v="0"/>
    <x v="0"/>
    <x v="0"/>
    <x v="2"/>
    <x v="1"/>
    <x v="1"/>
    <x v="0"/>
    <x v="1"/>
    <x v="1"/>
    <x v="0"/>
    <x v="0"/>
    <x v="55"/>
    <s v="SUPPORT- MANAGEMENT: FINANCIAL"/>
    <s v="9100"/>
    <s v="FEDERAL STUDENT AID PROCUREMENT ACTIVITY"/>
    <s v="9100"/>
    <s v="HARRISBURG"/>
    <s v="PA"/>
    <s v="43"/>
    <d v="2015-07-20T00:00:00"/>
    <s v="FULL AND OPEN COMPETITION"/>
    <s v="FAIR OPPORTUNITY GIVEN"/>
    <s v="FIXED PRICE WITH ECONOMIC PRICE ADJUSTMENT"/>
    <s v="IGF::CT::IGF CRITICAL FUNCTION _x000a__x000a_BASE AWARD: SERVICING OF TITLE IV STUDENT FINANCIAL AID._x000a__x000a_MODIFICATION DESCRIPTION:  THE PURPOSE OF THIS MODIFICATION IS TO PROVIDE FUNDING FOR TEACH GRANT SERVICING."/>
    <s v="HIGHER EDUCATION ASSISTANCE AGENCY, PA"/>
    <n v="294000"/>
    <s v="0015"/>
    <s v="6"/>
    <s v="EDFSA09D0014"/>
    <s v="007368103"/>
    <s v="ENBO"/>
    <s v=""/>
    <s v="KAREN.GIBSON@ED.GOV"/>
    <d v="2015-07-20T00:00:00"/>
    <s v="KATHARINE.HILL@ED.GOV"/>
    <d v="2015-07-20T00:00:00"/>
    <s v="N/A"/>
    <s v="C"/>
    <s v="FUNDING ONLY ACTION"/>
    <s v="Y"/>
    <s v="YES"/>
    <s v="9100"/>
    <s v="9100"/>
    <s v="OTHER THAN SMALL BUSINESS"/>
    <s v="NO"/>
    <s v="NO"/>
    <x v="1"/>
    <s v="NO"/>
    <s v="NO"/>
    <s v="NO"/>
    <n v="294000"/>
    <n v="294000"/>
    <n v="1"/>
  </r>
  <r>
    <s v="FSA"/>
    <x v="0"/>
    <x v="0"/>
    <x v="0"/>
    <x v="2"/>
    <x v="1"/>
    <x v="1"/>
    <x v="0"/>
    <x v="1"/>
    <x v="1"/>
    <x v="0"/>
    <x v="0"/>
    <x v="55"/>
    <s v="SUPPORT- MANAGEMENT: FINANCIAL"/>
    <s v="9100"/>
    <s v="FEDERAL STUDENT AID PROCUREMENT ACTIVITY"/>
    <s v="9100"/>
    <s v="RESTON"/>
    <s v="VA"/>
    <s v="59"/>
    <d v="2015-07-24T00:00:00"/>
    <s v="FULL AND OPEN COMPETITION"/>
    <s v=""/>
    <s v="FIRM FIXED PRICE"/>
    <s v="OPERATIONS AND MAINTENANCE OF THE DEBT MANAGEMENT AND COLLECTIONS SYSTEM (DMCS) IGF::CT::IGF."/>
    <s v="MAXIMUS FEDERAL SERVICES, INC."/>
    <n v="77041.440000000002"/>
    <s v="EDFSA13C0021"/>
    <s v="19"/>
    <s v=""/>
    <s v="364221593"/>
    <s v="ENBO"/>
    <s v=""/>
    <s v="MURTHLYN.SAMUEL@ED.GOV"/>
    <d v="2015-07-24T00:00:00"/>
    <s v="ZAKIA.OWENS@ED.GOV"/>
    <d v="2015-07-14T00:00:00"/>
    <s v="N/A"/>
    <s v="M"/>
    <s v="OTHER ADMINISTRATIVE ACTION"/>
    <s v="Y"/>
    <s v="YES"/>
    <s v=""/>
    <s v="9100"/>
    <s v="OTHER THAN SMALL BUSINESS"/>
    <s v="NO"/>
    <s v="NO"/>
    <x v="1"/>
    <s v="NO"/>
    <s v="NO"/>
    <s v="NO"/>
    <n v="77041.440000000002"/>
    <n v="0"/>
    <n v="1"/>
  </r>
  <r>
    <s v="FSA"/>
    <x v="0"/>
    <x v="0"/>
    <x v="0"/>
    <x v="2"/>
    <x v="1"/>
    <x v="1"/>
    <x v="0"/>
    <x v="1"/>
    <x v="1"/>
    <x v="0"/>
    <x v="0"/>
    <x v="55"/>
    <s v="SUPPORT- MANAGEMENT: FINANCIAL"/>
    <s v="9100"/>
    <s v="FEDERAL STUDENT AID PROCUREMENT ACTIVITY"/>
    <s v="9100"/>
    <s v="LINCOLN"/>
    <s v="NE"/>
    <s v="109"/>
    <d v="2015-07-27T00:00:00"/>
    <s v="FULL AND OPEN COMPETITION"/>
    <s v="FAIR OPPORTUNITY GIVEN"/>
    <s v="FIXED PRICE WITH ECONOMIC PRICE ADJUSTMENT"/>
    <s v="IGF::CT::IGF &quot;CRITICAL FUNCTION&quot;_x000a__x000a_BASE AWARD: SERVICING OF TITLE IV STUDENT FINANCIAL AID._x000a__x000a_MODIFICATION DESCRIPTION: THE PURPOSE OF THIS MODIFICATION IS TO PROVIDE FUNDING FOR LOAN CONSOLIDATION SERVICES THROUGH APPROXIMATELY AUGUST 31, 2015."/>
    <s v="NELNET SERVICING, LLC"/>
    <n v="622439.6"/>
    <s v="0016"/>
    <s v="4"/>
    <s v="EDFSA09D0013"/>
    <s v="831078626"/>
    <s v="ENBO"/>
    <s v=""/>
    <s v="KAREN.GIBSON@ED.GOV"/>
    <d v="2015-07-27T00:00:00"/>
    <s v="AMBER.JONES@ED.GOV"/>
    <d v="2015-07-27T00:00:00"/>
    <s v="N/A"/>
    <s v="C"/>
    <s v="FUNDING ONLY ACTION"/>
    <s v="Y"/>
    <s v="YES"/>
    <s v="9100"/>
    <s v="9100"/>
    <s v="OTHER THAN SMALL BUSINESS"/>
    <s v="NO"/>
    <s v="NO"/>
    <x v="1"/>
    <s v="NO"/>
    <s v="NO"/>
    <s v="NO"/>
    <n v="622439.6"/>
    <n v="622439.6"/>
    <n v="1"/>
  </r>
  <r>
    <s v="FSA"/>
    <x v="0"/>
    <x v="0"/>
    <x v="0"/>
    <x v="2"/>
    <x v="1"/>
    <x v="1"/>
    <x v="0"/>
    <x v="1"/>
    <x v="1"/>
    <x v="0"/>
    <x v="0"/>
    <x v="55"/>
    <s v="SUPPORT- MANAGEMENT: FINANCIAL"/>
    <s v="9100"/>
    <s v="FEDERAL STUDENT AID PROCUREMENT ACTIVITY"/>
    <s v="9100"/>
    <s v="WASHINGTON"/>
    <s v="DC"/>
    <s v="1"/>
    <d v="2015-08-07T00:00:00"/>
    <s v="FULL AND OPEN COMPETITION"/>
    <s v=""/>
    <s v="FIRM FIXED PRICE"/>
    <s v="THE PURPOSE OF THIS MODIFICATION IS TO GIVE THE CONTRACTOR AUTHORITY TO PROCEED WITH THE REQUIREMENTS LISTED IN CR 3336. THE PERIOD OF PERFORMANCE IS FROM 7 AUGUST 2015 TO 30 SEPTEMBER 2015.   IGF::CT::IGF"/>
    <s v="ACCENTURE FEDERAL SERVICES LLC"/>
    <n v="1400000"/>
    <s v="EDFSA15C0006"/>
    <s v="12"/>
    <s v=""/>
    <s v="139727148"/>
    <s v="ENBO"/>
    <s v=""/>
    <s v="MICHAEL.HOLLAND@ED.GOV"/>
    <d v="2015-09-30T00:00:00"/>
    <s v="WILLIAM.JACKSONJR@ED.GOV"/>
    <d v="2015-08-07T00:00:00"/>
    <s v="N/A"/>
    <s v="D"/>
    <s v="CHANGE ORDER"/>
    <s v="N"/>
    <s v="NO"/>
    <s v=""/>
    <s v="9100"/>
    <s v="OTHER THAN SMALL BUSINESS"/>
    <s v="NO"/>
    <s v="NO"/>
    <x v="1"/>
    <s v="NO"/>
    <s v="NO"/>
    <s v="NO"/>
    <n v="1400000"/>
    <n v="0"/>
    <n v="1"/>
  </r>
  <r>
    <s v="FSA"/>
    <x v="0"/>
    <x v="0"/>
    <x v="0"/>
    <x v="2"/>
    <x v="1"/>
    <x v="1"/>
    <x v="0"/>
    <x v="1"/>
    <x v="1"/>
    <x v="0"/>
    <x v="0"/>
    <x v="55"/>
    <s v="SUPPORT- MANAGEMENT: FINANCIAL"/>
    <s v="9100"/>
    <s v="FEDERAL STUDENT AID PROCUREMENT ACTIVITY"/>
    <s v="9100"/>
    <s v="CHESTERFIELD"/>
    <s v="MO"/>
    <s v="189"/>
    <d v="2015-08-10T00:00:00"/>
    <s v="FULL AND OPEN COMPETITION"/>
    <s v="FAIR OPPORTUNITY GIVEN"/>
    <s v="FIXED PRICE WITH ECONOMIC PRICE ADJUSTMENT"/>
    <s v="IGF::CT::IGF &quot;CRITICAL FUNCTION&quot;_x000a__x000a_BASE AWARD: SERVICING OF TITLE IV STUDENT FINANCIAL AID, IN ACCORDANCE WITH SECTION 2012 OF THE HEALTH CARE AND EDUCATION ACT OF 2010 (PUB.L. 111-152, 124 STAT. 1029)._x000a__x000a_MODIFICATION DESCRIPTION: PROVIDE FUNDING FOR CR 3245."/>
    <s v="MISSOURI HIGHER EDUCATION LOAN AUTHORITY"/>
    <n v="29279.57"/>
    <s v="0004"/>
    <s v="10"/>
    <s v="EDFSA11D0012"/>
    <s v="189396138"/>
    <s v="ENBO"/>
    <s v=""/>
    <s v="KAREN.GIBSON@ED.GOV"/>
    <d v="2015-08-10T00:00:00"/>
    <s v="AMBER.JONES@ED.GOV"/>
    <d v="2015-08-10T00:00:00"/>
    <s v="N/A"/>
    <s v="D"/>
    <s v="CHANGE ORDER"/>
    <s v="Y"/>
    <s v="YES"/>
    <s v="9100"/>
    <s v="9100"/>
    <s v="OTHER THAN SMALL BUSINESS"/>
    <s v="NO"/>
    <s v="NO"/>
    <x v="1"/>
    <s v="NO"/>
    <s v="NO"/>
    <s v="NO"/>
    <n v="29279.57"/>
    <n v="29279.57"/>
    <n v="1"/>
  </r>
  <r>
    <s v="FSA"/>
    <x v="0"/>
    <x v="0"/>
    <x v="0"/>
    <x v="2"/>
    <x v="1"/>
    <x v="1"/>
    <x v="0"/>
    <x v="1"/>
    <x v="1"/>
    <x v="0"/>
    <x v="0"/>
    <x v="55"/>
    <s v="SUPPORT- MANAGEMENT: FINANCIAL"/>
    <s v="9100"/>
    <s v="FEDERAL STUDENT AID PROCUREMENT ACTIVITY"/>
    <s v="9100"/>
    <s v="OKLAHOMA CITY"/>
    <s v="OK"/>
    <s v="109"/>
    <d v="2015-08-10T00:00:00"/>
    <s v="FULL AND OPEN COMPETITION"/>
    <s v="FAIR OPPORTUNITY GIVEN"/>
    <s v="FIXED PRICE WITH ECONOMIC PRICE ADJUSTMENT"/>
    <s v="IGF::CT::IGF CRITICAL FUNCTION _x000a__x000a_BASE AWARD: SERVICING OF TITLE IV STUDENT FINANCIAL AID, IN ACCORDANCE WITH SECTION 2212 OF THE HEALTH CARE AND EDUCATION RECONCILIATION ACT OF 2010 (PUB.L. 111-152, 124 STAT. 1029)._x000a__x000a_MODIFICATION DESCRIPTION: PROVIDE FUNDING FOR CHANGE REQUEST (CR) 3245."/>
    <s v="OKLAHOMA STUDENT LOAN AUTHORITY"/>
    <n v="47195.3"/>
    <s v="0003"/>
    <s v="14"/>
    <s v="EDFSA12D0012"/>
    <s v="834574444"/>
    <s v="ENBO"/>
    <s v=""/>
    <s v="KAREN.GIBSON@ED.GOV"/>
    <d v="2015-08-10T00:00:00"/>
    <s v="AMBER.JONES@ED.GOV"/>
    <d v="2015-08-10T00:00:00"/>
    <s v="N/A"/>
    <s v="D"/>
    <s v="CHANGE ORDER"/>
    <s v="Y"/>
    <s v="YES"/>
    <s v="9100"/>
    <s v="9100"/>
    <s v="OTHER THAN SMALL BUSINESS"/>
    <s v="NO"/>
    <s v="NO"/>
    <x v="1"/>
    <s v="NO"/>
    <s v="NO"/>
    <s v="NO"/>
    <n v="47195.3"/>
    <n v="47195.3"/>
    <n v="1"/>
  </r>
  <r>
    <s v="FSA"/>
    <x v="0"/>
    <x v="0"/>
    <x v="0"/>
    <x v="2"/>
    <x v="1"/>
    <x v="1"/>
    <x v="0"/>
    <x v="1"/>
    <x v="1"/>
    <x v="0"/>
    <x v="0"/>
    <x v="55"/>
    <s v="SUPPORT- MANAGEMENT: FINANCIAL"/>
    <s v="9100"/>
    <s v="FEDERAL STUDENT AID PROCUREMENT ACTIVITY"/>
    <s v="9100"/>
    <s v="HARRISBURG"/>
    <s v="PA"/>
    <s v="43"/>
    <d v="2015-08-10T00:00:00"/>
    <s v="FULL AND OPEN COMPETITION"/>
    <s v="FAIR OPPORTUNITY GIVEN"/>
    <s v="FIXED PRICE WITH ECONOMIC PRICE ADJUSTMENT"/>
    <s v="IGF::CT::IGF CRITICAL FUNCTION_x000a__x000a_BASE AWARD:  SERVICING OF TITLE IV STUDENT FINANCIAL AID._x000a__x000a_MODIFICATION DESCRIPTION:  THE PURPOSE OF THIS MODIFICATION IS TO PROVIDE ADDITIONAL FUNDING."/>
    <s v="HIGHER EDUCATION ASSISTANCE AGENCY, PA"/>
    <n v="100000"/>
    <s v="0015"/>
    <s v="7"/>
    <s v="EDFSA09D0014"/>
    <s v="007368103"/>
    <s v="ENBO"/>
    <s v=""/>
    <s v="KAREN.GIBSON@ED.GOV"/>
    <d v="2015-08-10T00:00:00"/>
    <s v="KATHARINE.HILL@ED.GOV"/>
    <d v="2015-08-10T00:00:00"/>
    <s v="N/A"/>
    <s v="C"/>
    <s v="FUNDING ONLY ACTION"/>
    <s v="Y"/>
    <s v="YES"/>
    <s v="9100"/>
    <s v="9100"/>
    <s v="OTHER THAN SMALL BUSINESS"/>
    <s v="NO"/>
    <s v="NO"/>
    <x v="1"/>
    <s v="NO"/>
    <s v="NO"/>
    <s v="NO"/>
    <n v="100000"/>
    <n v="100000"/>
    <n v="1"/>
  </r>
  <r>
    <s v="FSA"/>
    <x v="0"/>
    <x v="0"/>
    <x v="0"/>
    <x v="2"/>
    <x v="1"/>
    <x v="1"/>
    <x v="0"/>
    <x v="1"/>
    <x v="1"/>
    <x v="0"/>
    <x v="0"/>
    <x v="55"/>
    <s v="SUPPORT- MANAGEMENT: FINANCIAL"/>
    <s v="9100"/>
    <s v="FEDERAL STUDENT AID PROCUREMENT ACTIVITY"/>
    <s v="9100"/>
    <s v="MADISON"/>
    <s v="WI"/>
    <s v="25"/>
    <d v="2015-08-10T00:00:00"/>
    <s v="FULL AND OPEN COMPETITION"/>
    <s v="FAIR OPPORTUNITY GIVEN"/>
    <s v="FIXED PRICE WITH ECONOMIC PRICE ADJUSTMENT"/>
    <s v="IGF::CT::IGF CRITICAL FUNCTION _x000a__x000a_BASE AWARD:  SERVICING OF TITLE IV STUDENT FINANCIAL AID._x000a__x000a_MODIFICATION DESCRIPTION: THE PURPOSE OF THIS MODIFICATION IS TO PROVIDE ADDITIONAL FUNDING FOR LOAN CONSOLIDATION SERVICES THROUGH APPROXIMATELY SEPTEMBER 30, 2015."/>
    <s v="GREAT LAKES EDUCATIONAL LOAN SERVICES, INC."/>
    <n v="500000"/>
    <s v="0013"/>
    <s v="2"/>
    <s v="EDFSA09D0012"/>
    <s v="967379496"/>
    <s v="ENBO"/>
    <s v=""/>
    <s v="KAREN.GIBSON@ED.GOV"/>
    <d v="2015-08-10T00:00:00"/>
    <s v="KATHARINE.HILL@ED.GOV"/>
    <d v="2015-08-10T00:00:00"/>
    <s v="N/A"/>
    <s v="C"/>
    <s v="FUNDING ONLY ACTION"/>
    <s v="Y"/>
    <s v="YES"/>
    <s v="9100"/>
    <s v="9100"/>
    <s v="OTHER THAN SMALL BUSINESS"/>
    <s v="NO"/>
    <s v="NO"/>
    <x v="1"/>
    <s v="NO"/>
    <s v="NO"/>
    <s v="NO"/>
    <n v="500000"/>
    <n v="500000"/>
    <n v="1"/>
  </r>
  <r>
    <s v="FSA"/>
    <x v="0"/>
    <x v="0"/>
    <x v="0"/>
    <x v="2"/>
    <x v="1"/>
    <x v="1"/>
    <x v="0"/>
    <x v="1"/>
    <x v="1"/>
    <x v="0"/>
    <x v="0"/>
    <x v="55"/>
    <s v="SUPPORT- MANAGEMENT: FINANCIAL"/>
    <s v="9100"/>
    <s v="FEDERAL STUDENT AID PROCUREMENT ACTIVITY"/>
    <s v="9100"/>
    <s v="MADISON"/>
    <s v="WI"/>
    <s v="25"/>
    <d v="2015-08-10T00:00:00"/>
    <s v="FULL AND OPEN COMPETITION"/>
    <s v="FAIR OPPORTUNITY GIVEN"/>
    <s v="FIXED PRICE WITH ECONOMIC PRICE ADJUSTMENT"/>
    <s v="IGF::CT::IGF / CRITICAL FUNCTION_x000a__x000a_BASE AWARD: SERVICING OF TITLE IV STUDENT FINANCIAL AID._x000a__x000a_MODIFICATION: TO PROVIDE FUNDING FOR CR 3245."/>
    <s v="GREAT LAKES EDUCATIONAL LOAN SERVICES, INC."/>
    <n v="990841"/>
    <s v="0011"/>
    <s v="28"/>
    <s v="EDFSA09D0012"/>
    <s v="967379496"/>
    <s v="ENBO"/>
    <s v=""/>
    <s v="KAREN.GIBSON@ED.GOV"/>
    <d v="2015-08-10T00:00:00"/>
    <s v="AMBER.JONES@ED.GOV"/>
    <d v="2015-08-10T00:00:00"/>
    <s v="N/A"/>
    <s v="D"/>
    <s v="CHANGE ORDER"/>
    <s v="Y"/>
    <s v="YES"/>
    <s v="9100"/>
    <s v="9100"/>
    <s v="OTHER THAN SMALL BUSINESS"/>
    <s v="NO"/>
    <s v="NO"/>
    <x v="1"/>
    <s v="NO"/>
    <s v="NO"/>
    <s v="NO"/>
    <n v="990841"/>
    <n v="990841"/>
    <n v="1"/>
  </r>
  <r>
    <s v="FSA"/>
    <x v="0"/>
    <x v="0"/>
    <x v="0"/>
    <x v="2"/>
    <x v="1"/>
    <x v="1"/>
    <x v="0"/>
    <x v="1"/>
    <x v="1"/>
    <x v="0"/>
    <x v="0"/>
    <x v="55"/>
    <s v="SUPPORT- MANAGEMENT: FINANCIAL"/>
    <s v="9100"/>
    <s v="FEDERAL STUDENT AID PROCUREMENT ACTIVITY"/>
    <s v="9100"/>
    <s v="LINCOLN"/>
    <s v="NE"/>
    <s v="109"/>
    <d v="2015-08-10T00:00:00"/>
    <s v="FULL AND OPEN COMPETITION"/>
    <s v="FAIR OPPORTUNITY GIVEN"/>
    <s v="FIXED PRICE WITH ECONOMIC PRICE ADJUSTMENT"/>
    <s v="IGF::CT::IGF / CRITICAL FUNCTION_x000a__x000a_BASE AWARD: SERVICING OF TITLE IV STUDENT FINANCIAL AID._x000a__x000a_MODIFICATION: TO PROVIDE FUNDING FOR CR 3245."/>
    <s v="NELNET SERVICING, LLC"/>
    <n v="1208875"/>
    <s v="0014"/>
    <s v="15"/>
    <s v="EDFSA09D0013"/>
    <s v="831078626"/>
    <s v="ENBO"/>
    <s v=""/>
    <s v="KAREN.GIBSON@ED.GOV"/>
    <d v="2015-08-10T00:00:00"/>
    <s v="AMBER.JONES@ED.GOV"/>
    <d v="2015-08-10T00:00:00"/>
    <s v="N/A"/>
    <s v="D"/>
    <s v="CHANGE ORDER"/>
    <s v="Y"/>
    <s v="YES"/>
    <s v="9100"/>
    <s v="9100"/>
    <s v="OTHER THAN SMALL BUSINESS"/>
    <s v="NO"/>
    <s v="NO"/>
    <x v="1"/>
    <s v="NO"/>
    <s v="NO"/>
    <s v="NO"/>
    <n v="1208875"/>
    <n v="1208875"/>
    <n v="1"/>
  </r>
  <r>
    <s v="FSA"/>
    <x v="0"/>
    <x v="0"/>
    <x v="0"/>
    <x v="2"/>
    <x v="1"/>
    <x v="1"/>
    <x v="0"/>
    <x v="1"/>
    <x v="1"/>
    <x v="0"/>
    <x v="0"/>
    <x v="55"/>
    <s v="SUPPORT- MANAGEMENT: FINANCIAL"/>
    <s v="9100"/>
    <s v="FEDERAL STUDENT AID PROCUREMENT ACTIVITY"/>
    <s v="9100"/>
    <s v="HARRISBURG"/>
    <s v="PA"/>
    <s v="43"/>
    <d v="2015-08-10T00:00:00"/>
    <s v="FULL AND OPEN COMPETITION"/>
    <s v="FAIR OPPORTUNITY GIVEN"/>
    <s v="FIXED PRICE WITH ECONOMIC PRICE ADJUSTMENT"/>
    <s v="IGF::CT::IGF CRITICAL FUNCTION_x000a__x000a_BASE AWARD: SERVICING OF TITLE IV STUDENT FINANCIAL AID._x000a__x000a_MODIFICATION DESCRIPTION:  THE PURPOSE OF THIS MODIFICATION IS TO PROVIDE FUNDING FOR LOAN CONSOLIDATION SERVICES."/>
    <s v="HIGHER EDUCATION ASSISTANCE AGENCY, PA"/>
    <n v="1500000"/>
    <s v="0014"/>
    <s v="3"/>
    <s v="EDFSA09D0014"/>
    <s v="007368103"/>
    <s v="ENBO"/>
    <s v=""/>
    <s v="KAREN.GIBSON@ED.GOV"/>
    <d v="2015-08-10T00:00:00"/>
    <s v="KATHARINE.HILL@ED.GOV"/>
    <d v="2015-08-10T00:00:00"/>
    <s v="N/A"/>
    <s v="C"/>
    <s v="FUNDING ONLY ACTION"/>
    <s v="Y"/>
    <s v="YES"/>
    <s v="9100"/>
    <s v="9100"/>
    <s v="OTHER THAN SMALL BUSINESS"/>
    <s v="NO"/>
    <s v="NO"/>
    <x v="1"/>
    <s v="NO"/>
    <s v="NO"/>
    <s v="NO"/>
    <n v="1500000"/>
    <n v="1500000"/>
    <n v="1"/>
  </r>
  <r>
    <s v="FSA"/>
    <x v="0"/>
    <x v="0"/>
    <x v="0"/>
    <x v="2"/>
    <x v="1"/>
    <x v="1"/>
    <x v="0"/>
    <x v="1"/>
    <x v="1"/>
    <x v="0"/>
    <x v="0"/>
    <x v="55"/>
    <s v="SUPPORT- MANAGEMENT: FINANCIAL"/>
    <s v="9100"/>
    <s v="FEDERAL STUDENT AID PROCUREMENT ACTIVITY"/>
    <s v="9100"/>
    <s v="HARRISBURG"/>
    <s v="PA"/>
    <s v="43"/>
    <d v="2015-08-10T00:00:00"/>
    <s v="FULL AND OPEN COMPETITION"/>
    <s v="FAIR OPPORTUNITY GIVEN"/>
    <s v="FIXED PRICE WITH ECONOMIC PRICE ADJUSTMENT"/>
    <s v="IGF::CT::IGF / CRITICAL FUNCTION_x000a__x000a_BASE AWARD: SERVICING OF TITLE IV STUDENT FINANCIAL AID._x000a__x000a_MODIFICATION: TO PROVIDE FUNDING FOR CR 3245."/>
    <s v="HIGHER EDUCATION ASSISTANCE AGENCY, PA"/>
    <n v="1523500"/>
    <s v="0013"/>
    <s v="24"/>
    <s v="EDFSA09D0014"/>
    <s v="007368103"/>
    <s v="ENBO"/>
    <s v=""/>
    <s v="KAREN.GIBSON@ED.GOV"/>
    <d v="2015-08-10T00:00:00"/>
    <s v="AMBER.JONES@ED.GOV"/>
    <d v="2015-08-10T00:00:00"/>
    <s v="N/A"/>
    <s v="D"/>
    <s v="CHANGE ORDER"/>
    <s v="Y"/>
    <s v="YES"/>
    <s v="9100"/>
    <s v="9100"/>
    <s v="OTHER THAN SMALL BUSINESS"/>
    <s v="NO"/>
    <s v="NO"/>
    <x v="1"/>
    <s v="NO"/>
    <s v="NO"/>
    <s v="NO"/>
    <n v="1523500"/>
    <n v="1523500"/>
    <n v="1"/>
  </r>
  <r>
    <s v="FSA"/>
    <x v="0"/>
    <x v="0"/>
    <x v="0"/>
    <x v="2"/>
    <x v="1"/>
    <x v="1"/>
    <x v="0"/>
    <x v="1"/>
    <x v="1"/>
    <x v="0"/>
    <x v="0"/>
    <x v="55"/>
    <s v="SUPPORT- MANAGEMENT: FINANCIAL"/>
    <s v="9100"/>
    <s v="FEDERAL STUDENT AID PROCUREMENT ACTIVITY"/>
    <s v="9100"/>
    <s v="WILKES BARRE"/>
    <s v="PA"/>
    <s v="79"/>
    <d v="2015-08-10T00:00:00"/>
    <s v="FULL AND OPEN COMPETITION"/>
    <s v="FAIR OPPORTUNITY GIVEN"/>
    <s v="FIXED PRICE WITH ECONOMIC PRICE ADJUSTMENT"/>
    <s v="IGF::CT::IGF CRITICAL FUNCTION _x000a__x000a_BASE AWARD: SERVICING OF TITLE IV STUDENT FINANCIAL AID._x000a__x000a_MODIFICATION DESCRIPTION: THE PURPOSE OF THIS MODIFICATION IS TO PROVIDE FUNDING FOR CHANGE REQUESTS."/>
    <s v="NAVIENT, LLC"/>
    <n v="2090424"/>
    <s v="0006"/>
    <s v="14"/>
    <s v="EDFSA09D0015"/>
    <s v="079392048"/>
    <s v="ENBO"/>
    <s v=""/>
    <s v="KAREN.GIBSON@ED.GOV"/>
    <d v="2015-08-10T00:00:00"/>
    <s v="KATHARINE.HILL@ED.GOV"/>
    <d v="2015-08-10T00:00:00"/>
    <s v="N/A"/>
    <s v="D"/>
    <s v="CHANGE ORDER"/>
    <s v="Y"/>
    <s v="YES"/>
    <s v="9100"/>
    <s v="9100"/>
    <s v="OTHER THAN SMALL BUSINESS"/>
    <s v="NO"/>
    <s v="NO"/>
    <x v="1"/>
    <s v="NO"/>
    <s v="NO"/>
    <s v="NO"/>
    <n v="2090424"/>
    <n v="2090424"/>
    <n v="1"/>
  </r>
  <r>
    <s v="FSA"/>
    <x v="0"/>
    <x v="0"/>
    <x v="0"/>
    <x v="2"/>
    <x v="1"/>
    <x v="1"/>
    <x v="0"/>
    <x v="1"/>
    <x v="1"/>
    <x v="0"/>
    <x v="0"/>
    <x v="55"/>
    <s v="SUPPORT- MANAGEMENT: FINANCIAL"/>
    <s v="9100"/>
    <s v="FEDERAL STUDENT AID PROCUREMENT ACTIVITY"/>
    <s v="9100"/>
    <s v="MADISON"/>
    <s v="WI"/>
    <s v="25"/>
    <d v="2015-08-10T00:00:00"/>
    <s v="FULL AND OPEN COMPETITION"/>
    <s v="FAIR OPPORTUNITY GIVEN"/>
    <s v="FIXED PRICE WITH ECONOMIC PRICE ADJUSTMENT"/>
    <s v="IGF::CT::IGF CRITICAL FUNCTION _x000a__x000a_BASE AWARD: SERVICING OF TITLE IV STUDENT FINANCIAL AID._x000a__x000a_MODIFICATION DESCRIPTION: THE PURPOSE OF THIS MODIFICATION IS TO PROVIDE ADDITIONAL FUNDING FOR TITLE IV AID SERVICING THROUGH APPROXIMATELY SEPTEMBER 30, 2015."/>
    <s v="GREAT LAKES EDUCATIONAL LOAN SERVICES, INC."/>
    <n v="10000000"/>
    <s v="0011"/>
    <s v="29"/>
    <s v="EDFSA09D0012"/>
    <s v="967379496"/>
    <s v="ENBO"/>
    <s v=""/>
    <s v="KAREN.GIBSON@ED.GOV"/>
    <d v="2015-08-10T00:00:00"/>
    <s v="KATHARINE.HILL@ED.GOV"/>
    <d v="2015-08-10T00:00:00"/>
    <s v="N/A"/>
    <s v="C"/>
    <s v="FUNDING ONLY ACTION"/>
    <s v="Y"/>
    <s v="YES"/>
    <s v="9100"/>
    <s v="9100"/>
    <s v="OTHER THAN SMALL BUSINESS"/>
    <s v="NO"/>
    <s v="NO"/>
    <x v="1"/>
    <s v="NO"/>
    <s v="NO"/>
    <s v="NO"/>
    <n v="10000000"/>
    <n v="10000000"/>
    <n v="1"/>
  </r>
  <r>
    <s v="FSA"/>
    <x v="0"/>
    <x v="0"/>
    <x v="0"/>
    <x v="2"/>
    <x v="1"/>
    <x v="1"/>
    <x v="0"/>
    <x v="1"/>
    <x v="1"/>
    <x v="0"/>
    <x v="0"/>
    <x v="55"/>
    <s v="SUPPORT- MANAGEMENT: FINANCIAL"/>
    <s v="9100"/>
    <s v="FEDERAL STUDENT AID PROCUREMENT ACTIVITY"/>
    <s v="9100"/>
    <s v="WINOOSKI"/>
    <s v="VT"/>
    <s v="7"/>
    <d v="2015-08-11T00:00:00"/>
    <s v="FULL AND OPEN COMPETITION"/>
    <s v="FAIR OPPORTUNITY GIVEN"/>
    <s v="FIXED PRICE WITH ECONOMIC PRICE ADJUSTMENT"/>
    <s v="IGF::CT::IGF CRITICAL FUNCTION_x000a__x000a_BASE AWARD:  SERVICING OF TITLE IV STUDENT FINANCIAL AID, IN ACCORDANCE WITH SECTION 2212 OF THE HEALTH CARE AND EDUCATION RECONCILIATION ACT OF 2010 (PUB.L. 111-152, 124 STAT. 1029)._x000a__x000a_MODIFICATION DESCRIPTION:  THE PURPOSE OF THIS MODIFICATION IS TO PROVIDE FUNDING FOR CHANGE REQUESTS."/>
    <s v="VERMONT STUDENT ASSISTANCE CORPORATION"/>
    <n v="101947.93"/>
    <s v="0003"/>
    <s v="11"/>
    <s v="EDFSA13D0001"/>
    <s v="114236219"/>
    <s v="ENBO"/>
    <s v=""/>
    <s v="KAREN.GIBSON@ED.GOV"/>
    <d v="2015-08-11T00:00:00"/>
    <s v="KATHARINE.HILL@ED.GOV"/>
    <d v="2015-08-11T00:00:00"/>
    <s v="N/A"/>
    <s v="D"/>
    <s v="CHANGE ORDER"/>
    <s v="Y"/>
    <s v="YES"/>
    <s v="9100"/>
    <s v="9100"/>
    <s v="OTHER THAN SMALL BUSINESS"/>
    <s v="NO"/>
    <s v="NO"/>
    <x v="1"/>
    <s v="NO"/>
    <s v="NO"/>
    <s v="NO"/>
    <n v="101947.93"/>
    <n v="101947.93"/>
    <n v="1"/>
  </r>
  <r>
    <s v="FSA"/>
    <x v="0"/>
    <x v="0"/>
    <x v="0"/>
    <x v="2"/>
    <x v="1"/>
    <x v="1"/>
    <x v="0"/>
    <x v="1"/>
    <x v="1"/>
    <x v="0"/>
    <x v="0"/>
    <x v="55"/>
    <s v="SUPPORT- MANAGEMENT: FINANCIAL"/>
    <s v="9100"/>
    <s v="FEDERAL STUDENT AID PROCUREMENT ACTIVITY"/>
    <s v="9100"/>
    <s v="CHESTERFIELD"/>
    <s v="MO"/>
    <s v="189"/>
    <d v="2015-08-11T00:00:00"/>
    <s v="FULL AND OPEN COMPETITION"/>
    <s v="FAIR OPPORTUNITY GIVEN"/>
    <s v="FIXED PRICE WITH ECONOMIC PRICE ADJUSTMENT"/>
    <s v="IGF::CT::IGF CRITICAL FUNCTION _x000a__x000a_BASE AWARD: SERVICING OF TITLE IV STUDENT FINANCIAL AID, IN ACCORDANCE WITH SECTION 2212 OF THE HEALTH CARE AND EDUCATION RECONCILIATION ACT OF 2010 (PUB.L. 111-152, 124 STAT. 1029)._x000a__x000a_MODIFICATION DESCRIPTION: THE PURPOSE OF THIS MODIFICATION IS TO PROVIDE ADDITIONAL FUNDING FOR TITLE IV AID SERVICING THROUGH APPROXIMATELY SEPTEMBER 30, 2015."/>
    <s v="MISSOURI HIGHER EDUCATION LOAN AUTHORITY"/>
    <n v="5000000"/>
    <s v="0004"/>
    <s v="12"/>
    <s v="EDFSA11D0012"/>
    <s v="189396138"/>
    <s v="ENBO"/>
    <s v=""/>
    <s v="KAREN.GIBSON@ED.GOV"/>
    <d v="2015-08-11T00:00:00"/>
    <s v="KATHARINE.HILL@ED.GOV"/>
    <d v="2015-08-10T00:00:00"/>
    <s v="N/A"/>
    <s v="C"/>
    <s v="FUNDING ONLY ACTION"/>
    <s v="Y"/>
    <s v="YES"/>
    <s v="9100"/>
    <s v="9100"/>
    <s v="OTHER THAN SMALL BUSINESS"/>
    <s v="NO"/>
    <s v="NO"/>
    <x v="1"/>
    <s v="NO"/>
    <s v="NO"/>
    <s v="NO"/>
    <n v="5000000"/>
    <n v="5000000"/>
    <n v="1"/>
  </r>
  <r>
    <s v="FSA"/>
    <x v="0"/>
    <x v="0"/>
    <x v="0"/>
    <x v="2"/>
    <x v="1"/>
    <x v="1"/>
    <x v="0"/>
    <x v="1"/>
    <x v="1"/>
    <x v="0"/>
    <x v="0"/>
    <x v="55"/>
    <s v="SUPPORT- MANAGEMENT: FINANCIAL"/>
    <s v="9100"/>
    <s v="FEDERAL STUDENT AID PROCUREMENT ACTIVITY"/>
    <s v="9100"/>
    <s v="WILKES BARRE"/>
    <s v="PA"/>
    <s v="79"/>
    <d v="2015-08-11T00:00:00"/>
    <s v="FULL AND OPEN COMPETITION"/>
    <s v="FAIR OPPORTUNITY GIVEN"/>
    <s v="FIXED PRICE WITH ECONOMIC PRICE ADJUSTMENT"/>
    <s v="IGF::CT::IGF CRITICAL FUNCTION _x000a__x000a_BASE AWARD:_x000a__x000a_MODIFICATION DESCRIPTION:  THE PURPOSE OF THIS MODIFICATION IS TO PROVIDE ADDITIONAL FUNDING FOR TITLE IV AID SERVICING."/>
    <s v="NAVIENT, LLC"/>
    <n v="11500000"/>
    <s v="0006"/>
    <s v="15"/>
    <s v="EDFSA09D0015"/>
    <s v="079392048"/>
    <s v="ENBO"/>
    <s v=""/>
    <s v="KAREN.GIBSON@ED.GOV"/>
    <d v="2015-08-11T00:00:00"/>
    <s v="KATHARINE.HILL@ED.GOV"/>
    <d v="2015-08-10T00:00:00"/>
    <s v="N/A"/>
    <s v="C"/>
    <s v="FUNDING ONLY ACTION"/>
    <s v="Y"/>
    <s v="YES"/>
    <s v="9100"/>
    <s v="9100"/>
    <s v="OTHER THAN SMALL BUSINESS"/>
    <s v="NO"/>
    <s v="NO"/>
    <x v="1"/>
    <s v="NO"/>
    <s v="NO"/>
    <s v="NO"/>
    <n v="11500000"/>
    <n v="11500000"/>
    <n v="1"/>
  </r>
  <r>
    <s v="FSA"/>
    <x v="0"/>
    <x v="0"/>
    <x v="0"/>
    <x v="2"/>
    <x v="1"/>
    <x v="1"/>
    <x v="0"/>
    <x v="1"/>
    <x v="1"/>
    <x v="0"/>
    <x v="0"/>
    <x v="55"/>
    <s v="SUPPORT- MANAGEMENT: FINANCIAL"/>
    <s v="9100"/>
    <s v="FEDERAL STUDENT AID PROCUREMENT ACTIVITY"/>
    <s v="9100"/>
    <s v="LINCOLN"/>
    <s v="NE"/>
    <s v="109"/>
    <d v="2015-08-11T00:00:00"/>
    <s v="FULL AND OPEN COMPETITION"/>
    <s v="FAIR OPPORTUNITY GIVEN"/>
    <s v="FIXED PRICE WITH ECONOMIC PRICE ADJUSTMENT"/>
    <s v="IGF::CT::IGF CRITICAL FUNCTION _x000a__x000a_BASE AWARD: SERVICING OF TITLE IV STUDENT FINANCIAL AID._x000a__x000a_MODIFICATION DESCRIPTION: THE PURPOSE OF THIS MODIFICATION IS TO PROVIDE ADDITIONAL FUNDING FOR TITLE IV AID SERVICING."/>
    <s v="NELNET SERVICING, LLC"/>
    <n v="34500000"/>
    <s v="0014"/>
    <s v="16"/>
    <s v="EDFSA09D0013"/>
    <s v="831078626"/>
    <s v="ENBO"/>
    <s v=""/>
    <s v="KAREN.GIBSON@ED.GOV"/>
    <d v="2015-08-11T00:00:00"/>
    <s v="KATHARINE.HILL@ED.GOV"/>
    <d v="2015-08-10T00:00:00"/>
    <s v="N/A"/>
    <s v="C"/>
    <s v="FUNDING ONLY ACTION"/>
    <s v="Y"/>
    <s v="YES"/>
    <s v="9100"/>
    <s v="9100"/>
    <s v="OTHER THAN SMALL BUSINESS"/>
    <s v="NO"/>
    <s v="NO"/>
    <x v="1"/>
    <s v="NO"/>
    <s v="NO"/>
    <s v="NO"/>
    <n v="34500000"/>
    <n v="34500000"/>
    <n v="1"/>
  </r>
  <r>
    <s v="FSA"/>
    <x v="0"/>
    <x v="0"/>
    <x v="0"/>
    <x v="2"/>
    <x v="1"/>
    <x v="1"/>
    <x v="0"/>
    <x v="1"/>
    <x v="1"/>
    <x v="0"/>
    <x v="0"/>
    <x v="55"/>
    <s v="SUPPORT- MANAGEMENT: FINANCIAL"/>
    <s v="9100"/>
    <s v="FEDERAL STUDENT AID PROCUREMENT ACTIVITY"/>
    <s v="9100"/>
    <s v="RESTON"/>
    <s v="VA"/>
    <s v="59"/>
    <d v="2015-08-12T00:00:00"/>
    <s v="FULL AND OPEN COMPETITION"/>
    <s v=""/>
    <s v="FIRM FIXED PRICE"/>
    <s v="IGF::CT::IGF CRITICAL FUNCTION _x000a_THE PURPOSE OF MODIFICATION 0021 IS TO ADD ADDITIONAL FUNDING TO CLIN 0001."/>
    <s v="MAXIMUS FEDERAL SERVICES, INC."/>
    <n v="22231425"/>
    <s v="EDFSA13C0021"/>
    <s v="21"/>
    <s v=""/>
    <s v="364221593"/>
    <s v="ENBO"/>
    <s v=""/>
    <s v="PATTY.QUEEN-HARPER@ED.GOV"/>
    <d v="2015-08-12T00:00:00"/>
    <s v="PAUL.KIM@ED.GOV"/>
    <d v="2015-08-10T00:00:00"/>
    <s v="N/A"/>
    <s v="C"/>
    <s v="FUNDING ONLY ACTION"/>
    <s v="Y"/>
    <s v="YES"/>
    <s v=""/>
    <s v="9100"/>
    <s v="OTHER THAN SMALL BUSINESS"/>
    <s v="NO"/>
    <s v="NO"/>
    <x v="1"/>
    <s v="NO"/>
    <s v="NO"/>
    <s v="NO"/>
    <n v="22231425"/>
    <n v="22231425"/>
    <n v="1"/>
  </r>
  <r>
    <s v="FSA"/>
    <x v="0"/>
    <x v="0"/>
    <x v="0"/>
    <x v="2"/>
    <x v="1"/>
    <x v="1"/>
    <x v="0"/>
    <x v="1"/>
    <x v="1"/>
    <x v="0"/>
    <x v="0"/>
    <x v="55"/>
    <s v="SUPPORT- MANAGEMENT: FINANCIAL"/>
    <s v="9100"/>
    <s v="FEDERAL STUDENT AID PROCUREMENT ACTIVITY"/>
    <s v="9100"/>
    <s v="SALT LAKE CITY"/>
    <s v="UT"/>
    <s v="35"/>
    <d v="2015-08-12T00:00:00"/>
    <s v="FULL AND OPEN COMPETITION"/>
    <s v="FAIR OPPORTUNITY GIVEN"/>
    <s v="FIXED PRICE WITH ECONOMIC PRICE ADJUSTMENT"/>
    <s v="IGF::CT::IGF CRITICAL FUNCTION _x000a__x000a_BASE AWARD: SERVICING OF TITLE IV STUDENT FINANCIAL AID, IN ACCORDANCE WITH SECTION 2212 OF THE HEALTH CARE AND EDUCATION RECONCILIATION ACT OF 2010 (PUB.L. 111-152, 124 STAT. 1029)._x000a__x000a_MODIFICATION DESCRIPTION: THE PURPOSE OF THIS MODIFICATION IS TO PROVIDE FUNDING FOR CHANGE REQUESTS."/>
    <s v="UTAH HIGHER EDUCATION ASSISTANCE AUTHORITY"/>
    <n v="125781.25"/>
    <s v="0004"/>
    <s v="21"/>
    <s v="EDFSA12D0003"/>
    <s v="026759279"/>
    <s v="ENBO"/>
    <s v=""/>
    <s v="KAREN.GIBSON@ED.GOV"/>
    <d v="2015-08-12T00:00:00"/>
    <s v="KATHARINE.HILL@ED.GOV"/>
    <d v="2015-08-12T00:00:00"/>
    <s v="N/A"/>
    <s v="D"/>
    <s v="CHANGE ORDER"/>
    <s v="Y"/>
    <s v="YES"/>
    <s v="9100"/>
    <s v="9100"/>
    <s v="OTHER THAN SMALL BUSINESS"/>
    <s v="NO"/>
    <s v="NO"/>
    <x v="1"/>
    <s v="NO"/>
    <s v="NO"/>
    <s v="NO"/>
    <n v="125781.25"/>
    <n v="125781.25"/>
    <n v="1"/>
  </r>
  <r>
    <s v="FSA"/>
    <x v="0"/>
    <x v="0"/>
    <x v="0"/>
    <x v="2"/>
    <x v="1"/>
    <x v="1"/>
    <x v="0"/>
    <x v="1"/>
    <x v="1"/>
    <x v="0"/>
    <x v="0"/>
    <x v="55"/>
    <s v="SUPPORT- MANAGEMENT: FINANCIAL"/>
    <s v="9100"/>
    <s v="FEDERAL STUDENT AID PROCUREMENT ACTIVITY"/>
    <s v="9100"/>
    <s v="LINCOLN"/>
    <s v="NE"/>
    <s v="109"/>
    <d v="2015-08-13T00:00:00"/>
    <s v="FULL AND OPEN COMPETITION"/>
    <s v="FAIR OPPORTUNITY GIVEN"/>
    <s v="FIXED PRICE WITH ECONOMIC PRICE ADJUSTMENT"/>
    <s v="IGF::CT::IGF CRITICAL FUNCTION _x000a__x000a_BASE AWARD: SERVICING OF TITLE IV STUDENT FINANCIAL AID._x000a__x000a_MODIFICATION DESCRIPTION: THE PURPOSE OF THIS MODIFICATION IS TO PROVIDE FUNDING FOR CHANGE REQUESTS."/>
    <s v="NELNET SERVICING, LLC"/>
    <n v="33750"/>
    <s v="0015"/>
    <s v="5"/>
    <s v="EDFSA09D0013"/>
    <s v="831078626"/>
    <s v="ENBO"/>
    <s v=""/>
    <s v="KAREN.GIBSON@ED.GOV"/>
    <d v="2015-08-13T00:00:00"/>
    <s v="KATHARINE.HILL@ED.GOV"/>
    <d v="2015-08-10T00:00:00"/>
    <s v="N/A"/>
    <s v="D"/>
    <s v="CHANGE ORDER"/>
    <s v="Y"/>
    <s v="YES"/>
    <s v="9100"/>
    <s v="9100"/>
    <s v="OTHER THAN SMALL BUSINESS"/>
    <s v="NO"/>
    <s v="NO"/>
    <x v="1"/>
    <s v="NO"/>
    <s v="NO"/>
    <s v="NO"/>
    <n v="33750"/>
    <n v="33750"/>
    <n v="1"/>
  </r>
  <r>
    <s v="FSA"/>
    <x v="0"/>
    <x v="0"/>
    <x v="0"/>
    <x v="2"/>
    <x v="1"/>
    <x v="1"/>
    <x v="0"/>
    <x v="1"/>
    <x v="1"/>
    <x v="0"/>
    <x v="0"/>
    <x v="55"/>
    <s v="SUPPORT- MANAGEMENT: FINANCIAL"/>
    <s v="9100"/>
    <s v="FEDERAL STUDENT AID PROCUREMENT ACTIVITY"/>
    <s v="9100"/>
    <s v="CHESTERFIELD"/>
    <s v="MO"/>
    <s v="189"/>
    <d v="2015-08-17T00:00:00"/>
    <s v="FULL AND OPEN COMPETITION"/>
    <s v="FAIR OPPORTUNITY GIVEN"/>
    <s v="FIXED PRICE WITH ECONOMIC PRICE ADJUSTMENT"/>
    <s v="IGF::CT::IGF CRITICAL FUNCTION _x000a__x000a_BASE AWARD: SERVICING OF TITLE IV STUDENT FINANCIAL AID, IN ACCORDANCE WITH SECTION 2212 OF THE HEALTH CARE AND EDUCATION RECONCILIATION ACT OF 2010 (PUB.L. 111-152, 124 STAT. 1029)._x000a__x000a_MODIFICATION DESCRIPTION:  THE PURPOSE OF THIS MODIFICATION IS TO PROVIDE ADDITIONAL FUNDING FOR BORROWER DEFENSE."/>
    <s v="MISSOURI HIGHER EDUCATION LOAN AUTHORITY"/>
    <n v="288725"/>
    <s v="0005"/>
    <s v="4"/>
    <s v="EDFSA11D0012"/>
    <s v="189396138"/>
    <s v="ENBO"/>
    <s v=""/>
    <s v="KAREN.GIBSON@ED.GOV"/>
    <d v="2015-08-17T00:00:00"/>
    <s v="KATHARINE.HILL@ED.GOV"/>
    <d v="2015-08-10T00:00:00"/>
    <s v="N/A"/>
    <s v="C"/>
    <s v="FUNDING ONLY ACTION"/>
    <s v="Y"/>
    <s v="YES"/>
    <s v="9100"/>
    <s v="9100"/>
    <s v="OTHER THAN SMALL BUSINESS"/>
    <s v="NO"/>
    <s v="NO"/>
    <x v="1"/>
    <s v="NO"/>
    <s v="NO"/>
    <s v="NO"/>
    <n v="288725"/>
    <n v="288725"/>
    <n v="1"/>
  </r>
  <r>
    <s v="FSA"/>
    <x v="0"/>
    <x v="0"/>
    <x v="0"/>
    <x v="2"/>
    <x v="1"/>
    <x v="1"/>
    <x v="0"/>
    <x v="1"/>
    <x v="1"/>
    <x v="0"/>
    <x v="0"/>
    <x v="55"/>
    <s v="SUPPORT- MANAGEMENT: FINANCIAL"/>
    <s v="9100"/>
    <s v="FEDERAL STUDENT AID PROCUREMENT ACTIVITY"/>
    <s v="9100"/>
    <s v="CONCORD"/>
    <s v="NH"/>
    <s v="13"/>
    <d v="2015-08-18T00:00:00"/>
    <s v="FULL AND OPEN COMPETITION"/>
    <s v="FAIR OPPORTUNITY GIVEN"/>
    <s v="FIXED PRICE WITH ECONOMIC PRICE ADJUSTMENT"/>
    <s v="IGF::CT::IGF CRITICAL FUNCTION _x000a__x000a_BASE AWARD: SERVICING OF TITLE IV STUDENT FINANCIAL AID, IN ACCORDANCE WITH SECTION 2212 OF THE HEALTH CARE AND EDUCATION RECONCILIATION ACT OF 2010 (PUB.L. 111-152, 124 STAT. 1029)._x000a__x000a_MODIFICATION DESCRIPTION:  THE PURPOSE OF THIS MODIFICATION IS TO PROVIDE ADDITIONAL FUNDING FOR TITLE IV AID SERVICING."/>
    <s v="NEW HAMPSHIRE HIGHER EDUCATION LOAN CORP"/>
    <n v="752000"/>
    <s v="0004"/>
    <s v="13"/>
    <s v="EDFSA12D0007"/>
    <s v="048818731"/>
    <s v="ENBO"/>
    <s v=""/>
    <s v="KAREN.GIBSON@ED.GOV"/>
    <d v="2015-08-18T00:00:00"/>
    <s v="KATHARINE.HILL@ED.GOV"/>
    <d v="2015-08-18T00:00:00"/>
    <s v="N/A"/>
    <s v="C"/>
    <s v="FUNDING ONLY ACTION"/>
    <s v="Y"/>
    <s v="YES"/>
    <s v="9100"/>
    <s v="9100"/>
    <s v="OTHER THAN SMALL BUSINESS"/>
    <s v="NO"/>
    <s v="NO"/>
    <x v="1"/>
    <s v="NO"/>
    <s v="NO"/>
    <s v="NO"/>
    <n v="752000"/>
    <n v="752000"/>
    <n v="1"/>
  </r>
  <r>
    <s v="FSA"/>
    <x v="0"/>
    <x v="0"/>
    <x v="0"/>
    <x v="2"/>
    <x v="1"/>
    <x v="1"/>
    <x v="0"/>
    <x v="1"/>
    <x v="1"/>
    <x v="0"/>
    <x v="0"/>
    <x v="55"/>
    <s v="SUPPORT- MANAGEMENT: FINANCIAL"/>
    <s v="9100"/>
    <s v="FEDERAL STUDENT AID PROCUREMENT ACTIVITY"/>
    <s v="9100"/>
    <s v="WEST DES MOINES"/>
    <s v="IA"/>
    <s v="49"/>
    <d v="2015-08-18T00:00:00"/>
    <s v="FULL AND OPEN COMPETITION"/>
    <s v="FAIR OPPORTUNITY GIVEN"/>
    <s v="FIXED PRICE WITH ECONOMIC PRICE ADJUSTMENT"/>
    <s v="IGF::CT::IGF CRITICAL FUNCTION _x000a__x000a_BASE AWARD: SERVICING OF TITLE IV STUDENT FINANCIAL AID, IN ACCORDANCE WITH SECTION 2212 OF THE HEALTH CARE AND EDUCATION RECONCILIATION ACT OF 2010 (PUB.L. 111-152, 124 STAT. 1029)._x000a__x000a_MODIFICAITON DESCRIPTION: THE PURPOSE OF THIS MODIFICATION IS TO PROVIDE ADDITIONAL FUNDING FOR TITLE IV AID SERVICING."/>
    <s v="ASPIRE RESOURCES INC."/>
    <n v="1071000"/>
    <s v="0004"/>
    <s v="10"/>
    <s v="EDFSA12D0006"/>
    <s v="832551878"/>
    <s v="ENBO"/>
    <s v=""/>
    <s v="KAREN.GIBSON@ED.GOV"/>
    <d v="2015-08-18T00:00:00"/>
    <s v="KATHARINE.HILL@ED.GOV"/>
    <d v="2015-08-18T00:00:00"/>
    <s v="N/A"/>
    <s v="C"/>
    <s v="FUNDING ONLY ACTION"/>
    <s v="Y"/>
    <s v="YES"/>
    <s v="9100"/>
    <s v="9100"/>
    <s v="OTHER THAN SMALL BUSINESS"/>
    <s v="NO"/>
    <s v="NO"/>
    <x v="1"/>
    <s v="NO"/>
    <s v="NO"/>
    <s v="NO"/>
    <n v="1071000"/>
    <n v="1071000"/>
    <n v="1"/>
  </r>
  <r>
    <s v="FSA"/>
    <x v="0"/>
    <x v="0"/>
    <x v="0"/>
    <x v="2"/>
    <x v="1"/>
    <x v="1"/>
    <x v="0"/>
    <x v="1"/>
    <x v="1"/>
    <x v="0"/>
    <x v="0"/>
    <x v="55"/>
    <s v="SUPPORT- MANAGEMENT: FINANCIAL"/>
    <s v="9100"/>
    <s v="FEDERAL STUDENT AID PROCUREMENT ACTIVITY"/>
    <s v="9100"/>
    <s v="WINOOSKI"/>
    <s v="VT"/>
    <s v="7"/>
    <d v="2015-08-19T00:00:00"/>
    <s v="FULL AND OPEN COMPETITION"/>
    <s v="FAIR OPPORTUNITY GIVEN"/>
    <s v="FIXED PRICE WITH ECONOMIC PRICE ADJUSTMENT"/>
    <s v="IGF::CT::IGF CRITICAL FUNCTION _x000a__x000a_BASE AWARD: SERVICING OF TITLE IV STUDENT FINANCIAL AID, IN ACCORDANCE WITH SECTION 2212 OF THE HEALTH CARE AND EDUCATION RECONCILIATION ACT OF 2010 (PUB.L. 111-152, 124 STAT. 1029)._x000a__x000a_MODIFICATION DESCRIPTION: THE PURPOSE OF THIS MODIFICATION IS TO PROVIDE ADDITIONAL FUNDING FOR TITLE IV AID SERVICING."/>
    <s v="VERMONT STUDENT ASSISTANCE CORPORATION"/>
    <n v="420000"/>
    <s v="0003"/>
    <s v="12"/>
    <s v="EDFSA13D0001"/>
    <s v="114236219"/>
    <s v="ENBO"/>
    <s v=""/>
    <s v="KAREN.GIBSON@ED.GOV"/>
    <d v="2015-08-19T00:00:00"/>
    <s v="KATHARINE.HILL@ED.GOV"/>
    <d v="2015-08-18T00:00:00"/>
    <s v="N/A"/>
    <s v="C"/>
    <s v="FUNDING ONLY ACTION"/>
    <s v="Y"/>
    <s v="YES"/>
    <s v="9100"/>
    <s v="9100"/>
    <s v="OTHER THAN SMALL BUSINESS"/>
    <s v="NO"/>
    <s v="NO"/>
    <x v="1"/>
    <s v="NO"/>
    <s v="NO"/>
    <s v="NO"/>
    <n v="420000"/>
    <n v="420000"/>
    <n v="1"/>
  </r>
  <r>
    <s v="FSA"/>
    <x v="0"/>
    <x v="0"/>
    <x v="0"/>
    <x v="2"/>
    <x v="1"/>
    <x v="1"/>
    <x v="0"/>
    <x v="1"/>
    <x v="1"/>
    <x v="0"/>
    <x v="0"/>
    <x v="55"/>
    <s v="SUPPORT- MANAGEMENT: FINANCIAL"/>
    <s v="9100"/>
    <s v="FEDERAL STUDENT AID PROCUREMENT ACTIVITY"/>
    <s v="9100"/>
    <s v="LINCOLN"/>
    <s v="NE"/>
    <s v="109"/>
    <d v="2015-09-01T00:00:00"/>
    <s v="FULL AND OPEN COMPETITION"/>
    <s v="FAIR OPPORTUNITY GIVEN"/>
    <s v="FIXED PRICE WITH ECONOMIC PRICE ADJUSTMENT"/>
    <s v="IGF::CT::IGF / CRITICAL FUNCTION _x000a__x000a_IDIQ: SERVICING OF TITLE IV STUDENT FINANCIAL AID._x000a__x000a_TASK ORDER: SERVICING OF TITLE IV STUDENT FINANCIAL AID, FROM 9/1/2015 THROUGH 8/31/2016._x000a_PROVIDES FUNDING FOR TITLE IV AID SERVICING THROUGH APPROXIMATELY 12/31/2015._x000a_PROVIDES FUNDING FOR THE DELINQUENCY REDUCTION COMPENSATION PROGRAM, IN A NOT-TO-EXCEED AMOUNT OF $500,000 PER QUARTER AND $2,000,000 ANNUALLY"/>
    <s v="NELNET SERVICING, LLC"/>
    <n v="32535474.100000001"/>
    <s v="0019"/>
    <s v="0"/>
    <s v="EDFSA09D0013"/>
    <s v="831078626"/>
    <s v="ENBO"/>
    <s v=""/>
    <s v="KAREN.GIBSON@ED.GOV"/>
    <d v="2015-09-02T00:00:00"/>
    <s v="KATHARINE.HILL@ED.GOV"/>
    <d v="2015-09-02T00:00:00"/>
    <s v="N/A"/>
    <s v=""/>
    <s v=""/>
    <s v="Y"/>
    <s v="YES"/>
    <s v="9100"/>
    <s v="9100"/>
    <s v="OTHER THAN SMALL BUSINESS"/>
    <s v="NO"/>
    <s v="NO"/>
    <x v="1"/>
    <s v="NO"/>
    <s v="NO"/>
    <s v="NO"/>
    <n v="32535474.100000001"/>
    <n v="32535474.100000001"/>
    <n v="1"/>
  </r>
  <r>
    <s v="FSA"/>
    <x v="0"/>
    <x v="0"/>
    <x v="0"/>
    <x v="2"/>
    <x v="1"/>
    <x v="1"/>
    <x v="0"/>
    <x v="1"/>
    <x v="1"/>
    <x v="0"/>
    <x v="0"/>
    <x v="55"/>
    <s v="SUPPORT- MANAGEMENT: FINANCIAL"/>
    <s v="9100"/>
    <s v="FEDERAL STUDENT AID PROCUREMENT ACTIVITY"/>
    <s v="9100"/>
    <s v="WILKES BARRE"/>
    <s v="PA"/>
    <s v="79"/>
    <d v="2015-09-01T00:00:00"/>
    <s v="FULL AND OPEN COMPETITION"/>
    <s v="FAIR OPPORTUNITY GIVEN"/>
    <s v="FIXED PRICE WITH ECONOMIC PRICE ADJUSTMENT"/>
    <s v="IGF::CT::IGF / CRITICAL FUNCTION _x000a__x000a_IDIQ: SERVICING OF TITLE IV STUDENT FINANCIAL AID._x000a__x000a_TASK ORDER: SERVICING OF TITLE IV STUDENT FINANCIAL AID, FROM 9/1/2015 THROUGH 8/31/2016._x000a_PROVIDES FUNDING FOR TITLE IV AID SERVICING THROUGH APPROXIMATELY 12/31/2015._x000a_PROVIDES FUNDING FOR THE DELINQUENCY REDUCTION COMPENSATION PROGRAM, IN A NOT-TO-EXCEED AMOUNT OF $500,000 PER QUARTER AND $2,000,000 ANNUALLY."/>
    <s v="NAVIENT, LLC"/>
    <n v="36249970.140000001"/>
    <s v="0008"/>
    <s v="0"/>
    <s v="EDFSA09D0015"/>
    <s v="079392048"/>
    <s v="ENBO"/>
    <s v=""/>
    <s v="KAREN.GIBSON@ED.GOV"/>
    <d v="2015-09-02T00:00:00"/>
    <s v="KATHARINE.HILL@ED.GOV"/>
    <d v="2015-09-02T00:00:00"/>
    <s v="N/A"/>
    <s v=""/>
    <s v=""/>
    <s v="Y"/>
    <s v="YES"/>
    <s v="9100"/>
    <s v="9100"/>
    <s v="OTHER THAN SMALL BUSINESS"/>
    <s v="NO"/>
    <s v="NO"/>
    <x v="1"/>
    <s v="NO"/>
    <s v="NO"/>
    <s v="NO"/>
    <n v="36249970.140000001"/>
    <n v="36249970.140000001"/>
    <n v="1"/>
  </r>
  <r>
    <s v="FSA"/>
    <x v="0"/>
    <x v="0"/>
    <x v="0"/>
    <x v="2"/>
    <x v="1"/>
    <x v="1"/>
    <x v="0"/>
    <x v="1"/>
    <x v="1"/>
    <x v="0"/>
    <x v="0"/>
    <x v="55"/>
    <s v="SUPPORT- MANAGEMENT: FINANCIAL"/>
    <s v="9100"/>
    <s v="FEDERAL STUDENT AID PROCUREMENT ACTIVITY"/>
    <s v="9100"/>
    <s v="MADISON"/>
    <s v="WI"/>
    <s v="25"/>
    <d v="2015-09-01T00:00:00"/>
    <s v="FULL AND OPEN COMPETITION"/>
    <s v="FAIR OPPORTUNITY GIVEN"/>
    <s v="FIXED PRICE WITH ECONOMIC PRICE ADJUSTMENT"/>
    <s v="IGF::CT::IGF / CRITICAL FUNCTION _x000a__x000a_IDIQ: SERVICING OF TITLE IV STUDENT FINANCIAL AID. _x000a__x000a_TASK ORDER: _x000a__x000a_SERVICING OF TITLE IV STUDENT FINANCIAL AID, FROM 9/1/2015 THROUGH 8/31/2016. _x000a_PROVIDES FUNDING FOR TITLE IV AID SERVICING THROUGH APPROXIMATELY 12/31/2015."/>
    <s v="GREAT LAKES EDUCATIONAL LOAN SERVICES, INC."/>
    <n v="41096246.390000001"/>
    <s v="0015"/>
    <s v="0"/>
    <s v="EDFSA09D0012"/>
    <s v="967379496"/>
    <s v="ENBO"/>
    <s v=""/>
    <s v="KAREN.GIBSON@ED.GOV"/>
    <d v="2015-09-02T00:00:00"/>
    <s v="KATHARINE.HILL@ED.GOV"/>
    <d v="2015-08-28T00:00:00"/>
    <s v="N/A"/>
    <s v=""/>
    <s v=""/>
    <s v="Y"/>
    <s v="YES"/>
    <s v="9100"/>
    <s v="9100"/>
    <s v="OTHER THAN SMALL BUSINESS"/>
    <s v="NO"/>
    <s v="NO"/>
    <x v="1"/>
    <s v="NO"/>
    <s v="NO"/>
    <s v="NO"/>
    <n v="41096246.390000001"/>
    <n v="41096246.390000001"/>
    <n v="1"/>
  </r>
  <r>
    <s v="FSA"/>
    <x v="0"/>
    <x v="0"/>
    <x v="0"/>
    <x v="2"/>
    <x v="1"/>
    <x v="1"/>
    <x v="0"/>
    <x v="1"/>
    <x v="1"/>
    <x v="0"/>
    <x v="0"/>
    <x v="55"/>
    <s v="SUPPORT- MANAGEMENT: FINANCIAL"/>
    <s v="9100"/>
    <s v="FEDERAL STUDENT AID PROCUREMENT ACTIVITY"/>
    <s v="9100"/>
    <s v="HARRISBURG"/>
    <s v="PA"/>
    <s v="43"/>
    <d v="2015-09-01T00:00:00"/>
    <s v="FULL AND OPEN COMPETITION"/>
    <s v="FAIR OPPORTUNITY GIVEN"/>
    <s v="FIXED PRICE WITH ECONOMIC PRICE ADJUSTMENT"/>
    <s v="IGF::CT::IGF / CRITICAL FUNCTION _x000a__x000a_IDIQ: SERVICING OF TITLE IV STUDENT FINANCIAL AID_x000a__x000a_TASK ORDER: SERVICING OF TITLE IV STUDENT FINANCIAL AID, FROM 9/1/2015 THROUGH 8/31/2016. _x000a_PROVIDES FUNDING FOR TITLE IV AID SERVICING THROUGH APPROXIMATELY 12/21/2015."/>
    <s v="HIGHER EDUCATION ASSISTANCE AGENCY, PA"/>
    <n v="41676723.200000003"/>
    <s v="0016"/>
    <s v="0"/>
    <s v="EDFSA09D0014"/>
    <s v="007368103"/>
    <s v="ENBO"/>
    <s v=""/>
    <s v="KAREN.GIBSON@ED.GOV"/>
    <d v="2015-09-02T00:00:00"/>
    <s v="KATHARINE.HILL@ED.GOV"/>
    <d v="2015-08-28T00:00:00"/>
    <s v="N/A"/>
    <s v=""/>
    <s v=""/>
    <s v="Y"/>
    <s v="YES"/>
    <s v="9100"/>
    <s v="9100"/>
    <s v="OTHER THAN SMALL BUSINESS"/>
    <s v="NO"/>
    <s v="NO"/>
    <x v="1"/>
    <s v="NO"/>
    <s v="NO"/>
    <s v="NO"/>
    <n v="41676723.200000003"/>
    <n v="41676723.200000003"/>
    <n v="1"/>
  </r>
  <r>
    <s v="FSA"/>
    <x v="0"/>
    <x v="0"/>
    <x v="0"/>
    <x v="2"/>
    <x v="1"/>
    <x v="1"/>
    <x v="0"/>
    <x v="1"/>
    <x v="1"/>
    <x v="0"/>
    <x v="0"/>
    <x v="55"/>
    <s v="SUPPORT- MANAGEMENT: FINANCIAL"/>
    <s v="9100"/>
    <s v="FEDERAL STUDENT AID PROCUREMENT ACTIVITY"/>
    <s v="9100"/>
    <s v="LINCOLN"/>
    <s v="NE"/>
    <s v="109"/>
    <d v="2015-09-03T00:00:00"/>
    <s v="FULL AND OPEN COMPETITION"/>
    <s v="FAIR OPPORTUNITY GIVEN"/>
    <s v="FIXED PRICE WITH ECONOMIC PRICE ADJUSTMENT"/>
    <s v="IGF::CT::IGF / CRITICAL FUNCTION _x000a__x000a_BASE AWARD: SERVICING OF TITLE IV STUDENT FINANCIAL AID._x000a__x000a_MODIFICATION DESCRIPTION:  THE PURPOSE OF THIS MODIFICATION IS TO PROVIDE ADDITIONAL FUNDING FOR LOAN CONSOLIDATION SERVICES."/>
    <s v="NELNET SERVICING, LLC"/>
    <n v="400000"/>
    <s v="0016"/>
    <s v="5"/>
    <s v="EDFSA09D0013"/>
    <s v="831078626"/>
    <s v="ENBO"/>
    <s v=""/>
    <s v="KAREN.GIBSON@ED.GOV"/>
    <d v="2015-09-03T00:00:00"/>
    <s v="KATHARINE.HILL@ED.GOV"/>
    <d v="2015-09-02T00:00:00"/>
    <s v="N/A"/>
    <s v="C"/>
    <s v="FUNDING ONLY ACTION"/>
    <s v="Y"/>
    <s v="YES"/>
    <s v="9100"/>
    <s v="9100"/>
    <s v="OTHER THAN SMALL BUSINESS"/>
    <s v="NO"/>
    <s v="NO"/>
    <x v="1"/>
    <s v="NO"/>
    <s v="NO"/>
    <s v="NO"/>
    <n v="400000"/>
    <n v="400000"/>
    <n v="1"/>
  </r>
  <r>
    <s v="FSA"/>
    <x v="0"/>
    <x v="0"/>
    <x v="0"/>
    <x v="2"/>
    <x v="1"/>
    <x v="1"/>
    <x v="0"/>
    <x v="1"/>
    <x v="1"/>
    <x v="0"/>
    <x v="0"/>
    <x v="55"/>
    <s v="SUPPORT- MANAGEMENT: FINANCIAL"/>
    <s v="9100"/>
    <s v="FEDERAL STUDENT AID PROCUREMENT ACTIVITY"/>
    <s v="9100"/>
    <s v="WILKES BARRE"/>
    <s v="PA"/>
    <s v="79"/>
    <d v="2015-09-03T00:00:00"/>
    <s v="FULL AND OPEN COMPETITION"/>
    <s v="FAIR OPPORTUNITY GIVEN"/>
    <s v="FIXED PRICE WITH ECONOMIC PRICE ADJUSTMENT"/>
    <s v="IGF::CT::IGF / CRITICAL FUNCTION _x000a__x000a_BASE AWARD: SERVICING OF TITLE IV STUDENT FINANCIAL AID._x000a__x000a_MODIFICATION DESCRIPTION: THE PURPOSE OF THIS MODIFICATION IS TO PROVIDE FUNDING FOR LOAN CONSOLIDATION SERVICES."/>
    <s v="NAVIENT, LLC"/>
    <n v="500000"/>
    <s v="0007"/>
    <s v="2"/>
    <s v="EDFSA09D0015"/>
    <s v="079392048"/>
    <s v="ENBO"/>
    <s v=""/>
    <s v="KAREN.GIBSON@ED.GOV"/>
    <d v="2015-09-03T00:00:00"/>
    <s v="KATHARINE.HILL@ED.GOV"/>
    <d v="2015-09-02T00:00:00"/>
    <s v="N/A"/>
    <s v="C"/>
    <s v="FUNDING ONLY ACTION"/>
    <s v="Y"/>
    <s v="YES"/>
    <s v="9100"/>
    <s v="9100"/>
    <s v="OTHER THAN SMALL BUSINESS"/>
    <s v="NO"/>
    <s v="NO"/>
    <x v="1"/>
    <s v="NO"/>
    <s v="NO"/>
    <s v="NO"/>
    <n v="500000"/>
    <n v="500000"/>
    <n v="1"/>
  </r>
  <r>
    <s v="FSA"/>
    <x v="0"/>
    <x v="0"/>
    <x v="0"/>
    <x v="2"/>
    <x v="1"/>
    <x v="1"/>
    <x v="0"/>
    <x v="1"/>
    <x v="1"/>
    <x v="0"/>
    <x v="0"/>
    <x v="55"/>
    <s v="SUPPORT- MANAGEMENT: FINANCIAL"/>
    <s v="9100"/>
    <s v="FEDERAL STUDENT AID PROCUREMENT ACTIVITY"/>
    <s v="9100"/>
    <s v="HARRISBURG"/>
    <s v="PA"/>
    <s v="43"/>
    <d v="2015-09-08T00:00:00"/>
    <s v="FULL AND OPEN COMPETITION"/>
    <s v="FAIR OPPORTUNITY GIVEN"/>
    <s v="FIXED PRICE WITH ECONOMIC PRICE ADJUSTMENT"/>
    <s v="IGF::CT::IGF CRITICAL FUNCTION _x000a__x000a_BASE AWARD: SERVICING OF TITLE IV STUDENT FINANCIAL AID._x000a__x000a_MODIFICATION DESCRIPTION:  THE PURPOSE OF THIS MODIFICATION IS TO PROVIDE FUNDING FOR CHANGE REQUESTS."/>
    <s v="HIGHER EDUCATION ASSISTANCE AGENCY, PA"/>
    <n v="53660"/>
    <s v="0016"/>
    <s v="1"/>
    <s v="EDFSA09D0014"/>
    <s v="007368103"/>
    <s v="ENBO"/>
    <s v=""/>
    <s v="KAREN.GIBSON@ED.GOV"/>
    <d v="2015-09-08T00:00:00"/>
    <s v="KATHARINE.HILL@ED.GOV"/>
    <d v="2015-09-08T00:00:00"/>
    <s v="N/A"/>
    <s v="D"/>
    <s v="CHANGE ORDER"/>
    <s v="Y"/>
    <s v="YES"/>
    <s v="9100"/>
    <s v="9100"/>
    <s v="OTHER THAN SMALL BUSINESS"/>
    <s v="NO"/>
    <s v="NO"/>
    <x v="1"/>
    <s v="NO"/>
    <s v="NO"/>
    <s v="NO"/>
    <n v="53660"/>
    <n v="53660"/>
    <n v="1"/>
  </r>
  <r>
    <s v="FSA"/>
    <x v="0"/>
    <x v="0"/>
    <x v="1"/>
    <x v="2"/>
    <x v="1"/>
    <x v="1"/>
    <x v="0"/>
    <x v="1"/>
    <x v="1"/>
    <x v="0"/>
    <x v="0"/>
    <x v="55"/>
    <s v="SUPPORT- MANAGEMENT: FINANCIAL"/>
    <s v="9100"/>
    <s v="FEDERAL STUDENT AID PROCUREMENT ACTIVITY"/>
    <s v="9100"/>
    <s v="WASHINGTON"/>
    <s v="DC"/>
    <s v="1"/>
    <d v="2015-09-09T00:00:00"/>
    <s v="NOT COMPETED"/>
    <s v=""/>
    <s v="FIRM FIXED PRICE"/>
    <s v="THE PURPOSE OF THIS MODIFICATION 184 IS TO INCORPORATE THE FOLLOWING ITEMS INTO CONTRACT ED-06-CO-0027:_x000a_INCREASE FUNDING FOR CLIN 0002, OTHER DIRECT COSTS."/>
    <s v="ACCENTURE LLP"/>
    <n v="767578"/>
    <s v="EDED06CO0027"/>
    <s v="184"/>
    <s v=""/>
    <s v="858485758"/>
    <s v="ENBO"/>
    <s v="ONLY ONE SOURCE - OTHER "/>
    <s v="MICHAEL.HOLLAND@ED.GOV"/>
    <d v="2015-09-30T00:00:00"/>
    <s v="WILLIAM.JACKSONJR@ED.GOV"/>
    <d v="2015-09-16T00:00:00"/>
    <s v="N/A"/>
    <s v="B"/>
    <s v="SUPPLEMENTAL AGREEMENT FOR WORK WITHIN SCOPE"/>
    <s v="N"/>
    <s v="NO"/>
    <s v=""/>
    <s v="9100"/>
    <s v="OTHER THAN SMALL BUSINESS"/>
    <s v="NO"/>
    <s v="NO"/>
    <x v="1"/>
    <s v="NO"/>
    <s v="NO"/>
    <s v="NO"/>
    <n v="767578"/>
    <n v="0"/>
    <n v="1"/>
  </r>
  <r>
    <s v="FSA"/>
    <x v="0"/>
    <x v="0"/>
    <x v="0"/>
    <x v="2"/>
    <x v="1"/>
    <x v="1"/>
    <x v="0"/>
    <x v="1"/>
    <x v="1"/>
    <x v="0"/>
    <x v="0"/>
    <x v="55"/>
    <s v="SUPPORT- MANAGEMENT: FINANCIAL"/>
    <s v="9100"/>
    <s v="FEDERAL STUDENT AID PROCUREMENT ACTIVITY"/>
    <s v="9100"/>
    <s v="SALT LAKE CITY"/>
    <s v="UT"/>
    <s v="35"/>
    <d v="2015-09-10T00:00:00"/>
    <s v="FULL AND OPEN COMPETITION"/>
    <s v="FAIR OPPORTUNITY GIVEN"/>
    <s v="FIXED PRICE WITH ECONOMIC PRICE ADJUSTMENT"/>
    <s v="IGF::CT::IGF CRITICAL FUNDING_x000a__x000a_BASE AWARD: SERVICING OF TITLE IV STUDENT FINANCIAL AID, IN ACCORDANCE WITH SECTION 2212 OF THE HEALTH CARE AND EDUCATION RECONCILIATION ACT OF 2010 (PUB.L. 111-152, 124 STAT. 1029)._x000a__x000a_MODIFICATION DESCRIPTION: THE PURPOSE OF THIS MODIFICATION IS TO PROVIDE ADDITIONAL FUNDING FOR TITLE IV AID SERVICING. THIS MODIFICATION ALSO PROVIDES FUNDING FOR A CHANGE REQUEST."/>
    <s v="UTAH HIGHER EDUCATION ASSISTANCE AUTHORITY"/>
    <n v="48193.75"/>
    <s v="0004"/>
    <s v="24"/>
    <s v="EDFSA12D0003"/>
    <s v="026759279"/>
    <s v="ENBO"/>
    <s v=""/>
    <s v="KAREN.GIBSON@ED.GOV"/>
    <d v="2015-09-10T00:00:00"/>
    <s v="AMBER.JONES@ED.GOV"/>
    <d v="2015-09-10T00:00:00"/>
    <s v="N/A"/>
    <s v="D"/>
    <s v="CHANGE ORDER"/>
    <s v="Y"/>
    <s v="YES"/>
    <s v="9100"/>
    <s v="9100"/>
    <s v="OTHER THAN SMALL BUSINESS"/>
    <s v="NO"/>
    <s v="NO"/>
    <x v="1"/>
    <s v="NO"/>
    <s v="NO"/>
    <s v="NO"/>
    <n v="48193.75"/>
    <n v="48193.75"/>
    <n v="1"/>
  </r>
  <r>
    <s v="FSA"/>
    <x v="0"/>
    <x v="0"/>
    <x v="0"/>
    <x v="2"/>
    <x v="1"/>
    <x v="1"/>
    <x v="0"/>
    <x v="1"/>
    <x v="1"/>
    <x v="0"/>
    <x v="0"/>
    <x v="55"/>
    <s v="SUPPORT- MANAGEMENT: FINANCIAL"/>
    <s v="9100"/>
    <s v="FEDERAL STUDENT AID PROCUREMENT ACTIVITY"/>
    <s v="9100"/>
    <s v="HARRISBURG"/>
    <s v="PA"/>
    <s v="43"/>
    <d v="2015-09-10T00:00:00"/>
    <s v="FULL AND OPEN COMPETITION"/>
    <s v="FAIR OPPORTUNITY GIVEN"/>
    <s v="FIXED PRICE WITH ECONOMIC PRICE ADJUSTMENT"/>
    <s v="IGF::CT::IGF CRITICAL FUNCTION_x000a__x000a_BASE AWARD: SERVICING OF TITLE IV STUDENT FINANCIAL AID._x000a__x000a_MODIFICATION DESCRIPTION:  THE PURPOSE OF THIS MODIFICATION IS TO PROVIDE ADDITIONAL FUNDING FOR LOAN CONSOLIDATION SERVICES."/>
    <s v="HIGHER EDUCATION ASSISTANCE AGENCY, PA"/>
    <n v="1000000"/>
    <s v="0014"/>
    <s v="4"/>
    <s v="EDFSA09D0014"/>
    <s v="007368103"/>
    <s v="ENBO"/>
    <s v=""/>
    <s v="KAREN.GIBSON@ED.GOV"/>
    <d v="2015-09-10T00:00:00"/>
    <s v="AMBER.JONES@ED.GOV"/>
    <d v="2015-09-10T00:00:00"/>
    <s v="N/A"/>
    <s v="C"/>
    <s v="FUNDING ONLY ACTION"/>
    <s v="Y"/>
    <s v="YES"/>
    <s v="9100"/>
    <s v="9100"/>
    <s v="OTHER THAN SMALL BUSINESS"/>
    <s v="NO"/>
    <s v="NO"/>
    <x v="1"/>
    <s v="NO"/>
    <s v="NO"/>
    <s v="NO"/>
    <n v="1000000"/>
    <n v="1000000"/>
    <n v="1"/>
  </r>
  <r>
    <s v="FSA"/>
    <x v="0"/>
    <x v="0"/>
    <x v="0"/>
    <x v="2"/>
    <x v="1"/>
    <x v="1"/>
    <x v="0"/>
    <x v="1"/>
    <x v="1"/>
    <x v="0"/>
    <x v="0"/>
    <x v="55"/>
    <s v="SUPPORT- MANAGEMENT: FINANCIAL"/>
    <s v="9100"/>
    <s v="FEDERAL STUDENT AID PROCUREMENT ACTIVITY"/>
    <s v="9100"/>
    <s v="RESTON"/>
    <s v="VA"/>
    <s v="59"/>
    <d v="2015-09-11T00:00:00"/>
    <s v="FULL AND OPEN COMPETITION"/>
    <s v=""/>
    <s v="FIRM FIXED PRICE"/>
    <s v="OPERATIONS AND MAINTENANCE OF THE DEBT MANAGEMENT AND COLLECTIONS SYSTEM. IGF::CT::IGF."/>
    <s v="MAXIMUS FEDERAL SERVICES, INC."/>
    <n v="2537656.4"/>
    <s v="EDFSA13C0021"/>
    <s v="23"/>
    <s v=""/>
    <s v="364221593"/>
    <s v="ENBO"/>
    <s v=""/>
    <s v="MURTHLYN.SAMUEL@ED.GOV"/>
    <d v="2015-09-11T00:00:00"/>
    <s v="ZAKIA.OWENS@ED.GOV"/>
    <d v="2015-09-09T00:00:00"/>
    <s v="N/A"/>
    <s v="M"/>
    <s v="OTHER ADMINISTRATIVE ACTION"/>
    <s v="Y"/>
    <s v="YES"/>
    <s v=""/>
    <s v="9100"/>
    <s v="OTHER THAN SMALL BUSINESS"/>
    <s v="NO"/>
    <s v="NO"/>
    <x v="1"/>
    <s v="NO"/>
    <s v="NO"/>
    <s v="NO"/>
    <n v="2537656.4"/>
    <n v="0"/>
    <n v="1"/>
  </r>
  <r>
    <s v="FSA"/>
    <x v="0"/>
    <x v="0"/>
    <x v="0"/>
    <x v="2"/>
    <x v="1"/>
    <x v="1"/>
    <x v="0"/>
    <x v="1"/>
    <x v="1"/>
    <x v="0"/>
    <x v="0"/>
    <x v="55"/>
    <s v="SUPPORT- MANAGEMENT: FINANCIAL"/>
    <s v="9100"/>
    <s v="FEDERAL STUDENT AID PROCUREMENT ACTIVITY"/>
    <s v="9100"/>
    <s v="MADISON"/>
    <s v="WI"/>
    <s v="25"/>
    <d v="2015-09-14T00:00:00"/>
    <s v="FULL AND OPEN COMPETITION"/>
    <s v="FAIR OPPORTUNITY GIVEN"/>
    <s v="FIXED PRICE WITH ECONOMIC PRICE ADJUSTMENT"/>
    <s v="IGF::CT::IGF CRITICAL FUNCTION _x000a__x000a_BASE AWARD: SERVICING OF TITLE IV STUDENT FINANCIAL AID._x000a__x000a_MODIFICATION DESCRIPTION:  THE PURPOSE OF THIS MODIFICATION IS TO PROVIDE FUNDING FOR CHANGE REQUESTS."/>
    <s v="GREAT LAKES EDUCATIONAL LOAN SERVICES, INC."/>
    <n v="80764"/>
    <s v="0015"/>
    <s v="1"/>
    <s v="EDFSA09D0012"/>
    <s v="967379496"/>
    <s v="ENBO"/>
    <s v=""/>
    <s v="KAREN.GIBSON@ED.GOV"/>
    <d v="2015-09-14T00:00:00"/>
    <s v="KATHARINE.HILL@ED.GOV"/>
    <d v="2015-09-11T00:00:00"/>
    <s v="N/A"/>
    <s v="D"/>
    <s v="CHANGE ORDER"/>
    <s v="Y"/>
    <s v="YES"/>
    <s v="9100"/>
    <s v="9100"/>
    <s v="OTHER THAN SMALL BUSINESS"/>
    <s v="NO"/>
    <s v="NO"/>
    <x v="1"/>
    <s v="NO"/>
    <s v="NO"/>
    <s v="NO"/>
    <n v="80764"/>
    <n v="80764"/>
    <n v="1"/>
  </r>
  <r>
    <s v="FSA"/>
    <x v="0"/>
    <x v="0"/>
    <x v="0"/>
    <x v="2"/>
    <x v="1"/>
    <x v="1"/>
    <x v="0"/>
    <x v="1"/>
    <x v="1"/>
    <x v="0"/>
    <x v="0"/>
    <x v="55"/>
    <s v="SUPPORT- MANAGEMENT: FINANCIAL"/>
    <s v="9100"/>
    <s v="FEDERAL STUDENT AID PROCUREMENT ACTIVITY"/>
    <s v="9100"/>
    <s v="KNOXVILLE"/>
    <s v="TN"/>
    <s v="93"/>
    <d v="2015-09-14T00:00:00"/>
    <s v="FULL AND OPEN COMPETITION"/>
    <s v="FAIR OPPORTUNITY GIVEN"/>
    <s v="FIXED PRICE WITH ECONOMIC PRICE ADJUSTMENT"/>
    <s v="IGF::CT::IGF CRITICAL FUNCTION_x000a__x000a_BASE AWARD: SERVICING OF TITLE IV STUDENT FINANCIAL AID, IN ACCORDANCE WITH SECTION 2212 OF THE HEALTH CARE AND EDUCATION RECONCILIATION ACT OF 2010 (PUB.L. 111-152, 124 STAT. 1029)._x000a__x000a_MODIFICATION DESCRIPTION: THE PURPOSE OF THIS MODIFICATION IS TO PROVIDE ADDITIONAL FUNDING FOR TITLE IV AID SERVICING, THROUGH APPROXIMATELY SEPTEMBER 30, 2015."/>
    <s v="EDUCATIONAL SERVICES OF AMERICA, INC."/>
    <n v="130500"/>
    <s v="0004"/>
    <s v="15"/>
    <s v="EDFSA12D0005"/>
    <s v="938314317"/>
    <s v="ENBO"/>
    <s v=""/>
    <s v="KAREN.GIBSON@ED.GOV"/>
    <d v="2015-09-14T00:00:00"/>
    <s v="AMBER.JONES@ED.GOV"/>
    <d v="2015-09-11T00:00:00"/>
    <s v="N/A"/>
    <s v="C"/>
    <s v="FUNDING ONLY ACTION"/>
    <s v="Y"/>
    <s v="YES"/>
    <s v="9100"/>
    <s v="9100"/>
    <s v="OTHER THAN SMALL BUSINESS"/>
    <s v="NO"/>
    <s v="NO"/>
    <x v="1"/>
    <s v="NO"/>
    <s v="NO"/>
    <s v="NO"/>
    <n v="130500"/>
    <n v="130500"/>
    <n v="1"/>
  </r>
  <r>
    <s v="FSA"/>
    <x v="0"/>
    <x v="0"/>
    <x v="0"/>
    <x v="2"/>
    <x v="1"/>
    <x v="1"/>
    <x v="0"/>
    <x v="1"/>
    <x v="1"/>
    <x v="0"/>
    <x v="0"/>
    <x v="55"/>
    <s v="SUPPORT- MANAGEMENT: FINANCIAL"/>
    <s v="9100"/>
    <s v="FEDERAL STUDENT AID PROCUREMENT ACTIVITY"/>
    <s v="9100"/>
    <s v="HARRISBURG"/>
    <s v="PA"/>
    <s v="43"/>
    <d v="2015-09-14T00:00:00"/>
    <s v="FULL AND OPEN COMPETITION"/>
    <s v="FAIR OPPORTUNITY GIVEN"/>
    <s v="FIXED PRICE WITH ECONOMIC PRICE ADJUSTMENT"/>
    <s v="IGF::CT::IGF CRITICAL FUNCTION _x000a__x000a_BASE AWARD: SERVICING OF TITLE IV STUDENT FINANCIAL AID._x000a__x000a_MODIFICATION DESCRIPTION: THE PURPOSE OF THIS MODIFICATION IS TO PROVIDE FUNDING FOR THE DELINQUENCY REDUCTION COMPENSATION PROGRAM, IN THE AMOUNT OF $2,000,000.00. _x000a__x000a_THIS MODIFICATION ALSO PROVIDES FUNDING FOR CHANGE REQUESTS."/>
    <s v="HIGHER EDUCATION ASSISTANCE AGENCY, PA"/>
    <n v="2186230"/>
    <s v="0016"/>
    <s v="2"/>
    <s v="EDFSA09D0014"/>
    <s v="007368103"/>
    <s v="ENBO"/>
    <s v=""/>
    <s v="KAREN.GIBSON@ED.GOV"/>
    <d v="2015-09-14T00:00:00"/>
    <s v="AMBER.JONES@ED.GOV"/>
    <d v="2015-09-11T00:00:00"/>
    <s v="N/A"/>
    <s v="D"/>
    <s v="CHANGE ORDER"/>
    <s v="Y"/>
    <s v="YES"/>
    <s v="9100"/>
    <s v="9100"/>
    <s v="OTHER THAN SMALL BUSINESS"/>
    <s v="NO"/>
    <s v="NO"/>
    <x v="1"/>
    <s v="NO"/>
    <s v="NO"/>
    <s v="NO"/>
    <n v="2186230"/>
    <n v="2186230"/>
    <n v="1"/>
  </r>
  <r>
    <s v="FSA"/>
    <x v="0"/>
    <x v="0"/>
    <x v="1"/>
    <x v="2"/>
    <x v="1"/>
    <x v="1"/>
    <x v="0"/>
    <x v="1"/>
    <x v="1"/>
    <x v="0"/>
    <x v="0"/>
    <x v="55"/>
    <s v="SUPPORT- MANAGEMENT: FINANCIAL"/>
    <s v="9100"/>
    <s v="FEDERAL STUDENT AID PROCUREMENT ACTIVITY"/>
    <s v="9100"/>
    <s v="WASHINGTON"/>
    <s v="DC"/>
    <s v="1"/>
    <d v="2015-09-14T00:00:00"/>
    <s v="NOT COMPETED"/>
    <s v=""/>
    <s v="FIRM FIXED PRICE"/>
    <s v="THE PURPOSE OF THIS MODIFICATION 183 IS TO INCORPORATE THE FOLLOWING ITEMS INTO CONTRACT ED-06-CO-0027:_x000a_ADD THE OMB 30-DAY CYBERSECURITY SPRINT CHANGE REQUEST (CCR# 111166 ? CHANGE REQUEST 3286)."/>
    <s v="ACCENTURE LLP"/>
    <n v="296181"/>
    <s v="EDED06CO0027"/>
    <s v="183"/>
    <s v=""/>
    <s v="858485758"/>
    <s v="ENBO"/>
    <s v="ONLY ONE SOURCE - OTHER "/>
    <s v="MICHAEL.HOLLAND@ED.GOV"/>
    <d v="2015-09-30T00:00:00"/>
    <s v="WILLIAM.JACKSONJR@ED.GOV"/>
    <d v="2015-09-16T00:00:00"/>
    <s v="N/A"/>
    <s v="B"/>
    <s v="SUPPLEMENTAL AGREEMENT FOR WORK WITHIN SCOPE"/>
    <s v="N"/>
    <s v="NO"/>
    <s v=""/>
    <s v="9100"/>
    <s v="OTHER THAN SMALL BUSINESS"/>
    <s v="NO"/>
    <s v="NO"/>
    <x v="1"/>
    <s v="NO"/>
    <s v="NO"/>
    <s v="NO"/>
    <n v="296181"/>
    <n v="0"/>
    <n v="1"/>
  </r>
  <r>
    <s v="FSA"/>
    <x v="0"/>
    <x v="0"/>
    <x v="0"/>
    <x v="2"/>
    <x v="1"/>
    <x v="1"/>
    <x v="0"/>
    <x v="1"/>
    <x v="1"/>
    <x v="0"/>
    <x v="0"/>
    <x v="55"/>
    <s v="SUPPORT- MANAGEMENT: FINANCIAL"/>
    <s v="9100"/>
    <s v="FEDERAL STUDENT AID PROCUREMENT ACTIVITY"/>
    <s v="9100"/>
    <s v="WINOOSKI"/>
    <s v="VT"/>
    <s v="7"/>
    <d v="2015-09-15T00:00:00"/>
    <s v="FULL AND OPEN COMPETITION"/>
    <s v="FAIR OPPORTUNITY GIVEN"/>
    <s v="FIXED PRICE WITH ECONOMIC PRICE ADJUSTMENT"/>
    <s v="IGF::CT::IGF //CRITICAL FUNCTION _x000a__x000a_BASE AWARD:  SERVICING OF TITLE IV STUDENT FINANCIAL AID, IN ACCORDANCE WITH SECTION 2212 OF THE HEALTH CARE AND EDUCATION RECONCILIATION ACT OF 2010 (PUB.L. 111-152, 124 STAT. 1029)._x000a__x000a_TASK ORDER: 0004 TO PROVIDE TITLE IV LOAN SERVICING THROUGH 9/30/2016."/>
    <s v="VERMONT STUDENT ASSISTANCE CORPORATION"/>
    <n v="492835.11"/>
    <s v="0004"/>
    <s v="0"/>
    <s v="EDFSA13D0001"/>
    <s v="114236219"/>
    <s v="ENBO"/>
    <s v=""/>
    <s v="KAREN.GIBSON@ED.GOV"/>
    <d v="2015-09-15T00:00:00"/>
    <s v="KATHARINE.HILL@ED.GOV"/>
    <d v="2015-09-10T00:00:00"/>
    <s v="N/A"/>
    <s v=""/>
    <s v=""/>
    <s v="Y"/>
    <s v="YES"/>
    <s v="9100"/>
    <s v="9100"/>
    <s v="OTHER THAN SMALL BUSINESS"/>
    <s v="NO"/>
    <s v="NO"/>
    <x v="1"/>
    <s v="NO"/>
    <s v="NO"/>
    <s v="NO"/>
    <n v="492835.11"/>
    <n v="492835.11"/>
    <n v="1"/>
  </r>
  <r>
    <s v="FSA"/>
    <x v="0"/>
    <x v="0"/>
    <x v="0"/>
    <x v="2"/>
    <x v="1"/>
    <x v="1"/>
    <x v="0"/>
    <x v="1"/>
    <x v="1"/>
    <x v="0"/>
    <x v="0"/>
    <x v="55"/>
    <s v="SUPPORT- MANAGEMENT: FINANCIAL"/>
    <s v="9100"/>
    <s v="FEDERAL STUDENT AID PROCUREMENT ACTIVITY"/>
    <s v="9100"/>
    <s v="CONCORD"/>
    <s v="NH"/>
    <s v="13"/>
    <d v="2015-09-15T00:00:00"/>
    <s v="FULL AND OPEN COMPETITION"/>
    <s v="FAIR OPPORTUNITY GIVEN"/>
    <s v="FIXED PRICE WITH ECONOMIC PRICE ADJUSTMENT"/>
    <s v="IGF::CT::IGF // CRITICAL FUNCTION _x000a__x000a_BASE AWARD: SERVICING OF TITLE IV STUDENT FINANCIAL AID, IN ACCORDANCE WITH SECTION 2212 OF THE HEALTH CARE AND EDUCATION RECONCILIATION ACT OF 2010 (PUB.L. 111-152, 124 STAT. 1029)._x000a__x000a_TASK ORDER: 0005 TO PROVIDE TITLE IV LOAN SERVICING THROUGH 9/30/2016."/>
    <s v="NEW HAMPSHIRE HIGHER EDUCATION LOAN CORP"/>
    <n v="915358.31"/>
    <s v="0005"/>
    <s v="0"/>
    <s v="EDFSA12D0007"/>
    <s v="048818731"/>
    <s v="ENBO"/>
    <s v=""/>
    <s v="KAREN.GIBSON@ED.GOV"/>
    <d v="2015-09-15T00:00:00"/>
    <s v="KATHARINE.HILL@ED.GOV"/>
    <d v="2015-09-10T00:00:00"/>
    <s v="N/A"/>
    <s v=""/>
    <s v=""/>
    <s v="Y"/>
    <s v="YES"/>
    <s v="9100"/>
    <s v="9100"/>
    <s v="OTHER THAN SMALL BUSINESS"/>
    <s v="NO"/>
    <s v="NO"/>
    <x v="1"/>
    <s v="NO"/>
    <s v="NO"/>
    <s v="NO"/>
    <n v="915358.31"/>
    <n v="915358.31"/>
    <n v="1"/>
  </r>
  <r>
    <s v="FSA"/>
    <x v="0"/>
    <x v="0"/>
    <x v="0"/>
    <x v="2"/>
    <x v="1"/>
    <x v="1"/>
    <x v="0"/>
    <x v="1"/>
    <x v="1"/>
    <x v="0"/>
    <x v="0"/>
    <x v="55"/>
    <s v="SUPPORT- MANAGEMENT: FINANCIAL"/>
    <s v="9100"/>
    <s v="FEDERAL STUDENT AID PROCUREMENT ACTIVITY"/>
    <s v="9100"/>
    <s v="KNOXVILLE"/>
    <s v="TN"/>
    <s v="93"/>
    <d v="2015-09-15T00:00:00"/>
    <s v="FULL AND OPEN COMPETITION"/>
    <s v="FAIR OPPORTUNITY GIVEN"/>
    <s v="FIXED PRICE WITH ECONOMIC PRICE ADJUSTMENT"/>
    <s v="IGF::CT::IGF / CRITICAL FUNCTION_x000a__x000a_IDIQ:_x000a_SERVICING OF TITLE IV STUDENT FINANCIAL AID, IN ACCORDANCE WITH SECTION 2212 OF THE HEALTH CARE AND EDUCATION RECONCILIATION ACT OF 2010 (PUB.L. 111-152, 124 STAT. 1029)._x000a__x000a_TASK ORDER:_x000a_SERVICING OF TITLE IV FINANCIAL AID, FROM 10/01/2015 TO 09/30/2016."/>
    <s v="EDUCATIONAL SERVICES OF AMERICA, INC."/>
    <n v="4209302.87"/>
    <s v="0005"/>
    <s v="0"/>
    <s v="EDFSA12D0005"/>
    <s v="938314317"/>
    <s v="ENBO"/>
    <s v=""/>
    <s v="KAREN.GIBSON@ED.GOV"/>
    <d v="2015-09-15T00:00:00"/>
    <s v="AMBER.JONES@ED.GOV"/>
    <d v="2015-09-11T00:00:00"/>
    <s v="N/A"/>
    <s v=""/>
    <s v=""/>
    <s v="Y"/>
    <s v="YES"/>
    <s v="9100"/>
    <s v="9100"/>
    <s v="OTHER THAN SMALL BUSINESS"/>
    <s v="NO"/>
    <s v="NO"/>
    <x v="1"/>
    <s v="NO"/>
    <s v="NO"/>
    <s v="NO"/>
    <n v="4209302.87"/>
    <n v="4209302.87"/>
    <n v="1"/>
  </r>
  <r>
    <s v="FSA"/>
    <x v="0"/>
    <x v="0"/>
    <x v="0"/>
    <x v="2"/>
    <x v="1"/>
    <x v="1"/>
    <x v="0"/>
    <x v="1"/>
    <x v="1"/>
    <x v="0"/>
    <x v="0"/>
    <x v="55"/>
    <s v="SUPPORT- MANAGEMENT: FINANCIAL"/>
    <s v="9100"/>
    <s v="FEDERAL STUDENT AID PROCUREMENT ACTIVITY"/>
    <s v="9100"/>
    <s v="CHESTERFIELD"/>
    <s v="MO"/>
    <s v="189"/>
    <d v="2015-09-15T00:00:00"/>
    <s v="FULL AND OPEN COMPETITION"/>
    <s v="FAIR OPPORTUNITY GIVEN"/>
    <s v="FIXED PRICE WITH ECONOMIC PRICE ADJUSTMENT"/>
    <s v="IGF::CT::IGF // CRITICAL FUNCTION _x000a__x000a_BASE AWARD: SERVICING OF TITLE IV STUDENT FINANCIAL AID, IN ACCORDANCE WITH SECTION 2212 OF THE HEALTH CARE AND EDUCATION RECONCILIATION ACT OF 2010 (PUB.L. 111-152, 124 STAT. 1029)._x000a__x000a_TASK ORDER: THE PURPOSE OF THIS TASK ORDER IS TO PROVIDE TITLE IV AID SERVICING."/>
    <s v="MISSOURI HIGHER EDUCATION LOAN AUTHORITY"/>
    <n v="8764536.6999999993"/>
    <s v="0006"/>
    <s v="0"/>
    <s v="EDFSA11D0012"/>
    <s v="189396138"/>
    <s v="ENBO"/>
    <s v=""/>
    <s v="KAREN.GIBSON@ED.GOV"/>
    <d v="2015-09-17T00:00:00"/>
    <s v="KATHARINE.HILL@ED.GOV"/>
    <d v="2015-09-10T00:00:00"/>
    <s v="N/A"/>
    <s v=""/>
    <s v=""/>
    <s v="Y"/>
    <s v="YES"/>
    <s v="9100"/>
    <s v="9100"/>
    <s v="OTHER THAN SMALL BUSINESS"/>
    <s v="NO"/>
    <s v="NO"/>
    <x v="1"/>
    <s v="NO"/>
    <s v="NO"/>
    <s v="NO"/>
    <n v="8764536.6999999993"/>
    <n v="8764536.6999999993"/>
    <n v="1"/>
  </r>
  <r>
    <s v="FSA"/>
    <x v="0"/>
    <x v="0"/>
    <x v="0"/>
    <x v="2"/>
    <x v="1"/>
    <x v="1"/>
    <x v="0"/>
    <x v="1"/>
    <x v="1"/>
    <x v="0"/>
    <x v="0"/>
    <x v="55"/>
    <s v="SUPPORT- MANAGEMENT: FINANCIAL"/>
    <s v="9100"/>
    <s v="FEDERAL STUDENT AID PROCUREMENT ACTIVITY"/>
    <s v="9100"/>
    <s v="MADISON"/>
    <s v="WI"/>
    <s v="25"/>
    <d v="2015-09-16T00:00:00"/>
    <s v="FULL AND OPEN COMPETITION"/>
    <s v="FAIR OPPORTUNITY GIVEN"/>
    <s v="FIXED PRICE WITH ECONOMIC PRICE ADJUSTMENT"/>
    <s v="IGF::CT::IGF CRITICAL FUNCTION _x000a__x000a_BASE AWARD: SERVICING OF TITLE IV STUDENT FINANCIAL AID._x000a__x000a_MODIFICATION DESCRIPTION: THE PURPOSE OF THIS MODIFICATION IS TO PROVIDE FUNDING FOR THE DELINQUENCY REDUCTION COMPENSATION PROGRAM."/>
    <s v="GREAT LAKES EDUCATIONAL LOAN SERVICES, INC."/>
    <n v="2000000"/>
    <s v="0015"/>
    <s v="3"/>
    <s v="EDFSA09D0012"/>
    <s v="967379496"/>
    <s v="ENBO"/>
    <s v=""/>
    <s v="KAREN.GIBSON@ED.GOV"/>
    <d v="2015-09-16T00:00:00"/>
    <s v="AMBER.JONES@ED.GOV"/>
    <d v="2015-09-16T00:00:00"/>
    <s v="N/A"/>
    <s v="C"/>
    <s v="FUNDING ONLY ACTION"/>
    <s v="Y"/>
    <s v="YES"/>
    <s v="9100"/>
    <s v="9100"/>
    <s v="OTHER THAN SMALL BUSINESS"/>
    <s v="NO"/>
    <s v="NO"/>
    <x v="1"/>
    <s v="NO"/>
    <s v="NO"/>
    <s v="NO"/>
    <n v="2000000"/>
    <n v="2000000"/>
    <n v="1"/>
  </r>
  <r>
    <s v="FSA"/>
    <x v="0"/>
    <x v="0"/>
    <x v="0"/>
    <x v="2"/>
    <x v="1"/>
    <x v="1"/>
    <x v="0"/>
    <x v="1"/>
    <x v="1"/>
    <x v="0"/>
    <x v="0"/>
    <x v="55"/>
    <s v="SUPPORT- MANAGEMENT: FINANCIAL"/>
    <s v="9100"/>
    <s v="FEDERAL STUDENT AID PROCUREMENT ACTIVITY"/>
    <s v="9100"/>
    <s v="HARRISBURG"/>
    <s v="PA"/>
    <s v="43"/>
    <d v="2015-09-21T00:00:00"/>
    <s v="FULL AND OPEN COMPETITION"/>
    <s v="FAIR OPPORTUNITY GIVEN"/>
    <s v="FIXED PRICE WITH ECONOMIC PRICE ADJUSTMENT"/>
    <s v="IGF::CT::IGF CRITICAL FUNCTION _x000a__x000a_BASE AWARD:  SERVICING OF TITLE IV STUDENT FINANCIAL AID._x000a__x000a_MODIFICATION DESCRIPTION:  THE PURPOSE OF THIS MODIFICATION IS TO PROVIDE FUNDING FOR TEACH GRANT SERVICING, THROUGH APPROXIMATELY DECEMBER 31, 2015."/>
    <s v="HIGHER EDUCATION ASSISTANCE AGENCY, PA"/>
    <n v="62985"/>
    <s v="0015"/>
    <s v="8"/>
    <s v="EDFSA09D0014"/>
    <s v="007368103"/>
    <s v="ENBO"/>
    <s v=""/>
    <s v="KAREN.GIBSON@ED.GOV"/>
    <d v="2015-09-21T00:00:00"/>
    <s v="KATHARINE.HILL@ED.GOV"/>
    <d v="2015-09-21T00:00:00"/>
    <s v="N/A"/>
    <s v="C"/>
    <s v="FUNDING ONLY ACTION"/>
    <s v="Y"/>
    <s v="YES"/>
    <s v="9100"/>
    <s v="9100"/>
    <s v="OTHER THAN SMALL BUSINESS"/>
    <s v="NO"/>
    <s v="NO"/>
    <x v="1"/>
    <s v="NO"/>
    <s v="NO"/>
    <s v="NO"/>
    <n v="62985"/>
    <n v="62985"/>
    <n v="1"/>
  </r>
  <r>
    <s v="FSA"/>
    <x v="0"/>
    <x v="0"/>
    <x v="0"/>
    <x v="2"/>
    <x v="1"/>
    <x v="1"/>
    <x v="0"/>
    <x v="1"/>
    <x v="1"/>
    <x v="0"/>
    <x v="0"/>
    <x v="55"/>
    <s v="SUPPORT- MANAGEMENT: FINANCIAL"/>
    <s v="9100"/>
    <s v="FEDERAL STUDENT AID PROCUREMENT ACTIVITY"/>
    <s v="9100"/>
    <s v="OKLAHOMA CITY"/>
    <s v="OK"/>
    <s v="109"/>
    <d v="2015-09-21T00:00:00"/>
    <s v="FULL AND OPEN COMPETITION"/>
    <s v="FAIR OPPORTUNITY GIVEN"/>
    <s v="FIXED PRICE WITH ECONOMIC PRICE ADJUSTMENT"/>
    <s v="IGF::CT::IGF / CRITICAL FUNCTION _x000a__x000a_IDIQ: SERVICING OF TITLE IV STUDENT FINANCIAL AID, IN ACCORDANCE WITH SECTION 2212 OF THE HEALTH CARE AND EDUCATION RECONCILIATION ACT OF 2010 (PUB.L. 111-152, 124 STAT. 1029)._x000a__x000a_TASK ORDER: SERVICING OF TITLE IV FINANCIAL AID, FROM 10/01/2015 TO 09/30/2016."/>
    <s v="OKLAHOMA STUDENT LOAN AUTHORITY"/>
    <n v="433394.46"/>
    <s v="0004"/>
    <s v="0"/>
    <s v="EDFSA12D0012"/>
    <s v="834574444"/>
    <s v="ENBO"/>
    <s v=""/>
    <s v="KAREN.GIBSON@ED.GOV"/>
    <d v="2015-09-21T00:00:00"/>
    <s v="KATHARINE.HILL@ED.GOV"/>
    <d v="2015-09-21T00:00:00"/>
    <s v="N/A"/>
    <s v=""/>
    <s v=""/>
    <s v="Y"/>
    <s v="YES"/>
    <s v="9100"/>
    <s v="9100"/>
    <s v="OTHER THAN SMALL BUSINESS"/>
    <s v="NO"/>
    <s v="NO"/>
    <x v="1"/>
    <s v="NO"/>
    <s v="NO"/>
    <s v="NO"/>
    <n v="433394.46"/>
    <n v="433394.46"/>
    <n v="1"/>
  </r>
  <r>
    <s v="FSA"/>
    <x v="0"/>
    <x v="0"/>
    <x v="0"/>
    <x v="2"/>
    <x v="1"/>
    <x v="1"/>
    <x v="0"/>
    <x v="1"/>
    <x v="1"/>
    <x v="0"/>
    <x v="0"/>
    <x v="55"/>
    <s v="SUPPORT- MANAGEMENT: FINANCIAL"/>
    <s v="9100"/>
    <s v="FEDERAL STUDENT AID PROCUREMENT ACTIVITY"/>
    <s v="9100"/>
    <s v="SALT LAKE CITY"/>
    <s v="UT"/>
    <s v="35"/>
    <d v="2015-09-21T00:00:00"/>
    <s v="FULL AND OPEN COMPETITION"/>
    <s v="FAIR OPPORTUNITY GIVEN"/>
    <s v="FIXED PRICE WITH ECONOMIC PRICE ADJUSTMENT"/>
    <s v="IGF::CT::IGF / CRITICAL FUNCTION _x000a__x000a_IDIQ: SERVICING OF TITLE IV STUDENT FINANCIAL AID, IN ACCORDANCE WITH SECTION 2212 OF THE HEALTH CARE AND EDUCATION RECONCILIATION ACT OF 2010 (PUB.L. 111-152, 124 STAT. 1029)._x000a__x000a_TASK ORDER: SERVICING OF TITLE IV STUDENT FINANCIAL AID, FROM 10/01/2015 THROUGH 9/30/2016"/>
    <s v="UTAH HIGHER EDUCATION ASSISTANCE AUTHORITY"/>
    <n v="501836.48"/>
    <s v="0005"/>
    <s v="0"/>
    <s v="EDFSA12D0003"/>
    <s v="026759279"/>
    <s v="ENBO"/>
    <s v=""/>
    <s v="KAREN.GIBSON@ED.GOV"/>
    <d v="2015-09-21T00:00:00"/>
    <s v="KATHARINE.HILL@ED.GOV"/>
    <d v="2015-09-21T00:00:00"/>
    <s v="N/A"/>
    <s v=""/>
    <s v=""/>
    <s v="Y"/>
    <s v="YES"/>
    <s v="9100"/>
    <s v="9100"/>
    <s v="OTHER THAN SMALL BUSINESS"/>
    <s v="NO"/>
    <s v="NO"/>
    <x v="1"/>
    <s v="NO"/>
    <s v="NO"/>
    <s v="NO"/>
    <n v="501836.48"/>
    <n v="501836.48"/>
    <n v="1"/>
  </r>
  <r>
    <s v="FSA"/>
    <x v="0"/>
    <x v="0"/>
    <x v="0"/>
    <x v="2"/>
    <x v="1"/>
    <x v="1"/>
    <x v="0"/>
    <x v="1"/>
    <x v="1"/>
    <x v="0"/>
    <x v="0"/>
    <x v="55"/>
    <s v="SUPPORT- MANAGEMENT: FINANCIAL"/>
    <s v="9100"/>
    <s v="FEDERAL STUDENT AID PROCUREMENT ACTIVITY"/>
    <s v="9100"/>
    <s v="LINCOLN"/>
    <s v="NE"/>
    <s v="109"/>
    <d v="2015-09-22T00:00:00"/>
    <s v="FULL AND OPEN COMPETITION"/>
    <s v="FAIR OPPORTUNITY GIVEN"/>
    <s v="FIXED PRICE WITH ECONOMIC PRICE ADJUSTMENT"/>
    <s v="IGF::CT::IGF CRITICAL FUNCTION _x000a__x000a_BASE AWARD: SERVICING OF TITLE IV STUDENT FINANCIAL AID._x000a__x000a_MODIFICATION DESCRIPTION: THE PURPOSE OF THIS MODIFICATION IS TO PROVIDE FUNDING FOR CHANGE REQUEST (CR) 3294."/>
    <s v="NELNET SERVICING, LLC"/>
    <n v="43125"/>
    <s v="0015"/>
    <s v="7"/>
    <s v="EDFSA09D0013"/>
    <s v="831078626"/>
    <s v="ENBO"/>
    <s v=""/>
    <s v="KAREN.GIBSON@ED.GOV"/>
    <d v="2015-09-22T00:00:00"/>
    <s v="KATHARINE.HILL@ED.GOV"/>
    <d v="2015-09-22T00:00:00"/>
    <s v="N/A"/>
    <s v="D"/>
    <s v="CHANGE ORDER"/>
    <s v="Y"/>
    <s v="YES"/>
    <s v="9100"/>
    <s v="9100"/>
    <s v="OTHER THAN SMALL BUSINESS"/>
    <s v="NO"/>
    <s v="NO"/>
    <x v="1"/>
    <s v="NO"/>
    <s v="NO"/>
    <s v="NO"/>
    <n v="43125"/>
    <n v="43125"/>
    <n v="1"/>
  </r>
  <r>
    <s v="FSA"/>
    <x v="0"/>
    <x v="0"/>
    <x v="0"/>
    <x v="2"/>
    <x v="1"/>
    <x v="1"/>
    <x v="0"/>
    <x v="1"/>
    <x v="1"/>
    <x v="0"/>
    <x v="0"/>
    <x v="55"/>
    <s v="SUPPORT- MANAGEMENT: FINANCIAL"/>
    <s v="9100"/>
    <s v="FEDERAL STUDENT AID PROCUREMENT ACTIVITY"/>
    <s v="9100"/>
    <s v="CONCORD"/>
    <s v="NH"/>
    <s v="13"/>
    <d v="2015-09-22T00:00:00"/>
    <s v="FULL AND OPEN COMPETITION"/>
    <s v="FAIR OPPORTUNITY GIVEN"/>
    <s v="FIXED PRICE WITH ECONOMIC PRICE ADJUSTMENT"/>
    <s v="IGF::CT::IGF / CRITICAL FUNCTION _x000a__x000a_BASE AWARD: SERVICING OF TITLE IV STUDENT FINANCIAL AID, IN ACCORDANCE WITH SECTION 2212 OF THE HEALTH CARE AND EDUCATION RECONCILIATION ACT OF 2010 (PUB.L. 111-152, 124 STAT. 1029)._x000a__x000a_MODIFICATION DESCRIPTION:  THE PURPOSE OF THIS MODIFICATION IS TO PROVIDE FUNDING FOR PIV-I IMPLEMENTATION IN ACCORDANCE WITH THE IDIQ CONTRACT."/>
    <s v="NEW HAMPSHIRE HIGHER EDUCATION LOAN CORP"/>
    <n v="70000"/>
    <s v="0006"/>
    <s v="0"/>
    <s v="EDFSA12D0007"/>
    <s v="048818731"/>
    <s v="ENBO"/>
    <s v=""/>
    <s v="KAREN.GIBSON@ED.GOV"/>
    <d v="2015-11-13T00:00:00"/>
    <s v="KATHARINE.HILL@ED.GOV"/>
    <d v="2015-09-22T00:00:00"/>
    <s v="N/A"/>
    <s v=""/>
    <s v=""/>
    <s v="Y"/>
    <s v="YES"/>
    <s v="9100"/>
    <s v="9100"/>
    <s v="OTHER THAN SMALL BUSINESS"/>
    <s v="NO"/>
    <s v="NO"/>
    <x v="1"/>
    <s v="NO"/>
    <s v="NO"/>
    <s v="NO"/>
    <n v="70000"/>
    <n v="70000"/>
    <n v="1"/>
  </r>
  <r>
    <s v="FSA"/>
    <x v="0"/>
    <x v="0"/>
    <x v="0"/>
    <x v="2"/>
    <x v="1"/>
    <x v="1"/>
    <x v="0"/>
    <x v="1"/>
    <x v="1"/>
    <x v="0"/>
    <x v="0"/>
    <x v="55"/>
    <s v="SUPPORT- MANAGEMENT: FINANCIAL"/>
    <s v="9100"/>
    <s v="FEDERAL STUDENT AID PROCUREMENT ACTIVITY"/>
    <s v="9100"/>
    <s v="OKLAHOMA CITY"/>
    <s v="OK"/>
    <s v="109"/>
    <d v="2015-09-22T00:00:00"/>
    <s v="FULL AND OPEN COMPETITION"/>
    <s v="FAIR OPPORTUNITY GIVEN"/>
    <s v="FIXED PRICE WITH ECONOMIC PRICE ADJUSTMENT"/>
    <s v="IGF::CT::IGF / CRITICAL FUNCTION _x000a__x000a_BASE AWARD: SERVICING OF TITLE IV STUDENT FINANCIAL AID, IN ACCORDANCE WITH SECTION 2212 OF THE HEALTH CARE AND EDUCATION RECONCILIATION ACT OF 2010 (PUB.L. 111-152, 124 STAT. 1029)._x000a__x000a_MODIFICATION DESCRIPTION:  THE PURPOSE OF THIS MODIFICATION IS TO PROVIDE FUNDING FOR PIV-I IMPLEMENTATION IN ACCORDANCE WITH THE IDIQ CONTRACT."/>
    <s v="OKLAHOMA STUDENT LOAN AUTHORITY"/>
    <n v="180000"/>
    <s v="0005"/>
    <s v="0"/>
    <s v="EDFSA12D0012"/>
    <s v="834574444"/>
    <s v="ENBO"/>
    <s v=""/>
    <s v="KAREN.GIBSON@ED.GOV"/>
    <d v="2015-11-13T00:00:00"/>
    <s v="KATHARINE.HILL@ED.GOV"/>
    <d v="2015-09-22T00:00:00"/>
    <s v="N/A"/>
    <s v=""/>
    <s v=""/>
    <s v="Y"/>
    <s v="YES"/>
    <s v="9100"/>
    <s v="9100"/>
    <s v="OTHER THAN SMALL BUSINESS"/>
    <s v="NO"/>
    <s v="NO"/>
    <x v="1"/>
    <s v="NO"/>
    <s v="NO"/>
    <s v="NO"/>
    <n v="180000"/>
    <n v="180000"/>
    <n v="1"/>
  </r>
  <r>
    <s v="FSA"/>
    <x v="0"/>
    <x v="0"/>
    <x v="0"/>
    <x v="2"/>
    <x v="1"/>
    <x v="1"/>
    <x v="0"/>
    <x v="1"/>
    <x v="1"/>
    <x v="0"/>
    <x v="0"/>
    <x v="55"/>
    <s v="SUPPORT- MANAGEMENT: FINANCIAL"/>
    <s v="9100"/>
    <s v="FEDERAL STUDENT AID PROCUREMENT ACTIVITY"/>
    <s v="9100"/>
    <s v="SALT LAKE CITY"/>
    <s v="UT"/>
    <s v="35"/>
    <d v="2015-09-22T00:00:00"/>
    <s v="FULL AND OPEN COMPETITION"/>
    <s v="FAIR OPPORTUNITY GIVEN"/>
    <s v="FIXED PRICE WITH ECONOMIC PRICE ADJUSTMENT"/>
    <s v="IGF::CT::IGF / CRITICAL FUNCTION _x000a__x000a_IDIQ: SERVICING OF TITLE IV STUDENT FINANCIAL AID, IN ACCORDANCE WITH SECTION 2212 OF THE HEALTH CARE AND EDUCATION RECONCILIATION ACT OF 2010 (PUB.L. 111-152, 124 STAT. 1029)._x000a__x000a_TASK ORDER: PIV-I IMPLEMENTATION, IN ACCORDANCE WITH THE TERMS AND CONDITIONS OF THE IDIQ."/>
    <s v="UTAH HIGHER EDUCATION ASSISTANCE AUTHORITY"/>
    <n v="390000"/>
    <s v="0006"/>
    <s v="0"/>
    <s v="EDFSA12D0003"/>
    <s v="026759279"/>
    <s v="ENBO"/>
    <s v=""/>
    <s v="KAREN.GIBSON@ED.GOV"/>
    <d v="2015-11-13T00:00:00"/>
    <s v="KATHARINE.HILL@ED.GOV"/>
    <d v="2015-09-22T00:00:00"/>
    <s v="N/A"/>
    <s v=""/>
    <s v=""/>
    <s v="Y"/>
    <s v="YES"/>
    <s v="9100"/>
    <s v="9100"/>
    <s v="OTHER THAN SMALL BUSINESS"/>
    <s v="NO"/>
    <s v="NO"/>
    <x v="1"/>
    <s v="NO"/>
    <s v="NO"/>
    <s v="NO"/>
    <n v="390000"/>
    <n v="390000"/>
    <n v="1"/>
  </r>
  <r>
    <s v="FSA"/>
    <x v="0"/>
    <x v="0"/>
    <x v="0"/>
    <x v="2"/>
    <x v="1"/>
    <x v="1"/>
    <x v="0"/>
    <x v="1"/>
    <x v="1"/>
    <x v="0"/>
    <x v="0"/>
    <x v="55"/>
    <s v="SUPPORT- MANAGEMENT: FINANCIAL"/>
    <s v="9100"/>
    <s v="FEDERAL STUDENT AID PROCUREMENT ACTIVITY"/>
    <s v="9100"/>
    <s v="KNOXVILLE"/>
    <s v="TN"/>
    <s v="93"/>
    <d v="2015-09-22T00:00:00"/>
    <s v="FULL AND OPEN COMPETITION"/>
    <s v="FAIR OPPORTUNITY GIVEN"/>
    <s v="FIXED PRICE WITH ECONOMIC PRICE ADJUSTMENT"/>
    <s v="IGF::CT::IGF / CRITICAL FUNCTION _x000a__x000a_BASE AWARD: SERVICING OF TITLE IV STUDENT FINANCIAL AID, IN ACCORDANCE WITH SECTION 2212 OF THE HEALTH CARE AND EDUCATION RECONCILIATION ACT OF 2010 (PUB.L. 111-152, 124 STAT. 1029)._x000a__x000a_MODIFICATION DESCRIPTION:  THE PURPOSE OF THIS MODIFICATION IS TO PROVIDE FUNDING FOR PIV-I IMPLEMENTATION IN ACCORDANCE WITH THE TERMS OF THE IDIQ CONTRACT."/>
    <s v="EDUCATIONAL SERVICES OF AMERICA, INC."/>
    <n v="450000"/>
    <s v="0006"/>
    <s v="0"/>
    <s v="EDFSA12D0005"/>
    <s v="938314317"/>
    <s v="ENBO"/>
    <s v=""/>
    <s v="KAREN.GIBSON@ED.GOV"/>
    <d v="2015-11-13T00:00:00"/>
    <s v="KATHARINE.HILL@ED.GOV"/>
    <d v="2015-09-22T00:00:00"/>
    <s v="N/A"/>
    <s v=""/>
    <s v=""/>
    <s v="Y"/>
    <s v="YES"/>
    <s v="9100"/>
    <s v="9100"/>
    <s v="OTHER THAN SMALL BUSINESS"/>
    <s v="NO"/>
    <s v="NO"/>
    <x v="1"/>
    <s v="NO"/>
    <s v="NO"/>
    <s v="NO"/>
    <n v="450000"/>
    <n v="450000"/>
    <n v="1"/>
  </r>
  <r>
    <s v="FSA"/>
    <x v="0"/>
    <x v="0"/>
    <x v="0"/>
    <x v="2"/>
    <x v="1"/>
    <x v="1"/>
    <x v="0"/>
    <x v="1"/>
    <x v="1"/>
    <x v="0"/>
    <x v="0"/>
    <x v="55"/>
    <s v="SUPPORT- MANAGEMENT: FINANCIAL"/>
    <s v="9100"/>
    <s v="FEDERAL STUDENT AID PROCUREMENT ACTIVITY"/>
    <s v="9100"/>
    <s v="CHESTERFIELD"/>
    <s v="MO"/>
    <s v="189"/>
    <d v="2015-09-22T00:00:00"/>
    <s v="FULL AND OPEN COMPETITION"/>
    <s v="FAIR OPPORTUNITY GIVEN"/>
    <s v="FIXED PRICE WITH ECONOMIC PRICE ADJUSTMENT"/>
    <s v="IGF::CT::IGF / CRITICAL FUNCTION _x000a__x000a_BASE AWARD: SERVICING OF TITLE IV STUDENT FINANCIAL AID, IN ACCORDANCE WITH SECTION 2212 OF THE HEALTH CARE AND EDUCATION RECONCILIATION ACT OF 2010 (PUB.L. 111-152, 124 STAT. 1029)._x000a__x000a_MODIFICATION DESCRIPTION:  THE PURPOSE OF THIS MODIFICATION IS TO PROVIDE FUNDING FOR PIV-I IMPLEMENTATION IN ACCORDANCE WITH THE TERMS OF THE IDIQ CONTRACT."/>
    <s v="MISSOURI HIGHER EDUCATION LOAN AUTHORITY"/>
    <n v="480000"/>
    <s v="0007"/>
    <s v="0"/>
    <s v="EDFSA11D0012"/>
    <s v="189396138"/>
    <s v="ENBO"/>
    <s v=""/>
    <s v="KAREN.GIBSON@ED.GOV"/>
    <d v="2015-11-13T00:00:00"/>
    <s v="KATHARINE.HILL@ED.GOV"/>
    <d v="2015-09-22T00:00:00"/>
    <s v="N/A"/>
    <s v=""/>
    <s v=""/>
    <s v="Y"/>
    <s v="YES"/>
    <s v="9100"/>
    <s v="9100"/>
    <s v="OTHER THAN SMALL BUSINESS"/>
    <s v="NO"/>
    <s v="NO"/>
    <x v="1"/>
    <s v="NO"/>
    <s v="NO"/>
    <s v="NO"/>
    <n v="480000"/>
    <n v="480000"/>
    <n v="1"/>
  </r>
  <r>
    <s v="FSA"/>
    <x v="0"/>
    <x v="0"/>
    <x v="0"/>
    <x v="2"/>
    <x v="1"/>
    <x v="1"/>
    <x v="0"/>
    <x v="1"/>
    <x v="1"/>
    <x v="0"/>
    <x v="0"/>
    <x v="55"/>
    <s v="SUPPORT- MANAGEMENT: FINANCIAL"/>
    <s v="9100"/>
    <s v="FEDERAL STUDENT AID PROCUREMENT ACTIVITY"/>
    <s v="9100"/>
    <s v="WASHINGTON"/>
    <s v="DC"/>
    <s v="1"/>
    <d v="2015-09-23T00:00:00"/>
    <s v="FULL AND OPEN COMPETITION"/>
    <s v=""/>
    <s v="FIRM FIXED PRICE"/>
    <s v="IGF::CL::IGF"/>
    <s v="ACCENTURE FEDERAL SERVICES LLC"/>
    <n v="9400000"/>
    <s v="EDFSA15C0006"/>
    <s v="17"/>
    <s v=""/>
    <s v="139727148"/>
    <s v="ENBO"/>
    <s v=""/>
    <s v="WILLIAM.JACKSONJR@ED.GOV"/>
    <d v="2015-09-24T00:00:00"/>
    <s v="WILLIAM.JACKSONJR@ED.GOV"/>
    <d v="2015-09-24T00:00:00"/>
    <s v="N/A"/>
    <s v="B"/>
    <s v="SUPPLEMENTAL AGREEMENT FOR WORK WITHIN SCOPE"/>
    <s v="N"/>
    <s v="NO"/>
    <s v=""/>
    <s v="9100"/>
    <s v="OTHER THAN SMALL BUSINESS"/>
    <s v="NO"/>
    <s v="NO"/>
    <x v="1"/>
    <s v="NO"/>
    <s v="NO"/>
    <s v="NO"/>
    <n v="9400000"/>
    <n v="0"/>
    <n v="1"/>
  </r>
  <r>
    <s v="FSA"/>
    <x v="0"/>
    <x v="0"/>
    <x v="0"/>
    <x v="2"/>
    <x v="1"/>
    <x v="1"/>
    <x v="0"/>
    <x v="1"/>
    <x v="1"/>
    <x v="0"/>
    <x v="0"/>
    <x v="55"/>
    <s v="SUPPORT- MANAGEMENT: FINANCIAL"/>
    <s v="9100"/>
    <s v="FEDERAL STUDENT AID PROCUREMENT ACTIVITY"/>
    <s v="9100"/>
    <s v="WINOOSKI"/>
    <s v="VT"/>
    <s v="7"/>
    <d v="2015-09-23T00:00:00"/>
    <s v="FULL AND OPEN COMPETITION"/>
    <s v="FAIR OPPORTUNITY GIVEN"/>
    <s v="FIXED PRICE WITH ECONOMIC PRICE ADJUSTMENT"/>
    <s v="IGF::CT::IGF //CRITICAL FUNCTION _x000a__x000a_BASE AWARD:  SERVICING OF TITLE IV STUDENT FINANCIAL AID, IN ACCORDANCE WITH SECTION 2212 OF THE HEALTH CARE AND EDUCATION RECONCILIATION ACT OF 2010 (PUB.L. 111-152, 124 STAT. 1029)._x000a__x000a_TASK ORDER 0005: TO PROVIDE FUNDING FOR PIV-I IMPLEMENTATION, IN ACCORDANCE WITH THE TERMS AND CONDITIONS OF THE BASE CONTRACT."/>
    <s v="VERMONT STUDENT ASSISTANCE CORPORATION"/>
    <n v="55000"/>
    <s v="0005"/>
    <s v="0"/>
    <s v="EDFSA13D0001"/>
    <s v="114236219"/>
    <s v="ENBO"/>
    <s v=""/>
    <s v="KAREN.GIBSON@ED.GOV"/>
    <d v="2015-11-13T00:00:00"/>
    <s v="AMBER.JONES@ED.GOV"/>
    <d v="2015-11-13T00:00:00"/>
    <s v="N/A"/>
    <s v=""/>
    <s v=""/>
    <s v="Y"/>
    <s v="YES"/>
    <s v="9100"/>
    <s v="9100"/>
    <s v="OTHER THAN SMALL BUSINESS"/>
    <s v="NO"/>
    <s v="NO"/>
    <x v="1"/>
    <s v="NO"/>
    <s v="NO"/>
    <s v="NO"/>
    <n v="55000"/>
    <n v="55000"/>
    <n v="1"/>
  </r>
  <r>
    <s v="FSA"/>
    <x v="0"/>
    <x v="0"/>
    <x v="0"/>
    <x v="2"/>
    <x v="1"/>
    <x v="1"/>
    <x v="0"/>
    <x v="1"/>
    <x v="1"/>
    <x v="0"/>
    <x v="0"/>
    <x v="55"/>
    <s v="SUPPORT- MANAGEMENT: FINANCIAL"/>
    <s v="9100"/>
    <s v="FEDERAL STUDENT AID PROCUREMENT ACTIVITY"/>
    <s v="9100"/>
    <s v="MADISON"/>
    <s v="WI"/>
    <s v="25"/>
    <d v="2015-09-23T00:00:00"/>
    <s v="FULL AND OPEN COMPETITION"/>
    <s v="FAIR OPPORTUNITY GIVEN"/>
    <s v="FIXED PRICE WITH ECONOMIC PRICE ADJUSTMENT"/>
    <s v="IGF::CT::IGF / CRITICAL FUNCTION_x000a__x000a_IDIQ: SERVICING OF TITLE IV STUDENT FINANCIAL AID._x000a__x000a_TASK ORDER 0016: TO ORDER GA REHABILITATION LOAN PURCHASE PROGRAM SERVICING, IN ACCORDANCE WITH THE TERMS AND CONDITIONS OF THE IDIQ CONTRACT."/>
    <s v="GREAT LAKES EDUCATIONAL LOAN SERVICES, INC."/>
    <n v="284835"/>
    <s v="0016"/>
    <s v="0"/>
    <s v="EDFSA09D0012"/>
    <s v="967379496"/>
    <s v="ENBO"/>
    <s v=""/>
    <s v="KAREN.GIBSON@ED.GOV"/>
    <d v="2015-09-23T00:00:00"/>
    <s v="AMBER.JONES@ED.GOV"/>
    <d v="2015-09-02T00:00:00"/>
    <s v="N/A"/>
    <s v=""/>
    <s v=""/>
    <s v="Y"/>
    <s v="YES"/>
    <s v="9100"/>
    <s v="9100"/>
    <s v="OTHER THAN SMALL BUSINESS"/>
    <s v="NO"/>
    <s v="NO"/>
    <x v="1"/>
    <s v="NO"/>
    <s v="NO"/>
    <s v="NO"/>
    <n v="284835"/>
    <n v="284835"/>
    <n v="1"/>
  </r>
  <r>
    <s v="FSA"/>
    <x v="0"/>
    <x v="0"/>
    <x v="0"/>
    <x v="2"/>
    <x v="1"/>
    <x v="1"/>
    <x v="0"/>
    <x v="1"/>
    <x v="1"/>
    <x v="0"/>
    <x v="0"/>
    <x v="55"/>
    <s v="SUPPORT- MANAGEMENT: FINANCIAL"/>
    <s v="9100"/>
    <s v="FEDERAL STUDENT AID PROCUREMENT ACTIVITY"/>
    <s v="9100"/>
    <s v="MADISON"/>
    <s v="WI"/>
    <s v="25"/>
    <d v="2015-09-23T00:00:00"/>
    <s v="FULL AND OPEN COMPETITION"/>
    <s v="FAIR OPPORTUNITY GIVEN"/>
    <s v="FIXED PRICE WITH ECONOMIC PRICE ADJUSTMENT"/>
    <s v="IGF::CT::IGF / CRITICAL FUNCTION _x000a__x000a_IDIQ: SERVICING OF TITLE IV STUDENT FINANCIAL AID._x000a__x000a_TASK ORDER: IMPLEMENTATION OF PIV-I THROUGH DECEMBER 31, 2015."/>
    <s v="GREAT LAKES EDUCATIONAL LOAN SERVICES, INC."/>
    <n v="330000"/>
    <s v="0017"/>
    <s v="0"/>
    <s v="EDFSA09D0012"/>
    <s v="967379496"/>
    <s v="ENBO"/>
    <s v=""/>
    <s v="KAREN.GIBSON@ED.GOV"/>
    <d v="2015-11-13T00:00:00"/>
    <s v="KATHARINE.HILL@ED.GOV"/>
    <d v="2015-09-23T00:00:00"/>
    <s v="N/A"/>
    <s v=""/>
    <s v=""/>
    <s v="Y"/>
    <s v="YES"/>
    <s v="9100"/>
    <s v="9100"/>
    <s v="OTHER THAN SMALL BUSINESS"/>
    <s v="NO"/>
    <s v="NO"/>
    <x v="1"/>
    <s v="NO"/>
    <s v="NO"/>
    <s v="NO"/>
    <n v="330000"/>
    <n v="330000"/>
    <n v="1"/>
  </r>
  <r>
    <s v="FSA"/>
    <x v="0"/>
    <x v="0"/>
    <x v="0"/>
    <x v="2"/>
    <x v="1"/>
    <x v="1"/>
    <x v="0"/>
    <x v="1"/>
    <x v="1"/>
    <x v="0"/>
    <x v="0"/>
    <x v="55"/>
    <s v="SUPPORT- MANAGEMENT: FINANCIAL"/>
    <s v="9100"/>
    <s v="FEDERAL STUDENT AID PROCUREMENT ACTIVITY"/>
    <s v="9100"/>
    <s v="LINCOLN"/>
    <s v="NE"/>
    <s v="109"/>
    <d v="2015-09-23T00:00:00"/>
    <s v="FULL AND OPEN COMPETITION"/>
    <s v="FAIR OPPORTUNITY GIVEN"/>
    <s v="FIXED PRICE WITH ECONOMIC PRICE ADJUSTMENT"/>
    <s v="IGF::CT::IGF / CRITICAL FUNCTION _x000a__x000a_IDIQ: SERVICING OF TITLE IV STUDENT FINANCIAL AID._x000a__x000a_TASK ORDER 0020: PROVIDE FUNDING FOR PIV-I IMPLEMENTATION, IN ACCORDANCE WITH THE TERMS AND CONDITIONS OF THE BASE CONTRACT."/>
    <s v="NELNET SERVICING, LLC"/>
    <n v="780000"/>
    <s v="0020"/>
    <s v="0"/>
    <s v="EDFSA09D0013"/>
    <s v="831078626"/>
    <s v="ENBO"/>
    <s v=""/>
    <s v="KAREN.GIBSON@ED.GOV"/>
    <d v="2015-11-13T00:00:00"/>
    <s v="AMBER.JONES@ED.GOV"/>
    <d v="2015-11-13T00:00:00"/>
    <s v="N/A"/>
    <s v=""/>
    <s v=""/>
    <s v="Y"/>
    <s v="YES"/>
    <s v="9100"/>
    <s v="9100"/>
    <s v="OTHER THAN SMALL BUSINESS"/>
    <s v="NO"/>
    <s v="NO"/>
    <x v="1"/>
    <s v="NO"/>
    <s v="NO"/>
    <s v="NO"/>
    <n v="780000"/>
    <n v="780000"/>
    <n v="1"/>
  </r>
  <r>
    <s v="FSA"/>
    <x v="0"/>
    <x v="0"/>
    <x v="0"/>
    <x v="2"/>
    <x v="1"/>
    <x v="1"/>
    <x v="0"/>
    <x v="1"/>
    <x v="1"/>
    <x v="0"/>
    <x v="0"/>
    <x v="55"/>
    <s v="SUPPORT- MANAGEMENT: FINANCIAL"/>
    <s v="9100"/>
    <s v="FEDERAL STUDENT AID PROCUREMENT ACTIVITY"/>
    <s v="9100"/>
    <s v="OKLAHOMA CITY"/>
    <s v="OK"/>
    <s v="109"/>
    <d v="2015-09-24T00:00:00"/>
    <s v="FULL AND OPEN COMPETITION"/>
    <s v="FAIR OPPORTUNITY GIVEN"/>
    <s v="FIXED PRICE WITH ECONOMIC PRICE ADJUSTMENT"/>
    <s v="IGF::CT::IGF CRITICAL FUNCTION _x000a__x000a_BASE AWARD: SERVICING OF TITLE IV STUDENT FINANCIAL AID, IN ACCORDANCE WITH SECTION 2212 OF THE HEALTH CARE AND EDUCATION RECONCILIATION ACT OF 2010 (PUB.L. 111-152, 124 STAT. 1029)._x000a__x000a_MODIFICATION DESCRIPTION: THE PURPOSE OF THIS MODIFICATION IS TO PROVIDE ADDITIONAL FUNDING FOR TITLE IV AID SERVICING."/>
    <s v="OKLAHOMA STUDENT LOAN AUTHORITY"/>
    <n v="161000"/>
    <s v="0004"/>
    <s v="1"/>
    <s v="EDFSA12D0012"/>
    <s v="834574444"/>
    <s v="ENBO"/>
    <s v=""/>
    <s v="KAREN.GIBSON@ED.GOV"/>
    <d v="2015-09-24T00:00:00"/>
    <s v="AMBER.JONES@ED.GOV"/>
    <d v="2015-09-24T00:00:00"/>
    <s v="N/A"/>
    <s v="C"/>
    <s v="FUNDING ONLY ACTION"/>
    <s v="Y"/>
    <s v="YES"/>
    <s v="9100"/>
    <s v="9100"/>
    <s v="OTHER THAN SMALL BUSINESS"/>
    <s v="NO"/>
    <s v="NO"/>
    <x v="1"/>
    <s v="NO"/>
    <s v="NO"/>
    <s v="NO"/>
    <n v="161000"/>
    <n v="161000"/>
    <n v="1"/>
  </r>
  <r>
    <s v="FSA"/>
    <x v="0"/>
    <x v="0"/>
    <x v="0"/>
    <x v="2"/>
    <x v="1"/>
    <x v="1"/>
    <x v="0"/>
    <x v="1"/>
    <x v="1"/>
    <x v="0"/>
    <x v="0"/>
    <x v="55"/>
    <s v="SUPPORT- MANAGEMENT: FINANCIAL"/>
    <s v="9100"/>
    <s v="FEDERAL STUDENT AID PROCUREMENT ACTIVITY"/>
    <s v="9100"/>
    <s v="SALT LAKE CITY"/>
    <s v="UT"/>
    <s v="35"/>
    <d v="2015-09-24T00:00:00"/>
    <s v="FULL AND OPEN COMPETITION"/>
    <s v="FAIR OPPORTUNITY GIVEN"/>
    <s v="FIXED PRICE WITH ECONOMIC PRICE ADJUSTMENT"/>
    <s v="IGF::CT::IGF / CRITICAL FUNCTION _x000a__x000a_BASE AWARD: SERVICING OF TITLE IV STUDENT FINANCIAL AID, IN ACCORDANCE WITH SECTION 2212 OF THE HEALTH CARE AND EDUCATION RECONCILIATION ACT OF 2010 (PUB.L. 111-152, 124 STAT. 1029)._x000a__x000a_MODIFICATION DESCRIPTION: THE PURPOSE OF THIS MODIFICATION IS TO PROVIDE ADDITIONAL FUNDING FOR TITLE IV AID SERVICING, THROUGH APPROXIMATELY DECEMBER 31, 2015."/>
    <s v="UTAH HIGHER EDUCATION ASSISTANCE AUTHORITY"/>
    <n v="174000"/>
    <s v="0005"/>
    <s v="1"/>
    <s v="EDFSA12D0003"/>
    <s v="026759279"/>
    <s v="ENBO"/>
    <s v=""/>
    <s v="KAREN.GIBSON@ED.GOV"/>
    <d v="2015-09-24T00:00:00"/>
    <s v="KATHARINE.HILL@ED.GOV"/>
    <d v="2015-09-24T00:00:00"/>
    <s v="N/A"/>
    <s v="C"/>
    <s v="FUNDING ONLY ACTION"/>
    <s v="Y"/>
    <s v="YES"/>
    <s v="9100"/>
    <s v="9100"/>
    <s v="OTHER THAN SMALL BUSINESS"/>
    <s v="NO"/>
    <s v="NO"/>
    <x v="1"/>
    <s v="NO"/>
    <s v="NO"/>
    <s v="NO"/>
    <n v="174000"/>
    <n v="174000"/>
    <n v="1"/>
  </r>
  <r>
    <s v="FSA"/>
    <x v="0"/>
    <x v="0"/>
    <x v="0"/>
    <x v="2"/>
    <x v="1"/>
    <x v="1"/>
    <x v="0"/>
    <x v="1"/>
    <x v="1"/>
    <x v="0"/>
    <x v="0"/>
    <x v="55"/>
    <s v="SUPPORT- MANAGEMENT: FINANCIAL"/>
    <s v="9100"/>
    <s v="FEDERAL STUDENT AID PROCUREMENT ACTIVITY"/>
    <s v="9100"/>
    <s v="WINOOSKI"/>
    <s v="VT"/>
    <s v="7"/>
    <d v="2015-09-24T00:00:00"/>
    <s v="FULL AND OPEN COMPETITION"/>
    <s v="FAIR OPPORTUNITY GIVEN"/>
    <s v="FIXED PRICE WITH ECONOMIC PRICE ADJUSTMENT"/>
    <s v="IGF::CT::IGF / CRITICAL FUNCTION _x000a__x000a_BASE AWARD: SERVICING OF TITLE IV AID_x000a__x000a_MODIFICATION DESCRIPTION:  THE PURPOSE OF THIS MODIFICATION IS TO PROVIDE ADDITIONAL FUNDING FOR TITLE IV AID SERVICING, THROUGH APPROXIMATELY DECEMBER 31, 2015."/>
    <s v="VERMONT STUDENT ASSISTANCE CORPORATION"/>
    <n v="180000"/>
    <s v="0004"/>
    <s v="1"/>
    <s v="EDFSA13D0001"/>
    <s v="114236219"/>
    <s v="ENBO"/>
    <s v=""/>
    <s v="KAREN.GIBSON@ED.GOV"/>
    <d v="2015-09-24T00:00:00"/>
    <s v="KATHARINE.HILL@ED.GOV"/>
    <d v="2015-09-24T00:00:00"/>
    <s v="N/A"/>
    <s v="C"/>
    <s v="FUNDING ONLY ACTION"/>
    <s v="Y"/>
    <s v="YES"/>
    <s v="9100"/>
    <s v="9100"/>
    <s v="OTHER THAN SMALL BUSINESS"/>
    <s v="NO"/>
    <s v="NO"/>
    <x v="1"/>
    <s v="NO"/>
    <s v="NO"/>
    <s v="NO"/>
    <n v="180000"/>
    <n v="180000"/>
    <n v="1"/>
  </r>
  <r>
    <s v="FSA"/>
    <x v="0"/>
    <x v="0"/>
    <x v="0"/>
    <x v="2"/>
    <x v="1"/>
    <x v="1"/>
    <x v="0"/>
    <x v="1"/>
    <x v="1"/>
    <x v="0"/>
    <x v="0"/>
    <x v="55"/>
    <s v="SUPPORT- MANAGEMENT: FINANCIAL"/>
    <s v="9100"/>
    <s v="FEDERAL STUDENT AID PROCUREMENT ACTIVITY"/>
    <s v="9100"/>
    <s v="CONCORD"/>
    <s v="NH"/>
    <s v="13"/>
    <d v="2015-09-24T00:00:00"/>
    <s v="FULL AND OPEN COMPETITION"/>
    <s v="FAIR OPPORTUNITY GIVEN"/>
    <s v="FIXED PRICE WITH ECONOMIC PRICE ADJUSTMENT"/>
    <s v="IGF::CT::IGF CRITICAL FUNCTION _x000a__x000a_BASE AWARD: SERVICING OF TITLE IV STUDENT FINANCIAL AID, IN ACCORDANCE WITH SECTION 2212 OF THE HEALTH CARE AND EDUCATION RECONCILIATION ACT OF 2010 (PUB.L. 111-152, 124 STAT. 1029)._x000a__x000a_MODIFICATION DESCRIPTION: THE PURPOSE OF THIS MODIFICATION IS TO PROVIDE ADDITONAL FUNDING FOR TITLE IV AID SERVICING."/>
    <s v="NEW HAMPSHIRE HIGHER EDUCATION LOAN CORP"/>
    <n v="285000"/>
    <s v="0005"/>
    <s v="1"/>
    <s v="EDFSA12D0007"/>
    <s v="048818731"/>
    <s v="ENBO"/>
    <s v=""/>
    <s v="KAREN.GIBSON@ED.GOV"/>
    <d v="2015-09-24T00:00:00"/>
    <s v="AMBER.JONES@ED.GOV"/>
    <d v="2015-09-24T00:00:00"/>
    <s v="N/A"/>
    <s v="C"/>
    <s v="FUNDING ONLY ACTION"/>
    <s v="Y"/>
    <s v="YES"/>
    <s v="9100"/>
    <s v="9100"/>
    <s v="OTHER THAN SMALL BUSINESS"/>
    <s v="NO"/>
    <s v="NO"/>
    <x v="1"/>
    <s v="NO"/>
    <s v="NO"/>
    <s v="NO"/>
    <n v="285000"/>
    <n v="285000"/>
    <n v="1"/>
  </r>
  <r>
    <s v="FSA"/>
    <x v="0"/>
    <x v="0"/>
    <x v="0"/>
    <x v="2"/>
    <x v="1"/>
    <x v="1"/>
    <x v="0"/>
    <x v="1"/>
    <x v="1"/>
    <x v="0"/>
    <x v="0"/>
    <x v="55"/>
    <s v="SUPPORT- MANAGEMENT: FINANCIAL"/>
    <s v="9100"/>
    <s v="FEDERAL STUDENT AID PROCUREMENT ACTIVITY"/>
    <s v="9100"/>
    <s v="KNOXVILLE"/>
    <s v="TN"/>
    <s v="93"/>
    <d v="2015-09-24T00:00:00"/>
    <s v="FULL AND OPEN COMPETITION"/>
    <s v="FAIR OPPORTUNITY GIVEN"/>
    <s v="FIXED PRICE WITH ECONOMIC PRICE ADJUSTMENT"/>
    <s v="IGF::CT::IGF / CRITICAL FUNCTION _x000a__x000a_BASE AWARD: SERVICING OF TITLE IV STUDENT FINANCIAL AID, IN ACCORDANCE WITH SECTION 2212 OF THE HEALTH CARE AND EDUCATION RECONCILIATION ACT OF 2010 (PUB.L. 111-152, 124 STAT. 1029)._x000a__x000a_MODIFICATION DESCIPTION: THE PURPOSE OF THIS MODIFICATION IS TO PROVIDE ADDITIONAL FUNDING FOR TITLE IV AID SERVICING, THROUGH APPROXIMATELY DECEMBER 31, 2015."/>
    <s v="EDUCATIONAL SERVICES OF AMERICA, INC."/>
    <n v="1401000"/>
    <s v="0005"/>
    <s v="1"/>
    <s v="EDFSA12D0005"/>
    <s v="938314317"/>
    <s v="ENBO"/>
    <s v=""/>
    <s v="KAREN.GIBSON@ED.GOV"/>
    <d v="2015-09-24T00:00:00"/>
    <s v="KATHARINE.HILL@ED.GOV"/>
    <d v="2015-09-24T00:00:00"/>
    <s v="N/A"/>
    <s v="C"/>
    <s v="FUNDING ONLY ACTION"/>
    <s v="Y"/>
    <s v="YES"/>
    <s v="9100"/>
    <s v="9100"/>
    <s v="OTHER THAN SMALL BUSINESS"/>
    <s v="NO"/>
    <s v="NO"/>
    <x v="1"/>
    <s v="NO"/>
    <s v="NO"/>
    <s v="NO"/>
    <n v="1401000"/>
    <n v="1401000"/>
    <n v="1"/>
  </r>
  <r>
    <s v="FSA"/>
    <x v="0"/>
    <x v="0"/>
    <x v="0"/>
    <x v="2"/>
    <x v="1"/>
    <x v="1"/>
    <x v="0"/>
    <x v="1"/>
    <x v="1"/>
    <x v="0"/>
    <x v="0"/>
    <x v="55"/>
    <s v="SUPPORT- MANAGEMENT: FINANCIAL"/>
    <s v="9100"/>
    <s v="FEDERAL STUDENT AID PROCUREMENT ACTIVITY"/>
    <s v="9100"/>
    <s v="CHESTERFIELD"/>
    <s v="MO"/>
    <s v="189"/>
    <d v="2015-09-24T00:00:00"/>
    <s v="FULL AND OPEN COMPETITION"/>
    <s v="FAIR OPPORTUNITY GIVEN"/>
    <s v="FIXED PRICE WITH ECONOMIC PRICE ADJUSTMENT"/>
    <s v="IGF::CT::IGF / CRITICAL FUNCTION _x000a__x000a_BASE AWARD: SERVICING OF TITLE IV STUDENT FINANCIAL AID, IN ACCORDANCE WITH SECTION 2212 OF THE HEALTH CARE AND EDUCATION RECONCILIATION ACT OF 2010 (PUB.L. 111-152, 124 STAT. 1029)._x000a__x000a_MODIFICAITON DESCRIPTION: THE PURPOSE OF THIS MODIFICATION IS TO PROVIDE ADDITIONAL FUNDING FOR TITLE IV AID SERVICING."/>
    <s v="MISSOURI HIGHER EDUCATION LOAN AUTHORITY"/>
    <n v="2151693"/>
    <s v="0004"/>
    <s v="13"/>
    <s v="EDFSA11D0012"/>
    <s v="189396138"/>
    <s v="ENBO"/>
    <s v=""/>
    <s v="KAREN.GIBSON@ED.GOV"/>
    <d v="2015-09-24T00:00:00"/>
    <s v="KATHARINE.HILL@ED.GOV"/>
    <d v="2015-09-24T00:00:00"/>
    <s v="N/A"/>
    <s v="C"/>
    <s v="FUNDING ONLY ACTION"/>
    <s v="Y"/>
    <s v="YES"/>
    <s v="9100"/>
    <s v="9100"/>
    <s v="OTHER THAN SMALL BUSINESS"/>
    <s v="NO"/>
    <s v="NO"/>
    <x v="1"/>
    <s v="NO"/>
    <s v="NO"/>
    <s v="NO"/>
    <n v="2151693"/>
    <n v="2151693"/>
    <n v="1"/>
  </r>
  <r>
    <s v="FSA"/>
    <x v="0"/>
    <x v="0"/>
    <x v="0"/>
    <x v="2"/>
    <x v="1"/>
    <x v="1"/>
    <x v="0"/>
    <x v="1"/>
    <x v="1"/>
    <x v="0"/>
    <x v="0"/>
    <x v="55"/>
    <s v="SUPPORT- MANAGEMENT: FINANCIAL"/>
    <s v="9100"/>
    <s v="FEDERAL STUDENT AID PROCUREMENT ACTIVITY"/>
    <s v="9100"/>
    <s v="CHESTERFIELD"/>
    <s v="MO"/>
    <s v="189"/>
    <d v="2015-09-24T00:00:00"/>
    <s v="FULL AND OPEN COMPETITION"/>
    <s v="FAIR OPPORTUNITY GIVEN"/>
    <s v="FIXED PRICE WITH ECONOMIC PRICE ADJUSTMENT"/>
    <s v="IGF::CT::IGF CRITICAL FUNCTION _x000a__x000a_BASE AWARD: SERVICING OF TITLE IV STUDENT FINANCIAL AID, IN ACCORDANCE WITH SECTION 2212 OF THE HEALTH CARE AND EDUCATION RECONCILIATION ACT OF 2010 (PUB.L. 111-152, 124 STAT. 1029)._x000a__x000a_MODIFICATION DESCRIPTION: THE PURPOSE OF THIS MODIFICATION IS TO PROVIDE ADDITIONAL FUNDING FOR TITLE IV AID SERVICING."/>
    <s v="MISSOURI HIGHER EDUCATION LOAN AUTHORITY"/>
    <n v="2336000"/>
    <s v="0006"/>
    <s v="1"/>
    <s v="EDFSA11D0012"/>
    <s v="189396138"/>
    <s v="ENBO"/>
    <s v=""/>
    <s v="KAREN.GIBSON@ED.GOV"/>
    <d v="2015-09-24T00:00:00"/>
    <s v="AMBER.JONES@ED.GOV"/>
    <d v="2015-09-24T00:00:00"/>
    <s v="N/A"/>
    <s v="C"/>
    <s v="FUNDING ONLY ACTION"/>
    <s v="Y"/>
    <s v="YES"/>
    <s v="9100"/>
    <s v="9100"/>
    <s v="OTHER THAN SMALL BUSINESS"/>
    <s v="NO"/>
    <s v="NO"/>
    <x v="1"/>
    <s v="NO"/>
    <s v="NO"/>
    <s v="NO"/>
    <n v="2336000"/>
    <n v="2336000"/>
    <n v="1"/>
  </r>
  <r>
    <s v="FSA"/>
    <x v="0"/>
    <x v="0"/>
    <x v="0"/>
    <x v="2"/>
    <x v="1"/>
    <x v="1"/>
    <x v="0"/>
    <x v="1"/>
    <x v="1"/>
    <x v="0"/>
    <x v="0"/>
    <x v="55"/>
    <s v="SUPPORT- MANAGEMENT: FINANCIAL"/>
    <s v="9100"/>
    <s v="FEDERAL STUDENT AID PROCUREMENT ACTIVITY"/>
    <s v="9100"/>
    <s v="MADISON"/>
    <s v="WI"/>
    <s v="25"/>
    <d v="2015-09-24T00:00:00"/>
    <s v="FULL AND OPEN COMPETITION"/>
    <s v="FAIR OPPORTUNITY GIVEN"/>
    <s v="FIXED PRICE WITH ECONOMIC PRICE ADJUSTMENT"/>
    <s v="IGF::CT::IGF / CRITICAL FUNCTION_x000a__x000a_BASE AWARD: SERVICING OF TITLE IV STUDENT FINANCIAL AID._x000a__x000a_MODIFICATION DESCRIPTION:  THE PURPOSE OF THIS MODIFICATION IS TO PROVIDE FUNDING FOR TITLE IV AID SERVICING, THROUGH APPROXIMATELY DECEMBER 31, 2015."/>
    <s v="GREAT LAKES EDUCATIONAL LOAN SERVICES, INC."/>
    <n v="4900000"/>
    <s v="0015"/>
    <s v="4"/>
    <s v="EDFSA09D0012"/>
    <s v="967379496"/>
    <s v="ENBO"/>
    <s v=""/>
    <s v="KAREN.GIBSON@ED.GOV"/>
    <d v="2015-09-24T00:00:00"/>
    <s v="KATHARINE.HILL@ED.GOV"/>
    <d v="2015-09-24T00:00:00"/>
    <s v="N/A"/>
    <s v="C"/>
    <s v="FUNDING ONLY ACTION"/>
    <s v="Y"/>
    <s v="YES"/>
    <s v="9100"/>
    <s v="9100"/>
    <s v="OTHER THAN SMALL BUSINESS"/>
    <s v="NO"/>
    <s v="NO"/>
    <x v="1"/>
    <s v="NO"/>
    <s v="NO"/>
    <s v="NO"/>
    <n v="4900000"/>
    <n v="4900000"/>
    <n v="1"/>
  </r>
  <r>
    <s v="FSA"/>
    <x v="0"/>
    <x v="0"/>
    <x v="0"/>
    <x v="2"/>
    <x v="1"/>
    <x v="1"/>
    <x v="0"/>
    <x v="1"/>
    <x v="1"/>
    <x v="0"/>
    <x v="0"/>
    <x v="55"/>
    <s v="SUPPORT- MANAGEMENT: FINANCIAL"/>
    <s v="9100"/>
    <s v="FEDERAL STUDENT AID PROCUREMENT ACTIVITY"/>
    <s v="9100"/>
    <s v="HARRISBURG"/>
    <s v="PA"/>
    <s v="43"/>
    <d v="2015-09-24T00:00:00"/>
    <s v="FULL AND OPEN COMPETITION"/>
    <s v="FAIR OPPORTUNITY GIVEN"/>
    <s v="FIXED PRICE WITH ECONOMIC PRICE ADJUSTMENT"/>
    <s v="IGF::CT::IGF / CRITICAL FUNCTION _x000a__x000a_BASE AWARD: SERVICING OF TITLE IV STUDENT FINANCIAL AID._x000a__x000a_MODIFICATION DESCRIPTION: THE PURPOSE OF THIS MODIFICATION IS TO PROVIDE ADDITIONAL FUNDING FOR TITLE IV AID SERVICING AND PUBLIC SERVICE LOAN FORGIVENESS SERVICING, THROUGH APPROXIMATELY DECEMBER 31, 2015."/>
    <s v="HIGHER EDUCATION ASSISTANCE AGENCY, PA"/>
    <n v="5422560.9400000004"/>
    <s v="0016"/>
    <s v="5"/>
    <s v="EDFSA09D0014"/>
    <s v="007368103"/>
    <s v="ENBO"/>
    <s v=""/>
    <s v="KAREN.GIBSON@ED.GOV"/>
    <d v="2015-09-24T00:00:00"/>
    <s v="KATHARINE.HILL@ED.GOV"/>
    <d v="2015-09-24T00:00:00"/>
    <s v="N/A"/>
    <s v="C"/>
    <s v="FUNDING ONLY ACTION"/>
    <s v="Y"/>
    <s v="YES"/>
    <s v="9100"/>
    <s v="9100"/>
    <s v="OTHER THAN SMALL BUSINESS"/>
    <s v="NO"/>
    <s v="NO"/>
    <x v="1"/>
    <s v="NO"/>
    <s v="NO"/>
    <s v="NO"/>
    <n v="5422560.9400000004"/>
    <n v="5422560.9400000004"/>
    <n v="1"/>
  </r>
  <r>
    <s v="FSA"/>
    <x v="0"/>
    <x v="0"/>
    <x v="0"/>
    <x v="2"/>
    <x v="1"/>
    <x v="1"/>
    <x v="0"/>
    <x v="1"/>
    <x v="1"/>
    <x v="0"/>
    <x v="0"/>
    <x v="55"/>
    <s v="SUPPORT- MANAGEMENT: FINANCIAL"/>
    <s v="9100"/>
    <s v="FEDERAL STUDENT AID PROCUREMENT ACTIVITY"/>
    <s v="9100"/>
    <s v="LINCOLN"/>
    <s v="NE"/>
    <s v="109"/>
    <d v="2015-09-24T00:00:00"/>
    <s v="FULL AND OPEN COMPETITION"/>
    <s v="FAIR OPPORTUNITY GIVEN"/>
    <s v="FIXED PRICE WITH ECONOMIC PRICE ADJUSTMENT"/>
    <s v="IGF::CT::IGF / CRITICAL FUNCTION_x000a__x000a_BASE AWARD: SERVICING OF TITLE IV STUDENT FINANCIAL AID._x000a__x000a_MODIFICATION: TO PROVIDE ADDITIONAL FUNDING FOR TITLE IV AID SERVICING."/>
    <s v="NELNET SERVICING, LLC"/>
    <n v="9265000"/>
    <s v="0019"/>
    <s v="1"/>
    <s v="EDFSA09D0013"/>
    <s v="831078626"/>
    <s v="ENBO"/>
    <s v=""/>
    <s v="KAREN.GIBSON@ED.GOV"/>
    <d v="2015-09-24T00:00:00"/>
    <s v="AMBER.JONES@ED.GOV"/>
    <d v="2015-09-22T00:00:00"/>
    <s v="N/A"/>
    <s v="C"/>
    <s v="FUNDING ONLY ACTION"/>
    <s v="Y"/>
    <s v="YES"/>
    <s v="9100"/>
    <s v="9100"/>
    <s v="OTHER THAN SMALL BUSINESS"/>
    <s v="NO"/>
    <s v="NO"/>
    <x v="1"/>
    <s v="NO"/>
    <s v="NO"/>
    <s v="NO"/>
    <n v="9265000"/>
    <n v="9265000"/>
    <n v="1"/>
  </r>
  <r>
    <s v="FSA"/>
    <x v="0"/>
    <x v="0"/>
    <x v="0"/>
    <x v="2"/>
    <x v="1"/>
    <x v="1"/>
    <x v="0"/>
    <x v="1"/>
    <x v="1"/>
    <x v="0"/>
    <x v="0"/>
    <x v="55"/>
    <s v="SUPPORT- MANAGEMENT: FINANCIAL"/>
    <s v="9100"/>
    <s v="FEDERAL STUDENT AID PROCUREMENT ACTIVITY"/>
    <s v="9100"/>
    <s v="WASHINGTON"/>
    <s v="DC"/>
    <s v="1"/>
    <d v="2015-09-25T00:00:00"/>
    <s v="FULL AND OPEN COMPETITION"/>
    <s v=""/>
    <s v="FIRM FIXED PRICE"/>
    <s v="THE PURPOSE OF THIS MODIFICATION 019 IS TO INCORPORATE THE FOLLOWING ITEMS INTO CONTRACT EDFSA15C0006_x000a_ADD THE NSLDS FEDERAL LOAN SERVICER AND GA EDITS CHANGE._x000a_ADD THE UPDATES TO SYSTEM OPERATIONS AND MAINTENANCE SCOPE RELATED TO LOCAL NETWORK MULTIFACTOR AUTHENTICATION_x000a_IGF::CL::IGF"/>
    <s v="ACCENTURE FEDERAL SERVICES LLC"/>
    <n v="74955"/>
    <s v="EDFSA15C0006"/>
    <s v="19"/>
    <s v=""/>
    <s v="139727148"/>
    <s v="ENBO"/>
    <s v=""/>
    <s v="WILLIAM.JACKSONJR@ED.GOV"/>
    <d v="2015-09-25T00:00:00"/>
    <s v="WILLIAM.JACKSONJR@ED.GOV"/>
    <d v="2015-09-25T00:00:00"/>
    <s v="N/A"/>
    <s v="B"/>
    <s v="SUPPLEMENTAL AGREEMENT FOR WORK WITHIN SCOPE"/>
    <s v="N"/>
    <s v="NO"/>
    <s v=""/>
    <s v="9100"/>
    <s v="OTHER THAN SMALL BUSINESS"/>
    <s v="NO"/>
    <s v="NO"/>
    <x v="1"/>
    <s v="NO"/>
    <s v="NO"/>
    <s v="NO"/>
    <n v="74995"/>
    <n v="0"/>
    <n v="1"/>
  </r>
  <r>
    <s v="FSA"/>
    <x v="0"/>
    <x v="0"/>
    <x v="0"/>
    <x v="2"/>
    <x v="1"/>
    <x v="1"/>
    <x v="0"/>
    <x v="1"/>
    <x v="1"/>
    <x v="0"/>
    <x v="0"/>
    <x v="55"/>
    <s v="SUPPORT- MANAGEMENT: FINANCIAL"/>
    <s v="9100"/>
    <s v="FEDERAL STUDENT AID PROCUREMENT ACTIVITY"/>
    <s v="9100"/>
    <s v="RESTON"/>
    <s v="VA"/>
    <s v="59"/>
    <d v="2015-09-25T00:00:00"/>
    <s v="FULL AND OPEN COMPETITION"/>
    <s v=""/>
    <s v="FIRM FIXED PRICE"/>
    <s v="OPERATIONS AND MAINTENANCE OF THE DEBT MANAGEMENT AND COLLECTIONS SYSTEM. IGF::CT::IGF."/>
    <s v="MAXIMUS FEDERAL SERVICES, INC."/>
    <n v="136706.69"/>
    <s v="EDFSA13C0021"/>
    <s v="24"/>
    <s v=""/>
    <s v="364221593"/>
    <s v="ENBO"/>
    <s v=""/>
    <s v="MURTHLYN.SAMUEL@ED.GOV"/>
    <d v="2015-09-25T00:00:00"/>
    <s v="ZAKIA.OWENS@ED.GOV"/>
    <d v="2015-09-11T00:00:00"/>
    <s v="N/A"/>
    <s v="M"/>
    <s v="OTHER ADMINISTRATIVE ACTION"/>
    <s v="Y"/>
    <s v="YES"/>
    <s v=""/>
    <s v="9100"/>
    <s v="OTHER THAN SMALL BUSINESS"/>
    <s v="NO"/>
    <s v="NO"/>
    <x v="1"/>
    <s v="NO"/>
    <s v="NO"/>
    <s v="NO"/>
    <n v="136706.69"/>
    <n v="0"/>
    <n v="1"/>
  </r>
  <r>
    <s v="FSA"/>
    <x v="0"/>
    <x v="0"/>
    <x v="0"/>
    <x v="2"/>
    <x v="1"/>
    <x v="1"/>
    <x v="0"/>
    <x v="1"/>
    <x v="1"/>
    <x v="0"/>
    <x v="0"/>
    <x v="55"/>
    <s v="SUPPORT- MANAGEMENT: FINANCIAL"/>
    <s v="9100"/>
    <s v="FEDERAL STUDENT AID PROCUREMENT ACTIVITY"/>
    <s v="9100"/>
    <s v="HARRISBURG"/>
    <s v="PA"/>
    <s v="43"/>
    <d v="2015-09-25T00:00:00"/>
    <s v="FULL AND OPEN COMPETITION"/>
    <s v="FAIR OPPORTUNITY GIVEN"/>
    <s v="FIXED PRICE WITH ECONOMIC PRICE ADJUSTMENT"/>
    <s v="IGF::CT::IGF / CRITICAL FUNCTION _x000a__x000a_BASE AWARD: SERVICING OF TITLE IV STUDENT FINANCIAL AID._x000a__x000a_MODIFICATION DESCRIPTION: THE PURPOSE OF THIS MODIFICATION IS TO PROVIDE ADDITIONAL FUNDING FOR TITLE IV AID SERVICING, THROUGH APPROXIMATELY DECEMBER 31, 2015."/>
    <s v="HIGHER EDUCATION ASSISTANCE AGENCY, PA"/>
    <n v="1881651.23"/>
    <s v="0016"/>
    <s v="6"/>
    <s v="EDFSA09D0014"/>
    <s v="007368103"/>
    <s v="ENBO"/>
    <s v=""/>
    <s v="KAREN.GIBSON@ED.GOV"/>
    <d v="2015-09-25T00:00:00"/>
    <s v="KAREN.GIBSON@ED.GOV"/>
    <d v="2015-09-25T00:00:00"/>
    <s v="N/A"/>
    <s v="C"/>
    <s v="FUNDING ONLY ACTION"/>
    <s v="Y"/>
    <s v="YES"/>
    <s v="9100"/>
    <s v="9100"/>
    <s v="OTHER THAN SMALL BUSINESS"/>
    <s v="NO"/>
    <s v="NO"/>
    <x v="1"/>
    <s v="NO"/>
    <s v="NO"/>
    <s v="NO"/>
    <n v="1881651.23"/>
    <n v="1881651.23"/>
    <n v="1"/>
  </r>
  <r>
    <s v="FSA"/>
    <x v="0"/>
    <x v="0"/>
    <x v="0"/>
    <x v="2"/>
    <x v="1"/>
    <x v="1"/>
    <x v="0"/>
    <x v="1"/>
    <x v="1"/>
    <x v="0"/>
    <x v="0"/>
    <x v="55"/>
    <s v="SUPPORT- MANAGEMENT: FINANCIAL"/>
    <s v="9100"/>
    <s v="FEDERAL STUDENT AID PROCUREMENT ACTIVITY"/>
    <s v="9100"/>
    <s v="WILKES BARRE"/>
    <s v="PA"/>
    <s v="79"/>
    <d v="2015-09-25T00:00:00"/>
    <s v="FULL AND OPEN COMPETITION"/>
    <s v="FAIR OPPORTUNITY GIVEN"/>
    <s v="FIXED PRICE WITH ECONOMIC PRICE ADJUSTMENT"/>
    <s v="IGF::CT::IGF CRITICAL FUNCTION _x000a__x000a_BASE AWARD: _x000a_SERVICING OF TITLE IV STUDENT FINANCIAL AID._x000a__x000a_MODIFICATION: _x000a_TO PROVIDE ADDITIONAL FUNDING FOR TITLE IV AID SERVICING."/>
    <s v="NAVIENT, LLC"/>
    <n v="2151693"/>
    <s v="0008"/>
    <s v="2"/>
    <s v="EDFSA09D0015"/>
    <s v="079392048"/>
    <s v="ENBO"/>
    <s v=""/>
    <s v="KAREN.GIBSON@ED.GOV"/>
    <d v="2015-09-25T00:00:00"/>
    <s v="AMBER.JONES@ED.GOV"/>
    <d v="2015-09-25T00:00:00"/>
    <s v="N/A"/>
    <s v="C"/>
    <s v="FUNDING ONLY ACTION"/>
    <s v="Y"/>
    <s v="YES"/>
    <s v="9100"/>
    <s v="9100"/>
    <s v="OTHER THAN SMALL BUSINESS"/>
    <s v="NO"/>
    <s v="NO"/>
    <x v="1"/>
    <s v="NO"/>
    <s v="NO"/>
    <s v="NO"/>
    <n v="2151693"/>
    <n v="2151693"/>
    <n v="1"/>
  </r>
  <r>
    <s v="FSA"/>
    <x v="0"/>
    <x v="0"/>
    <x v="0"/>
    <x v="2"/>
    <x v="1"/>
    <x v="1"/>
    <x v="0"/>
    <x v="1"/>
    <x v="1"/>
    <x v="0"/>
    <x v="0"/>
    <x v="55"/>
    <s v="SUPPORT- MANAGEMENT: FINANCIAL"/>
    <s v="9100"/>
    <s v="FEDERAL STUDENT AID PROCUREMENT ACTIVITY"/>
    <s v="9100"/>
    <s v="WILKES BARRE"/>
    <s v="PA"/>
    <s v="79"/>
    <d v="2015-09-25T00:00:00"/>
    <s v="FULL AND OPEN COMPETITION"/>
    <s v="FAIR OPPORTUNITY GIVEN"/>
    <s v="FIXED PRICE WITH ECONOMIC PRICE ADJUSTMENT"/>
    <s v="IGF::CT::IGF CRITICAL FUNCTION _x000a__x000a_BASE AWARD: _x000a_SERVICING OF TITLE IV STUDENT FINANCIAL AID._x000a__x000a_MODIFICATION: _x000a_TO PROVIDE ADDITIONAL FUNDING FOR TITLE IV AID SERVICING."/>
    <s v="NAVIENT, LLC"/>
    <n v="7999307"/>
    <s v="0008"/>
    <s v="1"/>
    <s v="EDFSA09D0015"/>
    <s v="079392048"/>
    <s v="ENBO"/>
    <s v=""/>
    <s v="KAREN.GIBSON@ED.GOV"/>
    <d v="2015-09-25T00:00:00"/>
    <s v="AMBER.JONES@ED.GOV"/>
    <d v="2015-09-24T00:00:00"/>
    <s v="N/A"/>
    <s v="C"/>
    <s v="FUNDING ONLY ACTION"/>
    <s v="Y"/>
    <s v="YES"/>
    <s v="9100"/>
    <s v="9100"/>
    <s v="OTHER THAN SMALL BUSINESS"/>
    <s v="NO"/>
    <s v="NO"/>
    <x v="1"/>
    <s v="NO"/>
    <s v="NO"/>
    <s v="NO"/>
    <n v="7999307"/>
    <n v="7999307"/>
    <n v="1"/>
  </r>
  <r>
    <s v="FSA"/>
    <x v="0"/>
    <x v="0"/>
    <x v="0"/>
    <x v="2"/>
    <x v="1"/>
    <x v="1"/>
    <x v="0"/>
    <x v="1"/>
    <x v="1"/>
    <x v="0"/>
    <x v="0"/>
    <x v="55"/>
    <s v="SUPPORT- MANAGEMENT: FINANCIAL"/>
    <s v="9100"/>
    <s v="FEDERAL STUDENT AID PROCUREMENT ACTIVITY"/>
    <s v="9100"/>
    <s v="WASHINGTON"/>
    <s v="DC"/>
    <s v="1"/>
    <d v="2015-09-29T00:00:00"/>
    <s v="FULL AND OPEN COMPETITION"/>
    <s v=""/>
    <s v="FIRM FIXED PRICE"/>
    <s v="THE PURPOSE OF THIS MODIFICATION IS TO ADD FUNDING IN THE AMOUNT OF $28,064,375.80 TO THE CONTRACT IGF::CT::IGF"/>
    <s v="ACCENTURE FEDERAL SERVICES LLC"/>
    <n v="28064375.800000001"/>
    <s v="EDFSA15C0006"/>
    <s v="20"/>
    <s v=""/>
    <s v="139727148"/>
    <s v="ENBO"/>
    <s v=""/>
    <s v="WILLIAM.JACKSONJR@ED.GOV"/>
    <d v="2015-10-01T00:00:00"/>
    <s v="WILLIAM.JACKSONJR@ED.GOV"/>
    <d v="2015-10-01T00:00:00"/>
    <s v="N/A"/>
    <s v="M"/>
    <s v="OTHER ADMINISTRATIVE ACTION"/>
    <s v="N"/>
    <s v="NO"/>
    <s v=""/>
    <s v="9100"/>
    <s v="OTHER THAN SMALL BUSINESS"/>
    <s v="NO"/>
    <s v="NO"/>
    <x v="1"/>
    <s v="NO"/>
    <s v="NO"/>
    <s v="NO"/>
    <n v="28064375.800000001"/>
    <n v="102418192.8"/>
    <n v="1"/>
  </r>
  <r>
    <s v="FSA"/>
    <x v="0"/>
    <x v="0"/>
    <x v="0"/>
    <x v="1"/>
    <x v="0"/>
    <x v="1"/>
    <x v="0"/>
    <x v="1"/>
    <x v="1"/>
    <x v="0"/>
    <x v="0"/>
    <x v="55"/>
    <s v="SUPPORT- MANAGEMENT: FINANCIAL"/>
    <s v="9100"/>
    <s v="FEDERAL STUDENT AID PROCUREMENT ACTIVITY"/>
    <s v="9100"/>
    <s v="CORAOPOLIS"/>
    <s v="PA"/>
    <s v="7"/>
    <d v="2015-01-21T00:00:00"/>
    <s v="FULL AND OPEN COMPETITION AFTER EXCLUSION OF SOURCES"/>
    <s v=""/>
    <s v="FIRM FIXED PRICE"/>
    <s v="&quot;OTHER FUNCTION&quot; IGF::OT::IGF  TO CREATE A MODIFICATION THAT ADDS FUNDING TO CR 2874."/>
    <s v="EDUCATIONAL COMPUTER SYSTEMS, INC."/>
    <n v="293583.77"/>
    <s v="0001"/>
    <s v="22"/>
    <s v="EDFSA13D0003"/>
    <s v="072154594"/>
    <s v="ENBO"/>
    <s v=""/>
    <s v="PAUL.KIM@ED.GOV"/>
    <d v="2015-09-04T00:00:00"/>
    <s v="VERONICA.LOONEY@ED.GOV"/>
    <d v="2015-01-21T00:00:00"/>
    <s v="N/A"/>
    <s v="C"/>
    <s v="FUNDING ONLY ACTION"/>
    <s v="Y"/>
    <s v="YES"/>
    <s v="9100"/>
    <s v="9100"/>
    <s v="SMALL BUSINESS"/>
    <s v="NO"/>
    <s v="NO"/>
    <x v="1"/>
    <s v="NO"/>
    <s v="NO"/>
    <s v="NO"/>
    <n v="293583.77"/>
    <n v="0"/>
    <n v="1"/>
  </r>
  <r>
    <s v="FSA"/>
    <x v="0"/>
    <x v="0"/>
    <x v="0"/>
    <x v="1"/>
    <x v="0"/>
    <x v="1"/>
    <x v="0"/>
    <x v="1"/>
    <x v="1"/>
    <x v="0"/>
    <x v="0"/>
    <x v="55"/>
    <s v="SUPPORT- MANAGEMENT: FINANCIAL"/>
    <s v="9100"/>
    <s v="FEDERAL STUDENT AID PROCUREMENT ACTIVITY"/>
    <s v="9100"/>
    <s v="CORAOPOLIS"/>
    <s v="PA"/>
    <s v="3"/>
    <d v="2015-03-26T00:00:00"/>
    <s v="FULL AND OPEN COMPETITION AFTER EXCLUSION OF SOURCES"/>
    <s v=""/>
    <s v="FIRM FIXED PRICE"/>
    <s v="&quot;OTHER FUNCTION&quot; IGF::OT::IGF  APPROVES CHANGE REQUESTS 2686, 2834, 2835, 2876, 2885, 2964 AND PROVIDES FUNDING FOR CONTINUED PERFORMANCE."/>
    <s v="EDUCATIONAL COMPUTER SYSTEMS, INC."/>
    <n v="302113.44"/>
    <s v="0001"/>
    <s v="26"/>
    <s v="EDFSA13D0003"/>
    <s v="072154594"/>
    <s v="ENBO"/>
    <s v=""/>
    <s v="PAUL.KIM@ED.GOV"/>
    <d v="2015-09-04T00:00:00"/>
    <s v="MICHAEL.ALLEN@ED.GOV"/>
    <d v="2015-03-25T00:00:00"/>
    <s v="N/A"/>
    <s v="M"/>
    <s v="OTHER ADMINISTRATIVE ACTION"/>
    <s v="Y"/>
    <s v="YES"/>
    <s v="9100"/>
    <s v="9100"/>
    <s v="SMALL BUSINESS"/>
    <s v="NO"/>
    <s v="NO"/>
    <x v="1"/>
    <s v="NO"/>
    <s v="NO"/>
    <s v="NO"/>
    <n v="302113.44"/>
    <n v="0"/>
    <n v="1"/>
  </r>
  <r>
    <s v="FSA"/>
    <x v="0"/>
    <x v="0"/>
    <x v="0"/>
    <x v="3"/>
    <x v="0"/>
    <x v="1"/>
    <x v="0"/>
    <x v="1"/>
    <x v="1"/>
    <x v="0"/>
    <x v="0"/>
    <x v="55"/>
    <s v="SUPPORT- MANAGEMENT: FINANCIAL"/>
    <s v="9100"/>
    <s v="FEDERAL STUDENT AID PROCUREMENT ACTIVITY"/>
    <s v="9100"/>
    <s v="CORAOPOLIS"/>
    <s v="PA"/>
    <s v="3"/>
    <d v="2015-04-22T00:00:00"/>
    <s v="FULL AND OPEN COMPETITION AFTER EXCLUSION OF SOURCES"/>
    <s v=""/>
    <s v="FIRM FIXED PRICE"/>
    <s v="&quot;OTHER FUNCTION&quot; IGF::OT::IGF  APPROVES CHANGE REQUESTS 2874, 2886, 2978 AND PROVIDES ADDITIONAL FUNDING FOR CONTINUED PERFORMANCE FOR PERKINS OPERATIONS."/>
    <s v="EDUCATIONAL COMPUTER SYSTEMS, INC."/>
    <n v="918659.57"/>
    <s v="0001"/>
    <s v="27"/>
    <s v="EDFSA13D0003"/>
    <s v="072154594"/>
    <s v="ENBO"/>
    <s v=""/>
    <s v="MURTHLYN.SAMUEL@ED.GOV"/>
    <d v="2015-04-22T00:00:00"/>
    <s v="MICHAEL.ALLEN@ED.GOV"/>
    <d v="2015-04-10T00:00:00"/>
    <s v="N/A"/>
    <s v="M"/>
    <s v="OTHER ADMINISTRATIVE ACTION"/>
    <s v="Y"/>
    <s v="YES"/>
    <s v="9100"/>
    <s v="9100"/>
    <s v="SMALL BUSINESS"/>
    <s v="NO"/>
    <s v="NO"/>
    <x v="1"/>
    <s v="NO"/>
    <s v="NO"/>
    <s v="NO"/>
    <n v="918659.57"/>
    <n v="0"/>
    <n v="1"/>
  </r>
  <r>
    <s v="FSA"/>
    <x v="0"/>
    <x v="0"/>
    <x v="0"/>
    <x v="3"/>
    <x v="0"/>
    <x v="1"/>
    <x v="0"/>
    <x v="1"/>
    <x v="1"/>
    <x v="0"/>
    <x v="0"/>
    <x v="55"/>
    <s v="SUPPORT- MANAGEMENT: FINANCIAL"/>
    <s v="9100"/>
    <s v="FEDERAL STUDENT AID PROCUREMENT ACTIVITY"/>
    <s v="9100"/>
    <s v="CORAOPOLIS"/>
    <s v="PA"/>
    <s v="3"/>
    <d v="2015-06-01T00:00:00"/>
    <s v="FULL AND OPEN COMPETITION AFTER EXCLUSION OF SOURCES"/>
    <s v=""/>
    <s v="FIRM FIXED PRICE"/>
    <s v="&quot;OTHER FUNCTION&quot; IGF::OT::IGF  THIS MODIFICATION APPROVES CHANGE REQUESTS 2113, 3113, 3168 AND PROVIDES ADDITIONAL FUNDING FOR CONTINUED PERFORMANCE."/>
    <s v="EDUCATIONAL COMPUTER SYSTEMS, INC."/>
    <n v="77899.899999999994"/>
    <s v="0001"/>
    <s v="28"/>
    <s v="EDFSA13D0003"/>
    <s v="072154594"/>
    <s v="ENBO"/>
    <s v=""/>
    <s v="MURTHLYN.SAMUEL@ED.GOV"/>
    <d v="2015-06-01T00:00:00"/>
    <s v="MICHAEL.ALLEN@ED.GOV"/>
    <d v="2015-05-19T00:00:00"/>
    <s v="N/A"/>
    <s v="M"/>
    <s v="OTHER ADMINISTRATIVE ACTION"/>
    <s v="Y"/>
    <s v="YES"/>
    <s v="9100"/>
    <s v="9100"/>
    <s v="SMALL BUSINESS"/>
    <s v="NO"/>
    <s v="NO"/>
    <x v="1"/>
    <s v="NO"/>
    <s v="NO"/>
    <s v="NO"/>
    <n v="77899.899999999994"/>
    <n v="0"/>
    <n v="1"/>
  </r>
  <r>
    <s v="FSA"/>
    <x v="0"/>
    <x v="0"/>
    <x v="0"/>
    <x v="2"/>
    <x v="0"/>
    <x v="1"/>
    <x v="0"/>
    <x v="1"/>
    <x v="1"/>
    <x v="0"/>
    <x v="0"/>
    <x v="55"/>
    <s v="SUPPORT- MANAGEMENT: FINANCIAL"/>
    <s v="9100"/>
    <s v="FEDERAL STUDENT AID PROCUREMENT ACTIVITY"/>
    <s v="9100"/>
    <s v="CORAOPOLIS"/>
    <s v="PA"/>
    <s v="3"/>
    <d v="2015-07-16T00:00:00"/>
    <s v="FULL AND OPEN COMPETITION AFTER EXCLUSION OF SOURCES"/>
    <s v=""/>
    <s v="FIRM FIXED PRICE"/>
    <s v="&quot;OTHER FUNCTION&quot; IGF::OT::IGF  APPROVES CHANGE REQUESTS 2887, 3228 AND PROVIDES ADDITIONAL FUNDING FOR CONTINUED PERFORMANCE FOR PERKINS OPERATIONS."/>
    <s v="EDUCATIONAL COMPUTER SYSTEMS, INC."/>
    <n v="317784"/>
    <s v="0001"/>
    <s v="30"/>
    <s v="EDFSA13D0003"/>
    <s v="072154594"/>
    <s v="ENBO"/>
    <s v=""/>
    <s v="MURTHLYN.SAMUEL@ED.GOV"/>
    <d v="2015-07-21T00:00:00"/>
    <s v="MICHAEL.ALLEN@ED.GOV"/>
    <d v="2015-07-14T00:00:00"/>
    <s v="N/A"/>
    <s v="M"/>
    <s v="OTHER ADMINISTRATIVE ACTION"/>
    <s v="Y"/>
    <s v="YES"/>
    <s v="9100"/>
    <s v="9100"/>
    <s v="SMALL BUSINESS"/>
    <s v="NO"/>
    <s v="NO"/>
    <x v="1"/>
    <s v="NO"/>
    <s v="NO"/>
    <s v="NO"/>
    <n v="317784"/>
    <n v="0"/>
    <n v="1"/>
  </r>
  <r>
    <s v="FSA"/>
    <x v="0"/>
    <x v="0"/>
    <x v="0"/>
    <x v="2"/>
    <x v="0"/>
    <x v="1"/>
    <x v="0"/>
    <x v="1"/>
    <x v="1"/>
    <x v="0"/>
    <x v="0"/>
    <x v="55"/>
    <s v="SUPPORT- MANAGEMENT: FINANCIAL"/>
    <s v="9100"/>
    <s v="FEDERAL STUDENT AID PROCUREMENT ACTIVITY"/>
    <s v="9100"/>
    <s v="CORAOPOLIS"/>
    <s v="PA"/>
    <s v="3"/>
    <d v="2015-08-14T00:00:00"/>
    <s v="FULL AND OPEN COMPETITION AFTER EXCLUSION OF SOURCES"/>
    <s v=""/>
    <s v="FIRM FIXED PRICE"/>
    <s v="&quot;OTHER FUNCTION&quot; IGF::OT::IGF  APPROVES CHANGE REQUESTS 2887, 3228 AND PROVIDES ADDITIONAL FUNDING FOR CONTINUED PERFORMANCE FOR PERKINS OPERATIONS."/>
    <s v="EDUCATIONAL COMPUTER SYSTEMS, INC."/>
    <n v="356802.9"/>
    <s v="0001"/>
    <s v="31"/>
    <s v="EDFSA13D0003"/>
    <s v="072154594"/>
    <s v="ENBO"/>
    <s v=""/>
    <s v="PAUL.KIM@ED.GOV"/>
    <d v="2015-08-19T00:00:00"/>
    <s v="MICHAEL.ALLEN@ED.GOV"/>
    <d v="2015-08-17T00:00:00"/>
    <s v="N/A"/>
    <s v="M"/>
    <s v="OTHER ADMINISTRATIVE ACTION"/>
    <s v="Y"/>
    <s v="YES"/>
    <s v="9100"/>
    <s v="9100"/>
    <s v="SMALL BUSINESS"/>
    <s v="NO"/>
    <s v="NO"/>
    <x v="1"/>
    <s v="NO"/>
    <s v="NO"/>
    <s v="NO"/>
    <n v="356802.9"/>
    <n v="0"/>
    <n v="1"/>
  </r>
  <r>
    <s v="FSA"/>
    <x v="0"/>
    <x v="0"/>
    <x v="0"/>
    <x v="2"/>
    <x v="0"/>
    <x v="1"/>
    <x v="0"/>
    <x v="1"/>
    <x v="1"/>
    <x v="0"/>
    <x v="0"/>
    <x v="55"/>
    <s v="SUPPORT- MANAGEMENT: FINANCIAL"/>
    <s v="9100"/>
    <s v="FEDERAL STUDENT AID PROCUREMENT ACTIVITY"/>
    <s v="9100"/>
    <s v="CORAOPOLIS"/>
    <s v="PA"/>
    <s v="3"/>
    <d v="2015-09-11T00:00:00"/>
    <s v="FULL AND OPEN COMPETITION AFTER EXCLUSION OF SOURCES"/>
    <s v=""/>
    <s v="FIRM FIXED PRICE"/>
    <s v="OTHER FUNCTION IGF::OT::IGF_x000a__x000a_THE PURPOSE OF THIS MODIFICATION IS TO APPROVE CHANGE REQUESTS 3267 AND 3314, CORRECT A CLERICAL ERROR IN MODIFICATION 0031 AND ADD ADDITIONAL FUNDING."/>
    <s v="EDUCATIONAL COMPUTER SYSTEMS, INC."/>
    <n v="312944.40000000002"/>
    <s v="0001"/>
    <s v="32"/>
    <s v="EDFSA13D0003"/>
    <s v="072154594"/>
    <s v="ENBO"/>
    <s v=""/>
    <s v="MURTHLYN.SAMUEL@ED.GOV"/>
    <d v="2015-09-11T00:00:00"/>
    <s v="PAUL.KIM@ED.GOV"/>
    <d v="2015-08-26T00:00:00"/>
    <s v="N/A"/>
    <s v="M"/>
    <s v="OTHER ADMINISTRATIVE ACTION"/>
    <s v="Y"/>
    <s v="YES"/>
    <s v="9100"/>
    <s v="9100"/>
    <s v="SMALL BUSINESS"/>
    <s v="NO"/>
    <s v="NO"/>
    <x v="1"/>
    <s v="NO"/>
    <s v="NO"/>
    <s v="NO"/>
    <n v="312944.40000000002"/>
    <n v="0"/>
    <n v="1"/>
  </r>
  <r>
    <s v="FSA"/>
    <x v="0"/>
    <x v="0"/>
    <x v="0"/>
    <x v="2"/>
    <x v="0"/>
    <x v="1"/>
    <x v="0"/>
    <x v="1"/>
    <x v="1"/>
    <x v="0"/>
    <x v="0"/>
    <x v="55"/>
    <s v="SUPPORT- MANAGEMENT: FINANCIAL"/>
    <s v="9100"/>
    <s v="FEDERAL STUDENT AID PROCUREMENT ACTIVITY"/>
    <s v="9100"/>
    <s v="CORAOPOLIS"/>
    <s v="PA"/>
    <s v="3"/>
    <d v="2015-09-18T00:00:00"/>
    <s v="FULL AND OPEN COMPETITION AFTER EXCLUSION OF SOURCES"/>
    <s v=""/>
    <s v="FIRM FIXED PRICE"/>
    <s v="IGF::OT::IGF OTHER FUNCTION_x000a__x000a_THE PURPOSE OF THIS MODIFICATION IS TO APPROVE CR 3334, CR 3312 AND ADD ADDITIONAL FUNDING."/>
    <s v="EDUCATIONAL COMPUTER SYSTEMS, INC."/>
    <n v="52983.88"/>
    <s v="0001"/>
    <s v="34"/>
    <s v="EDFSA13D0003"/>
    <s v="072154594"/>
    <s v="ENBO"/>
    <s v=""/>
    <s v="MICHAEL.ALLEN@ED.GOV"/>
    <d v="2015-09-21T00:00:00"/>
    <s v="PAUL.KIM@ED.GOV"/>
    <d v="2015-09-17T00:00:00"/>
    <s v="N/A"/>
    <s v="M"/>
    <s v="OTHER ADMINISTRATIVE ACTION"/>
    <s v="Y"/>
    <s v="YES"/>
    <s v="9100"/>
    <s v="9100"/>
    <s v="SMALL BUSINESS"/>
    <s v="NO"/>
    <s v="NO"/>
    <x v="1"/>
    <s v="NO"/>
    <s v="NO"/>
    <s v="NO"/>
    <n v="52983.88"/>
    <n v="0"/>
    <n v="1"/>
  </r>
  <r>
    <s v="FSA"/>
    <x v="0"/>
    <x v="0"/>
    <x v="0"/>
    <x v="2"/>
    <x v="0"/>
    <x v="1"/>
    <x v="0"/>
    <x v="1"/>
    <x v="1"/>
    <x v="0"/>
    <x v="0"/>
    <x v="55"/>
    <s v="SUPPORT- MANAGEMENT: FINANCIAL"/>
    <s v="9100"/>
    <s v="FEDERAL STUDENT AID PROCUREMENT ACTIVITY"/>
    <s v="9100"/>
    <s v="CORAOPOLIS"/>
    <s v="PA"/>
    <s v="3"/>
    <d v="2015-09-24T00:00:00"/>
    <s v="FULL AND OPEN COMPETITION AFTER EXCLUSION OF SOURCES"/>
    <s v=""/>
    <s v="FIRM FIXED PRICE"/>
    <s v="IGF::CT::IGF CRITICAL FUNCTION_x000a__x000a_THE PURPOSE OF THIS MODIFICATION IS TO ADD ADDITIONAL FUNDING IN SUPPORT OF PIV-I IMPLEMENTATION."/>
    <s v="EDUCATIONAL COMPUTER SYSTEMS, INC."/>
    <n v="122013.4"/>
    <s v="0001"/>
    <s v="36"/>
    <s v="EDFSA13D0003"/>
    <s v="072154594"/>
    <s v="ENBO"/>
    <s v=""/>
    <s v="MURTHLYN.SAMUEL@ED.GOV"/>
    <d v="2015-09-24T00:00:00"/>
    <s v="PAUL.KIM@ED.GOV"/>
    <d v="2015-09-22T00:00:00"/>
    <s v="N/A"/>
    <s v="C"/>
    <s v="FUNDING ONLY ACTION"/>
    <s v="Y"/>
    <s v="YES"/>
    <s v="9100"/>
    <s v="9100"/>
    <s v="SMALL BUSINESS"/>
    <s v="NO"/>
    <s v="NO"/>
    <x v="1"/>
    <s v="NO"/>
    <s v="NO"/>
    <s v="NO"/>
    <n v="122013.4"/>
    <n v="0"/>
    <n v="1"/>
  </r>
  <r>
    <s v="FSA"/>
    <x v="1"/>
    <x v="2"/>
    <x v="0"/>
    <x v="2"/>
    <x v="0"/>
    <x v="1"/>
    <x v="0"/>
    <x v="0"/>
    <x v="1"/>
    <x v="1"/>
    <x v="0"/>
    <x v="56"/>
    <s v="SUPPORT- MANAGEMENT: OTHER"/>
    <s v="9100"/>
    <s v="FEDERAL STUDENT AID PROCUREMENT ACTIVITY"/>
    <s v="9100"/>
    <s v="LAWRENCE"/>
    <s v="KS"/>
    <s v="45"/>
    <d v="2015-09-25T00:00:00"/>
    <s v="FULL AND OPEN COMPETITION AFTER EXCLUSION OF SOURCES"/>
    <s v=""/>
    <s v="TIME AND MATERIALS"/>
    <s v="IGF::OT::IGF &quot;OTHER FUNCTION&quot; THE PURPOSE OF THIS BPA IS TO PROVIDE LOGISTICAL, INVENTORY SUPPORT AND MAINTENANCE, AND SITE SELECTION SERVICES. _x000a__x000a_THE PURPOSE OF THIS TASK ORDER IS TO PROVIDE SITE SELECTION SERVICES FOR THE 2016 FSA ANNUAL TRAINING CONFERENCE."/>
    <s v="ASK ASSOCIATES INCORPORATED"/>
    <n v="30920.799999999999"/>
    <s v="0020"/>
    <s v="0"/>
    <s v="ED05CO0010"/>
    <s v="099247678"/>
    <s v="ENBO"/>
    <s v=""/>
    <s v="PETE.JANSSEN@ED.GOV"/>
    <d v="2015-09-25T00:00:00"/>
    <s v="LINWOOD.CHERRY@ED.GOV"/>
    <d v="2015-09-17T00:00:00"/>
    <s v="N/A"/>
    <s v=""/>
    <s v=""/>
    <s v="X"/>
    <s v="NOT APPLICABLE"/>
    <s v="9100"/>
    <s v="9100"/>
    <s v="SMALL BUSINESS"/>
    <s v="NO"/>
    <s v="NO"/>
    <x v="0"/>
    <s v="NO"/>
    <s v="YES"/>
    <s v="NO"/>
    <n v="30920.799999999999"/>
    <n v="30920.799999999999"/>
    <n v="1"/>
  </r>
  <r>
    <s v="CAM"/>
    <x v="1"/>
    <x v="0"/>
    <x v="0"/>
    <x v="3"/>
    <x v="0"/>
    <x v="1"/>
    <x v="0"/>
    <x v="0"/>
    <x v="0"/>
    <x v="0"/>
    <x v="0"/>
    <x v="56"/>
    <s v="SUPPORT- MANAGEMENT: OTHER"/>
    <s v="9100"/>
    <s v="CONTRACTS AND ACQUISITIONS MANAGEMENT"/>
    <s v="9100"/>
    <s v="WASHINGTON"/>
    <s v="DC"/>
    <s v="1"/>
    <d v="2015-06-16T00:00:00"/>
    <s v="FULL AND OPEN COMPETITION"/>
    <s v="FAIR OPPORTUNITY GIVEN"/>
    <s v="FIRM FIXED PRICE"/>
    <s v="IGF::CL::IGF &quot;CLOSELY ASSOCIATED WITH INHERENTLY GOVERNMENTAL FUNCTIONS&quot; THIS REQUIREMENT IS FOR SUPPORT SERVICES FOR THE CHIEF PRIVACY OFFICE IN THE OFFICE OF MANAGEMENT. SUPPORT SERVICES INCLUDE SERVICES FOR FOIA REQUESTS AND RECORDS MANAGEMENT."/>
    <s v="WINDWALKER CORPORATION"/>
    <n v="1265631.58"/>
    <s v="EDOOM15O5007"/>
    <s v="0"/>
    <s v="GS23F8082H"/>
    <s v="869208108"/>
    <s v="EM"/>
    <s v=""/>
    <s v="DESANDRE.WOODARD@ED.GOV"/>
    <d v="2015-06-16T00:00:00"/>
    <s v="ANDREW.CAZIER@ED.GOV"/>
    <d v="2015-06-12T00:00:00"/>
    <s v="N/A"/>
    <s v=""/>
    <s v=""/>
    <s v="X"/>
    <s v="NOT APPLICABLE"/>
    <s v="4730"/>
    <s v="9100"/>
    <s v="SMALL BUSINESS"/>
    <s v="NO"/>
    <s v="NO"/>
    <x v="0"/>
    <s v="YES"/>
    <s v="NO"/>
    <s v="NO"/>
    <n v="1265631.58"/>
    <n v="6810053.6299999999"/>
    <n v="1"/>
  </r>
  <r>
    <s v="POC"/>
    <x v="1"/>
    <x v="0"/>
    <x v="0"/>
    <x v="0"/>
    <x v="0"/>
    <x v="1"/>
    <x v="0"/>
    <x v="1"/>
    <x v="0"/>
    <x v="0"/>
    <x v="0"/>
    <x v="56"/>
    <s v="SUPPORT- MANAGEMENT: OTHER"/>
    <s v="9100"/>
    <s v="PRINCIPAL OFFICES"/>
    <s v="9100"/>
    <s v="SPOKANE"/>
    <s v="WA"/>
    <s v="63"/>
    <d v="2014-10-10T00:00:00"/>
    <s v="FULL AND OPEN COMPETITION"/>
    <s v="FAIR OPPORTUNITY GIVEN"/>
    <s v="FIRM FIXED PRICE"/>
    <s v="&quot;OTHER FUNCTION&quot;  IGF::OT::IGF  THE CONTRACTOR WILL PROVIDE PRE-, POST- AND ONSITE LOGISTICAL SUPPORT FOR EVENTS CONDUCTED AS PART OF THE WHITE HOUSE INITIATIVE ON AMERICAN INDIAN AND ALASKA_x000a_NATIVE EDUCATION (WHIAIANE) LISTENING SESSIONS AT WHICH SCHOOLS AND COMMUNITIES WILL IDENTIFY WAYS TO IMPROVE SCHOOL CLIMATE, DISCUSS RECENT RESEARCH, AND HIGHLIGHT WAYS COMMUNITIES ARE_x000a_PROACTIVELY SUPPORTING NATIVE AMERICAN STUDENTS."/>
    <s v="KAUFFMAN &amp; ASSOCIATES, INC."/>
    <n v="44999"/>
    <s v="0002"/>
    <s v="0"/>
    <s v="EDOOS14A0004"/>
    <s v="884467259"/>
    <s v="EE"/>
    <s v=""/>
    <s v="GARY.WEAVER@ED.GOV"/>
    <d v="2014-10-14T00:00:00"/>
    <s v="GARY.WEAVER@ED.GOV"/>
    <d v="2014-10-10T00:00:00"/>
    <s v="N/A"/>
    <s v=""/>
    <s v=""/>
    <s v="N"/>
    <s v="NO"/>
    <s v="9100"/>
    <s v="9100"/>
    <s v="SMALL BUSINESS"/>
    <s v="NO"/>
    <s v="NO"/>
    <x v="1"/>
    <s v="YES"/>
    <s v="NO"/>
    <s v="NO"/>
    <n v="44999"/>
    <n v="44999"/>
    <n v="1"/>
  </r>
  <r>
    <s v="CAM"/>
    <x v="1"/>
    <x v="0"/>
    <x v="2"/>
    <x v="3"/>
    <x v="0"/>
    <x v="0"/>
    <x v="0"/>
    <x v="0"/>
    <x v="1"/>
    <x v="0"/>
    <x v="0"/>
    <x v="56"/>
    <s v="SUPPORT- MANAGEMENT: OTHER"/>
    <s v="9100"/>
    <s v="CONTRACTS AND ACQUISITIONS MANAGEMENT"/>
    <s v="9100"/>
    <s v="WASHINGTON"/>
    <s v="DC"/>
    <s v="1"/>
    <d v="2015-04-02T00:00:00"/>
    <s v="NOT AVAILABLE FOR COMPETITION"/>
    <s v=""/>
    <s v="FIRM FIXED PRICE"/>
    <s v="ENHANCING INDIAN EDUCATION SERVICES CONTRACT FOR LOGISTICAL SERVICES."/>
    <s v="MANHATTAN STRATEGY GROUP LLC, THE"/>
    <n v="276028.01"/>
    <s v="EDESE11C0070"/>
    <s v="10"/>
    <s v=""/>
    <s v="175967731"/>
    <s v="ES"/>
    <s v="AUTHORIZED BY STATUTE"/>
    <s v="BRIGID.LOCHARY@ED.GOV"/>
    <d v="2015-04-06T00:00:00"/>
    <s v="NAMMI.SHADRACH@ED.GOV"/>
    <d v="2015-02-26T00:00:00"/>
    <s v="N/A"/>
    <s v="A"/>
    <s v="ADDITIONAL WORK (NEW AGREEMENT,FAR PART 6 APPLIES)"/>
    <s v="N"/>
    <s v="NO"/>
    <s v=""/>
    <s v="9100"/>
    <s v="SMALL BUSINESS"/>
    <s v="YES"/>
    <s v="NO"/>
    <x v="0"/>
    <s v="NO"/>
    <s v="NO"/>
    <s v="NO"/>
    <n v="276028.01"/>
    <n v="276028.01"/>
    <n v="1"/>
  </r>
  <r>
    <s v="CAM"/>
    <x v="1"/>
    <x v="0"/>
    <x v="2"/>
    <x v="2"/>
    <x v="0"/>
    <x v="0"/>
    <x v="0"/>
    <x v="0"/>
    <x v="1"/>
    <x v="0"/>
    <x v="0"/>
    <x v="56"/>
    <s v="SUPPORT- MANAGEMENT: OTHER"/>
    <s v="9100"/>
    <s v="CONTRACTS AND ACQUISITIONS MANAGEMENT"/>
    <s v="9100"/>
    <s v="WASHINGTON"/>
    <s v="DC"/>
    <s v="1"/>
    <d v="2015-07-09T00:00:00"/>
    <s v="NOT AVAILABLE FOR COMPETITION"/>
    <s v=""/>
    <s v="FIRM FIXED PRICE"/>
    <s v="ENHANCING INDIAN EDUCATION SERVICES CONTRACT FOR LOGISTICAL SERVICES."/>
    <s v="MANHATTAN STRATEGY GROUP LLC, THE"/>
    <n v="408375.19"/>
    <s v="EDESE11C0070"/>
    <s v="11"/>
    <s v=""/>
    <s v="175967731"/>
    <s v="ES"/>
    <s v="AUTHORIZED BY STATUTE"/>
    <s v="BRIGID.LOCHARY@ED.GOV"/>
    <d v="2015-07-09T00:00:00"/>
    <s v="NAMMI.SHADRACH@ED.GOV"/>
    <d v="2015-06-16T00:00:00"/>
    <s v="N/A"/>
    <s v="G"/>
    <s v="EXERCISE AN OPTION"/>
    <s v="N"/>
    <s v="NO"/>
    <s v=""/>
    <s v="9100"/>
    <s v="SMALL BUSINESS"/>
    <s v="YES"/>
    <s v="NO"/>
    <x v="0"/>
    <s v="NO"/>
    <s v="NO"/>
    <s v="NO"/>
    <n v="408375.19"/>
    <n v="0"/>
    <n v="1"/>
  </r>
  <r>
    <s v="CAM"/>
    <x v="1"/>
    <x v="0"/>
    <x v="2"/>
    <x v="2"/>
    <x v="0"/>
    <x v="0"/>
    <x v="0"/>
    <x v="0"/>
    <x v="1"/>
    <x v="0"/>
    <x v="0"/>
    <x v="56"/>
    <s v="SUPPORT- MANAGEMENT: OTHER"/>
    <s v="9100"/>
    <s v="CONTRACTS AND ACQUISITIONS MANAGEMENT"/>
    <s v="9100"/>
    <s v="WASHINGTON"/>
    <s v="DC"/>
    <s v="1"/>
    <d v="2015-07-23T00:00:00"/>
    <s v="NOT AVAILABLE FOR COMPETITION"/>
    <s v=""/>
    <s v="FIRM FIXED PRICE"/>
    <s v="THE PURPOSE OF THIS PROCUREMENT IS TO PROVIDE LOGISTICAL SERVICES FOR THE ENHANCING OF INDIAN EDUCTATION SERVICES CONTRACT"/>
    <s v="MANHATTAN STRATEGY GROUP LLC, THE"/>
    <n v="99729.23"/>
    <s v="EDESE11C0070"/>
    <s v="12"/>
    <s v=""/>
    <s v="175967731"/>
    <s v="ES"/>
    <s v="AUTHORIZED BY STATUTE"/>
    <s v="BRIGID.LOCHARY@ED.GOV"/>
    <d v="2015-07-30T00:00:00"/>
    <s v="NAMMI.SHADRACH@ED.GOV"/>
    <d v="2015-07-21T00:00:00"/>
    <s v="N/A"/>
    <s v="B"/>
    <s v="SUPPLEMENTAL AGREEMENT FOR WORK WITHIN SCOPE"/>
    <s v="N"/>
    <s v="NO"/>
    <s v=""/>
    <s v="9100"/>
    <s v="SMALL BUSINESS"/>
    <s v="YES"/>
    <s v="NO"/>
    <x v="0"/>
    <s v="NO"/>
    <s v="NO"/>
    <s v="NO"/>
    <n v="99729.23"/>
    <n v="0"/>
    <n v="1"/>
  </r>
  <r>
    <s v="CAM"/>
    <x v="1"/>
    <x v="0"/>
    <x v="0"/>
    <x v="0"/>
    <x v="1"/>
    <x v="1"/>
    <x v="0"/>
    <x v="1"/>
    <x v="1"/>
    <x v="0"/>
    <x v="0"/>
    <x v="56"/>
    <s v="SUPPORT- MANAGEMENT: OTHER"/>
    <s v="9100"/>
    <s v="CONTRACTS AND ACQUISITIONS MANAGEMENT"/>
    <s v="9100"/>
    <s v="WASHINGTON"/>
    <s v="DC"/>
    <s v="1"/>
    <d v="2014-12-09T00:00:00"/>
    <s v="FULL AND OPEN COMPETITION"/>
    <s v="FAIR OPPORTUNITY GIVEN"/>
    <s v="FIRM FIXED PRICE"/>
    <s v="THE PURPOSE OF THIS CONTRACT IS TO (1) GUIDE PROMISE NEIGHBORHOODS GRANTEES IN COLLECTING CONSISTENT AND COMPREHENSIVE DATA ABOUT NEIGHBORHOOD CHARACTERISTICS, PROMISE NEIGHBORHOODS AND, IF POSSIBLE, ALTERNATIVE PROGRAM SERVICES, AND PROGRAM OUTCOMES, (2) MERGE THIS DATA INTO A MASTER DATA BASE, AND (3) CREATE RESTRICTED-USE DATA FILES WITH INDIVIDUAL-LEVEL AND PROGRAM-LEVEL INDICATOR AND IMPLEMENTATION DATA FOR APPROVED FUTURE RESEARCH."/>
    <s v="URBAN INSTITUTE"/>
    <n v="386764"/>
    <s v="EDPEP12O0005"/>
    <s v="15"/>
    <s v="GS23F8198H"/>
    <s v="074803701"/>
    <s v="EU"/>
    <s v=""/>
    <s v="PAMELA.BONE@ED.GOV"/>
    <d v="2014-12-09T00:00:00"/>
    <s v="DAYNA.TROTTER2@ED.GOV"/>
    <d v="2014-12-01T00:00:00"/>
    <s v="N/A"/>
    <s v="G"/>
    <s v="EXERCISE AN OPTION"/>
    <s v="X"/>
    <s v="NOT APPLICABLE"/>
    <s v="4730"/>
    <s v="9100"/>
    <s v="OTHER THAN SMALL BUSINESS"/>
    <s v="NO"/>
    <s v="NO"/>
    <x v="1"/>
    <s v="NO"/>
    <s v="NO"/>
    <s v="NO"/>
    <n v="386764"/>
    <n v="0"/>
    <n v="1"/>
  </r>
  <r>
    <s v="CAM"/>
    <x v="1"/>
    <x v="0"/>
    <x v="0"/>
    <x v="1"/>
    <x v="1"/>
    <x v="1"/>
    <x v="0"/>
    <x v="1"/>
    <x v="1"/>
    <x v="0"/>
    <x v="0"/>
    <x v="56"/>
    <s v="SUPPORT- MANAGEMENT: OTHER"/>
    <s v="9100"/>
    <s v="CONTRACTS AND ACQUISITIONS MANAGEMENT"/>
    <s v="9100"/>
    <s v="WASHINGTON"/>
    <s v="DC"/>
    <s v="1"/>
    <d v="2015-03-24T00:00:00"/>
    <s v="FULL AND OPEN COMPETITION"/>
    <s v="FAIR OPPORTUNITY GIVEN"/>
    <s v="FIRM FIXED PRICE"/>
    <s v="THE PURPOSE OF THIS CONTRACT IS TO (1) GUIDE PROMISE NEIGHBORHOODS GRANTEES IN COLLECTING CONSISTENT AND COMPREHENSIVE DATA ABOUT NEIGHBORHOOD CHARACTERISTICS, PROMISE NEIGHBORHOODS AND, IF POSSIBLE, ALTERNATIVE PROGRAM SERVICES, AND PROGRAM OUTCOMES, (2) MERGE THIS DATA INTO A MASTER DATA BASE, AND (3) CREATE RESTRICTED-USE DATA FILES WITH INDIVIDUAL-LEVEL AND PROGRAM-LEVEL INDICATOR AND IMPLEMENTATION DATA FOR APPROVED FUTURE RESEARCH.  THE DATA FILES SHOULD INCLUDE ACCURATE, COMPLETE DATA THAT COULD BE USED IN A RIGOROUS EVALUATION OF THE PROMISE NEIGHBORHOODS GRANT PROGRAM. IN ORDER TO ACCOMPLISH THE PURPOSES OF THE CONTRACT, THE CONTRACTOR SHALL DEVELOP COMMON DEFINITIONS AND COLLECTION STRATEGIES FOR THE DATA, PROVIDE TECHNICAL ASSISTANCE TO GRANTEES ON BUILDING A DATABASE FOR THE DATA, AND PROVIDE TECHNICAL ASSISTANCE TO GRANTEES ON COLLECTING AND ENTERING DATA INTO THE DATABASE."/>
    <s v="URBAN INSTITUTE"/>
    <n v="89952"/>
    <s v="EDPEP12O0005"/>
    <s v="16"/>
    <s v="GS23F8198H"/>
    <s v="074803701"/>
    <s v="EU"/>
    <s v=""/>
    <s v="PAMELA.BONE@ED.GOV"/>
    <d v="2015-03-24T00:00:00"/>
    <s v="DAYNA.TROTTER2@ED.GOV"/>
    <d v="2015-03-16T00:00:00"/>
    <s v="N/A"/>
    <s v="G"/>
    <s v="EXERCISE AN OPTION"/>
    <s v="X"/>
    <s v="NOT APPLICABLE"/>
    <s v="4730"/>
    <s v="9100"/>
    <s v="OTHER THAN SMALL BUSINESS"/>
    <s v="NO"/>
    <s v="NO"/>
    <x v="1"/>
    <s v="NO"/>
    <s v="NO"/>
    <s v="NO"/>
    <n v="89952"/>
    <n v="0"/>
    <n v="1"/>
  </r>
  <r>
    <s v="CAM"/>
    <x v="1"/>
    <x v="0"/>
    <x v="1"/>
    <x v="3"/>
    <x v="1"/>
    <x v="1"/>
    <x v="0"/>
    <x v="1"/>
    <x v="1"/>
    <x v="0"/>
    <x v="0"/>
    <x v="56"/>
    <s v="SUPPORT- MANAGEMENT: OTHER"/>
    <s v="9100"/>
    <s v="CONTRACTS AND ACQUISITIONS MANAGEMENT"/>
    <s v="9100"/>
    <s v="WASHINGTON"/>
    <s v="DC"/>
    <s v="1"/>
    <d v="2015-05-11T00:00:00"/>
    <s v="NOT COMPETED"/>
    <s v=""/>
    <s v="FIRM FIXED PRICE"/>
    <s v="&quot;OTHER FUNCTIONS&quot; IGF::OT::IGF THIS CONTRACT IS FOR THE DEPARTMENT'S AUTOMATED RECONCILIATION SOFTWARE.  THE PURPOSE OF THIS MODIFICATION IS TO EXERCISE OPTION PERIOD III."/>
    <s v="FISERV FEDERAL SYSTEMS, INC."/>
    <n v="121027.22"/>
    <s v="EDCFO12C0098"/>
    <s v="5"/>
    <s v=""/>
    <s v="831351940"/>
    <s v="EL"/>
    <s v="ONLY ONE SOURCE - OTHER "/>
    <s v="JOSEPH.GIBBS@ED.GOV"/>
    <d v="2015-09-17T00:00:00"/>
    <s v="JOSEPH.GIBBS@ED.GOV"/>
    <d v="2015-05-06T00:00:00"/>
    <s v="N/A"/>
    <s v="G"/>
    <s v="EXERCISE AN OPTION"/>
    <s v="Y"/>
    <s v="YES"/>
    <s v=""/>
    <s v="9100"/>
    <s v="OTHER THAN SMALL BUSINESS"/>
    <s v="NO"/>
    <s v="NO"/>
    <x v="1"/>
    <s v="NO"/>
    <s v="NO"/>
    <s v="NO"/>
    <n v="121027.22"/>
    <n v="0"/>
    <n v="1"/>
  </r>
  <r>
    <s v="CAM"/>
    <x v="1"/>
    <x v="0"/>
    <x v="0"/>
    <x v="3"/>
    <x v="1"/>
    <x v="1"/>
    <x v="0"/>
    <x v="1"/>
    <x v="1"/>
    <x v="0"/>
    <x v="0"/>
    <x v="56"/>
    <s v="SUPPORT- MANAGEMENT: OTHER"/>
    <s v="9100"/>
    <s v="CONTRACTS AND ACQUISITIONS MANAGEMENT"/>
    <s v="9100"/>
    <s v="BALTIMORE"/>
    <s v="MD"/>
    <s v="510"/>
    <d v="2015-05-19T00:00:00"/>
    <s v="FULL AND OPEN COMPETITION"/>
    <s v="FAIR OPPORTUNITY GIVEN"/>
    <s v="FIRM FIXED PRICE"/>
    <s v="&quot;OTHER FUNCTION&quot; SUPPORT SERVICES FOR THE OFFICE OF COMMUNICATION AND OUTREACH'S BLUE RIBBON SCHOOLS PROGRAM.  THE PURPOSE OF THIS MODIFICATION IS TO EXERCISE OPTION PERIOD IV OF THE CONTRACT."/>
    <s v="RMC RESEARCH CORPORATION"/>
    <n v="925373.8"/>
    <s v="EDOCO11O0085"/>
    <s v="12"/>
    <s v="GS02F0072X"/>
    <s v="146589593"/>
    <s v="EO"/>
    <s v=""/>
    <s v="JOSEPH.GIBBS@ED.GOV"/>
    <d v="2015-11-04T00:00:00"/>
    <s v="JOSEPH.GIBBS@ED.GOV"/>
    <d v="2015-05-13T00:00:00"/>
    <s v="N/A"/>
    <s v="G"/>
    <s v="EXERCISE AN OPTION"/>
    <s v="N"/>
    <s v="NO"/>
    <s v="4732"/>
    <s v="9100"/>
    <s v="OTHER THAN SMALL BUSINESS"/>
    <s v="NO"/>
    <s v="NO"/>
    <x v="1"/>
    <s v="NO"/>
    <s v="NO"/>
    <s v="NO"/>
    <n v="925373.8"/>
    <n v="0"/>
    <n v="1"/>
  </r>
  <r>
    <s v="CAM"/>
    <x v="1"/>
    <x v="0"/>
    <x v="0"/>
    <x v="3"/>
    <x v="1"/>
    <x v="1"/>
    <x v="0"/>
    <x v="1"/>
    <x v="1"/>
    <x v="0"/>
    <x v="0"/>
    <x v="56"/>
    <s v="SUPPORT- MANAGEMENT: OTHER"/>
    <s v="9100"/>
    <s v="CONTRACTS AND ACQUISITIONS MANAGEMENT"/>
    <s v="9100"/>
    <s v="WASHINGTON"/>
    <s v="DC"/>
    <s v="1"/>
    <d v="2015-06-23T00:00:00"/>
    <s v="FULL AND OPEN COMPETITION"/>
    <s v="FAIR OPPORTUNITY GIVEN"/>
    <s v="FIRM FIXED PRICE"/>
    <s v="THE PURPOSE OF THIS CONTRACT IS TO (1) GUIDE PROMISE NEIGHBORHOODS GRANTEES IN COLLECTING CONSISTENT AND COMPREHENSIVE DATA ABOUT NEIGHBORHOOD CHARACTERISTICS, PROMISE NEIGHBORHOODS AND, IF POSSIBLE, ALTERNATIVE PROGRAM SERVICES, AND PROGRAM OUTCOMES, (2) MERGE THIS DATA INTO A MASTER DATA BASE, AND (3) CREATE RESTRICTED-USE DATA FILES WITH INDIVIDUAL-LEVEL AND PROGRAM-LEVEL INDICATOR AND IMPLEMENTATION DATA FOR APPROVED FUTURE RESEARCH."/>
    <s v="URBAN INSTITUTE"/>
    <n v="435249"/>
    <s v="EDPEP12O0005"/>
    <s v="17"/>
    <s v="GS23F8198H"/>
    <s v="074803701"/>
    <s v="EU"/>
    <s v=""/>
    <s v="PAMELA.BONE@ED.GOV"/>
    <d v="2015-06-23T00:00:00"/>
    <s v="DAYNA.TROTTER2@ED.GOV"/>
    <d v="2015-06-23T00:00:00"/>
    <s v="N/A"/>
    <s v="G"/>
    <s v="EXERCISE AN OPTION"/>
    <s v="X"/>
    <s v="NOT APPLICABLE"/>
    <s v="4730"/>
    <s v="9100"/>
    <s v="OTHER THAN SMALL BUSINESS"/>
    <s v="NO"/>
    <s v="NO"/>
    <x v="1"/>
    <s v="NO"/>
    <s v="NO"/>
    <s v="NO"/>
    <n v="435249"/>
    <n v="0"/>
    <n v="1"/>
  </r>
  <r>
    <s v="CAM"/>
    <x v="1"/>
    <x v="0"/>
    <x v="0"/>
    <x v="2"/>
    <x v="1"/>
    <x v="1"/>
    <x v="0"/>
    <x v="1"/>
    <x v="1"/>
    <x v="0"/>
    <x v="0"/>
    <x v="56"/>
    <s v="SUPPORT- MANAGEMENT: OTHER"/>
    <s v="9100"/>
    <s v="CONTRACTS AND ACQUISITIONS MANAGEMENT"/>
    <s v="9100"/>
    <s v="WASHINGTON"/>
    <s v="DC"/>
    <s v="1"/>
    <d v="2015-09-01T00:00:00"/>
    <s v="COMPETED UNDER SAP"/>
    <s v=""/>
    <s v="FIRM FIXED PRICE"/>
    <s v="IGF::OT::IGF &quot;OTHER FUNCTIONS&quot; THIS CONTRACT PROVIDES TECHNICAL SUPPORT TO DEVELOP A NEW NATIONAL EDUCATION TECHNOLOGY PLAN."/>
    <s v="AMERICAN INSTITUTES FOR RESEARCH IN THE BEHAVIORAL SCIENCES"/>
    <n v="30000"/>
    <s v="EDOOS14C0133"/>
    <s v="2"/>
    <s v=""/>
    <s v="041733197"/>
    <s v="EA"/>
    <s v=""/>
    <s v="BRIGID.LOCHARY@ED.GOV"/>
    <d v="2015-09-01T00:00:00"/>
    <s v="JOSEPH.GIBBS@ED.GOV"/>
    <d v="2015-07-20T00:00:00"/>
    <s v="N/A"/>
    <s v="B"/>
    <s v="SUPPLEMENTAL AGREEMENT FOR WORK WITHIN SCOPE"/>
    <s v="N"/>
    <s v="NO"/>
    <s v=""/>
    <s v="9100"/>
    <s v="OTHER THAN SMALL BUSINESS"/>
    <s v="NO"/>
    <s v="NO"/>
    <x v="1"/>
    <s v="NO"/>
    <s v="NO"/>
    <s v="NO"/>
    <n v="30000"/>
    <n v="30000"/>
    <n v="1"/>
  </r>
  <r>
    <s v="CAM"/>
    <x v="1"/>
    <x v="0"/>
    <x v="1"/>
    <x v="2"/>
    <x v="1"/>
    <x v="1"/>
    <x v="0"/>
    <x v="1"/>
    <x v="1"/>
    <x v="0"/>
    <x v="0"/>
    <x v="56"/>
    <s v="SUPPORT- MANAGEMENT: OTHER"/>
    <s v="9100"/>
    <s v="CONTRACTS AND ACQUISITIONS MANAGEMENT"/>
    <s v="9100"/>
    <s v="WASHINGTON"/>
    <s v="DC"/>
    <s v="1"/>
    <d v="2015-09-08T00:00:00"/>
    <s v="NOT COMPETED"/>
    <s v=""/>
    <s v="FIRM FIXED PRICE"/>
    <s v="&quot;IGF::OT::IGF&quot; OTHER FUNCTIONS - THIS ACQUISITION IS TO ENHANCE THE FRONTIER APPLICATION. THE FRONTIER APPLICATION  A MISSION CRITICAL INVESTMENT THAT SUPPORTS THE FOLLOWING THREE FINANCIAL MANAGEMENT SEGMENT GOALS: (1) (SUSTAIN AND/OR MODERNIZE FINANCIAL MANAGEMENT SEGMENT INTEGRATED HARDWARE, SOFTWARE, AND SYSTEM SUPPORT), (2) (ENSURE THAT IT INVESTMENTS SUPPORT EFFECTIVE AND EFFICIENT FINANCIAL MANAGEMENT BUSINESS PROCESSES), AND (3) (BUILD ANALYTIC CAPACITY TO SUPPORT DATA-DRIVEN DECISION MAKING AND ENHANCE FINANCIAL REPORTING AND COMPLIANCE ACTIVITIES)."/>
    <s v="FISERV FEDERAL SYSTEMS, INC."/>
    <n v="72851"/>
    <s v="EDCFO15C0039"/>
    <s v="0"/>
    <s v=""/>
    <s v="831351940"/>
    <s v="EL"/>
    <s v="ONLY ONE SOURCE - OTHER "/>
    <s v="BRIGID.LOCHARY@ED.GOV"/>
    <d v="2015-11-05T00:00:00"/>
    <s v="JOSEPH.GIBBS@ED.GOV"/>
    <d v="2015-08-20T00:00:00"/>
    <s v="N/A"/>
    <s v=""/>
    <s v=""/>
    <s v="Y"/>
    <s v="YES"/>
    <s v=""/>
    <s v="9100"/>
    <s v="OTHER THAN SMALL BUSINESS"/>
    <s v="NO"/>
    <s v="NO"/>
    <x v="1"/>
    <s v="NO"/>
    <s v="NO"/>
    <s v="NO"/>
    <n v="72851"/>
    <n v="111396"/>
    <n v="1"/>
  </r>
  <r>
    <s v="FSA"/>
    <x v="1"/>
    <x v="0"/>
    <x v="0"/>
    <x v="2"/>
    <x v="1"/>
    <x v="1"/>
    <x v="0"/>
    <x v="1"/>
    <x v="1"/>
    <x v="0"/>
    <x v="0"/>
    <x v="56"/>
    <s v="SUPPORT- MANAGEMENT: OTHER"/>
    <s v="9100"/>
    <s v="FEDERAL STUDENT AID PROCUREMENT ACTIVITY"/>
    <s v="9100"/>
    <s v="HARRISBURG"/>
    <s v="PA"/>
    <s v="43"/>
    <d v="2015-09-10T00:00:00"/>
    <s v="FULL AND OPEN COMPETITION"/>
    <s v="FAIR OPPORTUNITY GIVEN"/>
    <s v="FIXED PRICE WITH ECONOMIC PRICE ADJUSTMENT"/>
    <s v="IGF::CT::IGF / CRITICAL FUNCTION_x000a__x000a_IDIQ: SERVICING OF TITLE IV STUDENT FINANCIAL AID._x000a__x000a_TASK ORDER 0017: TO ORDER PCA THIRD PARTY CALL MONITORING SERVICES, IN ACCORDANCE WITH THE TERMS AND CONDITIONS OF THE BASE CONTRACT."/>
    <s v="HIGHER EDUCATION ASSISTANCE AGENCY, PA"/>
    <n v="545280"/>
    <s v="0017"/>
    <s v="0"/>
    <s v="EDFSA09D0014"/>
    <s v="007368103"/>
    <s v="ENBO"/>
    <s v=""/>
    <s v="KAREN.GIBSON@ED.GOV"/>
    <d v="2015-09-10T00:00:00"/>
    <s v="AMBER.JONES@ED.GOV"/>
    <d v="2015-09-08T00:00:00"/>
    <s v="N/A"/>
    <s v=""/>
    <s v=""/>
    <s v="Y"/>
    <s v="YES"/>
    <s v="9100"/>
    <s v="9100"/>
    <s v="OTHER THAN SMALL BUSINESS"/>
    <s v="NO"/>
    <s v="NO"/>
    <x v="1"/>
    <s v="NO"/>
    <s v="NO"/>
    <s v="NO"/>
    <n v="545280"/>
    <n v="545280"/>
    <n v="1"/>
  </r>
  <r>
    <s v="FSA"/>
    <x v="1"/>
    <x v="0"/>
    <x v="0"/>
    <x v="2"/>
    <x v="1"/>
    <x v="1"/>
    <x v="0"/>
    <x v="1"/>
    <x v="1"/>
    <x v="0"/>
    <x v="0"/>
    <x v="56"/>
    <s v="SUPPORT- MANAGEMENT: OTHER"/>
    <s v="9100"/>
    <s v="FEDERAL STUDENT AID PROCUREMENT ACTIVITY"/>
    <s v="9100"/>
    <s v="HARRISBURG"/>
    <s v="PA"/>
    <s v="43"/>
    <d v="2015-09-23T00:00:00"/>
    <s v="FULL AND OPEN COMPETITION"/>
    <s v="FAIR OPPORTUNITY GIVEN"/>
    <s v="FIXED PRICE WITH ECONOMIC PRICE ADJUSTMENT"/>
    <s v="IGF::CT::IGF / CRITICAL FUNCTION_x000a__x000a_IDIQ: SERVICING OF TITLE IV STUDENT FINANCIAL AID._x000a__x000a_TASK ORDER 0018: TO PROVIDE FUNDING FOR PIV-I IMPLEMENTATION, IN ACCORDANCE WITH THE TERMS AND CONDITIONS OF THE BASE CONTRACT."/>
    <s v="HIGHER EDUCATION ASSISTANCE AGENCY, PA"/>
    <n v="420000"/>
    <s v="0018"/>
    <s v="0"/>
    <s v="EDFSA09D0014"/>
    <s v="007368103"/>
    <s v="ENBO"/>
    <s v=""/>
    <s v="KAREN.GIBSON@ED.GOV"/>
    <d v="2015-11-13T00:00:00"/>
    <s v="AMBER.JONES@ED.GOV"/>
    <d v="2015-11-13T00:00:00"/>
    <s v="N/A"/>
    <s v=""/>
    <s v=""/>
    <s v="Y"/>
    <s v="YES"/>
    <s v="9100"/>
    <s v="9100"/>
    <s v="OTHER THAN SMALL BUSINESS"/>
    <s v="NO"/>
    <s v="NO"/>
    <x v="1"/>
    <s v="NO"/>
    <s v="NO"/>
    <s v="NO"/>
    <n v="420000"/>
    <n v="420000"/>
    <n v="1"/>
  </r>
  <r>
    <s v="CAM"/>
    <x v="1"/>
    <x v="0"/>
    <x v="0"/>
    <x v="2"/>
    <x v="0"/>
    <x v="1"/>
    <x v="0"/>
    <x v="1"/>
    <x v="1"/>
    <x v="0"/>
    <x v="0"/>
    <x v="56"/>
    <s v="SUPPORT- MANAGEMENT: OTHER"/>
    <s v="9100"/>
    <s v="CONTRACTS AND ACQUISITIONS MANAGEMENT"/>
    <s v="9100"/>
    <s v="WASHINGTON"/>
    <s v="DC"/>
    <s v="1"/>
    <d v="2015-08-06T00:00:00"/>
    <s v="FULL AND OPEN COMPETITION"/>
    <s v="FAIR OPPORTUNITY GIVEN"/>
    <s v="FIRM FIXED PRICE"/>
    <s v="&quot;OTHER FUNCTION&quot; IGF::OT::IGF. THE PURPOSE OF THIS CONTRACT IS TO OBTAIN TRAINING AND COACHING SUPPORT FOR THE U.S. DEPARTMENT OF EDUCATION FOR MANAGERS, SUPERVISORS AND OR TEAM LEADERS TO PROVIDE WORKFORCE DEVELOPMENT.  THE PRIMARY FOCUS OF THE COACHING IS TO WORK WITH FIRST LINE SUPERVISORS AND MANAGEMENT TEAMS ON DEVELOPMENT GOALS THAT WILL ASSIST THEM IN BECOMING MORE EFFECTIVE SUPERVISORS AND MANAGERS AND TO BE MEMBERS OF HIGH-PERFORMING MANAGEMENT TEAMS."/>
    <s v="BOTTOMLINE SOLUTIONS INCORPORATED"/>
    <n v="149600"/>
    <s v="0001"/>
    <s v="4"/>
    <s v="EDESE13A0004"/>
    <s v="805650389"/>
    <s v="ES"/>
    <s v=""/>
    <s v="GABRIELLA.MCDONALD@ED.GOV"/>
    <d v="2015-08-06T00:00:00"/>
    <s v="NAMMI.SHADRACH@ED.GOV"/>
    <d v="2015-08-06T00:00:00"/>
    <s v="N/A"/>
    <s v="G"/>
    <s v="EXERCISE AN OPTION"/>
    <s v="X"/>
    <s v="NOT APPLICABLE"/>
    <s v="9100"/>
    <s v="9100"/>
    <s v="SMALL BUSINESS"/>
    <s v="NO"/>
    <s v="NO"/>
    <x v="1"/>
    <s v="NO"/>
    <s v="NO"/>
    <s v="NO"/>
    <n v="149600"/>
    <n v="0"/>
    <n v="1"/>
  </r>
  <r>
    <s v="CAM"/>
    <x v="1"/>
    <x v="0"/>
    <x v="0"/>
    <x v="2"/>
    <x v="0"/>
    <x v="1"/>
    <x v="1"/>
    <x v="1"/>
    <x v="1"/>
    <x v="0"/>
    <x v="0"/>
    <x v="56"/>
    <s v="SUPPORT- MANAGEMENT: OTHER"/>
    <s v="9100"/>
    <s v="CONTRACTS AND ACQUISITIONS MANAGEMENT"/>
    <s v="9100"/>
    <s v="WASHINGTON"/>
    <s v="DC"/>
    <s v="1"/>
    <d v="2015-07-28T00:00:00"/>
    <s v="FULL AND OPEN COMPETITION AFTER EXCLUSION OF SOURCES"/>
    <s v=""/>
    <s v="FIRM FIXED PRICE"/>
    <s v="&quot;OTHER FUNCTION&quot; IGF::OT::IGF - THE PURPOSE OF THIS TASK ORDER IS TO PROCURE FINANCIAL MANAGEMENT PROCESS AND INTERNAL CONTROLS ENHANCEMENTS FOR THE OFFICE OF THE CHIEF FINANCIAL OFFICER'S FINANCIAL MANAGEMENT ACTIVITIES."/>
    <s v="CENTENNIAL TECHNOLOGIES INCORPORATION"/>
    <n v="296780.28000000003"/>
    <s v="0005"/>
    <s v="0"/>
    <s v="EDCFO14D0005"/>
    <s v="079159127"/>
    <s v="EL"/>
    <s v=""/>
    <s v="BRIGID.LOCHARY@ED.GOV"/>
    <d v="2015-07-28T00:00:00"/>
    <s v="KELSEY.REESE@ED.GOV"/>
    <d v="2015-07-21T00:00:00"/>
    <s v="N/A"/>
    <s v=""/>
    <s v=""/>
    <s v="X"/>
    <s v="NOT APPLICABLE"/>
    <s v="9100"/>
    <s v="9100"/>
    <s v="SMALL BUSINESS"/>
    <s v="NO"/>
    <s v="YES"/>
    <x v="1"/>
    <s v="NO"/>
    <s v="NO"/>
    <s v="NO"/>
    <n v="296780.28000000003"/>
    <n v="296780.28000000003"/>
    <n v="1"/>
  </r>
  <r>
    <s v="CAM"/>
    <x v="1"/>
    <x v="0"/>
    <x v="0"/>
    <x v="2"/>
    <x v="0"/>
    <x v="1"/>
    <x v="1"/>
    <x v="1"/>
    <x v="1"/>
    <x v="0"/>
    <x v="0"/>
    <x v="56"/>
    <s v="SUPPORT- MANAGEMENT: OTHER"/>
    <s v="9100"/>
    <s v="CONTRACTS AND ACQUISITIONS MANAGEMENT"/>
    <s v="9100"/>
    <s v="WASHINGTON"/>
    <s v="DC"/>
    <s v="1"/>
    <d v="2015-09-30T00:00:00"/>
    <s v="FULL AND OPEN COMPETITION AFTER EXCLUSION OF SOURCES"/>
    <s v=""/>
    <s v="FIRM FIXED PRICE"/>
    <s v="&quot;OTHER FUNCTION&quot; IGF::OT::IGF - THE PURPOSE OF THIS TASK ORDER IS TO PROCURE FINANCIAL MANAGEMENT PROCESS IMPROVEMENTS FOR THE U.S. DEPARTMENT OF EDUCATION OFFICE OF THE CHIEF FINANCIAL OFFICER."/>
    <s v="CENTENNIAL TECHNOLOGIES INCORPORATION"/>
    <n v="347167.3"/>
    <s v="0006"/>
    <s v="0"/>
    <s v="EDCFO14D0005"/>
    <s v="079159127"/>
    <s v="EL"/>
    <s v=""/>
    <s v="BRIGID.LOCHARY@ED.GOV"/>
    <d v="2015-09-30T00:00:00"/>
    <s v="KELSEY.REESE@ED.GOV"/>
    <d v="2015-09-30T00:00:00"/>
    <s v="N/A"/>
    <s v=""/>
    <s v=""/>
    <s v="X"/>
    <s v="NOT APPLICABLE"/>
    <s v="9100"/>
    <s v="9100"/>
    <s v="SMALL BUSINESS"/>
    <s v="NO"/>
    <s v="YES"/>
    <x v="1"/>
    <s v="NO"/>
    <s v="NO"/>
    <s v="NO"/>
    <n v="347167.3"/>
    <n v="1168837"/>
    <n v="1"/>
  </r>
  <r>
    <s v="FSA"/>
    <x v="1"/>
    <x v="0"/>
    <x v="0"/>
    <x v="2"/>
    <x v="1"/>
    <x v="1"/>
    <x v="0"/>
    <x v="1"/>
    <x v="1"/>
    <x v="0"/>
    <x v="0"/>
    <x v="57"/>
    <s v="HOUSEKEEPING- WAREHOUSING/STORAGE"/>
    <s v="9100"/>
    <s v="FEDERAL STUDENT AID PROCUREMENT ACTIVITY"/>
    <s v="9100"/>
    <s v="BOSTON"/>
    <s v="MA"/>
    <s v="25"/>
    <d v="2015-07-08T00:00:00"/>
    <s v="FULL AND OPEN COMPETITION"/>
    <s v="FAIR OPPORTUNITY GIVEN"/>
    <s v="FIRM FIXED PRICE"/>
    <s v="IGF::OT::IGF / OTHER FUNCTION_x000a__x000a_DOCUMENT STORAGE AND RETRIEVAL SERVICES"/>
    <s v="IRON MOUNTAIN INFORMATION MANAGEMENT, LLC"/>
    <n v="40000"/>
    <s v="EDFSA15O0047"/>
    <s v="0"/>
    <s v="GS25F0066M"/>
    <s v="621417633"/>
    <s v="ENPC"/>
    <s v=""/>
    <s v="TJHARRIS"/>
    <d v="2015-08-07T00:00:00"/>
    <s v="ANGIE.SMITH@ED.GOV"/>
    <d v="2015-07-06T00:00:00"/>
    <s v="N/A"/>
    <s v=""/>
    <s v=""/>
    <s v="X"/>
    <s v="NOT APPLICABLE"/>
    <s v="4730"/>
    <s v="9100"/>
    <s v="OTHER THAN SMALL BUSINESS"/>
    <s v="NO"/>
    <s v="NO"/>
    <x v="1"/>
    <s v="NO"/>
    <s v="NO"/>
    <s v="NO"/>
    <n v="40000"/>
    <n v="40000"/>
    <n v="1"/>
  </r>
  <r>
    <s v="FSA"/>
    <x v="1"/>
    <x v="0"/>
    <x v="0"/>
    <x v="0"/>
    <x v="0"/>
    <x v="1"/>
    <x v="0"/>
    <x v="1"/>
    <x v="1"/>
    <x v="0"/>
    <x v="0"/>
    <x v="58"/>
    <s v="HOUSEKEEPING- FACILITIES OPERATIONS SUPPORT"/>
    <s v="9100"/>
    <s v="FEDERAL STUDENT AID PROCUREMENT ACTIVITY"/>
    <s v="9100"/>
    <s v="WASHINGTON"/>
    <s v="DC"/>
    <s v="1"/>
    <d v="2014-12-30T00:00:00"/>
    <s v="FULL AND OPEN COMPETITION"/>
    <s v="FAIR OPPORTUNITY GIVEN"/>
    <s v="FIRM FIXED PRICE"/>
    <s v="ELECTRONIC RECORDS MANAGEMENT (ERM)_x000a_(ADDING FUNDING FOR OPTION TO EXTEND SERVICES.)"/>
    <s v="ECMC RECORDS AND RECEIVABLES MGMT CORPORATION (RRMC)"/>
    <n v="130483.64"/>
    <s v="ED07AG0002TO0002"/>
    <s v="14"/>
    <s v="ED07AG0002"/>
    <s v="101734510"/>
    <s v="ENPC"/>
    <s v=""/>
    <s v="IDV_CORRECT"/>
    <d v="2015-03-31T00:00:00"/>
    <s v="TJHARRIS"/>
    <d v="2014-12-30T00:00:00"/>
    <s v="N/A"/>
    <s v="G"/>
    <s v="EXERCISE AN OPTION"/>
    <s v="X"/>
    <s v="NOT APPLICABLE"/>
    <s v="9100"/>
    <s v="9100"/>
    <s v="SMALL BUSINESS"/>
    <s v="NO"/>
    <s v="NO"/>
    <x v="1"/>
    <s v="NO"/>
    <s v="NO"/>
    <s v="NO"/>
    <n v="130483.64"/>
    <n v="0"/>
    <n v="1"/>
  </r>
  <r>
    <s v="FSA"/>
    <x v="1"/>
    <x v="0"/>
    <x v="0"/>
    <x v="1"/>
    <x v="0"/>
    <x v="1"/>
    <x v="0"/>
    <x v="1"/>
    <x v="1"/>
    <x v="0"/>
    <x v="0"/>
    <x v="58"/>
    <s v="HOUSEKEEPING- FACILITIES OPERATIONS SUPPORT"/>
    <s v="9100"/>
    <s v="FEDERAL STUDENT AID PROCUREMENT ACTIVITY"/>
    <s v="9100"/>
    <s v="WASHINGTON"/>
    <s v="DC"/>
    <s v="1"/>
    <d v="2015-03-06T00:00:00"/>
    <s v="FULL AND OPEN COMPETITION"/>
    <s v="FAIR OPPORTUNITY GIVEN"/>
    <s v="FIRM FIXED PRICE"/>
    <s v="TASK ORDER:_x000a_HOSTING&amp;OPERATIONAL MAINTENANCE SERVICES FOR ELECTRONIC RECORD MANAGEMENT (ERM) SYSTEM._x000a__x000a_MODIFICATION:_x000a_TO EXERCISE AND PROVIDE FUNDING FOR THE OPTIONAL TASK: TRANSITION OF ERM DOCUMENTS TO INTEGRATED PARTNER MANAGEMENT (IPM)."/>
    <s v="ECMC RECORDS AND RECEIVABLES MGMT CORPORATION (RRMC)"/>
    <n v="51813.16"/>
    <s v="ED07AG0002TO0002"/>
    <s v="15"/>
    <s v="ED07AG0002"/>
    <s v="101734510"/>
    <s v="ENBO"/>
    <s v=""/>
    <s v="IDV_CORRECT"/>
    <d v="2015-03-31T00:00:00"/>
    <s v="ANGIE.SMITH@ED.GOV"/>
    <d v="2015-03-05T00:00:00"/>
    <s v="N/A"/>
    <s v="B"/>
    <s v="SUPPLEMENTAL AGREEMENT FOR WORK WITHIN SCOPE"/>
    <s v="X"/>
    <s v="NOT APPLICABLE"/>
    <s v="9100"/>
    <s v="9100"/>
    <s v="SMALL BUSINESS"/>
    <s v="NO"/>
    <s v="NO"/>
    <x v="1"/>
    <s v="NO"/>
    <s v="NO"/>
    <s v="NO"/>
    <n v="51813.16"/>
    <n v="0"/>
    <n v="1"/>
  </r>
  <r>
    <s v="FSA"/>
    <x v="1"/>
    <x v="0"/>
    <x v="0"/>
    <x v="1"/>
    <x v="0"/>
    <x v="1"/>
    <x v="0"/>
    <x v="1"/>
    <x v="1"/>
    <x v="0"/>
    <x v="0"/>
    <x v="58"/>
    <s v="HOUSEKEEPING- FACILITIES OPERATIONS SUPPORT"/>
    <s v="9100"/>
    <s v="FEDERAL STUDENT AID PROCUREMENT ACTIVITY"/>
    <s v="9100"/>
    <s v="WASHINGTON"/>
    <s v="DC"/>
    <s v="1"/>
    <d v="2015-03-24T00:00:00"/>
    <s v="FULL AND OPEN COMPETITION"/>
    <s v="FAIR OPPORTUNITY GIVEN"/>
    <s v="FIRM FIXED PRICE"/>
    <s v="TO PROVIDE FUNDING FOR AN EXTENSION OF ERM TASK ORDER 0002 (ED-AG-07-0002/0002)."/>
    <s v="ECMC RECORDS AND RECEIVABLES MGMT CORPORATION (RRMC)"/>
    <n v="65241.8"/>
    <s v="ED07AG0002TO0002"/>
    <s v="16"/>
    <s v="ED07AG0002"/>
    <s v="101734510"/>
    <s v="ENPC"/>
    <s v=""/>
    <s v="IDV_CORRECT"/>
    <d v="2015-03-31T00:00:00"/>
    <s v="NAJMA.SHAIKH@ED.GOV"/>
    <d v="2015-03-24T00:00:00"/>
    <s v="N/A"/>
    <s v="C"/>
    <s v="FUNDING ONLY ACTION"/>
    <s v="X"/>
    <s v="NOT APPLICABLE"/>
    <s v="9100"/>
    <s v="9100"/>
    <s v="SMALL BUSINESS"/>
    <s v="NO"/>
    <s v="NO"/>
    <x v="1"/>
    <s v="NO"/>
    <s v="NO"/>
    <s v="NO"/>
    <n v="65241.8"/>
    <n v="65241.8"/>
    <n v="1"/>
  </r>
  <r>
    <s v="POC"/>
    <x v="1"/>
    <x v="2"/>
    <x v="0"/>
    <x v="1"/>
    <x v="0"/>
    <x v="1"/>
    <x v="0"/>
    <x v="1"/>
    <x v="0"/>
    <x v="0"/>
    <x v="0"/>
    <x v="59"/>
    <s v="PHOTO/MAP/PRINT/PUBLICATION- ARTS/GRAPHICS"/>
    <s v="9100"/>
    <s v="PRINCIPAL OFFICES"/>
    <s v="9100"/>
    <s v="SAN JOSE"/>
    <s v="CA"/>
    <s v="85"/>
    <d v="2015-02-18T00:00:00"/>
    <s v="COMPETED UNDER SAP"/>
    <s v=""/>
    <s v="TIME AND MATERIALS"/>
    <s v="&quot;OTHER FUNCTIONS&quot;  IGF::OT::IGF  GRAPHIC DESIGN AND INFOGRAPHIC SUPPORT."/>
    <s v="GUIRAGOSSIAN, NATHALIE"/>
    <n v="30000"/>
    <s v="EDOOS15P0018"/>
    <s v="0"/>
    <s v=""/>
    <s v="079494570"/>
    <s v="EO"/>
    <s v=""/>
    <s v="GARY.WEAVER@ED.GOV"/>
    <d v="2015-02-18T00:00:00"/>
    <s v="GARY.WEAVER@ED.GOV"/>
    <d v="2015-02-18T00:00:00"/>
    <s v="N/A"/>
    <s v=""/>
    <s v=""/>
    <s v="X"/>
    <s v="NOT APPLICABLE"/>
    <s v=""/>
    <s v="9100"/>
    <s v="SMALL BUSINESS"/>
    <s v="NO"/>
    <s v="NO"/>
    <x v="1"/>
    <s v="YES"/>
    <s v="NO"/>
    <s v="NO"/>
    <n v="30000"/>
    <n v="30000"/>
    <n v="1"/>
  </r>
  <r>
    <s v="CAM"/>
    <x v="1"/>
    <x v="0"/>
    <x v="2"/>
    <x v="3"/>
    <x v="0"/>
    <x v="0"/>
    <x v="0"/>
    <x v="0"/>
    <x v="1"/>
    <x v="1"/>
    <x v="1"/>
    <x v="60"/>
    <s v="PHOTO/MAP/PRINT/PUBLICATION- PRINT/BINDING"/>
    <s v="9100"/>
    <s v="CONTRACTS AND ACQUISITIONS MANAGEMENT"/>
    <s v="9100"/>
    <s v="WASHINGTON"/>
    <s v="DC"/>
    <s v="1"/>
    <d v="2015-06-23T00:00:00"/>
    <s v="NOT AVAILABLE FOR COMPETITION"/>
    <s v=""/>
    <s v="FIRM FIXED PRICE"/>
    <s v="&quot;OTHER FUNCTION&quot; IGF::OT::IGF THIS CONTRACT PROVIDES ALL PERSONNEL, MATERIALS, SUPERVISION, EQUIPMENT AND OTHER ITEMS AND SERVICES NECESSARY TO EFFECTIVELY PERFORM THE COPY CENTER SERVICES. THIS MODIFICATION EXERCISES OPTION YEAR 2, WHICH EXTENDS THE PERIOD OF PERFORMANCE THROUGH JUNE 30, 2016."/>
    <s v="APPLIED BUSINESS MANAGEMENT SOLUTIONS,INC (ABMSI) LLC"/>
    <n v="624782"/>
    <s v="EDOOM13C0051"/>
    <s v="5"/>
    <s v=""/>
    <s v="134063028"/>
    <s v="EM"/>
    <s v="AUTHORIZED BY STATUTE"/>
    <s v="DESANDRE.WOODARD@ED.GOV"/>
    <d v="2015-06-24T00:00:00"/>
    <s v="KELSEY.REESE@ED.GOV"/>
    <d v="2015-06-10T00:00:00"/>
    <s v="N/A"/>
    <s v="G"/>
    <s v="EXERCISE AN OPTION"/>
    <s v="Y"/>
    <s v="YES"/>
    <s v=""/>
    <s v="9100"/>
    <s v="SMALL BUSINESS"/>
    <s v="YES"/>
    <s v="NO"/>
    <x v="0"/>
    <s v="NO"/>
    <s v="YES"/>
    <s v="YES"/>
    <n v="624782"/>
    <n v="0"/>
    <n v="1"/>
  </r>
  <r>
    <s v="CAM"/>
    <x v="1"/>
    <x v="0"/>
    <x v="0"/>
    <x v="2"/>
    <x v="0"/>
    <x v="1"/>
    <x v="1"/>
    <x v="1"/>
    <x v="1"/>
    <x v="1"/>
    <x v="1"/>
    <x v="61"/>
    <s v="PHOTO/MAP/PRINT/PUBLICATION- AUDIO/VISUAL"/>
    <s v="9100"/>
    <s v="CONTRACTS AND ACQUISITIONS MANAGEMENT"/>
    <s v="9100"/>
    <s v="WASHINGTON"/>
    <s v="DC"/>
    <s v="1"/>
    <d v="2015-09-25T00:00:00"/>
    <s v="FULL AND OPEN COMPETITION"/>
    <s v="COMPETITIVE SET ASIDE"/>
    <s v="FIRM FIXED PRICE"/>
    <s v="IGF::OT::IGF THE DEPARTMENT REQUIRES EXPERT CONSULTATION AND TECHNICAL ASSISTANCE FOR DEVELOPMENT OF VIDEOS FOR THE IES YOUTUBE CHANNEL.  THE SERVICES CONTEMPLATED UNDER THE BPA ARE DIVIDED INTO FIVE (5) TASKS.  INDIVIDUAL TASK ORDERS MAY INCLUDE ALL OR A SUBSET OF THE FIVE (5) TASKS.  THE CONTRACTOR HAS EXPERTISE AND SKILLS IN EACH OF THE AREAS.  EACH TASK IS RELATED TO THE COMPLETION OF THE VIDEOS ORDERED BY IES, IN ORDER TO DISSEMINATE INFORMATION AND MAKE THE INFORMATION DISPLAYED ON THE WEBSITE REDESIGN EASIER TO COMPREHEND.  THE DEPARTMENT INTENDS TO ISSUE UP TO TWO (2) TASK ORDERS TOTALING TWELVE (12) VIDEOS, IN THE BASE PERIOD AND EACH OPTION PERIOD.  &quot;OTHER FUNCTIONS&quot; IGF::OT::IGF"/>
    <s v="DISTRICT COMMUNICATIONS GROUP, LLC (THE)"/>
    <n v="102607.33"/>
    <s v="0001"/>
    <s v="0"/>
    <s v="EDIES15A0021"/>
    <s v="965032878"/>
    <s v="CAM"/>
    <s v=""/>
    <s v="IDV_CORRECT"/>
    <d v="2015-09-29T00:00:00"/>
    <s v="JAAMAL.JENNINGS@ED.GOV"/>
    <d v="2015-09-25T00:00:00"/>
    <s v="N/A"/>
    <s v=""/>
    <s v=""/>
    <s v="N"/>
    <s v="NO"/>
    <s v="9100"/>
    <s v="9100"/>
    <s v="SMALL BUSINESS"/>
    <s v="NO"/>
    <s v="YES"/>
    <x v="1"/>
    <s v="NO"/>
    <s v="YES"/>
    <s v="YES"/>
    <n v="102607.33"/>
    <n v="102607.33"/>
    <n v="1"/>
  </r>
  <r>
    <s v="POC"/>
    <x v="1"/>
    <x v="0"/>
    <x v="0"/>
    <x v="2"/>
    <x v="1"/>
    <x v="1"/>
    <x v="0"/>
    <x v="1"/>
    <x v="1"/>
    <x v="0"/>
    <x v="0"/>
    <x v="61"/>
    <s v="PHOTO/MAP/PRINT/PUBLICATION- AUDIO/VISUAL"/>
    <s v="9100"/>
    <s v="PRINCIPAL OFFICES"/>
    <s v="9100"/>
    <s v="WASHINGTON"/>
    <s v="DC"/>
    <s v="1"/>
    <d v="2015-09-25T00:00:00"/>
    <s v="COMPETED UNDER SAP"/>
    <s v=""/>
    <s v="FIRM FIXED PRICE"/>
    <s v="&quot;OTHER FUNCTIONS&quot;  IGF::OT::IGF  A/V SERVICES FOR 2015 NATIONAL BLUE RIBBON SCHOOLS EVENTS."/>
    <s v="OMNI HOTELS MANAGEMENT CORPORATION"/>
    <n v="73146.05"/>
    <s v="EDOOS15P0048"/>
    <s v="0"/>
    <s v=""/>
    <s v="066765074"/>
    <s v="EO"/>
    <s v=""/>
    <s v="GARY.WEAVER@ED.GOV"/>
    <d v="2015-09-25T00:00:00"/>
    <s v="GARY.WEAVER@ED.GOV"/>
    <d v="2015-09-24T00:00:00"/>
    <s v="N/A"/>
    <s v=""/>
    <s v=""/>
    <s v="X"/>
    <s v="NOT APPLICABLE"/>
    <s v=""/>
    <s v="9100"/>
    <s v="OTHER THAN SMALL BUSINESS"/>
    <s v="NO"/>
    <s v="NO"/>
    <x v="1"/>
    <s v="NO"/>
    <s v="NO"/>
    <s v="NO"/>
    <n v="73146.05"/>
    <n v="73146.05"/>
    <n v="1"/>
  </r>
  <r>
    <s v="POC"/>
    <x v="1"/>
    <x v="0"/>
    <x v="0"/>
    <x v="2"/>
    <x v="1"/>
    <x v="1"/>
    <x v="0"/>
    <x v="1"/>
    <x v="1"/>
    <x v="0"/>
    <x v="0"/>
    <x v="61"/>
    <s v="PHOTO/MAP/PRINT/PUBLICATION- AUDIO/VISUAL"/>
    <s v="9100"/>
    <s v="PRINCIPAL OFFICES"/>
    <s v="9100"/>
    <s v="WASHINGTON"/>
    <s v="DC"/>
    <s v="1"/>
    <d v="2015-09-28T00:00:00"/>
    <s v="COMPETED UNDER SAP"/>
    <s v=""/>
    <s v="FIRM FIXED PRICE"/>
    <s v="&quot;OTHER FUNCTIONS&quot;  IGF::OT::IGF  CONFERENCE SUPPORT FOR 2015 NATIONAL BLUE RIBBON SCHOOLS AWARDS CEREMONY."/>
    <s v="OMNI HOTELS MANAGEMENT CORPORATION"/>
    <n v="37572.65"/>
    <s v="EDOOS15P0048"/>
    <s v="1"/>
    <s v=""/>
    <s v="066765074"/>
    <s v="EO"/>
    <s v=""/>
    <s v="GARY.WEAVER@ED.GOV"/>
    <d v="2015-09-28T00:00:00"/>
    <s v="GARY.WEAVER@ED.GOV"/>
    <d v="2015-09-28T00:00:00"/>
    <s v="N/A"/>
    <s v="B"/>
    <s v="SUPPLEMENTAL AGREEMENT FOR WORK WITHIN SCOPE"/>
    <s v="X"/>
    <s v="NOT APPLICABLE"/>
    <s v=""/>
    <s v="9100"/>
    <s v="OTHER THAN SMALL BUSINESS"/>
    <s v="NO"/>
    <s v="NO"/>
    <x v="1"/>
    <s v="NO"/>
    <s v="NO"/>
    <s v="NO"/>
    <n v="37572.65"/>
    <n v="37572.65"/>
    <n v="1"/>
  </r>
  <r>
    <s v="FSA"/>
    <x v="1"/>
    <x v="0"/>
    <x v="0"/>
    <x v="3"/>
    <x v="0"/>
    <x v="1"/>
    <x v="0"/>
    <x v="1"/>
    <x v="1"/>
    <x v="0"/>
    <x v="0"/>
    <x v="61"/>
    <s v="PHOTO/MAP/PRINT/PUBLICATION- AUDIO/VISUAL"/>
    <s v="9100"/>
    <s v="FEDERAL STUDENT AID PROCUREMENT ACTIVITY"/>
    <s v="9100"/>
    <s v="TAMPA"/>
    <s v="FL"/>
    <s v="57"/>
    <d v="2015-04-24T00:00:00"/>
    <s v="FULL AND OPEN COMPETITION"/>
    <s v="FAIR OPPORTUNITY GIVEN"/>
    <s v="FIRM FIXED PRICE"/>
    <s v="IGF::OT::IGF OTHER FUNCTION -- THIS MODIFICATION IS ISSUED TO ACQUIRE RTC EQUIPMENT AND INSTALLATION SERVICES IN ACCORDANCE TO SECTION 2: SCOPE OF SERVICES - COMPONENT 1 (C1): PURCHASE, DELIVERY, DESIGN, AND INSTALLATION OF NEW EQUIPMENT."/>
    <s v="AUDIO VISUAL INNOVATIONS INC"/>
    <n v="138092.62"/>
    <s v="EDFSA14O0053"/>
    <s v="3"/>
    <s v="GS03F0037M"/>
    <s v="037293974"/>
    <s v="ENAS"/>
    <s v=""/>
    <s v="DEGA.HUSSEN@ED.GOV"/>
    <d v="2015-04-29T00:00:00"/>
    <s v="DEGA.HUSSEN@ED.GOV"/>
    <d v="2015-04-27T00:00:00"/>
    <s v="N/A"/>
    <s v="B"/>
    <s v="SUPPLEMENTAL AGREEMENT FOR WORK WITHIN SCOPE"/>
    <s v="X"/>
    <s v="NOT APPLICABLE"/>
    <s v="4730"/>
    <s v="9100"/>
    <s v="SMALL BUSINESS"/>
    <s v="NO"/>
    <s v="NO"/>
    <x v="1"/>
    <s v="NO"/>
    <s v="NO"/>
    <s v="NO"/>
    <n v="138092.62"/>
    <n v="138092.62"/>
    <n v="1"/>
  </r>
  <r>
    <s v="FSA"/>
    <x v="1"/>
    <x v="0"/>
    <x v="0"/>
    <x v="2"/>
    <x v="0"/>
    <x v="1"/>
    <x v="0"/>
    <x v="1"/>
    <x v="1"/>
    <x v="0"/>
    <x v="0"/>
    <x v="61"/>
    <s v="PHOTO/MAP/PRINT/PUBLICATION- AUDIO/VISUAL"/>
    <s v="9100"/>
    <s v="FEDERAL STUDENT AID PROCUREMENT ACTIVITY"/>
    <s v="9100"/>
    <s v="TAMPA"/>
    <s v="FL"/>
    <s v="57"/>
    <d v="2015-09-11T00:00:00"/>
    <s v="FULL AND OPEN COMPETITION"/>
    <s v="FAIR OPPORTUNITY GIVEN"/>
    <s v="FIRM FIXED PRICE"/>
    <s v="&quot;OTHER FUNCTION&quot;_x0009_IGF::OT::IGF_x000a_THE PURPOSE OF THIS MODIFICATION IS TO EXERCISE OPTION PERIOD 1 FOR AUDIO VISUAL SOLUTION REQUIREMENT SERVICES UNDER AUTHORITY FAR CLAUSE 52.217-8, OPTION TO EXTEND SERVICES. THE PERIOD OF PERFORMANCE FOR THIS OPTION IS 09/25/2015-09/24/2016. _x000a__x000a__x000a_2. FUNDING OBLIGATIONS FOR THE TASKS UNDER THIS OPTION PERIOD SHALL BE EXECUTED ACCORDING TO THE PAYMENT SCHEDULE IN THE BASE AWARD AND FUNDED UNDER PROCUREMENT REQUEST EDOFSA-15-001078._x000a__x000a_3. THE VALUE OF THE CONTRACT HAS INCREASED BY $114,058.92 FROM $347,254.89 TO $461,313.81."/>
    <s v="AUDIO VISUAL INNOVATIONS INC"/>
    <n v="114058.92"/>
    <s v="EDFSA14O0053"/>
    <s v="7"/>
    <s v="GS03F0037M"/>
    <s v="037293974"/>
    <s v="ENAS"/>
    <s v=""/>
    <s v="JOYCE.BETTIS@ED.GOV"/>
    <d v="2015-09-11T00:00:00"/>
    <s v="TRACY.POPE@ED.GOV"/>
    <d v="2015-09-09T00:00:00"/>
    <s v="N/A"/>
    <s v="G"/>
    <s v="EXERCISE AN OPTION"/>
    <s v="X"/>
    <s v="NOT APPLICABLE"/>
    <s v="4730"/>
    <s v="9100"/>
    <s v="SMALL BUSINESS"/>
    <s v="NO"/>
    <s v="NO"/>
    <x v="1"/>
    <s v="NO"/>
    <s v="NO"/>
    <s v="NO"/>
    <n v="114058.92"/>
    <n v="114058.92"/>
    <n v="1"/>
  </r>
  <r>
    <s v="CAM"/>
    <x v="1"/>
    <x v="0"/>
    <x v="0"/>
    <x v="2"/>
    <x v="0"/>
    <x v="1"/>
    <x v="0"/>
    <x v="1"/>
    <x v="1"/>
    <x v="1"/>
    <x v="0"/>
    <x v="62"/>
    <s v="EDUCATION/TRAINING- VOCATIONAL/TECHNICAL"/>
    <s v="9100"/>
    <s v="CONTRACTS AND ACQUISITIONS MANAGEMENT"/>
    <s v="9100"/>
    <s v="WASHINGTON"/>
    <s v="DC"/>
    <s v="1"/>
    <d v="2015-08-17T00:00:00"/>
    <s v="FULL AND OPEN COMPETITION"/>
    <s v="FAIR OPPORTUNITY GIVEN"/>
    <s v="FIRM FIXED PRICE"/>
    <s v="&quot;CLOSELY ASSOCIATED&quot; IGF::CL::IGF THE PURPOSE OF THIS CONTRACT IS TO PROVIDE CYBER SECURITY TRAINING PROGRAM SERVICES FOR THE U.S. DEPARTMENT OF EDUCATION'S EMPLOYEES AND CONTRACTORS THAT HAVE ACCESS TO THE DEPARTMENT'S NETWORK AND/OR INFORMATION TECHNOLOGY RESOURCES."/>
    <s v="K2SHARE, LLC"/>
    <n v="373494.85"/>
    <s v="EDCIO15O5015"/>
    <s v="0"/>
    <s v="GS02F0061V"/>
    <s v="009916003"/>
    <s v="EI"/>
    <s v=""/>
    <s v="EUGENE.HOPKINS@ED.GOV"/>
    <d v="2015-08-17T00:00:00"/>
    <s v="MATTHEW.HEALEY@ED.GOV"/>
    <d v="2015-07-29T00:00:00"/>
    <s v="N/A"/>
    <s v=""/>
    <s v=""/>
    <s v="X"/>
    <s v="NOT APPLICABLE"/>
    <s v="4730"/>
    <s v="9100"/>
    <s v="SMALL BUSINESS"/>
    <s v="NO"/>
    <s v="NO"/>
    <x v="1"/>
    <s v="NO"/>
    <s v="YES"/>
    <s v="NO"/>
    <n v="373494.85"/>
    <n v="2048395.47"/>
    <n v="1"/>
  </r>
  <r>
    <s v="CAM"/>
    <x v="1"/>
    <x v="0"/>
    <x v="0"/>
    <x v="3"/>
    <x v="0"/>
    <x v="1"/>
    <x v="0"/>
    <x v="1"/>
    <x v="1"/>
    <x v="0"/>
    <x v="0"/>
    <x v="63"/>
    <s v="EDUCATION/TRAINING- TRAINING/CURRICULUM DEVELOPMENT"/>
    <s v="9100"/>
    <s v="CONTRACTS AND ACQUISITIONS MANAGEMENT"/>
    <s v="9100"/>
    <s v="WASHINGTON"/>
    <s v="DC"/>
    <s v="1"/>
    <d v="2015-05-27T00:00:00"/>
    <s v="FULL AND OPEN COMPETITION AFTER EXCLUSION OF SOURCES"/>
    <s v="FAIR OPPORTUNITY GIVEN"/>
    <s v="FIRM FIXED PRICE"/>
    <s v="&quot;OTHER FUNCTIONS&quot; IGF::OT::IGF CIMPUTER-BASED GRANTS TRAINING MODULES AND MAINTENANCE. RMS REQUIRES SUPPORT TO REVISE THE EXISTING ONLINE GRANTS MANAGEMENT TRAINING MODULES IN SUPPORT OF THE NEW OFFICE OF MANAGEMENT AND BUDGET (OMB) GUIDANCE FOR FEDERAL AWARD PROGRAMS, OMB UNIFORM GUIDANCE."/>
    <s v="CARNEY INCORPORATED"/>
    <n v="57598.01"/>
    <s v="05"/>
    <s v="0"/>
    <s v="EDOOS10A0151"/>
    <s v="869205930"/>
    <s v="EB"/>
    <s v=""/>
    <s v="RYAN.BATTAD@ED.GOV"/>
    <d v="2015-05-27T00:00:00"/>
    <s v="JOSEPH.GIBBS@ED.GOV"/>
    <d v="2015-05-27T00:00:00"/>
    <s v="N/A"/>
    <s v=""/>
    <s v=""/>
    <s v="X"/>
    <s v="NOT APPLICABLE"/>
    <s v="9100"/>
    <s v="9100"/>
    <s v="SMALL BUSINESS"/>
    <s v="NO"/>
    <s v="NO"/>
    <x v="1"/>
    <s v="NO"/>
    <s v="NO"/>
    <s v="NO"/>
    <n v="57598.01"/>
    <n v="57598.01"/>
    <n v="1"/>
  </r>
  <r>
    <s v="CAM"/>
    <x v="2"/>
    <x v="0"/>
    <x v="0"/>
    <x v="2"/>
    <x v="0"/>
    <x v="0"/>
    <x v="0"/>
    <x v="0"/>
    <x v="1"/>
    <x v="0"/>
    <x v="0"/>
    <x v="64"/>
    <s v="EDUCATION/TRAINING- GENERAL"/>
    <s v="9100"/>
    <s v="CONTRACTS AND ACQUISITIONS MANAGEMENT"/>
    <s v="9100"/>
    <s v="WASHINGTON"/>
    <s v="DC"/>
    <s v="1"/>
    <d v="2015-09-21T00:00:00"/>
    <s v="FULL AND OPEN COMPETITION AFTER EXCLUSION OF SOURCES"/>
    <s v=""/>
    <s v="FIRM FIXED PRICE"/>
    <s v="IGF::OT::IGF &quot;OTHER FUNCTIONS&quot; DISTANCE LEARNING DATASET TRAINING (DLDT) TASK ORDER 0004 TO PROVIDE TRAINING TO FAMILIARIZE ADVANCED GRADUATE STUDENTS AND FACULTY MEMBERS FROM COLLEGES AND UNIVERSITIES NATIONWIDE AND RESEARCHERS, EDUCATION PRACTITIONERS, AND POLICY ANALYSTS FROM FEDERAL, STATE, AND LOCAL EDUCATION AND HUMAN SERVICES AGENCIES AND PROFESSIONAL ASSOCIATIONS WITH NATION CENTER FOR EDUCATION STATISTICS (NCES) DATABASES, AND DEMONSTRATE APPROPRIATE METHODS OF ACCESS AND STATISTICAL ANALYSIS USING THE COMPLEX DATA."/>
    <s v="MANHATTAN STRATEGY GROUP LLC, THE"/>
    <n v="599608"/>
    <s v="0004"/>
    <s v="0"/>
    <s v="EDIES12D0018"/>
    <s v="175967731"/>
    <s v="ER"/>
    <s v=""/>
    <s v="DEILA.JOHNSON@ED.GOV"/>
    <d v="2015-11-18T00:00:00"/>
    <s v="GIBRAN.MILLS@ED.GOV"/>
    <d v="2015-09-02T00:00:00"/>
    <s v="N/A"/>
    <s v=""/>
    <s v=""/>
    <s v="N"/>
    <s v="NO"/>
    <s v="9100"/>
    <s v="9100"/>
    <s v="SMALL BUSINESS"/>
    <s v="YES"/>
    <s v="NO"/>
    <x v="0"/>
    <s v="NO"/>
    <s v="NO"/>
    <s v="NO"/>
    <n v="599608"/>
    <n v="599608"/>
    <n v="1"/>
  </r>
  <r>
    <s v="CAM"/>
    <x v="2"/>
    <x v="0"/>
    <x v="0"/>
    <x v="1"/>
    <x v="1"/>
    <x v="1"/>
    <x v="0"/>
    <x v="1"/>
    <x v="1"/>
    <x v="0"/>
    <x v="0"/>
    <x v="64"/>
    <s v="EDUCATION/TRAINING- GENERAL"/>
    <s v="9100"/>
    <s v="CONTRACTS AND ACQUISITIONS MANAGEMENT"/>
    <s v="9100"/>
    <s v="DENVER"/>
    <s v="CO"/>
    <s v="31"/>
    <d v="2015-01-16T00:00:00"/>
    <s v="FULL AND OPEN COMPETITION"/>
    <s v=""/>
    <s v="FIRM FIXED PRICE"/>
    <s v="REGIONAL EDUCATIONAL LABORATORY PACIFIC - THE PURPOSE OF THIS CONTRACT IS TO OBTAIN TECHNICAL SERVICES TO SUPPORT THE REGIONAL EDUCATIONAL LABORATORY PACIFIC WITH TECHNICAL ASSISTANCE, PERFORM RESEARCH AND OTHER EDUCATIONAL ACTIVITIES."/>
    <s v="MID-CONTINENT RESEARCH FOR EDUCATION AND LEARNING"/>
    <n v="3287191"/>
    <s v="EDIES12C0010"/>
    <s v="9"/>
    <s v=""/>
    <s v="076287226"/>
    <s v="ER"/>
    <s v=""/>
    <s v="STEPHEN.SCHEFFER@ED.GOV"/>
    <d v="2015-03-02T00:00:00"/>
    <s v="STEPHEN.SCHEFFER@ED.GOV"/>
    <d v="2015-01-16T00:00:00"/>
    <s v="N/A"/>
    <s v="C"/>
    <s v="FUNDING ONLY ACTION"/>
    <s v="N"/>
    <s v="NO"/>
    <s v=""/>
    <s v="9100"/>
    <s v="OTHER THAN SMALL BUSINESS"/>
    <s v="NO"/>
    <s v="NO"/>
    <x v="1"/>
    <s v="NO"/>
    <s v="NO"/>
    <s v="NO"/>
    <n v="0"/>
    <n v="0"/>
    <n v="1"/>
  </r>
  <r>
    <s v="CAM"/>
    <x v="2"/>
    <x v="0"/>
    <x v="0"/>
    <x v="1"/>
    <x v="1"/>
    <x v="1"/>
    <x v="0"/>
    <x v="1"/>
    <x v="1"/>
    <x v="0"/>
    <x v="0"/>
    <x v="64"/>
    <s v="EDUCATION/TRAINING- GENERAL"/>
    <s v="9100"/>
    <s v="CONTRACTS AND ACQUISITIONS MANAGEMENT"/>
    <s v="9100"/>
    <s v="PORTLAND"/>
    <s v="OR"/>
    <s v="51"/>
    <d v="2015-01-16T00:00:00"/>
    <s v="FULL AND OPEN COMPETITION"/>
    <s v=""/>
    <s v="FIRM FIXED PRICE"/>
    <s v="REGIONAL EDUCATIONAL LABORATORY NORTHWEST - THE PURPOSE OF THIS CONTRACT IS TO OBTAIN TECHNICAL SERVICES TO SUPPORT THE REGIONAL EDUCATIONAL LABORATORY NORTHWEST WITH TECHNICAL ASSISTANCE, PERFORM RESEARCH AND OTHER EDUCATIONAL ACTIVITIES."/>
    <s v="EDUCATION NORTHWEST"/>
    <n v="3744345"/>
    <s v="EDIES12C0003"/>
    <s v="9"/>
    <s v=""/>
    <s v="049793649"/>
    <s v="ER"/>
    <s v=""/>
    <s v="JONATHAN.BETTIS@ED.GOV"/>
    <d v="2015-04-22T00:00:00"/>
    <s v="STEPHEN.SCHEFFER@ED.GOV"/>
    <d v="2015-01-16T00:00:00"/>
    <s v="N/A"/>
    <s v="C"/>
    <s v="FUNDING ONLY ACTION"/>
    <s v="N"/>
    <s v="NO"/>
    <s v=""/>
    <s v="9100"/>
    <s v="OTHER THAN SMALL BUSINESS"/>
    <s v="NO"/>
    <s v="NO"/>
    <x v="1"/>
    <s v="NO"/>
    <s v="NO"/>
    <s v="NO"/>
    <n v="0"/>
    <n v="0"/>
    <n v="1"/>
  </r>
  <r>
    <s v="CAM"/>
    <x v="2"/>
    <x v="0"/>
    <x v="0"/>
    <x v="1"/>
    <x v="1"/>
    <x v="1"/>
    <x v="0"/>
    <x v="1"/>
    <x v="1"/>
    <x v="0"/>
    <x v="0"/>
    <x v="64"/>
    <s v="EDUCATION/TRAINING- GENERAL"/>
    <s v="9100"/>
    <s v="CONTRACTS AND ACQUISITIONS MANAGEMENT"/>
    <s v="9100"/>
    <s v="ALEXANDRIA"/>
    <s v="VA"/>
    <s v="510"/>
    <d v="2015-01-16T00:00:00"/>
    <s v="FULL AND OPEN COMPETITION"/>
    <s v=""/>
    <s v="FIRM FIXED PRICE"/>
    <s v="REGIONAL EDUCATIONAL LABORATORY APPALACHIA - THE PURPOSE OF THIS CONTRACT IS TO OBTAIN TECHNICAL SERVICES TO SUPPORT THE REGIONAL EDUCATIONAL LABORATORY APPALACHIA WITH TECHNICAL ASSISTANCE, PERFORM RESEARCH AND OTHER EDUCATIONAL ACTIVITIES."/>
    <s v="CNA CORPORATION"/>
    <n v="4171369"/>
    <s v="EDIES12C0005"/>
    <s v="12"/>
    <s v=""/>
    <s v="622051969"/>
    <s v="ER"/>
    <s v=""/>
    <s v="JONATHAN.BETTIS@ED.GOV"/>
    <d v="2015-05-13T00:00:00"/>
    <s v="STEPHEN.SCHEFFER@ED.GOV"/>
    <d v="2015-01-16T00:00:00"/>
    <s v="N/A"/>
    <s v="C"/>
    <s v="FUNDING ONLY ACTION"/>
    <s v="N"/>
    <s v="NO"/>
    <s v=""/>
    <s v="9100"/>
    <s v="OTHER THAN SMALL BUSINESS"/>
    <s v="NO"/>
    <s v="NO"/>
    <x v="1"/>
    <s v="NO"/>
    <s v="NO"/>
    <s v="NO"/>
    <n v="0"/>
    <n v="0"/>
    <n v="1"/>
  </r>
  <r>
    <s v="CAM"/>
    <x v="2"/>
    <x v="0"/>
    <x v="0"/>
    <x v="1"/>
    <x v="1"/>
    <x v="1"/>
    <x v="0"/>
    <x v="1"/>
    <x v="1"/>
    <x v="0"/>
    <x v="0"/>
    <x v="64"/>
    <s v="EDUCATION/TRAINING- GENERAL"/>
    <s v="9100"/>
    <s v="CONTRACTS AND ACQUISITIONS MANAGEMENT"/>
    <s v="9100"/>
    <s v="FAIRFAX"/>
    <s v="VA"/>
    <s v="59"/>
    <d v="2015-01-16T00:00:00"/>
    <s v="FULL AND OPEN COMPETITION"/>
    <s v=""/>
    <s v="FIRM FIXED PRICE"/>
    <s v="REGIONAL EDUCATIONAL LABORATORY MID-ATLANTIC - THE PURPOSE OF THIS CONTRACT IS TO OBTAIN TECHNICAL SERVICES TO SUPPORT THE REGIONAL EDUCATIONAL LABORATORY MID-ATLANTIC WITH TECHNICAL ASSISTANCE, PERFORM RESEARCH AND OTHER EDUCATIONAL ACTIVITIES."/>
    <s v="ICF INCORPORATED, L.L.C."/>
    <n v="4412000"/>
    <s v="EDIES12C0006"/>
    <s v="9"/>
    <s v=""/>
    <s v="072648579"/>
    <s v="ER"/>
    <s v=""/>
    <s v="JONATHAN.BETTIS@ED.GOV"/>
    <d v="2015-05-22T00:00:00"/>
    <s v="STEPHEN.SCHEFFER@ED.GOV"/>
    <d v="2015-01-16T00:00:00"/>
    <s v="N/A"/>
    <s v="C"/>
    <s v="FUNDING ONLY ACTION"/>
    <s v="N"/>
    <s v="NO"/>
    <s v=""/>
    <s v="9100"/>
    <s v="OTHER THAN SMALL BUSINESS"/>
    <s v="NO"/>
    <s v="NO"/>
    <x v="1"/>
    <s v="NO"/>
    <s v="NO"/>
    <s v="NO"/>
    <n v="0"/>
    <n v="0"/>
    <n v="1"/>
  </r>
  <r>
    <s v="CAM"/>
    <x v="2"/>
    <x v="0"/>
    <x v="0"/>
    <x v="1"/>
    <x v="1"/>
    <x v="1"/>
    <x v="0"/>
    <x v="1"/>
    <x v="1"/>
    <x v="0"/>
    <x v="0"/>
    <x v="64"/>
    <s v="EDUCATION/TRAINING- GENERAL"/>
    <s v="9100"/>
    <s v="CONTRACTS AND ACQUISITIONS MANAGEMENT"/>
    <s v="9100"/>
    <s v="TALLAHASSEE"/>
    <s v="FL"/>
    <s v="73"/>
    <d v="2015-01-16T00:00:00"/>
    <s v="FULL AND OPEN COMPETITION"/>
    <s v=""/>
    <s v="FIRM FIXED PRICE"/>
    <s v="REGIONAL EDUCATIONSL LABORATORY SOUTHEAST - THE PURPOSE OF THIS CONTRACT IS TO OBTAIN TECHNICAL SERVICES TO SUPPORT THE REGIONAL EDUCATIONAL LABORATORY SOUTHEAST WITH TECHNICAL ASSISTANCE, PERFORM RESEARCH AND OTHER EDUCATIONAL ACTIVITIES."/>
    <s v="FLORIDA STATE UNIVERSITY, THE"/>
    <n v="4587775"/>
    <s v="EDIES12C0011"/>
    <s v="10"/>
    <s v=""/>
    <s v="790877419"/>
    <s v="ER"/>
    <s v=""/>
    <s v="STEPHEN.SCHEFFER@ED.GOV"/>
    <d v="2015-02-06T00:00:00"/>
    <s v="STEPHEN.SCHEFFER@ED.GOV"/>
    <d v="2015-01-16T00:00:00"/>
    <s v="N/A"/>
    <s v="C"/>
    <s v="FUNDING ONLY ACTION"/>
    <s v="N"/>
    <s v="NO"/>
    <s v=""/>
    <s v="9100"/>
    <s v="OTHER THAN SMALL BUSINESS"/>
    <s v="NO"/>
    <s v="NO"/>
    <x v="1"/>
    <s v="NO"/>
    <s v="NO"/>
    <s v="NO"/>
    <n v="0"/>
    <n v="0"/>
    <n v="1"/>
  </r>
  <r>
    <s v="CAM"/>
    <x v="2"/>
    <x v="0"/>
    <x v="0"/>
    <x v="1"/>
    <x v="1"/>
    <x v="1"/>
    <x v="0"/>
    <x v="1"/>
    <x v="1"/>
    <x v="0"/>
    <x v="0"/>
    <x v="64"/>
    <s v="EDUCATION/TRAINING- GENERAL"/>
    <s v="9100"/>
    <s v="CONTRACTS AND ACQUISITIONS MANAGEMENT"/>
    <s v="9100"/>
    <s v="WALTHAM"/>
    <s v="MA"/>
    <s v="17"/>
    <d v="2015-01-16T00:00:00"/>
    <s v="FULL AND OPEN COMPETITION"/>
    <s v=""/>
    <s v="FIRM FIXED PRICE"/>
    <s v="REGIONAL EDUCATIONAL LABORATORY NORTHEAST AND ISLANDS - THE PURPOSE OF THIS CONTRACT IS TO OBTAIN TECHNICAL SERVICES TO SUPPORT THE REGIONAL EDUCATIONAL LABORATORY NORTHEAST AND ISLANDS WITH TECHNICAL ASSISTANCE, PERFORM RESEARCH AND OTHER EDUCATIONAL ACTIVITIES."/>
    <s v="EDUCATION DEVELOPMENT CENTER, INC."/>
    <n v="4883827"/>
    <s v="EDIES12C0009"/>
    <s v="11"/>
    <s v=""/>
    <s v="076583830"/>
    <s v="ER"/>
    <s v=""/>
    <s v="STEPHEN.SCHEFFER@ED.GOV"/>
    <d v="2015-02-06T00:00:00"/>
    <s v="STEPHEN.SCHEFFER@ED.GOV"/>
    <d v="2015-01-16T00:00:00"/>
    <s v="N/A"/>
    <s v="C"/>
    <s v="FUNDING ONLY ACTION"/>
    <s v="N"/>
    <s v="NO"/>
    <s v=""/>
    <s v="9100"/>
    <s v="OTHER THAN SMALL BUSINESS"/>
    <s v="NO"/>
    <s v="NO"/>
    <x v="1"/>
    <s v="NO"/>
    <s v="NO"/>
    <s v="NO"/>
    <n v="0"/>
    <n v="0"/>
    <n v="1"/>
  </r>
  <r>
    <s v="CAM"/>
    <x v="2"/>
    <x v="0"/>
    <x v="0"/>
    <x v="1"/>
    <x v="1"/>
    <x v="1"/>
    <x v="0"/>
    <x v="1"/>
    <x v="1"/>
    <x v="0"/>
    <x v="0"/>
    <x v="64"/>
    <s v="EDUCATION/TRAINING- GENERAL"/>
    <s v="9100"/>
    <s v="CONTRACTS AND ACQUISITIONS MANAGEMENT"/>
    <s v="9100"/>
    <s v="SAN FRANCISCO"/>
    <s v="CA"/>
    <s v="75"/>
    <d v="2015-01-16T00:00:00"/>
    <s v="FULL AND OPEN COMPETITION"/>
    <s v=""/>
    <s v="FIRM FIXED PRICE"/>
    <s v="REGIONAL EDUCATIONAL LABORATORY WEST - THE PURPOSE OF THIS CONTRACT IS TO OBTAIN TECHNICAL SERVICES TO SUPPORT THE REGIONAL EDUCATIONAL LABORATORY WEST WITH TECHNICAL ASSISTANCE, PERFORM RESEARCH AND OTHER EDUCATIONAL ACTIVITIES."/>
    <s v="WESTED"/>
    <n v="5635185"/>
    <s v="EDIES12C0002"/>
    <s v="9"/>
    <s v=""/>
    <s v="074653882"/>
    <s v="ER"/>
    <s v=""/>
    <s v="JONATHAN.BETTIS@ED.GOV"/>
    <d v="2015-04-20T00:00:00"/>
    <s v="STEPHEN.SCHEFFER@ED.GOV"/>
    <d v="2015-01-16T00:00:00"/>
    <s v="N/A"/>
    <s v="C"/>
    <s v="FUNDING ONLY ACTION"/>
    <s v="N"/>
    <s v="NO"/>
    <s v=""/>
    <s v="9100"/>
    <s v="OTHER THAN SMALL BUSINESS"/>
    <s v="NO"/>
    <s v="NO"/>
    <x v="1"/>
    <s v="NO"/>
    <s v="NO"/>
    <s v="NO"/>
    <n v="0"/>
    <n v="0"/>
    <n v="1"/>
  </r>
  <r>
    <s v="CAM"/>
    <x v="2"/>
    <x v="0"/>
    <x v="0"/>
    <x v="1"/>
    <x v="1"/>
    <x v="1"/>
    <x v="0"/>
    <x v="1"/>
    <x v="1"/>
    <x v="0"/>
    <x v="0"/>
    <x v="64"/>
    <s v="EDUCATION/TRAINING- GENERAL"/>
    <s v="9100"/>
    <s v="CONTRACTS AND ACQUISITIONS MANAGEMENT"/>
    <s v="9100"/>
    <s v="WASHINGTON"/>
    <s v="DC"/>
    <s v="1"/>
    <d v="2015-01-16T00:00:00"/>
    <s v="FULL AND OPEN COMPETITION"/>
    <s v=""/>
    <s v="FIRM FIXED PRICE"/>
    <s v="REGIONAL EDUCATIONAL LABORATORY MIDWEST - THE PURPOSE OF THIS CONTRACT IS TO OBTAIN TECHNICAL SERVICES TO SUPPORT THE REGIONAL EDUCATIONAL LABORATORY MIDWEST WITH TECHNICAL ASSISTANCE, PERFORM RESEARCH AND OTHER EDUCATIONAL ACTIVITIES."/>
    <s v="AMERICAN INSTITUTES FOR RESEARCH IN THE BEHAVIORAL SCIENCES"/>
    <n v="7147320"/>
    <s v="EDIES12C0004"/>
    <s v="11"/>
    <s v=""/>
    <s v="041733197"/>
    <s v="ER"/>
    <s v=""/>
    <s v="JONATHAN.BETTIS@ED.GOV"/>
    <d v="2015-05-12T00:00:00"/>
    <s v="STEPHEN.SCHEFFER@ED.GOV"/>
    <d v="2015-01-16T00:00:00"/>
    <s v="N/A"/>
    <s v="C"/>
    <s v="FUNDING ONLY ACTION"/>
    <s v="N"/>
    <s v="NO"/>
    <s v=""/>
    <s v="9100"/>
    <s v="OTHER THAN SMALL BUSINESS"/>
    <s v="NO"/>
    <s v="NO"/>
    <x v="1"/>
    <s v="NO"/>
    <s v="NO"/>
    <s v="NO"/>
    <n v="0"/>
    <n v="0"/>
    <n v="1"/>
  </r>
  <r>
    <s v="CAM"/>
    <x v="2"/>
    <x v="0"/>
    <x v="0"/>
    <x v="1"/>
    <x v="1"/>
    <x v="1"/>
    <x v="0"/>
    <x v="1"/>
    <x v="1"/>
    <x v="0"/>
    <x v="0"/>
    <x v="64"/>
    <s v="EDUCATION/TRAINING- GENERAL"/>
    <s v="9100"/>
    <s v="CONTRACTS AND ACQUISITIONS MANAGEMENT"/>
    <s v="9100"/>
    <s v="AUSTIN"/>
    <s v="TX"/>
    <s v="453"/>
    <d v="2015-01-16T00:00:00"/>
    <s v="FULL AND OPEN COMPETITION"/>
    <s v=""/>
    <s v="FIRM FIXED PRICE"/>
    <s v="REGIONAL EDUCATIONAL LABORATORY SOUTHWEST - THE PURPOSE OF THIS CONTRACT IS TO OBTAIN TECHNICAL SERVICES TO SUPPORT THE REGIONAL EDUCATIONAL LABORATORY SOUTHWEST WITH TECHNICAL ASSISTANCE, PERFORM RESEARCH AND OTHER EDUCATIONAL ACTIVITIES."/>
    <s v="SOUTHWEST EDUCATIONAL DEVELOPMENT CORPORATION"/>
    <n v="9160393"/>
    <s v="EDIES12C0012"/>
    <s v="8"/>
    <s v=""/>
    <s v="063078299"/>
    <s v="ER"/>
    <s v=""/>
    <s v="STEPHEN.SCHEFFER@ED.GOV"/>
    <d v="2015-02-06T00:00:00"/>
    <s v="STEPHEN.SCHEFFER@ED.GOV"/>
    <d v="2015-01-16T00:00:00"/>
    <s v="N/A"/>
    <s v="C"/>
    <s v="FUNDING ONLY ACTION"/>
    <s v="N"/>
    <s v="NO"/>
    <s v=""/>
    <s v="9100"/>
    <s v="OTHER THAN SMALL BUSINESS"/>
    <s v="NO"/>
    <s v="NO"/>
    <x v="1"/>
    <s v="NO"/>
    <s v="NO"/>
    <s v="NO"/>
    <n v="0"/>
    <n v="0"/>
    <n v="1"/>
  </r>
  <r>
    <s v="CAM"/>
    <x v="2"/>
    <x v="0"/>
    <x v="0"/>
    <x v="1"/>
    <x v="1"/>
    <x v="1"/>
    <x v="0"/>
    <x v="1"/>
    <x v="1"/>
    <x v="0"/>
    <x v="0"/>
    <x v="64"/>
    <s v="EDUCATION/TRAINING- GENERAL"/>
    <s v="9100"/>
    <s v="CONTRACTS AND ACQUISITIONS MANAGEMENT"/>
    <s v="9100"/>
    <s v="WASHINGTON"/>
    <s v="DC"/>
    <s v="1"/>
    <d v="2015-03-05T00:00:00"/>
    <s v="FULL AND OPEN COMPETITION"/>
    <s v="FAIR OPPORTUNITY GIVEN"/>
    <s v="FIRM FIXED PRICE"/>
    <s v="&quot;OTHER FUNCTIONS&quot; IGF::OT::IGF.  THE PURPOSE OF THIS MODIFICATION IS TO EXERCISE OPTION YEAR 1 OF THE U.S. DEPARTMENT OF EDUCATION'S EDUCATIONAL PROJECTIONS CONTRACT."/>
    <s v="IHS GLOBAL INC."/>
    <n v="151855"/>
    <s v="EDIES14O5005"/>
    <s v="1"/>
    <s v="GS10F0318K"/>
    <s v="620365023"/>
    <s v="ER"/>
    <s v=""/>
    <s v="DEILA.JOHNSON@ED.GOV"/>
    <d v="2015-05-05T00:00:00"/>
    <s v="BARAKAT.SHAKIR@ED.GOV"/>
    <d v="2015-01-21T00:00:00"/>
    <s v="N/A"/>
    <s v="G"/>
    <s v="EXERCISE AN OPTION"/>
    <s v="X"/>
    <s v="NOT APPLICABLE"/>
    <s v="4730"/>
    <s v="9100"/>
    <s v="OTHER THAN SMALL BUSINESS"/>
    <s v="NO"/>
    <s v="NO"/>
    <x v="1"/>
    <s v="NO"/>
    <s v="NO"/>
    <s v="NO"/>
    <n v="151855"/>
    <n v="0"/>
    <n v="1"/>
  </r>
  <r>
    <s v="CAM"/>
    <x v="2"/>
    <x v="0"/>
    <x v="0"/>
    <x v="2"/>
    <x v="1"/>
    <x v="1"/>
    <x v="0"/>
    <x v="1"/>
    <x v="1"/>
    <x v="0"/>
    <x v="0"/>
    <x v="64"/>
    <s v="EDUCATION/TRAINING- GENERAL"/>
    <s v="9100"/>
    <s v="CONTRACTS AND ACQUISITIONS MANAGEMENT"/>
    <s v="9100"/>
    <s v="WASHINGTON"/>
    <s v="DC"/>
    <s v="1"/>
    <d v="2015-08-28T00:00:00"/>
    <s v="FULL AND OPEN COMPETITION"/>
    <s v="FAIR OPPORTUNITY GIVEN"/>
    <s v="FIRM FIXED PRICE"/>
    <s v="IGF::CT::IGF THIS MODIFICATION IMPLEMENTS CONTRACT CLAUSES UNINTENTIONALLY EXCLUDED FROM THE ORIGINAL AWARD AND EXERCISES OPTION PERIOD ONE. THIS CONTRACT IS FOR LEADERSHIP TRAINING SERVICES."/>
    <s v="PARTNERSHIP FOR PUBLIC SERVICE, INC."/>
    <n v="230700"/>
    <s v="EDOOM14O5027"/>
    <s v="1"/>
    <s v="GS10F0140V"/>
    <s v="057136918"/>
    <s v="EM"/>
    <s v=""/>
    <s v="DESANDRE.WOODARD@ED.GOV"/>
    <d v="2015-11-06T00:00:00"/>
    <s v="KELSEY.REESE@ED.GOV"/>
    <d v="2015-08-20T00:00:00"/>
    <s v="N/A"/>
    <s v="G"/>
    <s v="EXERCISE AN OPTION"/>
    <s v="N"/>
    <s v="NO"/>
    <s v="4730"/>
    <s v="9100"/>
    <s v="OTHER THAN SMALL BUSINESS"/>
    <s v="NO"/>
    <s v="NO"/>
    <x v="1"/>
    <s v="NO"/>
    <s v="NO"/>
    <s v="NO"/>
    <n v="230700"/>
    <n v="0"/>
    <n v="1"/>
  </r>
  <r>
    <s v="CAM"/>
    <x v="2"/>
    <x v="0"/>
    <x v="0"/>
    <x v="2"/>
    <x v="1"/>
    <x v="1"/>
    <x v="0"/>
    <x v="1"/>
    <x v="1"/>
    <x v="0"/>
    <x v="0"/>
    <x v="64"/>
    <s v="EDUCATION/TRAINING- GENERAL"/>
    <s v="9100"/>
    <s v="CONTRACTS AND ACQUISITIONS MANAGEMENT"/>
    <s v="9100"/>
    <s v="SAN FRANCISCO"/>
    <s v="CA"/>
    <s v="75"/>
    <d v="2015-09-08T00:00:00"/>
    <s v="FULL AND OPEN COMPETITION"/>
    <s v=""/>
    <s v="FIRM FIXED PRICE"/>
    <s v="REGIONAL EDUCATIONAL LABORATORY WEST - THE PURPOSE OF THIS CONTRACT IS TO OBTAIN TECHNICAL SERVICES TO SUPPORT THE REGIONAL EDUCATIONAL LABORATORY WEST WITH TECHNICAL ASSISTANCE, PERFORM RESEARCH AND OTHER EDUCATIONAL ACTIVITIES."/>
    <s v="WESTED"/>
    <n v="36741"/>
    <s v="EDIES12C0002"/>
    <s v="SYS5"/>
    <s v=""/>
    <s v="074653882"/>
    <s v="ER"/>
    <s v=""/>
    <s v="STEPHEN.SCHEFFER@ED.GOV"/>
    <d v="2015-09-08T00:00:00"/>
    <s v="JONATHAN.BETTIS@ED.GOV"/>
    <d v="2015-09-08T00:00:00"/>
    <s v="N/A"/>
    <s v="C"/>
    <s v="FUNDING ONLY ACTION"/>
    <s v="N"/>
    <s v="NO"/>
    <s v=""/>
    <s v="9100"/>
    <s v="OTHER THAN SMALL BUSINESS"/>
    <s v="NO"/>
    <s v="NO"/>
    <x v="1"/>
    <s v="NO"/>
    <s v="NO"/>
    <s v="NO"/>
    <n v="0"/>
    <n v="0"/>
    <n v="1"/>
  </r>
  <r>
    <s v="CAM"/>
    <x v="2"/>
    <x v="0"/>
    <x v="0"/>
    <x v="2"/>
    <x v="1"/>
    <x v="1"/>
    <x v="0"/>
    <x v="1"/>
    <x v="1"/>
    <x v="0"/>
    <x v="0"/>
    <x v="64"/>
    <s v="EDUCATION/TRAINING- GENERAL"/>
    <s v="9100"/>
    <s v="CONTRACTS AND ACQUISITIONS MANAGEMENT"/>
    <s v="9100"/>
    <s v="DENVER"/>
    <s v="CO"/>
    <s v="31"/>
    <d v="2015-09-14T00:00:00"/>
    <s v="FULL AND OPEN COMPETITION"/>
    <s v=""/>
    <s v="FIRM FIXED PRICE"/>
    <s v="THE PURPOSE OF THIS ACQUISITION IS TO OBTAIN TECHNICAL ASSISTANCE, RESEARCH, AND OTHER EDUCATIONAL SERVICES TO SUPPORT REGIONAL EDUCATIONAL LABORATORY PACIFIC."/>
    <s v="MID-CONTINENT RESEARCH FOR EDUCATION AND LEARNING"/>
    <n v="98000"/>
    <s v="EDIES12C0010"/>
    <s v="11"/>
    <s v=""/>
    <s v="076287226"/>
    <s v="ER"/>
    <s v=""/>
    <s v="HEATHER.WATROBA@ED.GOV"/>
    <d v="2015-09-14T00:00:00"/>
    <s v="JONATHAN.BETTIS@ED.GOV"/>
    <d v="2015-09-13T00:00:00"/>
    <s v="N/A"/>
    <s v="B"/>
    <s v="SUPPLEMENTAL AGREEMENT FOR WORK WITHIN SCOPE"/>
    <s v="N"/>
    <s v="NO"/>
    <s v=""/>
    <s v="9100"/>
    <s v="OTHER THAN SMALL BUSINESS"/>
    <s v="NO"/>
    <s v="NO"/>
    <x v="1"/>
    <s v="NO"/>
    <s v="NO"/>
    <s v="NO"/>
    <n v="98000"/>
    <n v="98000"/>
    <n v="1"/>
  </r>
  <r>
    <s v="CAM"/>
    <x v="2"/>
    <x v="0"/>
    <x v="0"/>
    <x v="2"/>
    <x v="1"/>
    <x v="1"/>
    <x v="0"/>
    <x v="1"/>
    <x v="1"/>
    <x v="0"/>
    <x v="0"/>
    <x v="64"/>
    <s v="EDUCATION/TRAINING- GENERAL"/>
    <s v="9100"/>
    <s v="CONTRACTS AND ACQUISITIONS MANAGEMENT"/>
    <s v="9100"/>
    <s v="WALTHAM"/>
    <s v="MA"/>
    <s v="17"/>
    <d v="2015-09-14T00:00:00"/>
    <s v="FULL AND OPEN COMPETITION"/>
    <s v=""/>
    <s v="FIRM FIXED PRICE"/>
    <s v="THE PURPOSE OF THIS ACQUISITION IS TO OBTAIN TECHNICAL ASSISTANCE, RESEARCH, AND OTHER EDUCATIONAL SERVICES TO SUPPORT REGIONAL EDUCATIONAL LABORATORY NORTHEAST AND ISLANDS."/>
    <s v="EDUCATION DEVELOPMENT CENTER, INC."/>
    <n v="145600"/>
    <s v="EDIES12C0009"/>
    <s v="13"/>
    <s v=""/>
    <s v="076583830"/>
    <s v="ER"/>
    <s v=""/>
    <s v="HEATHER.WATROBA@ED.GOV"/>
    <d v="2015-09-14T00:00:00"/>
    <s v="JONATHAN.BETTIS@ED.GOV"/>
    <d v="2015-09-13T00:00:00"/>
    <s v="N/A"/>
    <s v="B"/>
    <s v="SUPPLEMENTAL AGREEMENT FOR WORK WITHIN SCOPE"/>
    <s v="N"/>
    <s v="NO"/>
    <s v=""/>
    <s v="9100"/>
    <s v="OTHER THAN SMALL BUSINESS"/>
    <s v="NO"/>
    <s v="NO"/>
    <x v="1"/>
    <s v="NO"/>
    <s v="NO"/>
    <s v="NO"/>
    <n v="145600"/>
    <n v="145600"/>
    <n v="1"/>
  </r>
  <r>
    <s v="CAM"/>
    <x v="2"/>
    <x v="0"/>
    <x v="0"/>
    <x v="2"/>
    <x v="1"/>
    <x v="1"/>
    <x v="0"/>
    <x v="1"/>
    <x v="1"/>
    <x v="0"/>
    <x v="0"/>
    <x v="64"/>
    <s v="EDUCATION/TRAINING- GENERAL"/>
    <s v="9100"/>
    <s v="CONTRACTS AND ACQUISITIONS MANAGEMENT"/>
    <s v="9100"/>
    <s v="ALEXANDRIA"/>
    <s v="VA"/>
    <s v="510"/>
    <d v="2015-09-15T00:00:00"/>
    <s v="FULL AND OPEN COMPETITION"/>
    <s v=""/>
    <s v="FIRM FIXED PRICE"/>
    <s v="THE PURPOSE OF THIS ACQUISITION IS TO OBTAIN TECHNICAL ASSISTANCE, RESEARCH, AND OTHER EDUCATIONAL SERVICES TO SUPPORT REGIONAL EDUCATIONAL LABORATORY APPALACHIA."/>
    <s v="CNA CORPORATION"/>
    <n v="114800"/>
    <s v="EDIES12C0005"/>
    <s v="14"/>
    <s v=""/>
    <s v="622051969"/>
    <s v="ER"/>
    <s v=""/>
    <s v="HEATHER.WATROBA@ED.GOV"/>
    <d v="2015-09-15T00:00:00"/>
    <s v="JONATHAN.BETTIS@ED.GOV"/>
    <d v="2015-09-12T00:00:00"/>
    <s v="N/A"/>
    <s v="B"/>
    <s v="SUPPLEMENTAL AGREEMENT FOR WORK WITHIN SCOPE"/>
    <s v="N"/>
    <s v="NO"/>
    <s v=""/>
    <s v="9100"/>
    <s v="OTHER THAN SMALL BUSINESS"/>
    <s v="NO"/>
    <s v="NO"/>
    <x v="1"/>
    <s v="NO"/>
    <s v="NO"/>
    <s v="NO"/>
    <n v="114800"/>
    <n v="114800"/>
    <n v="1"/>
  </r>
  <r>
    <s v="CAM"/>
    <x v="2"/>
    <x v="0"/>
    <x v="0"/>
    <x v="2"/>
    <x v="1"/>
    <x v="1"/>
    <x v="0"/>
    <x v="1"/>
    <x v="1"/>
    <x v="0"/>
    <x v="0"/>
    <x v="64"/>
    <s v="EDUCATION/TRAINING- GENERAL"/>
    <s v="9100"/>
    <s v="CONTRACTS AND ACQUISITIONS MANAGEMENT"/>
    <s v="9100"/>
    <s v="SAN FRANCISCO"/>
    <s v="CA"/>
    <s v="75"/>
    <d v="2015-09-15T00:00:00"/>
    <s v="FULL AND OPEN COMPETITION"/>
    <s v=""/>
    <s v="FIRM FIXED PRICE"/>
    <s v="THE PURPOSE OF THIS ACQUISITION IS TO OBTAIN TECHNICAL ASSISTANCE, RESEARCH, AND OTHER EDUCATIONAL SERVICES TO SUPPORT REGOINAL EDUCATOINAL LABORATORY - WEST."/>
    <s v="WESTED"/>
    <n v="168000"/>
    <s v="EDIES12C0002"/>
    <s v="11"/>
    <s v=""/>
    <s v="074653882"/>
    <s v="ER"/>
    <s v=""/>
    <s v="HEATHER.WATROBA@ED.GOV"/>
    <d v="2015-09-15T00:00:00"/>
    <s v="JONATHAN.BETTIS@ED.GOV"/>
    <d v="2015-09-11T00:00:00"/>
    <s v="N/A"/>
    <s v="B"/>
    <s v="SUPPLEMENTAL AGREEMENT FOR WORK WITHIN SCOPE"/>
    <s v="N"/>
    <s v="NO"/>
    <s v=""/>
    <s v="9100"/>
    <s v="OTHER THAN SMALL BUSINESS"/>
    <s v="NO"/>
    <s v="NO"/>
    <x v="1"/>
    <s v="NO"/>
    <s v="NO"/>
    <s v="NO"/>
    <n v="168000"/>
    <n v="168000"/>
    <n v="1"/>
  </r>
  <r>
    <s v="CAM"/>
    <x v="2"/>
    <x v="0"/>
    <x v="0"/>
    <x v="2"/>
    <x v="1"/>
    <x v="1"/>
    <x v="0"/>
    <x v="1"/>
    <x v="1"/>
    <x v="0"/>
    <x v="0"/>
    <x v="64"/>
    <s v="EDUCATION/TRAINING- GENERAL"/>
    <s v="9100"/>
    <s v="CONTRACTS AND ACQUISITIONS MANAGEMENT"/>
    <s v="9100"/>
    <s v="WASHINGTON"/>
    <s v="DC"/>
    <s v="1"/>
    <d v="2015-09-15T00:00:00"/>
    <s v="FULL AND OPEN COMPETITION"/>
    <s v=""/>
    <s v="FIRM FIXED PRICE"/>
    <s v="THE PURPOSE OF THIS ACQUISITION IS TO OBTAIN TECHNICAL ASSISTANCE, RESEARCH, AND OTHER EDUCATIONAL SERVICES TO SUPPORT REGIONAL EDUCATIONAL LABORATORY MIDWEST."/>
    <s v="AMERICAN INSTITUTES FOR RESEARCH IN THE BEHAVIORAL SCIENCES"/>
    <n v="183400"/>
    <s v="EDIES12C0004"/>
    <s v="13"/>
    <s v=""/>
    <s v="041733197"/>
    <s v="ER"/>
    <s v=""/>
    <s v="HEATHER.WATROBA@ED.GOV"/>
    <d v="2015-09-15T00:00:00"/>
    <s v="JONATHAN.BETTIS@ED.GOV"/>
    <d v="2015-09-12T00:00:00"/>
    <s v="N/A"/>
    <s v="B"/>
    <s v="SUPPLEMENTAL AGREEMENT FOR WORK WITHIN SCOPE"/>
    <s v="N"/>
    <s v="NO"/>
    <s v=""/>
    <s v="9100"/>
    <s v="OTHER THAN SMALL BUSINESS"/>
    <s v="NO"/>
    <s v="NO"/>
    <x v="1"/>
    <s v="NO"/>
    <s v="NO"/>
    <s v="NO"/>
    <n v="183400"/>
    <n v="183400"/>
    <n v="1"/>
  </r>
  <r>
    <s v="POC"/>
    <x v="2"/>
    <x v="0"/>
    <x v="0"/>
    <x v="2"/>
    <x v="1"/>
    <x v="1"/>
    <x v="0"/>
    <x v="1"/>
    <x v="1"/>
    <x v="0"/>
    <x v="0"/>
    <x v="64"/>
    <s v="EDUCATION/TRAINING- GENERAL"/>
    <s v="9100"/>
    <s v="PRINCIPAL OFFICES"/>
    <s v="9100"/>
    <s v="WASHINGTON"/>
    <s v="DC"/>
    <s v="1"/>
    <d v="2015-09-15T00:00:00"/>
    <s v="FULL AND OPEN COMPETITION"/>
    <s v="FAIR OPPORTUNITY GIVEN"/>
    <s v="FIRM FIXED PRICE"/>
    <s v="IGF::OT::IGF &quot;OTHER FUNCTION&quot;  DIVERSITY AGENT TRAINING PROGRAM"/>
    <s v="FRANKLIN COVEY CLIENT SALES INC"/>
    <n v="57782.31"/>
    <s v="EDOOM15O0039"/>
    <s v="0"/>
    <s v="GS02F0095T"/>
    <s v="012290503"/>
    <s v="EM"/>
    <s v=""/>
    <s v="JEANIE.BANKS@ED.GOV"/>
    <d v="2015-09-15T00:00:00"/>
    <s v="MICHAEL.GRIFFIN@ED.GOV"/>
    <d v="2015-09-15T00:00:00"/>
    <s v="N/A"/>
    <s v=""/>
    <s v=""/>
    <s v="X"/>
    <s v="NOT APPLICABLE"/>
    <s v="4730"/>
    <s v="9100"/>
    <s v="OTHER THAN SMALL BUSINESS"/>
    <s v="NO"/>
    <s v="NO"/>
    <x v="1"/>
    <s v="NO"/>
    <s v="NO"/>
    <s v="NO"/>
    <n v="57782.31"/>
    <n v="57782.31"/>
    <n v="1"/>
  </r>
  <r>
    <s v="CAM"/>
    <x v="2"/>
    <x v="0"/>
    <x v="0"/>
    <x v="2"/>
    <x v="1"/>
    <x v="1"/>
    <x v="0"/>
    <x v="1"/>
    <x v="1"/>
    <x v="0"/>
    <x v="0"/>
    <x v="64"/>
    <s v="EDUCATION/TRAINING- GENERAL"/>
    <s v="9100"/>
    <s v="CONTRACTS AND ACQUISITIONS MANAGEMENT"/>
    <s v="9100"/>
    <s v="TALLAHASSEE"/>
    <s v="FL"/>
    <s v="73"/>
    <d v="2015-09-16T00:00:00"/>
    <s v="FULL AND OPEN COMPETITION"/>
    <s v=""/>
    <s v="FIRM FIXED PRICE"/>
    <s v="THE PURPOSE OF THIS ACQUISITION IS TO OBTAIN TECHNICAL ASSISTANCE, RESEARCH, AND OTHER EDUCATIONAL SERVICES TO SUPPORT REGIONAL EDUCATIONAL LABORATORY SOUTHEAST."/>
    <s v="FLORIDA STATE UNIVERSITY, THE"/>
    <n v="156800"/>
    <s v="EDIES12C0011"/>
    <s v="12"/>
    <s v=""/>
    <s v="790877419"/>
    <s v="ER"/>
    <s v=""/>
    <s v="HEATHER.WATROBA@ED.GOV"/>
    <d v="2015-09-16T00:00:00"/>
    <s v="JONATHAN.BETTIS@ED.GOV"/>
    <d v="2015-09-13T00:00:00"/>
    <s v="N/A"/>
    <s v="B"/>
    <s v="SUPPLEMENTAL AGREEMENT FOR WORK WITHIN SCOPE"/>
    <s v="N"/>
    <s v="NO"/>
    <s v=""/>
    <s v="9100"/>
    <s v="OTHER THAN SMALL BUSINESS"/>
    <s v="NO"/>
    <s v="NO"/>
    <x v="1"/>
    <s v="NO"/>
    <s v="NO"/>
    <s v="NO"/>
    <n v="156800"/>
    <n v="156800"/>
    <n v="1"/>
  </r>
  <r>
    <s v="CAM"/>
    <x v="2"/>
    <x v="0"/>
    <x v="0"/>
    <x v="2"/>
    <x v="1"/>
    <x v="1"/>
    <x v="0"/>
    <x v="1"/>
    <x v="1"/>
    <x v="0"/>
    <x v="0"/>
    <x v="64"/>
    <s v="EDUCATION/TRAINING- GENERAL"/>
    <s v="9100"/>
    <s v="CONTRACTS AND ACQUISITIONS MANAGEMENT"/>
    <s v="9100"/>
    <s v="AUSTIN"/>
    <s v="TX"/>
    <s v="453"/>
    <d v="2015-09-16T00:00:00"/>
    <s v="FULL AND OPEN COMPETITION"/>
    <s v=""/>
    <s v="FIRM FIXED PRICE"/>
    <s v="THE PURPOSE OF THIS ACQUISITION IS TO OBTAIN TECHNICAL ASSISTANCE, RESEARCH, AND OTHER EDUCATIONAL SERVICES TO SUPPORT REGIONAL EDUCATIONAL LABORATORY SOUTHWEST."/>
    <s v="SOUTHWEST EDUCATIONAL DEVELOPMENT CORPORATION"/>
    <n v="163800"/>
    <s v="EDIES12C0012"/>
    <s v="10"/>
    <s v=""/>
    <s v="063078299"/>
    <s v="ER"/>
    <s v=""/>
    <s v="HEATHER.WATROBA@ED.GOV"/>
    <d v="2015-09-16T00:00:00"/>
    <s v="JONATHAN.BETTIS@ED.GOV"/>
    <d v="2015-09-13T00:00:00"/>
    <s v="N/A"/>
    <s v="B"/>
    <s v="SUPPLEMENTAL AGREEMENT FOR WORK WITHIN SCOPE"/>
    <s v="N"/>
    <s v="NO"/>
    <s v=""/>
    <s v="9100"/>
    <s v="OTHER THAN SMALL BUSINESS"/>
    <s v="NO"/>
    <s v="NO"/>
    <x v="1"/>
    <s v="NO"/>
    <s v="NO"/>
    <s v="NO"/>
    <n v="163800"/>
    <n v="163800"/>
    <n v="1"/>
  </r>
  <r>
    <s v="CAM"/>
    <x v="2"/>
    <x v="0"/>
    <x v="0"/>
    <x v="2"/>
    <x v="1"/>
    <x v="1"/>
    <x v="0"/>
    <x v="1"/>
    <x v="1"/>
    <x v="0"/>
    <x v="0"/>
    <x v="64"/>
    <s v="EDUCATION/TRAINING- GENERAL"/>
    <s v="9100"/>
    <s v="CONTRACTS AND ACQUISITIONS MANAGEMENT"/>
    <s v="9100"/>
    <s v="PORTLAND"/>
    <s v="OR"/>
    <s v="51"/>
    <d v="2015-09-17T00:00:00"/>
    <s v="FULL AND OPEN COMPETITION"/>
    <s v=""/>
    <s v="FIRM FIXED PRICE"/>
    <s v="THE PURPOSE OF THIS ACQUISITION IS TO OBTAIN TECHNICAL ASSISTANCE, RESEARCH, AND OTHER EDUCATIONAL SERVICES TO SUPPORT REGIONAL EDUCATIONAL LABORATORY NORTHWEST."/>
    <s v="EDUCATION NORTHWEST"/>
    <n v="117600"/>
    <s v="EDIES12C0003"/>
    <s v="12"/>
    <s v=""/>
    <s v="049793649"/>
    <s v="ER"/>
    <s v=""/>
    <s v="HEATHER.WATROBA@ED.GOV"/>
    <d v="2015-09-17T00:00:00"/>
    <s v="JONATHAN.BETTIS@ED.GOV"/>
    <d v="2015-09-12T00:00:00"/>
    <s v="N/A"/>
    <s v="B"/>
    <s v="SUPPLEMENTAL AGREEMENT FOR WORK WITHIN SCOPE"/>
    <s v="N"/>
    <s v="NO"/>
    <s v=""/>
    <s v="9100"/>
    <s v="OTHER THAN SMALL BUSINESS"/>
    <s v="NO"/>
    <s v="NO"/>
    <x v="1"/>
    <s v="NO"/>
    <s v="NO"/>
    <s v="NO"/>
    <n v="117600"/>
    <n v="117600"/>
    <n v="1"/>
  </r>
  <r>
    <s v="CAM"/>
    <x v="2"/>
    <x v="0"/>
    <x v="0"/>
    <x v="2"/>
    <x v="1"/>
    <x v="1"/>
    <x v="0"/>
    <x v="1"/>
    <x v="1"/>
    <x v="0"/>
    <x v="0"/>
    <x v="64"/>
    <s v="EDUCATION/TRAINING- GENERAL"/>
    <s v="9100"/>
    <s v="CONTRACTS AND ACQUISITIONS MANAGEMENT"/>
    <s v="9100"/>
    <s v="FAIRFAX"/>
    <s v="VA"/>
    <s v="59"/>
    <d v="2015-09-17T00:00:00"/>
    <s v="FULL AND OPEN COMPETITION"/>
    <s v=""/>
    <s v="FIRM FIXED PRICE"/>
    <s v="THE PURPOSE OF THIS ACQUISITION IS TO OBTAIN TECHNICAL ASSISTANCE, RESEARCH, AND OTHER EDUCATIONAL SERVICES TO SUPPORT REGIONAL EDUCATIONAL LABORATORY MID-ATLANTIC."/>
    <s v="ICF INCORPORATED, L.L.C."/>
    <n v="133000"/>
    <s v="EDIES12C0006"/>
    <s v="11"/>
    <s v=""/>
    <s v="072648579"/>
    <s v="ER"/>
    <s v=""/>
    <s v="HEATHER.WATROBA@ED.GOV"/>
    <d v="2015-09-17T00:00:00"/>
    <s v="JONATHAN.BETTIS@ED.GOV"/>
    <d v="2015-09-12T00:00:00"/>
    <s v="N/A"/>
    <s v="B"/>
    <s v="SUPPLEMENTAL AGREEMENT FOR WORK WITHIN SCOPE"/>
    <s v="N"/>
    <s v="NO"/>
    <s v=""/>
    <s v="9100"/>
    <s v="OTHER THAN SMALL BUSINESS"/>
    <s v="NO"/>
    <s v="NO"/>
    <x v="1"/>
    <s v="NO"/>
    <s v="NO"/>
    <s v="NO"/>
    <n v="133000"/>
    <n v="133000"/>
    <n v="1"/>
  </r>
  <r>
    <s v="CAM"/>
    <x v="2"/>
    <x v="0"/>
    <x v="0"/>
    <x v="1"/>
    <x v="0"/>
    <x v="1"/>
    <x v="0"/>
    <x v="1"/>
    <x v="1"/>
    <x v="0"/>
    <x v="0"/>
    <x v="64"/>
    <s v="EDUCATION/TRAINING- GENERAL"/>
    <s v="9100"/>
    <s v="CONTRACTS AND ACQUISITIONS MANAGEMENT"/>
    <s v="9100"/>
    <s v="CENTENNIAL"/>
    <s v="CO"/>
    <s v="5"/>
    <d v="2015-01-16T00:00:00"/>
    <s v="FULL AND OPEN COMPETITION"/>
    <s v=""/>
    <s v="FIRM FIXED PRICE"/>
    <s v="REGIONAL EDUCATIONAL LABORATORY CENTRAL - THE PURPOSE OF THIS CONTRACT IS TO OBTAIN TECHNICAL SERVICES TO SUPPORT THE REGIONAL EDUCATIONAL LABORATORY CENTRAL WITH TECHNICAL ASSISTANCE, PERFORM RESEARCH AND OTHER EDUCATIONAL ACTIVITIES."/>
    <s v="MARZANO RESEARCH LABORATORY, LLC"/>
    <n v="4964457"/>
    <s v="EDIES12C0007"/>
    <s v="10"/>
    <s v=""/>
    <s v="611736062"/>
    <s v="ER"/>
    <s v=""/>
    <s v="JONATHAN.BETTIS@ED.GOV"/>
    <d v="2015-05-22T00:00:00"/>
    <s v="STEPHEN.SCHEFFER@ED.GOV"/>
    <d v="2015-01-16T00:00:00"/>
    <s v="N/A"/>
    <s v="C"/>
    <s v="FUNDING ONLY ACTION"/>
    <s v="N"/>
    <s v="NO"/>
    <s v=""/>
    <s v="9100"/>
    <s v="SMALL BUSINESS"/>
    <s v="NO"/>
    <s v="NO"/>
    <x v="1"/>
    <s v="NO"/>
    <s v="NO"/>
    <s v="NO"/>
    <n v="0"/>
    <n v="0"/>
    <n v="1"/>
  </r>
  <r>
    <s v="CAM"/>
    <x v="2"/>
    <x v="0"/>
    <x v="0"/>
    <x v="2"/>
    <x v="0"/>
    <x v="1"/>
    <x v="0"/>
    <x v="1"/>
    <x v="1"/>
    <x v="0"/>
    <x v="0"/>
    <x v="64"/>
    <s v="EDUCATION/TRAINING- GENERAL"/>
    <s v="9100"/>
    <s v="CONTRACTS AND ACQUISITIONS MANAGEMENT"/>
    <s v="9100"/>
    <s v="CENTENNIAL"/>
    <s v="CO"/>
    <s v="5"/>
    <d v="2015-09-15T00:00:00"/>
    <s v="FULL AND OPEN COMPETITION"/>
    <s v=""/>
    <s v="FIRM FIXED PRICE"/>
    <s v="THE PURPOSE OF THIS ACQUISITION IS TO OBTAIN TECHNICAL ASSISTANCE, RESEARCH, AND OTHER EDUCATIONAL SERVICES TO SUPPORT REGIONAL EDUCATIONAL LABORATORY CENTRAL."/>
    <s v="MARZANO RESEARCH LABORATORY, LLC"/>
    <n v="119000"/>
    <s v="EDIES12C0007"/>
    <s v="12"/>
    <s v=""/>
    <s v="611736062"/>
    <s v="ER"/>
    <s v=""/>
    <s v="HEATHER.WATROBA@ED.GOV"/>
    <d v="2015-09-15T00:00:00"/>
    <s v="JONATHAN.BETTIS@ED.GOV"/>
    <d v="2015-09-12T00:00:00"/>
    <s v="N/A"/>
    <s v="B"/>
    <s v="SUPPLEMENTAL AGREEMENT FOR WORK WITHIN SCOPE"/>
    <s v="N"/>
    <s v="NO"/>
    <s v=""/>
    <s v="9100"/>
    <s v="SMALL BUSINESS"/>
    <s v="NO"/>
    <s v="NO"/>
    <x v="1"/>
    <s v="NO"/>
    <s v="NO"/>
    <s v="NO"/>
    <n v="119000"/>
    <n v="119000"/>
    <n v="1"/>
  </r>
  <r>
    <s v="CAM"/>
    <x v="2"/>
    <x v="0"/>
    <x v="0"/>
    <x v="3"/>
    <x v="0"/>
    <x v="0"/>
    <x v="0"/>
    <x v="1"/>
    <x v="1"/>
    <x v="0"/>
    <x v="0"/>
    <x v="64"/>
    <s v="EDUCATION/TRAINING- GENERAL"/>
    <s v="9100"/>
    <s v="CONTRACTS AND ACQUISITIONS MANAGEMENT"/>
    <s v="9100"/>
    <s v="SILVER SPRING"/>
    <s v="MD"/>
    <s v="31"/>
    <d v="2015-06-30T00:00:00"/>
    <s v="COMPETED UNDER SAP"/>
    <s v=""/>
    <s v="FIRM FIXED PRICE"/>
    <s v="OTHER FUNCTION IGF::OT::IGF_x000a_NATIONAL CLEARINGHOUSE FOR ENGLISH LANGUAGE ACQUISITION AND LANGUAGE INSTRUCTION EDUCATIONAL PROGRAMS"/>
    <s v="LEED MANAGEMENT CONSULTING, INC."/>
    <n v="1461768"/>
    <s v="EDELA12C0092"/>
    <s v="6"/>
    <s v=""/>
    <s v="961728586"/>
    <s v="ET"/>
    <s v=""/>
    <s v="GABRIELLA.MCDONALD@ED.GOV"/>
    <d v="2015-06-30T00:00:00"/>
    <s v="BRIGID.LOCHARY@ED.GOV"/>
    <d v="2015-04-27T00:00:00"/>
    <s v="N/A"/>
    <s v="G"/>
    <s v="EXERCISE AN OPTION"/>
    <s v="X"/>
    <s v="NOT APPLICABLE"/>
    <s v=""/>
    <s v="9100"/>
    <s v="SMALL BUSINESS"/>
    <s v="YES"/>
    <s v="NO"/>
    <x v="1"/>
    <s v="NO"/>
    <s v="NO"/>
    <s v="NO"/>
    <n v="1461768"/>
    <n v="0"/>
    <n v="1"/>
  </r>
  <r>
    <s v="FSA"/>
    <x v="1"/>
    <x v="0"/>
    <x v="0"/>
    <x v="3"/>
    <x v="1"/>
    <x v="1"/>
    <x v="0"/>
    <x v="1"/>
    <x v="1"/>
    <x v="0"/>
    <x v="0"/>
    <x v="65"/>
    <s v="EDUCATION/TRAINING- INFORMATION TECHNOLOGY/TELECOMMUNICATIONS TRAINING"/>
    <s v="9100"/>
    <s v="FEDERAL STUDENT AID PROCUREMENT ACTIVITY"/>
    <s v="9100"/>
    <s v="WASHINGTON"/>
    <s v="DC"/>
    <s v="1"/>
    <d v="2015-06-25T00:00:00"/>
    <s v="FULL AND OPEN COMPETITION"/>
    <s v=""/>
    <s v="FIRM FIXED PRICE"/>
    <s v="&quot;OTHER FUNCTION _x0009_IGF::OT::IGF_x000a_THE PURPOSE OF THIS AWARD IS FOR THE CONTRACTOR TO PROVIDE ORACLE FINANCIAL APPLICATIONS OVERVIEW (COURSE ID# D87503) COURSE AND PROVIDE TRAINING ON THE MODIFIED COURSE TO THE DEPARTMENT OF  EDUCATION  FEDERAL STUDENT AID S (FSA) FINANCIAL MANAGEMENT SYSTEMS GROUP"/>
    <s v="ASPECT SOFTWARE, INC."/>
    <n v="43900"/>
    <s v="EDFSA15P0033"/>
    <s v="0"/>
    <s v=""/>
    <s v="057802209"/>
    <s v="ENCFO"/>
    <s v=""/>
    <s v="FPDSADMIN"/>
    <d v="2015-07-11T00:00:00"/>
    <s v="TRACY.POPE@ED.GOV"/>
    <d v="2015-06-25T00:00:00"/>
    <s v="N/A"/>
    <s v=""/>
    <s v=""/>
    <s v="N"/>
    <s v="NO"/>
    <s v=""/>
    <s v="9100"/>
    <s v="OTHER THAN SMALL BUSINESS"/>
    <s v="NO"/>
    <s v="NO"/>
    <x v="1"/>
    <s v="NO"/>
    <s v="NO"/>
    <s v="NO"/>
    <n v="43900"/>
    <n v="43900"/>
    <n v="1"/>
  </r>
  <r>
    <s v="FSA"/>
    <x v="1"/>
    <x v="0"/>
    <x v="0"/>
    <x v="2"/>
    <x v="0"/>
    <x v="1"/>
    <x v="0"/>
    <x v="1"/>
    <x v="1"/>
    <x v="0"/>
    <x v="0"/>
    <x v="65"/>
    <s v="EDUCATION/TRAINING- INFORMATION TECHNOLOGY/TELECOMMUNICATIONS TRAINING"/>
    <s v="9100"/>
    <s v="FEDERAL STUDENT AID PROCUREMENT ACTIVITY"/>
    <s v="9100"/>
    <s v="WASHINGTON"/>
    <s v="DC"/>
    <s v="1"/>
    <d v="2015-09-24T00:00:00"/>
    <s v="FULL AND OPEN COMPETITION"/>
    <s v="ONLY ONE SOURCE - OTHER "/>
    <s v="FIRM FIXED PRICE"/>
    <s v="IGF::OT::IGF &quot;OTHER FUNCTION&quot; THE PURPOSE OF THIS CONTRACT IS TO MODIFY/UPDATE THE FSA WELCOME EGUIDE WEB BASED TRAINING PLATFORM."/>
    <s v="ALLEN INTERACTIONS INC."/>
    <n v="29825"/>
    <s v="EDFSA15O0084"/>
    <s v="0"/>
    <s v="GS02F0110U"/>
    <s v="883595449"/>
    <s v="ENBO"/>
    <s v=""/>
    <s v="JOYCE.BETTIS@ED.GOV"/>
    <d v="2015-09-24T00:00:00"/>
    <s v="LINWOOD.CHERRY@ED.GOV"/>
    <d v="2015-09-24T00:00:00"/>
    <s v="N/A"/>
    <s v=""/>
    <s v=""/>
    <s v="X"/>
    <s v="NOT APPLICABLE"/>
    <s v="4730"/>
    <s v="9100"/>
    <s v="SMALL BUSINESS"/>
    <s v="NO"/>
    <s v="NO"/>
    <x v="1"/>
    <s v="NO"/>
    <s v="NO"/>
    <s v="NO"/>
    <n v="29825"/>
    <n v="29825"/>
    <n v="1"/>
  </r>
  <r>
    <s v="FSA"/>
    <x v="1"/>
    <x v="2"/>
    <x v="0"/>
    <x v="2"/>
    <x v="0"/>
    <x v="0"/>
    <x v="0"/>
    <x v="1"/>
    <x v="0"/>
    <x v="1"/>
    <x v="1"/>
    <x v="66"/>
    <s v="EDUCATION/TRAINING- OTHER"/>
    <s v="9100"/>
    <s v="FEDERAL STUDENT AID PROCUREMENT ACTIVITY"/>
    <s v="9100"/>
    <s v="MESA"/>
    <s v="AZ"/>
    <s v="13"/>
    <d v="2015-09-24T00:00:00"/>
    <s v="FULL AND OPEN COMPETITION"/>
    <s v=""/>
    <s v="TIME AND MATERIALS"/>
    <s v="&quot;OTHER FUNCTION&quot;_x0009_IGF::OT::IGF_x000a_THE PURPOSE OF THE IDIQ IS FOR THE CONTRACTOR TO PROVIDE COACHING AND FACILLITATION OF PRE-AWARD  REQUIREMENBTS WITH THE FSA BUSINESS UNITS._x000a__x000a_THE PURPOSE OF THIS TASK ORDER IS FOR THE CONTRACTOR TO PROVIDE UP TO TEN (10) TWENTY-FOUR (24) HOUR COACHING AND FACILLITATION SESSION WITH FEDERAL STUDENT AID'S (FSA) AQUISITION TEAM WITH PRE-AWARD REQUIREMETS DEVELOPMENT._x000a__x000a_COACHING/FACILLITATION WORKSHOP SESSIONS WILL BE ON A MUTUALLY AGREED UPON TIME TO BE DETERMINED."/>
    <s v="MIRACORP, INC."/>
    <n v="30000"/>
    <s v="0001"/>
    <s v="0"/>
    <s v="EDFSA15D0008"/>
    <s v="069354038"/>
    <s v="ENFSA"/>
    <s v=""/>
    <s v="TRACY.POPE@ED.GOV"/>
    <d v="2015-09-24T00:00:00"/>
    <s v="TRACY.POPE@ED.GOV"/>
    <d v="2015-09-24T00:00:00"/>
    <s v="N/A"/>
    <s v=""/>
    <s v=""/>
    <s v="N"/>
    <s v="NO"/>
    <s v="9100"/>
    <s v="9100"/>
    <s v="SMALL BUSINESS"/>
    <s v="YES"/>
    <s v="NO"/>
    <x v="1"/>
    <s v="YES"/>
    <s v="YES"/>
    <s v="YES"/>
    <n v="30000"/>
    <n v="30000"/>
    <n v="1"/>
  </r>
  <r>
    <s v="FSA"/>
    <x v="1"/>
    <x v="2"/>
    <x v="0"/>
    <x v="2"/>
    <x v="0"/>
    <x v="0"/>
    <x v="0"/>
    <x v="1"/>
    <x v="0"/>
    <x v="1"/>
    <x v="1"/>
    <x v="66"/>
    <s v="EDUCATION/TRAINING- OTHER"/>
    <s v="9100"/>
    <s v="FEDERAL STUDENT AID PROCUREMENT ACTIVITY"/>
    <s v="9100"/>
    <s v="MESA"/>
    <s v="AZ"/>
    <s v="13"/>
    <d v="2015-09-28T00:00:00"/>
    <s v="FULL AND OPEN COMPETITION"/>
    <s v=""/>
    <s v="TIME AND MATERIALS"/>
    <s v="&quot;OTHER FUNCTION&quot;_x0009_IGF::OT::IGF_x000a_THE PURPOSE OF THE IDIQ IS FOR THE CONTRACTOR TO PROVIDE FACILLITATION AND COACHING TO THE ACQUISITION TEAM FOR PRE-AWARD REQUIREMENTS DEVELOPMENT._x000a__x000a_THE PURPOSE OF THIS MODIFICATION IS TO FUND LINE ITEM 0002 FOR THE PURPOSE OF THE CONTRACTOR TO PROVIDE FSA ACQUISITION TEAM UP TO TEN (10), TEWNTY-FOUR (24) HOUR SESSIONS OF ITS COACHING AND FACILITATION WORKSHOP TO DEVELOP PRE-AWARD REQUIREMENTS. _x000a__x000a_2. THIS FUNDING WAS DE-OBLIGATED FROM LINE ITEM 0001 IN MODIFICATION 0001."/>
    <s v="MIRACORP, INC."/>
    <n v="30000"/>
    <s v="0001"/>
    <s v="2"/>
    <s v="EDFSA15D0008"/>
    <s v="069354038"/>
    <s v="ENFSA"/>
    <s v=""/>
    <s v="TRACY.POPE@ED.GOV"/>
    <d v="2015-09-28T00:00:00"/>
    <s v="TRACY.POPE@ED.GOV"/>
    <d v="2015-09-28T00:00:00"/>
    <s v="N/A"/>
    <s v="C"/>
    <s v="FUNDING ONLY ACTION"/>
    <s v="N"/>
    <s v="NO"/>
    <s v="9100"/>
    <s v="9100"/>
    <s v="SMALL BUSINESS"/>
    <s v="YES"/>
    <s v="NO"/>
    <x v="1"/>
    <s v="YES"/>
    <s v="YES"/>
    <s v="YES"/>
    <n v="30000"/>
    <n v="30000"/>
    <n v="1"/>
  </r>
  <r>
    <s v="CAM"/>
    <x v="1"/>
    <x v="1"/>
    <x v="0"/>
    <x v="2"/>
    <x v="1"/>
    <x v="1"/>
    <x v="0"/>
    <x v="1"/>
    <x v="1"/>
    <x v="0"/>
    <x v="0"/>
    <x v="66"/>
    <s v="EDUCATION/TRAINING- OTHER"/>
    <s v="9100"/>
    <s v="CONTRACTS AND ACQUISITIONS MANAGEMENT"/>
    <s v="9100"/>
    <s v="WOODBRIDGE"/>
    <s v="VA"/>
    <s v="153"/>
    <d v="2015-07-21T00:00:00"/>
    <s v="FULL AND OPEN COMPETITION"/>
    <s v=""/>
    <s v="COST PLUS FIXED FEE"/>
    <s v="&quot;CRITICAL FUNCTION&quot; IGF::CT::IGF  PROVIDING EQUITABLE TITLE I SERVICES TO ELIGIBLE CHILDREN ATTENDING PRIVATE SCHOOLS IN 14 BYPASSED LOCAL EDUCATIONAL AGENCIES IN VIRGINIA"/>
    <s v="NON PUBLIC EDUCATIONAL SERVICES, INC."/>
    <n v="2473534"/>
    <s v="EDESE12C0060"/>
    <s v="9"/>
    <s v=""/>
    <s v="056251168"/>
    <s v="ES"/>
    <s v=""/>
    <s v="GABRIELLA.MCDONALD@ED.GOV"/>
    <d v="2015-07-21T00:00:00"/>
    <s v="ALICE.MIHILL@ED.GOV"/>
    <d v="2015-07-07T00:00:00"/>
    <s v="N/A"/>
    <s v="G"/>
    <s v="EXERCISE AN OPTION"/>
    <s v="N"/>
    <s v="NO"/>
    <s v=""/>
    <s v="9100"/>
    <s v="OTHER THAN SMALL BUSINESS"/>
    <s v="NO"/>
    <s v="NO"/>
    <x v="1"/>
    <s v="NO"/>
    <s v="NO"/>
    <s v="NO"/>
    <n v="2473534"/>
    <n v="0"/>
    <n v="1"/>
  </r>
  <r>
    <s v="CAM"/>
    <x v="1"/>
    <x v="1"/>
    <x v="0"/>
    <x v="2"/>
    <x v="1"/>
    <x v="1"/>
    <x v="0"/>
    <x v="1"/>
    <x v="1"/>
    <x v="0"/>
    <x v="0"/>
    <x v="66"/>
    <s v="EDUCATION/TRAINING- OTHER"/>
    <s v="9100"/>
    <s v="CONTRACTS AND ACQUISITIONS MANAGEMENT"/>
    <s v="9100"/>
    <s v="WOODBRIDGE"/>
    <s v="VA"/>
    <s v="153"/>
    <d v="2015-07-21T00:00:00"/>
    <s v="FULL AND OPEN COMPETITION"/>
    <s v=""/>
    <s v="COST PLUS FIXED FEE"/>
    <s v="&quot;CRITICAL FUNCTION&quot; IGF::CT::IGF  PROVIDING EQUITABLE TITLE I SERVICES TO ELIGIBLE CHILDREN ATTENDING PRIVATE SCHOOLS IN  BYPASSED LOCAL EDUCATIONAL AGENCIES IN MISSOURI"/>
    <s v="NON PUBLIC EDUCATIONAL SERVICES, INC."/>
    <n v="3195211"/>
    <s v="EDESE12C0061"/>
    <s v="8"/>
    <s v=""/>
    <s v="056251168"/>
    <s v="ES"/>
    <s v=""/>
    <s v="GABRIELLA.MCDONALD@ED.GOV"/>
    <d v="2015-07-21T00:00:00"/>
    <s v="ALICE.MIHILL@ED.GOV"/>
    <d v="2015-07-07T00:00:00"/>
    <s v="N/A"/>
    <s v="G"/>
    <s v="EXERCISE AN OPTION"/>
    <s v="N"/>
    <s v="NO"/>
    <s v=""/>
    <s v="9100"/>
    <s v="OTHER THAN SMALL BUSINESS"/>
    <s v="NO"/>
    <s v="NO"/>
    <x v="1"/>
    <s v="NO"/>
    <s v="NO"/>
    <s v="NO"/>
    <n v="3195211"/>
    <n v="0"/>
    <n v="1"/>
  </r>
  <r>
    <s v="POC"/>
    <x v="1"/>
    <x v="0"/>
    <x v="1"/>
    <x v="2"/>
    <x v="1"/>
    <x v="1"/>
    <x v="0"/>
    <x v="1"/>
    <x v="1"/>
    <x v="0"/>
    <x v="0"/>
    <x v="66"/>
    <s v="EDUCATION/TRAINING- OTHER"/>
    <s v="9100"/>
    <s v="PRINCIPAL OFFICES"/>
    <s v="9100"/>
    <s v="WASHINGTON"/>
    <s v="DC"/>
    <s v="1"/>
    <d v="2015-09-09T00:00:00"/>
    <s v="NOT COMPETED UNDER SAP"/>
    <s v=""/>
    <s v="FIRM FIXED PRICE"/>
    <s v="&quot;OTHER FUNCTIONS&quot;  IGF::OT::IGF  SUBSCRIPTION TO WEST LEGALEDCENTER."/>
    <s v="WEST PUBLISHING CORPORATION"/>
    <n v="28662.400000000001"/>
    <s v="EDOOS13P0044"/>
    <s v="2"/>
    <s v=""/>
    <s v="148508286"/>
    <s v="EG"/>
    <s v="SAP NON-COMPETITION"/>
    <s v="GARY.WEAVER@ED.GOV"/>
    <d v="2015-09-09T00:00:00"/>
    <s v="GARY.WEAVER@ED.GOV"/>
    <d v="2015-09-09T00:00:00"/>
    <s v="N/A"/>
    <s v="G"/>
    <s v="EXERCISE AN OPTION"/>
    <s v="X"/>
    <s v="NOT APPLICABLE"/>
    <s v=""/>
    <s v="9100"/>
    <s v="OTHER THAN SMALL BUSINESS"/>
    <s v="NO"/>
    <s v="NO"/>
    <x v="1"/>
    <s v="NO"/>
    <s v="NO"/>
    <s v="NO"/>
    <n v="28662.400000000001"/>
    <n v="0"/>
    <n v="1"/>
  </r>
  <r>
    <s v="CAM"/>
    <x v="1"/>
    <x v="0"/>
    <x v="0"/>
    <x v="3"/>
    <x v="0"/>
    <x v="0"/>
    <x v="0"/>
    <x v="1"/>
    <x v="1"/>
    <x v="1"/>
    <x v="0"/>
    <x v="67"/>
    <s v="TRANSPORTATION/TRAVEL/RELOCATION- TRAVEL/LODGING/RECRUITMENT: MOTOR PASSENGER"/>
    <s v="9100"/>
    <s v="CONTRACTS AND ACQUISITIONS MANAGEMENT"/>
    <s v="9100"/>
    <s v="WASHINGTON"/>
    <s v="DC"/>
    <s v="1"/>
    <d v="2015-06-02T00:00:00"/>
    <s v="FULL AND OPEN COMPETITION AFTER EXCLUSION OF SOURCES"/>
    <s v=""/>
    <s v="FIXED PRICE WITH ECONOMIC PRICE ADJUSTMENT"/>
    <s v="&quot;OTHER FUNCTION&quot; IGF::OT::IGF THIS MODIFICATION EXERCISES OPTION PERIOD 2 TO ALLOW FOR CONTINUED SHUTTLE SERVICES TO TRANSPORT PASSENGERS CONDUCTING BUSINESS BETWEEN THE DEPARTMENT'S HEADQUARTERS BUILDING AND OTHER DEPARTMENT LOCATIONS WITHIN WASHINGTON, D.C."/>
    <s v="WOOD, NORVEL"/>
    <n v="632941.23"/>
    <s v="EDOOM13C0002"/>
    <s v="5"/>
    <s v=""/>
    <s v="015548840"/>
    <s v="EM"/>
    <s v=""/>
    <s v="DESANDRE.WOODARD@ED.GOV"/>
    <d v="2015-06-02T00:00:00"/>
    <s v="KELSEY.REESE@ED.GOV"/>
    <d v="2015-05-21T00:00:00"/>
    <s v="N/A"/>
    <s v="G"/>
    <s v="EXERCISE AN OPTION"/>
    <s v="Y"/>
    <s v="YES"/>
    <s v=""/>
    <s v="9100"/>
    <s v="SMALL BUSINESS"/>
    <s v="YES"/>
    <s v="NO"/>
    <x v="1"/>
    <s v="NO"/>
    <s v="YES"/>
    <s v="NO"/>
    <n v="632941.23"/>
    <n v="0"/>
    <n v="1"/>
  </r>
  <r>
    <s v="POC"/>
    <x v="1"/>
    <x v="0"/>
    <x v="0"/>
    <x v="2"/>
    <x v="0"/>
    <x v="1"/>
    <x v="0"/>
    <x v="1"/>
    <x v="0"/>
    <x v="0"/>
    <x v="0"/>
    <x v="67"/>
    <s v="TRANSPORTATION/TRAVEL/RELOCATION- TRAVEL/LODGING/RECRUITMENT: MOTOR PASSENGER"/>
    <s v="9100"/>
    <s v="PRINCIPAL OFFICES"/>
    <s v="9100"/>
    <s v="WASHINGTON"/>
    <s v="DC"/>
    <s v="1"/>
    <d v="2015-07-28T00:00:00"/>
    <s v="FULL AND OPEN COMPETITION"/>
    <s v="FAIR OPPORTUNITY GIVEN"/>
    <s v="FIRM FIXED PRICE"/>
    <s v="&quot;OTHER FUNCTIONS&quot;  IGF::OT::IGF  BUS TRANSPORTATION SERVICES TO INCLUDE EXECUTIVE MOTOR COACH, WRAPPED IN ED-APPROVED DESIGN, WITH DRIVER(S)FOR 2015 SECRETARY OF EDUCATION BUS TOUR."/>
    <s v="CITI CONCEPTS INC"/>
    <n v="42813"/>
    <s v="EDOOS15O0010"/>
    <s v="0"/>
    <s v="GS33F002CA"/>
    <s v="806541301"/>
    <s v="EO"/>
    <s v=""/>
    <s v="GARY.WEAVER@ED.GOV"/>
    <d v="2015-07-28T00:00:00"/>
    <s v="GARY.WEAVER@ED.GOV"/>
    <d v="2015-07-28T00:00:00"/>
    <s v="N/A"/>
    <s v=""/>
    <s v=""/>
    <s v="Y"/>
    <s v="YES"/>
    <s v="4732"/>
    <s v="9100"/>
    <s v="SMALL BUSINESS"/>
    <s v="NO"/>
    <s v="NO"/>
    <x v="1"/>
    <s v="YES"/>
    <s v="NO"/>
    <s v="NO"/>
    <n v="42813"/>
    <n v="42813"/>
    <n v="1"/>
  </r>
  <r>
    <s v="CAM"/>
    <x v="1"/>
    <x v="0"/>
    <x v="0"/>
    <x v="2"/>
    <x v="0"/>
    <x v="1"/>
    <x v="0"/>
    <x v="1"/>
    <x v="0"/>
    <x v="0"/>
    <x v="0"/>
    <x v="68"/>
    <s v="TRANSPORTATION/TRAVEL/RELOCATION- TRAVEL/LODGING/RECRUITMENT: PASSENGER MOTOR CHARTER"/>
    <s v="9100"/>
    <s v="CONTRACTS AND ACQUISITIONS MANAGEMENT"/>
    <s v="9100"/>
    <s v="WASHINGTON"/>
    <s v="DC"/>
    <s v="1"/>
    <d v="2015-09-18T00:00:00"/>
    <s v="FULL AND OPEN COMPETITION"/>
    <s v="FAIR OPPORTUNITY GIVEN"/>
    <s v="FIRM FIXED PRICE"/>
    <s v="THIS MODIFICATION EXERCISES OPTION PERIOD 4 OF THE INDUSTRIAL SUPPORT SERVICES CONTRACT, WHICH PROVIDES TRANSPORTATINO SERVICES FOR THE DEPARTMENT OF EDUCATION OFFICE OF MANAGEMENT."/>
    <s v="MPT SERVICES, INC."/>
    <n v="333069.01"/>
    <s v="EDOOM11O0062"/>
    <s v="7"/>
    <s v="GS33F0019V"/>
    <s v="120566471"/>
    <s v="EM"/>
    <s v=""/>
    <s v="DESANDRE.WOODARD@ED.GOV"/>
    <d v="2015-09-18T00:00:00"/>
    <s v="KELSEY.REESE@ED.GOV"/>
    <d v="2015-09-15T00:00:00"/>
    <s v="N/A"/>
    <s v="G"/>
    <s v="EXERCISE AN OPTION"/>
    <s v="Y"/>
    <s v="YES"/>
    <s v="4730"/>
    <s v="9100"/>
    <s v="SMALL BUSINESS"/>
    <s v="NO"/>
    <s v="NO"/>
    <x v="1"/>
    <s v="YES"/>
    <s v="NO"/>
    <s v="NO"/>
    <n v="333069.01"/>
    <n v="0"/>
    <n v="1"/>
  </r>
  <r>
    <s v="POC"/>
    <x v="1"/>
    <x v="0"/>
    <x v="0"/>
    <x v="1"/>
    <x v="1"/>
    <x v="1"/>
    <x v="0"/>
    <x v="1"/>
    <x v="1"/>
    <x v="0"/>
    <x v="0"/>
    <x v="69"/>
    <s v="TRANSPORTATION/TRAVEL/RELOCATION- TRAVEL/LODGING/RECRUITMENT: LODGING, HOTEL/MOTEL"/>
    <s v="9100"/>
    <s v="PRINCIPAL OFFICES"/>
    <s v="9100"/>
    <s v="WASHINGTON"/>
    <s v="DC"/>
    <s v="1"/>
    <d v="2015-03-04T00:00:00"/>
    <s v="COMPETED UNDER SAP"/>
    <s v=""/>
    <s v="FIRM FIXED PRICE"/>
    <s v="&quot;OTHER FUNCTIONS&quot;  IGF::OT::IGF  2015 NATIONAL HISTORICALLY BLACK COLLEGES AND UNIVERSITIES WEEK CONFERENCE. MEETING SPACE, SLEEPING ROOM BLOCK, AND RELATED CONFERENCE SUPPORT SERVICES FOR SEPTEMBER 20 - 22, 2015."/>
    <s v="MARRIOTT INTERNATIONAL, INC."/>
    <n v="25000"/>
    <s v="EDOOS15P0020"/>
    <s v="0"/>
    <s v=""/>
    <s v="033640017"/>
    <s v="EE"/>
    <s v=""/>
    <s v="GARY.WEAVER@ED.GOV"/>
    <d v="2015-03-04T00:00:00"/>
    <s v="GARY.WEAVER@ED.GOV"/>
    <d v="2015-03-02T00:00:00"/>
    <s v="N/A"/>
    <s v=""/>
    <s v=""/>
    <s v="X"/>
    <s v="NOT APPLICABLE"/>
    <s v=""/>
    <s v="9100"/>
    <s v="OTHER THAN SMALL BUSINESS"/>
    <s v="NO"/>
    <s v="NO"/>
    <x v="1"/>
    <s v="NO"/>
    <s v="NO"/>
    <s v="NO"/>
    <n v="25000"/>
    <n v="25000"/>
    <n v="1"/>
  </r>
  <r>
    <s v="POC"/>
    <x v="1"/>
    <x v="0"/>
    <x v="0"/>
    <x v="2"/>
    <x v="1"/>
    <x v="1"/>
    <x v="0"/>
    <x v="1"/>
    <x v="1"/>
    <x v="0"/>
    <x v="0"/>
    <x v="69"/>
    <s v="TRANSPORTATION/TRAVEL/RELOCATION- TRAVEL/LODGING/RECRUITMENT: LODGING, HOTEL/MOTEL"/>
    <s v="9100"/>
    <s v="PRINCIPAL OFFICES"/>
    <s v="9100"/>
    <s v="WASHINGTON"/>
    <s v="DC"/>
    <s v="1"/>
    <d v="2015-09-01T00:00:00"/>
    <s v="COMPETED UNDER SAP"/>
    <s v=""/>
    <s v="FIRM FIXED PRICE"/>
    <s v="&quot;OTHER FUNCTIONS&quot;  IGF::OT::IGF  AUDIO/VISUAL, INTERNET AND POWER SERVICES FOR 2015 HBCU CONFERENCE."/>
    <s v="MARRIOTT INTERNATIONAL, INC."/>
    <n v="66558.600000000006"/>
    <s v="EDOOS15P0020"/>
    <s v="2"/>
    <s v=""/>
    <s v="033640017"/>
    <s v="EE"/>
    <s v=""/>
    <s v="GARY.WEAVER@ED.GOV"/>
    <d v="2015-09-01T00:00:00"/>
    <s v="GARY.WEAVER@ED.GOV"/>
    <d v="2015-09-01T00:00:00"/>
    <s v="N/A"/>
    <s v="B"/>
    <s v="SUPPLEMENTAL AGREEMENT FOR WORK WITHIN SCOPE"/>
    <s v="X"/>
    <s v="NOT APPLICABLE"/>
    <s v=""/>
    <s v="9100"/>
    <s v="OTHER THAN SMALL BUSINESS"/>
    <s v="NO"/>
    <s v="NO"/>
    <x v="1"/>
    <s v="NO"/>
    <s v="NO"/>
    <s v="NO"/>
    <n v="66558.600000000006"/>
    <n v="66558.600000000006"/>
    <n v="1"/>
  </r>
  <r>
    <s v="CAM"/>
    <x v="1"/>
    <x v="0"/>
    <x v="2"/>
    <x v="1"/>
    <x v="0"/>
    <x v="0"/>
    <x v="0"/>
    <x v="1"/>
    <x v="0"/>
    <x v="0"/>
    <x v="0"/>
    <x v="70"/>
    <s v="TRANSPORTATION/TRAVEL/RELOCATION- RELOCATION: RELOCATION"/>
    <s v="9100"/>
    <s v="CONTRACTS AND ACQUISITIONS MANAGEMENT"/>
    <s v="9100"/>
    <s v="WASHINGTON"/>
    <s v="DC"/>
    <s v="1"/>
    <d v="2015-01-30T00:00:00"/>
    <s v="NOT AVAILABLE FOR COMPETITION"/>
    <s v=""/>
    <s v="FIRM FIXED PRICE"/>
    <s v="&quot;OTHER FUNCTION&quot; IGF::OT::IGF THE CONTRACTOR PROVIDES MOVING, FURNITURE INSTALLATION, AND WAREHOUSING SERVICES FOR THE U.S. DEPARTMENT OF EDUCATION, OFFICE OF MANAGEMENT."/>
    <s v="ELOCEN GROUP LLC, THE"/>
    <n v="909331"/>
    <s v="EDOOM15C0006"/>
    <s v="0"/>
    <s v=""/>
    <s v="805656829"/>
    <s v="EM"/>
    <s v="AUTHORIZED BY STATUTE"/>
    <s v="DESANDRE.WOODARD@ED.GOV"/>
    <d v="2015-05-06T00:00:00"/>
    <s v="ANDREW.CAZIER@ED.GOV"/>
    <d v="2015-01-30T00:00:00"/>
    <s v="N/A"/>
    <s v=""/>
    <s v=""/>
    <s v="Y"/>
    <s v="YES"/>
    <s v=""/>
    <s v="9100"/>
    <s v="SMALL BUSINESS"/>
    <s v="YES"/>
    <s v="NO"/>
    <x v="1"/>
    <s v="YES"/>
    <s v="NO"/>
    <s v="NO"/>
    <n v="909331"/>
    <n v="3804302"/>
    <n v="1"/>
  </r>
  <r>
    <s v="POC"/>
    <x v="1"/>
    <x v="0"/>
    <x v="0"/>
    <x v="0"/>
    <x v="1"/>
    <x v="1"/>
    <x v="0"/>
    <x v="1"/>
    <x v="1"/>
    <x v="0"/>
    <x v="0"/>
    <x v="71"/>
    <s v="LEASE OR RENTAL OF EQUIPMENT- OFFICE MACHINES, TEXT PROCESSING SYSTEMS, AND VISIBLE RECORD EQUIPMENT"/>
    <s v="9100"/>
    <s v="PRINCIPAL OFFICES"/>
    <s v="9100"/>
    <s v="WASHINGTON"/>
    <s v="DC"/>
    <s v="1"/>
    <d v="2014-12-01T00:00:00"/>
    <s v="FULL AND OPEN COMPETITION"/>
    <s v="FAIR OPPORTUNITY GIVEN"/>
    <s v="FIRM FIXED PRICE"/>
    <s v="&quot;OTHER FUNCTION&quot; IGF::OT::IGF COLOR COPIER LEASE AND MAINTENANCE AGREEMENT FOR 12 MONTHS."/>
    <s v="CANON U.S.A., INC."/>
    <n v="54911.16"/>
    <s v="EDOOM15O0006"/>
    <s v="0"/>
    <s v="GS00F0002V"/>
    <s v="116194192"/>
    <s v="EM"/>
    <s v=""/>
    <s v="JEANIE.BANKS@ED.GOV"/>
    <d v="2014-12-02T00:00:00"/>
    <s v="MICHAEL.GRIFFIN@ED.GOV"/>
    <d v="2014-12-01T00:00:00"/>
    <s v="N/A"/>
    <s v=""/>
    <s v=""/>
    <s v="X"/>
    <s v="NOT APPLICABLE"/>
    <s v="4730"/>
    <s v="9100"/>
    <s v="OTHER THAN SMALL BUSINESS"/>
    <s v="NO"/>
    <s v="NO"/>
    <x v="1"/>
    <s v="NO"/>
    <s v="NO"/>
    <s v="NO"/>
    <n v="54911.16"/>
    <n v="54911.16"/>
    <n v="1"/>
  </r>
  <r>
    <s v="FSA"/>
    <x v="1"/>
    <x v="2"/>
    <x v="0"/>
    <x v="1"/>
    <x v="0"/>
    <x v="1"/>
    <x v="0"/>
    <x v="0"/>
    <x v="1"/>
    <x v="1"/>
    <x v="0"/>
    <x v="72"/>
    <s v="LEASE/RENTAL OF CONFERENCE SPACE AND FACILITIES"/>
    <s v="9100"/>
    <s v="FEDERAL STUDENT AID PROCUREMENT ACTIVITY"/>
    <s v="9100"/>
    <s v="LAS VEGAS"/>
    <s v="NV"/>
    <s v="3"/>
    <d v="2015-02-27T00:00:00"/>
    <s v="FULL AND OPEN COMPETITION AFTER EXCLUSION OF SOURCES"/>
    <s v=""/>
    <s v="TIME AND MATERIALS"/>
    <s v="IGF::OT::IGF  THE PURPOSE OF THIS TASK ORDER IS TO PROVIDE MEETING&amp;LODGING SPACE FOR THE 2013 FSA TRAINING CONFERENCE WITH OPTION FOR THE 2015 FSA TRAINING CONFERENCE._x000a__x000a_THE PURPOSE OF THIS MODIFICATION IS TO EXERCISE OPTION ITEM 0002 TO PROVIDE MEETING&amp;LODGING SPACE FOR THE 2015 FSA TRAINING CONFERENCE."/>
    <s v="ASK ASSOCIATES INCORPORATED"/>
    <n v="1323159"/>
    <s v="0016"/>
    <s v="4"/>
    <s v="ED05CO0010"/>
    <s v="099247678"/>
    <s v="ENBO"/>
    <s v=""/>
    <s v="PETE.JANSSEN@ED.GOV"/>
    <d v="2015-02-27T00:00:00"/>
    <s v="PETE.JANSSEN@ED.GOV"/>
    <d v="2015-02-27T00:00:00"/>
    <s v="N/A"/>
    <s v="B"/>
    <s v="SUPPLEMENTAL AGREEMENT FOR WORK WITHIN SCOPE"/>
    <s v="X"/>
    <s v="NOT APPLICABLE"/>
    <s v="9100"/>
    <s v="9100"/>
    <s v="SMALL BUSINESS"/>
    <s v="NO"/>
    <s v="NO"/>
    <x v="0"/>
    <s v="NO"/>
    <s v="YES"/>
    <s v="NO"/>
    <n v="1323159"/>
    <n v="1323159"/>
    <n v="1"/>
  </r>
  <r>
    <s v="FSA"/>
    <x v="1"/>
    <x v="2"/>
    <x v="0"/>
    <x v="3"/>
    <x v="0"/>
    <x v="1"/>
    <x v="0"/>
    <x v="0"/>
    <x v="1"/>
    <x v="1"/>
    <x v="0"/>
    <x v="72"/>
    <s v="LEASE/RENTAL OF CONFERENCE SPACE AND FACILITIES"/>
    <s v="9100"/>
    <s v="FEDERAL STUDENT AID PROCUREMENT ACTIVITY"/>
    <s v="9100"/>
    <s v="LAWRENCE"/>
    <s v="KS"/>
    <s v="45"/>
    <d v="2015-05-08T00:00:00"/>
    <s v="FULL AND OPEN COMPETITION AFTER EXCLUSION OF SOURCES"/>
    <s v=""/>
    <s v="TIME AND MATERIALS"/>
    <s v="IGF::OT::IGF &quot;OTHER FUNCTION&quot; THE PURPOSE OF THIS TASK ORDER IS TO PROVIDE LOGISTICS SERVICES AND SUPPORT FOR THE 2015 FSA TRAINING CONFERENCE."/>
    <s v="ASK ASSOCIATES INCORPORATED"/>
    <n v="764149.79"/>
    <s v="0019"/>
    <s v="0"/>
    <s v="ED05CO0010"/>
    <s v="099247678"/>
    <s v="ENBO"/>
    <s v=""/>
    <s v="PETE.JANSSEN@ED.GOV"/>
    <d v="2015-05-12T00:00:00"/>
    <s v="LINWOOD.CHERRY@ED.GOV"/>
    <d v="2015-05-08T00:00:00"/>
    <s v="N/A"/>
    <s v=""/>
    <s v=""/>
    <s v="X"/>
    <s v="NOT APPLICABLE"/>
    <s v="9100"/>
    <s v="9100"/>
    <s v="SMALL BUSINESS"/>
    <s v="NO"/>
    <s v="NO"/>
    <x v="0"/>
    <s v="NO"/>
    <s v="YES"/>
    <s v="NO"/>
    <n v="764149.79"/>
    <n v="764149.79"/>
    <n v="1"/>
  </r>
  <r>
    <s v="POC"/>
    <x v="1"/>
    <x v="0"/>
    <x v="0"/>
    <x v="0"/>
    <x v="1"/>
    <x v="1"/>
    <x v="0"/>
    <x v="1"/>
    <x v="1"/>
    <x v="0"/>
    <x v="0"/>
    <x v="72"/>
    <s v="LEASE/RENTAL OF CONFERENCE SPACE AND FACILITIES"/>
    <s v="9100"/>
    <s v="PRINCIPAL OFFICES"/>
    <s v="9100"/>
    <s v="DENVER"/>
    <s v="CO"/>
    <s v="31"/>
    <d v="2014-12-22T00:00:00"/>
    <s v="COMPETED UNDER SAP"/>
    <s v=""/>
    <s v="FIRM FIXED PRICE"/>
    <s v="&quot;OTHER FUNCTIONS&quot;  IGF::OT::IGF.  HOTEL SLEEPING ROOMS, MEETING SPACE, A/V, AND RELATED CONFERENCE SERVICES FOR TEACHER LEADERSHIP ROUNDTABLE, JANUARY 9-11, 2015."/>
    <s v="HYATT CORPORATION"/>
    <n v="67150"/>
    <s v="EDOOS15P0016"/>
    <s v="0"/>
    <s v=""/>
    <s v="845907880"/>
    <s v="EA"/>
    <s v=""/>
    <s v="GARY.WEAVER@ED.GOV"/>
    <d v="2014-12-22T00:00:00"/>
    <s v="GARY.WEAVER@ED.GOV"/>
    <d v="2014-12-22T00:00:00"/>
    <s v="N/A"/>
    <s v=""/>
    <s v=""/>
    <s v="X"/>
    <s v="NOT APPLICABLE"/>
    <s v=""/>
    <s v="9100"/>
    <s v="OTHER THAN SMALL BUSINESS"/>
    <s v="NO"/>
    <s v="NO"/>
    <x v="1"/>
    <s v="NO"/>
    <s v="NO"/>
    <s v="NO"/>
    <n v="67150"/>
    <n v="67150"/>
    <n v="1"/>
  </r>
  <r>
    <s v="POC"/>
    <x v="1"/>
    <x v="0"/>
    <x v="0"/>
    <x v="1"/>
    <x v="1"/>
    <x v="1"/>
    <x v="0"/>
    <x v="1"/>
    <x v="1"/>
    <x v="0"/>
    <x v="0"/>
    <x v="72"/>
    <s v="LEASE/RENTAL OF CONFERENCE SPACE AND FACILITIES"/>
    <s v="9100"/>
    <s v="PRINCIPAL OFFICES"/>
    <s v="9100"/>
    <s v="BOSTON"/>
    <s v="MA"/>
    <s v="25"/>
    <d v="2015-01-22T00:00:00"/>
    <s v="COMPETED UNDER SAP"/>
    <s v=""/>
    <s v="FIRM FIXED PRICE"/>
    <s v="&quot;OTHER FUNCTIONS&quot;  IGF::OT::IGF  SLEEPING ROOMS, MEETING SPACE AND RELATED SERVICES AS DESCRIBED IN THE GROUP SALES AGREEMENT FOR THE UNITED STATES DEPARTMENT OF EDUCATION - TEACHER LEADERSHIP ROUNDTABLE ON FEBRUARY 6-8, 2015."/>
    <s v="MARRIOTT INTERNATIONAL, INC."/>
    <n v="42051"/>
    <s v="EDOOS15P0017"/>
    <s v="0"/>
    <s v=""/>
    <s v="011958352"/>
    <s v="EA"/>
    <s v=""/>
    <s v="GARY.WEAVER@ED.GOV"/>
    <d v="2015-01-22T00:00:00"/>
    <s v="GARY.WEAVER@ED.GOV"/>
    <d v="2015-01-22T00:00:00"/>
    <s v="N/A"/>
    <s v=""/>
    <s v=""/>
    <s v="X"/>
    <s v="NOT APPLICABLE"/>
    <s v=""/>
    <s v="9100"/>
    <s v="OTHER THAN SMALL BUSINESS"/>
    <s v="NO"/>
    <s v="NO"/>
    <x v="1"/>
    <s v="NO"/>
    <s v="NO"/>
    <s v="NO"/>
    <n v="42051"/>
    <n v="42051"/>
    <n v="1"/>
  </r>
  <r>
    <s v="POC"/>
    <x v="1"/>
    <x v="0"/>
    <x v="0"/>
    <x v="3"/>
    <x v="1"/>
    <x v="1"/>
    <x v="0"/>
    <x v="1"/>
    <x v="1"/>
    <x v="0"/>
    <x v="0"/>
    <x v="72"/>
    <s v="LEASE/RENTAL OF CONFERENCE SPACE AND FACILITIES"/>
    <s v="9100"/>
    <s v="PRINCIPAL OFFICES"/>
    <s v="9100"/>
    <s v="WASHINGTON"/>
    <s v="DC"/>
    <s v="1"/>
    <d v="2015-06-22T00:00:00"/>
    <s v="COMPETED UNDER SAP"/>
    <s v=""/>
    <s v="FIRM FIXED PRICE"/>
    <s v="&quot;OTHER FUNCTIONS&quot;  IGF::OT::IGF  SLEEPING ROOMS, MEETING SPACE AND RELATED SERVICES FOR THE UNITED STATES DEPARTMENT OF EDUCATION - TEACHER LEADERSHIP ROUNDTABLE ON JANUARY 22-23, 2015."/>
    <s v="RENAISSANCE HOTEL OPERATING COMPANY"/>
    <n v="33696"/>
    <s v="EDOOS15P0035"/>
    <s v="0"/>
    <s v=""/>
    <s v="020290169"/>
    <s v="EA"/>
    <s v=""/>
    <s v="GARY.WEAVER@ED.GOV"/>
    <d v="2015-06-24T00:00:00"/>
    <s v="GARY.WEAVER@ED.GOV"/>
    <d v="2015-06-22T00:00:00"/>
    <s v="N/A"/>
    <s v=""/>
    <s v=""/>
    <s v="X"/>
    <s v="NOT APPLICABLE"/>
    <s v=""/>
    <s v="9100"/>
    <s v="OTHER THAN SMALL BUSINESS"/>
    <s v="NO"/>
    <s v="NO"/>
    <x v="1"/>
    <s v="NO"/>
    <s v="NO"/>
    <s v="NO"/>
    <n v="33696"/>
    <n v="33696"/>
    <n v="1"/>
  </r>
  <r>
    <s v="POC"/>
    <x v="1"/>
    <x v="0"/>
    <x v="0"/>
    <x v="2"/>
    <x v="1"/>
    <x v="1"/>
    <x v="0"/>
    <x v="1"/>
    <x v="1"/>
    <x v="0"/>
    <x v="0"/>
    <x v="72"/>
    <s v="LEASE/RENTAL OF CONFERENCE SPACE AND FACILITIES"/>
    <s v="9100"/>
    <s v="PRINCIPAL OFFICES"/>
    <s v="9100"/>
    <s v="SEATAC"/>
    <s v="WA"/>
    <s v="33"/>
    <d v="2015-08-21T00:00:00"/>
    <s v="COMPETED UNDER SAP"/>
    <s v=""/>
    <s v="FIRM FIXED PRICE"/>
    <s v="&quot;OTHER FUNCTIONS&quot;  IGF::OT::IGF  HOTEL AND CONFERENCE SERVICES FOR WASHINGTON STATE TEACHER LEADERSHIP ROUNDTABLE."/>
    <s v="MARRIOTT INTERNATIONAL, INC."/>
    <n v="53574.8"/>
    <s v="EDOOS15P0041"/>
    <s v="0"/>
    <s v=""/>
    <s v="076723878"/>
    <s v="EA"/>
    <s v=""/>
    <s v="GARY.WEAVER@ED.GOV"/>
    <d v="2015-08-21T00:00:00"/>
    <s v="GARY.WEAVER@ED.GOV"/>
    <d v="2015-08-21T00:00:00"/>
    <s v="N/A"/>
    <s v=""/>
    <s v=""/>
    <s v="X"/>
    <s v="NOT APPLICABLE"/>
    <s v=""/>
    <s v="9100"/>
    <s v="OTHER THAN SMALL BUSINESS"/>
    <s v="NO"/>
    <s v="NO"/>
    <x v="1"/>
    <s v="NO"/>
    <s v="NO"/>
    <s v="NO"/>
    <n v="53574.8"/>
    <n v="53574.8"/>
    <n v="1"/>
  </r>
  <r>
    <s v="POC"/>
    <x v="1"/>
    <x v="0"/>
    <x v="0"/>
    <x v="0"/>
    <x v="0"/>
    <x v="1"/>
    <x v="0"/>
    <x v="1"/>
    <x v="1"/>
    <x v="0"/>
    <x v="0"/>
    <x v="72"/>
    <s v="LEASE/RENTAL OF CONFERENCE SPACE AND FACILITIES"/>
    <s v="9100"/>
    <s v="PRINCIPAL OFFICES"/>
    <s v="9100"/>
    <s v="LOUISVILLE"/>
    <s v="KY"/>
    <s v="111"/>
    <d v="2014-11-24T00:00:00"/>
    <s v="COMPETED UNDER SAP"/>
    <s v=""/>
    <s v="FIRM FIXED PRICE"/>
    <s v="&quot;OTHER FUNCTIONS&quot;  IGF::OT::IGF  MEETING SPACE, SLEEPING ROOMS AND RELATED CONFERENCE SERVICES FOR TEACHER LEADERSHIP ROUNDTABLE DECEMBER 5-8, 2014."/>
    <s v="SEELBACH LOUISVILLE, LLC"/>
    <n v="30000"/>
    <s v="EDOOS15P0008"/>
    <s v="0"/>
    <s v=""/>
    <s v="828853668"/>
    <s v="EA"/>
    <s v=""/>
    <s v="GARY.WEAVER@ED.GOV"/>
    <d v="2014-11-24T00:00:00"/>
    <s v="GARY.WEAVER@ED.GOV"/>
    <d v="2014-11-24T00:00:00"/>
    <s v="N/A"/>
    <s v=""/>
    <s v=""/>
    <s v="Y"/>
    <s v="YES"/>
    <s v=""/>
    <s v="9100"/>
    <s v="SMALL BUSINESS"/>
    <s v="NO"/>
    <s v="NO"/>
    <x v="1"/>
    <s v="NO"/>
    <s v="NO"/>
    <s v="NO"/>
    <n v="30000"/>
    <n v="30000"/>
    <n v="1"/>
  </r>
  <r>
    <s v="CAM"/>
    <x v="1"/>
    <x v="0"/>
    <x v="0"/>
    <x v="0"/>
    <x v="1"/>
    <x v="1"/>
    <x v="0"/>
    <x v="1"/>
    <x v="1"/>
    <x v="0"/>
    <x v="0"/>
    <x v="73"/>
    <s v="LEASE/RENTAL OF PARKING FACILITIES"/>
    <s v="9100"/>
    <s v="CONTRACTS AND ACQUISITIONS MANAGEMENT"/>
    <s v="9100"/>
    <s v="WASHINGTON"/>
    <s v="DC"/>
    <s v="1"/>
    <d v="2014-11-26T00:00:00"/>
    <s v="FULL AND OPEN COMPETITION"/>
    <s v=""/>
    <s v="FIRM FIXED PRICE"/>
    <s v="PARKING SERVICES AT K STREET"/>
    <s v="ATLANTIC SERVICES GROUP, INC."/>
    <n v="61928.04"/>
    <s v="EDOOM12P0016"/>
    <s v="6"/>
    <s v=""/>
    <s v="848842795"/>
    <s v="EM"/>
    <s v=""/>
    <s v="DESANDRE.WOODARD@ED.GOV"/>
    <d v="2014-11-26T00:00:00"/>
    <s v="HOLLY.LE@ED.GOV"/>
    <d v="2014-11-12T00:00:00"/>
    <s v="N/A"/>
    <s v="B"/>
    <s v="SUPPLEMENTAL AGREEMENT FOR WORK WITHIN SCOPE"/>
    <s v="N"/>
    <s v="NO"/>
    <s v=""/>
    <s v="9100"/>
    <s v="OTHER THAN SMALL BUSINESS"/>
    <s v="NO"/>
    <s v="NO"/>
    <x v="1"/>
    <s v="NO"/>
    <s v="NO"/>
    <s v="NO"/>
    <n v="61928.04"/>
    <n v="61928.04"/>
    <n v="1"/>
  </r>
  <r>
    <s v="CAM"/>
    <x v="1"/>
    <x v="0"/>
    <x v="0"/>
    <x v="1"/>
    <x v="1"/>
    <x v="1"/>
    <x v="0"/>
    <x v="1"/>
    <x v="1"/>
    <x v="0"/>
    <x v="0"/>
    <x v="73"/>
    <s v="LEASE/RENTAL OF PARKING FACILITIES"/>
    <s v="9100"/>
    <s v="CONTRACTS AND ACQUISITIONS MANAGEMENT"/>
    <s v="9100"/>
    <s v="WASHINGTON"/>
    <s v="DC"/>
    <s v="1"/>
    <d v="2015-03-09T00:00:00"/>
    <s v="FULL AND OPEN COMPETITION"/>
    <s v=""/>
    <s v="FIRM FIXED PRICE"/>
    <s v="&quot;OTHER FUNCTION&quot; IGF::OT::IGF THE PURPOSE OF THIS CONTRACT IS TO PROVIDE PARKING SPACES IN A GARAGE FOR KANSAS CITY, MO DEPARTMENT OF EDUCATION EMPLOYEES."/>
    <s v="8400 PETTICOAT, LLC"/>
    <n v="37740"/>
    <s v="EDOOM14C0014"/>
    <s v="2"/>
    <s v=""/>
    <s v="969039754"/>
    <s v="EM"/>
    <s v=""/>
    <s v="DESANDRE.WOODARD@ED.GOV"/>
    <d v="2015-03-09T00:00:00"/>
    <s v="ANDREW.CAZIER@ED.GOV"/>
    <d v="2015-02-22T00:00:00"/>
    <s v="N/A"/>
    <s v="G"/>
    <s v="EXERCISE AN OPTION"/>
    <s v="N"/>
    <s v="NO"/>
    <s v=""/>
    <s v="9100"/>
    <s v="OTHER THAN SMALL BUSINESS"/>
    <s v="NO"/>
    <s v="NO"/>
    <x v="1"/>
    <s v="NO"/>
    <s v="NO"/>
    <s v="NO"/>
    <n v="37740"/>
    <n v="37740"/>
    <n v="1"/>
  </r>
  <r>
    <s v="CAM"/>
    <x v="1"/>
    <x v="0"/>
    <x v="0"/>
    <x v="2"/>
    <x v="1"/>
    <x v="1"/>
    <x v="0"/>
    <x v="1"/>
    <x v="1"/>
    <x v="0"/>
    <x v="0"/>
    <x v="73"/>
    <s v="LEASE/RENTAL OF PARKING FACILITIES"/>
    <s v="9100"/>
    <s v="CONTRACTS AND ACQUISITIONS MANAGEMENT"/>
    <s v="9100"/>
    <s v="KANSAS CITY"/>
    <s v="MO"/>
    <s v="95"/>
    <d v="2015-07-28T00:00:00"/>
    <s v="COMPETED UNDER SAP"/>
    <s v=""/>
    <s v="FIRM FIXED PRICE"/>
    <s v="&quot;OTHER FUNCTION&quot; IGF::OT::IGF - THE PURPOSE OF THIS ORDER IS TO FULFILL THE UNITES STATES DEPARTMENT OF EDUCATON'S (DEPARTMENT'S) OFFICE OF MANAGEMENT'S REQUIREMENT FOR PARKING FOR EMPLOYEES LOCATED IN KANSAS CITY , MISSOURI."/>
    <s v="8400 PETTICOAT, LLC"/>
    <n v="104400"/>
    <s v="EDOOM15P5007"/>
    <s v="0"/>
    <s v=""/>
    <s v="969039754"/>
    <s v="EM"/>
    <s v=""/>
    <s v="LASHAWN.PETTAWAY@ED.GOV"/>
    <d v="2015-11-05T00:00:00"/>
    <s v="DESANDRE.WOODARD@ED.GOV"/>
    <d v="2015-07-28T00:00:00"/>
    <s v="N/A"/>
    <s v=""/>
    <s v=""/>
    <s v="N"/>
    <s v="NO"/>
    <s v=""/>
    <s v="9100"/>
    <s v="OTHER THAN SMALL BUSINESS"/>
    <s v="NO"/>
    <s v="NO"/>
    <x v="1"/>
    <s v="NO"/>
    <s v="NO"/>
    <s v="NO"/>
    <n v="104400"/>
    <n v="104400"/>
    <n v="1"/>
  </r>
  <r>
    <s v="CAM"/>
    <x v="1"/>
    <x v="0"/>
    <x v="0"/>
    <x v="2"/>
    <x v="0"/>
    <x v="1"/>
    <x v="0"/>
    <x v="1"/>
    <x v="1"/>
    <x v="0"/>
    <x v="0"/>
    <x v="74"/>
    <s v="LEASE-RENT OF PARKING FACILITIES"/>
    <s v="9100"/>
    <s v="CONTRACTS AND ACQUISITIONS MANAGEMENT"/>
    <s v="9100"/>
    <s v="WASHINGTON"/>
    <s v="DC"/>
    <s v="1"/>
    <d v="2015-09-25T00:00:00"/>
    <s v="FULL AND OPEN COMPETITION AFTER EXCLUSION OF SOURCES"/>
    <s v=""/>
    <s v="FIRM FIXED PRICE"/>
    <s v="THIS MODIFICATION EXERCISES OPTION PERIOD IV OF ED-OOM-11-C-0052, WHICH PROVIDES PARKING SERVICES REQUIRED BY THE DEPARTMENT OF EDUCATION OFFICE OF MANAGEMENT."/>
    <s v="830 FIRST STREET L.L.C."/>
    <n v="365475.22"/>
    <s v="EDOOM11C0052"/>
    <s v="7"/>
    <s v=""/>
    <s v="189112159"/>
    <s v="EM"/>
    <s v=""/>
    <s v="DESANDRE.WOODARD@ED.GOV"/>
    <d v="2015-09-25T00:00:00"/>
    <s v="KELSEY.REESE@ED.GOV"/>
    <d v="2015-09-25T00:00:00"/>
    <s v="N/A"/>
    <s v="G"/>
    <s v="EXERCISE AN OPTION"/>
    <s v="X"/>
    <s v="NOT APPLICABLE"/>
    <s v=""/>
    <s v="9100"/>
    <s v="SMALL BUSINESS"/>
    <s v="NO"/>
    <s v="NO"/>
    <x v="1"/>
    <s v="NO"/>
    <s v="NO"/>
    <s v="NO"/>
    <n v="365475.22"/>
    <n v="0"/>
    <n v="1"/>
  </r>
  <r>
    <m/>
    <x v="3"/>
    <x v="4"/>
    <x v="3"/>
    <x v="4"/>
    <x v="2"/>
    <x v="2"/>
    <x v="2"/>
    <x v="2"/>
    <x v="2"/>
    <x v="2"/>
    <x v="2"/>
    <x v="75"/>
    <m/>
    <m/>
    <m/>
    <m/>
    <m/>
    <m/>
    <m/>
    <m/>
    <m/>
    <m/>
    <m/>
    <m/>
    <m/>
    <m/>
    <m/>
    <m/>
    <m/>
    <m/>
    <m/>
    <m/>
    <m/>
    <m/>
    <m/>
    <m/>
    <m/>
    <m/>
    <m/>
    <m/>
    <m/>
    <m/>
    <m/>
    <m/>
    <m/>
    <m/>
    <x v="2"/>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4" minRefreshableVersion="3" showCalcMbrs="0" useAutoFormatting="1" itemPrintTitles="1" createdVersion="3" indent="0" compact="0" compactData="0" gridDropZones="1" multipleFieldFilters="0">
  <location ref="F8:G20" firstHeaderRow="2" firstDataRow="2" firstDataCol="1" rowPageCount="1" colPageCount="1"/>
  <pivotFields count="54">
    <pivotField compact="0" outline="0" showAll="0" defaultSubtotal="0"/>
    <pivotField axis="axisPage" compact="0" outline="0" showAll="0" defaultSubtotal="0">
      <items count="4">
        <item x="0"/>
        <item x="1"/>
        <item x="3"/>
        <item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measureFilter="1" sortType="ascending" defaultSubtotal="0">
      <items count="183">
        <item m="1" x="76"/>
        <item m="1" x="125"/>
        <item m="1" x="77"/>
        <item m="1" x="119"/>
        <item m="1" x="110"/>
        <item m="1" x="116"/>
        <item m="1" x="174"/>
        <item m="1" x="180"/>
        <item m="1" x="170"/>
        <item m="1" x="160"/>
        <item m="1" x="132"/>
        <item m="1" x="81"/>
        <item m="1" x="135"/>
        <item m="1" x="165"/>
        <item m="1" x="140"/>
        <item m="1" x="87"/>
        <item m="1" x="131"/>
        <item m="1" x="105"/>
        <item m="1" x="141"/>
        <item m="1" x="147"/>
        <item m="1" x="96"/>
        <item m="1" x="114"/>
        <item m="1" x="143"/>
        <item m="1" x="145"/>
        <item m="1" x="88"/>
        <item m="1" x="95"/>
        <item m="1" x="103"/>
        <item m="1" x="137"/>
        <item m="1" x="89"/>
        <item m="1" x="176"/>
        <item m="1" x="92"/>
        <item m="1" x="138"/>
        <item m="1" x="128"/>
        <item m="1" x="84"/>
        <item m="1" x="162"/>
        <item x="0"/>
        <item x="1"/>
        <item m="1" x="112"/>
        <item x="2"/>
        <item m="1" x="175"/>
        <item m="1" x="155"/>
        <item m="1" x="168"/>
        <item m="1" x="177"/>
        <item m="1" x="154"/>
        <item x="3"/>
        <item x="4"/>
        <item x="5"/>
        <item m="1" x="85"/>
        <item x="6"/>
        <item m="1" x="148"/>
        <item m="1" x="83"/>
        <item m="1" x="163"/>
        <item x="7"/>
        <item m="1" x="158"/>
        <item x="8"/>
        <item m="1" x="101"/>
        <item x="9"/>
        <item x="10"/>
        <item x="11"/>
        <item x="12"/>
        <item x="13"/>
        <item x="14"/>
        <item x="15"/>
        <item x="16"/>
        <item x="17"/>
        <item x="18"/>
        <item x="19"/>
        <item x="20"/>
        <item x="21"/>
        <item x="22"/>
        <item x="23"/>
        <item x="24"/>
        <item m="1" x="166"/>
        <item x="25"/>
        <item x="26"/>
        <item m="1" x="149"/>
        <item m="1" x="102"/>
        <item m="1" x="164"/>
        <item x="27"/>
        <item m="1" x="122"/>
        <item x="28"/>
        <item m="1" x="129"/>
        <item m="1" x="117"/>
        <item m="1" x="97"/>
        <item m="1" x="159"/>
        <item x="29"/>
        <item m="1" x="123"/>
        <item m="1" x="120"/>
        <item m="1" x="126"/>
        <item m="1" x="78"/>
        <item m="1" x="130"/>
        <item x="30"/>
        <item m="1" x="178"/>
        <item m="1" x="173"/>
        <item m="1" x="79"/>
        <item m="1" x="172"/>
        <item m="1" x="136"/>
        <item m="1" x="167"/>
        <item m="1" x="82"/>
        <item m="1" x="121"/>
        <item x="31"/>
        <item x="32"/>
        <item x="33"/>
        <item x="34"/>
        <item m="1" x="139"/>
        <item x="35"/>
        <item m="1" x="113"/>
        <item m="1" x="98"/>
        <item m="1" x="86"/>
        <item x="36"/>
        <item m="1" x="152"/>
        <item x="37"/>
        <item m="1" x="124"/>
        <item x="38"/>
        <item m="1" x="181"/>
        <item x="39"/>
        <item x="40"/>
        <item x="41"/>
        <item m="1" x="182"/>
        <item x="42"/>
        <item m="1" x="115"/>
        <item m="1" x="100"/>
        <item x="43"/>
        <item m="1" x="179"/>
        <item m="1" x="169"/>
        <item x="44"/>
        <item m="1" x="144"/>
        <item x="45"/>
        <item x="46"/>
        <item x="47"/>
        <item m="1" x="80"/>
        <item x="48"/>
        <item m="1" x="171"/>
        <item x="49"/>
        <item x="50"/>
        <item x="51"/>
        <item x="52"/>
        <item x="53"/>
        <item x="54"/>
        <item m="1" x="104"/>
        <item x="55"/>
        <item x="56"/>
        <item m="1" x="106"/>
        <item m="1" x="93"/>
        <item m="1" x="156"/>
        <item m="1" x="133"/>
        <item m="1" x="118"/>
        <item x="57"/>
        <item x="58"/>
        <item m="1" x="153"/>
        <item x="59"/>
        <item m="1" x="146"/>
        <item m="1" x="107"/>
        <item x="60"/>
        <item x="61"/>
        <item m="1" x="134"/>
        <item m="1" x="108"/>
        <item m="1" x="94"/>
        <item x="62"/>
        <item x="63"/>
        <item x="64"/>
        <item x="65"/>
        <item x="66"/>
        <item m="1" x="157"/>
        <item x="67"/>
        <item x="68"/>
        <item x="69"/>
        <item m="1" x="90"/>
        <item x="70"/>
        <item m="1" x="127"/>
        <item m="1" x="91"/>
        <item m="1" x="109"/>
        <item m="1" x="151"/>
        <item m="1" x="142"/>
        <item x="71"/>
        <item m="1" x="99"/>
        <item m="1" x="161"/>
        <item m="1" x="111"/>
        <item x="72"/>
        <item x="73"/>
        <item x="74"/>
        <item m="1" x="150"/>
        <item x="75"/>
      </items>
    </pivotField>
    <pivotField compact="0" outline="0" showAll="0" sortType="descending">
      <autoSortScope>
        <pivotArea dataOnly="0" outline="0" fieldPosition="0">
          <references count="1">
            <reference field="4294967294" count="1" selected="0">
              <x v="0"/>
            </reference>
          </references>
        </pivotArea>
      </autoSortScope>
    </pivotField>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2"/>
  </rowFields>
  <rowItems count="11">
    <i>
      <x v="35"/>
    </i>
    <i>
      <x v="44"/>
    </i>
    <i>
      <x v="48"/>
    </i>
    <i>
      <x v="56"/>
    </i>
    <i>
      <x v="65"/>
    </i>
    <i>
      <x v="74"/>
    </i>
    <i>
      <x v="119"/>
    </i>
    <i>
      <x v="136"/>
    </i>
    <i>
      <x v="140"/>
    </i>
    <i>
      <x v="160"/>
    </i>
    <i t="grand">
      <x/>
    </i>
  </rowItems>
  <colItems count="1">
    <i/>
  </colItems>
  <pageFields count="1">
    <pageField fld="1" hier="-1"/>
  </pageFields>
  <dataFields count="1">
    <dataField name="Sum of Dollars Obligated" fld="26" baseField="13" baseItem="75" numFmtId="165"/>
  </dataFields>
  <formats count="17">
    <format dxfId="187">
      <pivotArea type="all" dataOnly="0" outline="0" fieldPosition="0"/>
    </format>
    <format dxfId="186">
      <pivotArea dataOnly="0" labelOnly="1" outline="0" fieldPosition="0">
        <references count="1">
          <reference field="12" count="1">
            <x v="136"/>
          </reference>
        </references>
      </pivotArea>
    </format>
    <format dxfId="185">
      <pivotArea dataOnly="0" outline="0" fieldPosition="0">
        <references count="1">
          <reference field="12" count="1">
            <x v="140"/>
          </reference>
        </references>
      </pivotArea>
    </format>
    <format dxfId="184">
      <pivotArea dataOnly="0" labelOnly="1" outline="0" fieldPosition="0">
        <references count="1">
          <reference field="12" count="1">
            <x v="65"/>
          </reference>
        </references>
      </pivotArea>
    </format>
    <format dxfId="183">
      <pivotArea dataOnly="0" labelOnly="1" outline="0" fieldPosition="0">
        <references count="1">
          <reference field="12" count="1">
            <x v="35"/>
          </reference>
        </references>
      </pivotArea>
    </format>
    <format dxfId="182">
      <pivotArea dataOnly="0" labelOnly="1" outline="0" fieldPosition="0">
        <references count="1">
          <reference field="12" count="1">
            <x v="44"/>
          </reference>
        </references>
      </pivotArea>
    </format>
    <format dxfId="181">
      <pivotArea dataOnly="0" labelOnly="1" outline="0" fieldPosition="0">
        <references count="1">
          <reference field="12" count="1">
            <x v="48"/>
          </reference>
        </references>
      </pivotArea>
    </format>
    <format dxfId="180">
      <pivotArea dataOnly="0" labelOnly="1" outline="0" fieldPosition="0">
        <references count="1">
          <reference field="12" count="1">
            <x v="56"/>
          </reference>
        </references>
      </pivotArea>
    </format>
    <format dxfId="179">
      <pivotArea dataOnly="0" labelOnly="1" outline="0" fieldPosition="0">
        <references count="1">
          <reference field="12" count="1">
            <x v="74"/>
          </reference>
        </references>
      </pivotArea>
    </format>
    <format dxfId="178">
      <pivotArea dataOnly="0" labelOnly="1" outline="0" fieldPosition="0">
        <references count="1">
          <reference field="12" count="1">
            <x v="132"/>
          </reference>
        </references>
      </pivotArea>
    </format>
    <format dxfId="177">
      <pivotArea dataOnly="0" labelOnly="1" outline="0" fieldPosition="0">
        <references count="1">
          <reference field="12" count="3">
            <x v="103"/>
            <x v="111"/>
            <x v="133"/>
          </reference>
        </references>
      </pivotArea>
    </format>
    <format dxfId="176">
      <pivotArea outline="0" collapsedLevelsAreSubtotals="1" fieldPosition="0">
        <references count="1">
          <reference field="12" count="2" selected="0">
            <x v="140"/>
            <x v="160"/>
          </reference>
        </references>
      </pivotArea>
    </format>
    <format dxfId="175">
      <pivotArea grandRow="1" outline="0" collapsedLevelsAreSubtotals="1" fieldPosition="0"/>
    </format>
    <format dxfId="174">
      <pivotArea type="all" dataOnly="0" outline="0" fieldPosition="0"/>
    </format>
    <format dxfId="173">
      <pivotArea type="all" dataOnly="0" outline="0" fieldPosition="0"/>
    </format>
    <format dxfId="172">
      <pivotArea dataOnly="0" labelOnly="1" outline="0" fieldPosition="0">
        <references count="1">
          <reference field="12" count="1">
            <x v="119"/>
          </reference>
        </references>
      </pivotArea>
    </format>
    <format dxfId="171">
      <pivotArea dataOnly="0" labelOnly="1" outline="0" fieldPosition="0">
        <references count="1">
          <reference field="12" count="1">
            <x v="160"/>
          </reference>
        </references>
      </pivotArea>
    </format>
  </formats>
  <pivotTableStyleInfo name="PivotStyleLight16" showRowHeaders="1" showColHeaders="1" showRowStripes="0" showColStripes="0" showLastColumn="1"/>
  <filters count="1">
    <filter fld="12" type="count" evalOrder="-1" id="1" iMeasureFld="0">
      <autoFilter ref="A1">
        <filterColumn colId="0">
          <top10 val="10" filterVal="10"/>
        </filterColumn>
      </autoFilter>
    </filter>
  </filters>
</pivotTableDefinition>
</file>

<file path=xl/pivotTables/pivotTable10.xml><?xml version="1.0" encoding="utf-8"?>
<pivotTableDefinition xmlns="http://schemas.openxmlformats.org/spreadsheetml/2006/main" name="PivotTable7" cacheId="0" applyNumberFormats="0" applyBorderFormats="0" applyFontFormats="0" applyPatternFormats="0" applyAlignmentFormats="0" applyWidthHeightFormats="1" dataCaption="Values" updatedVersion="4" minRefreshableVersion="3" showCalcMbrs="0" useAutoFormatting="1" itemPrintTitles="1" createdVersion="3" indent="0" outline="1" outlineData="1" multipleFieldFilters="0">
  <location ref="A4:D16" firstHeaderRow="1" firstDataRow="2" firstDataCol="1" rowPageCount="1" colPageCount="1"/>
  <pivotFields count="54">
    <pivotField showAll="0"/>
    <pivotField axis="axisPage" multipleItemSelectionAllowed="1" showAll="0" defaultSubtotal="0">
      <items count="4">
        <item x="0"/>
        <item h="1" x="2"/>
        <item h="1" x="1"/>
        <item h="1" x="3"/>
      </items>
    </pivotField>
    <pivotField showAll="0" defaultSubtotal="0">
      <items count="5">
        <item x="1"/>
        <item x="0"/>
        <item x="3"/>
        <item x="2"/>
        <item x="4"/>
      </items>
    </pivotField>
    <pivotField showAll="0" defaultSubtotal="0"/>
    <pivotField showAll="0" defaultSubtotal="0"/>
    <pivotField axis="axisCol" showAll="0" defaultSubtotal="0">
      <items count="4">
        <item x="0"/>
        <item m="1" x="3"/>
        <item x="2"/>
        <item x="1"/>
      </items>
    </pivotField>
    <pivotField showAll="0" defaultSubtotal="0"/>
    <pivotField showAll="0" defaultSubtotal="0"/>
    <pivotField showAll="0" defaultSubtotal="0"/>
    <pivotField showAll="0" defaultSubtotal="0"/>
    <pivotField showAll="0" defaultSubtotal="0"/>
    <pivotField showAll="0" defaultSubtotal="0"/>
    <pivotField axis="axisRow" showAll="0">
      <items count="184">
        <item x="0"/>
        <item x="1"/>
        <item m="1" x="112"/>
        <item x="3"/>
        <item x="6"/>
        <item m="1" x="83"/>
        <item x="7"/>
        <item m="1" x="158"/>
        <item x="9"/>
        <item x="10"/>
        <item x="11"/>
        <item x="13"/>
        <item x="14"/>
        <item x="15"/>
        <item x="16"/>
        <item x="17"/>
        <item x="18"/>
        <item x="20"/>
        <item x="21"/>
        <item x="26"/>
        <item m="1" x="164"/>
        <item m="1" x="122"/>
        <item x="28"/>
        <item m="1" x="117"/>
        <item m="1" x="159"/>
        <item m="1" x="126"/>
        <item m="1" x="173"/>
        <item m="1" x="79"/>
        <item x="31"/>
        <item x="32"/>
        <item x="33"/>
        <item x="34"/>
        <item m="1" x="139"/>
        <item m="1" x="98"/>
        <item x="36"/>
        <item m="1" x="152"/>
        <item x="37"/>
        <item m="1" x="124"/>
        <item x="38"/>
        <item x="39"/>
        <item x="42"/>
        <item x="43"/>
        <item m="1" x="179"/>
        <item x="44"/>
        <item x="45"/>
        <item x="46"/>
        <item x="47"/>
        <item x="48"/>
        <item x="49"/>
        <item x="50"/>
        <item x="51"/>
        <item x="52"/>
        <item x="53"/>
        <item x="54"/>
        <item m="1" x="104"/>
        <item x="55"/>
        <item x="56"/>
        <item x="58"/>
        <item x="61"/>
        <item m="1" x="94"/>
        <item x="63"/>
        <item x="64"/>
        <item x="65"/>
        <item x="66"/>
        <item m="1" x="157"/>
        <item x="67"/>
        <item x="68"/>
        <item x="69"/>
        <item x="70"/>
        <item m="1" x="127"/>
        <item m="1" x="142"/>
        <item m="1" x="99"/>
        <item m="1" x="111"/>
        <item x="74"/>
        <item x="75"/>
        <item x="2"/>
        <item m="1" x="175"/>
        <item m="1" x="148"/>
        <item m="1" x="163"/>
        <item x="22"/>
        <item x="24"/>
        <item m="1" x="149"/>
        <item x="27"/>
        <item m="1" x="97"/>
        <item m="1" x="130"/>
        <item m="1" x="136"/>
        <item x="35"/>
        <item x="41"/>
        <item m="1" x="146"/>
        <item m="1" x="134"/>
        <item m="1" x="108"/>
        <item x="72"/>
        <item x="73"/>
        <item x="4"/>
        <item x="23"/>
        <item m="1" x="81"/>
        <item m="1" x="90"/>
        <item m="1" x="116"/>
        <item x="71"/>
        <item m="1" x="171"/>
        <item m="1" x="125"/>
        <item m="1" x="140"/>
        <item m="1" x="131"/>
        <item m="1" x="77"/>
        <item m="1" x="110"/>
        <item x="12"/>
        <item x="25"/>
        <item m="1" x="103"/>
        <item x="60"/>
        <item x="40"/>
        <item m="1" x="121"/>
        <item m="1" x="135"/>
        <item m="1" x="154"/>
        <item x="29"/>
        <item x="30"/>
        <item m="1" x="115"/>
        <item m="1" x="168"/>
        <item m="1" x="167"/>
        <item m="1" x="119"/>
        <item m="1" x="174"/>
        <item m="1" x="180"/>
        <item m="1" x="170"/>
        <item m="1" x="160"/>
        <item m="1" x="132"/>
        <item m="1" x="165"/>
        <item m="1" x="87"/>
        <item m="1" x="105"/>
        <item m="1" x="141"/>
        <item m="1" x="147"/>
        <item m="1" x="96"/>
        <item m="1" x="114"/>
        <item m="1" x="143"/>
        <item m="1" x="145"/>
        <item m="1" x="88"/>
        <item m="1" x="95"/>
        <item m="1" x="137"/>
        <item m="1" x="89"/>
        <item m="1" x="176"/>
        <item m="1" x="92"/>
        <item m="1" x="138"/>
        <item m="1" x="128"/>
        <item m="1" x="84"/>
        <item m="1" x="162"/>
        <item m="1" x="155"/>
        <item m="1" x="177"/>
        <item m="1" x="85"/>
        <item m="1" x="101"/>
        <item m="1" x="166"/>
        <item m="1" x="102"/>
        <item m="1" x="129"/>
        <item m="1" x="123"/>
        <item m="1" x="120"/>
        <item m="1" x="78"/>
        <item m="1" x="178"/>
        <item m="1" x="172"/>
        <item m="1" x="82"/>
        <item m="1" x="113"/>
        <item m="1" x="86"/>
        <item m="1" x="181"/>
        <item m="1" x="182"/>
        <item m="1" x="100"/>
        <item m="1" x="169"/>
        <item m="1" x="144"/>
        <item m="1" x="80"/>
        <item m="1" x="106"/>
        <item m="1" x="93"/>
        <item m="1" x="156"/>
        <item m="1" x="133"/>
        <item m="1" x="118"/>
        <item x="57"/>
        <item m="1" x="153"/>
        <item x="59"/>
        <item m="1" x="107"/>
        <item m="1" x="91"/>
        <item m="1" x="109"/>
        <item m="1" x="151"/>
        <item m="1" x="161"/>
        <item m="1" x="150"/>
        <item m="1" x="76"/>
        <item x="8"/>
        <item x="62"/>
        <item x="19"/>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11">
    <i>
      <x/>
    </i>
    <i>
      <x v="3"/>
    </i>
    <i>
      <x v="4"/>
    </i>
    <i>
      <x v="8"/>
    </i>
    <i>
      <x v="16"/>
    </i>
    <i>
      <x v="31"/>
    </i>
    <i>
      <x v="36"/>
    </i>
    <i>
      <x v="40"/>
    </i>
    <i>
      <x v="51"/>
    </i>
    <i>
      <x v="55"/>
    </i>
    <i t="grand">
      <x/>
    </i>
  </rowItems>
  <colFields count="1">
    <field x="5"/>
  </colFields>
  <colItems count="3">
    <i>
      <x/>
    </i>
    <i>
      <x v="3"/>
    </i>
    <i t="grand">
      <x/>
    </i>
  </colItems>
  <pageFields count="1">
    <pageField fld="1" hier="-1"/>
  </pageFields>
  <dataFields count="1">
    <dataField name="Sum of Dollars Obligated" fld="26" baseField="0" baseItem="0" numFmtId="165"/>
  </dataFields>
  <formats count="5">
    <format dxfId="125">
      <pivotArea type="all" dataOnly="0" outline="0" fieldPosition="0"/>
    </format>
    <format dxfId="124">
      <pivotArea grandCol="1" outline="0" collapsedLevelsAreSubtotals="1" fieldPosition="0"/>
    </format>
    <format dxfId="123">
      <pivotArea dataOnly="0" labelOnly="1" grandCol="1" outline="0" fieldPosition="0"/>
    </format>
    <format dxfId="122">
      <pivotArea type="all" dataOnly="0" outline="0" fieldPosition="0"/>
    </format>
    <format dxfId="121">
      <pivotArea type="all" dataOnly="0" outline="0" fieldPosition="0"/>
    </format>
  </formats>
  <pivotTableStyleInfo name="PivotStyleLight16" showRowHeaders="1" showColHeaders="1" showRowStripes="0" showColStripes="0" showLastColumn="1"/>
</pivotTableDefinition>
</file>

<file path=xl/pivotTables/pivotTable11.xml><?xml version="1.0" encoding="utf-8"?>
<pivotTableDefinition xmlns="http://schemas.openxmlformats.org/spreadsheetml/2006/main" name="PivotTable7" cacheId="0" applyNumberFormats="0" applyBorderFormats="0" applyFontFormats="0" applyPatternFormats="0" applyAlignmentFormats="0" applyWidthHeightFormats="1" dataCaption="Values" updatedVersion="4" minRefreshableVersion="3" showCalcMbrs="0" useAutoFormatting="1" itemPrintTitles="1" createdVersion="3" indent="0" outline="1" outlineData="1" multipleFieldFilters="0">
  <location ref="A4:D16" firstHeaderRow="1" firstDataRow="2" firstDataCol="1" rowPageCount="1" colPageCount="1"/>
  <pivotFields count="54">
    <pivotField showAll="0"/>
    <pivotField axis="axisPage" multipleItemSelectionAllowed="1" showAll="0" defaultSubtotal="0">
      <items count="4">
        <item x="0"/>
        <item h="1" x="2"/>
        <item h="1" x="1"/>
        <item h="1" x="3"/>
      </items>
    </pivotField>
    <pivotField showAll="0" defaultSubtotal="0">
      <items count="5">
        <item x="1"/>
        <item x="0"/>
        <item x="3"/>
        <item x="2"/>
        <item x="4"/>
      </items>
    </pivotField>
    <pivotField showAll="0" defaultSubtotal="0"/>
    <pivotField showAll="0" defaultSubtotal="0"/>
    <pivotField showAll="0" defaultSubtotal="0">
      <items count="4">
        <item x="0"/>
        <item m="1" x="3"/>
        <item x="2"/>
        <item x="1"/>
      </items>
    </pivotField>
    <pivotField showAll="0" defaultSubtotal="0"/>
    <pivotField showAll="0" defaultSubtotal="0"/>
    <pivotField axis="axisCol" showAll="0" defaultSubtotal="0">
      <items count="3">
        <item x="0"/>
        <item x="1"/>
        <item x="2"/>
      </items>
    </pivotField>
    <pivotField showAll="0" defaultSubtotal="0"/>
    <pivotField showAll="0" defaultSubtotal="0"/>
    <pivotField showAll="0" defaultSubtotal="0"/>
    <pivotField axis="axisRow" showAll="0">
      <items count="184">
        <item x="0"/>
        <item x="1"/>
        <item m="1" x="112"/>
        <item x="3"/>
        <item x="6"/>
        <item m="1" x="83"/>
        <item x="7"/>
        <item m="1" x="158"/>
        <item x="9"/>
        <item x="10"/>
        <item x="11"/>
        <item x="13"/>
        <item x="14"/>
        <item x="15"/>
        <item x="16"/>
        <item x="17"/>
        <item x="18"/>
        <item x="20"/>
        <item x="21"/>
        <item x="26"/>
        <item m="1" x="164"/>
        <item m="1" x="122"/>
        <item x="28"/>
        <item m="1" x="117"/>
        <item m="1" x="159"/>
        <item m="1" x="126"/>
        <item m="1" x="173"/>
        <item m="1" x="79"/>
        <item x="31"/>
        <item x="32"/>
        <item x="33"/>
        <item x="34"/>
        <item m="1" x="139"/>
        <item m="1" x="98"/>
        <item x="36"/>
        <item m="1" x="152"/>
        <item x="37"/>
        <item m="1" x="124"/>
        <item x="38"/>
        <item x="39"/>
        <item x="42"/>
        <item x="43"/>
        <item m="1" x="179"/>
        <item x="44"/>
        <item x="45"/>
        <item x="46"/>
        <item x="47"/>
        <item x="48"/>
        <item x="49"/>
        <item x="50"/>
        <item x="51"/>
        <item x="52"/>
        <item x="53"/>
        <item x="54"/>
        <item m="1" x="104"/>
        <item x="55"/>
        <item x="56"/>
        <item x="58"/>
        <item x="61"/>
        <item m="1" x="94"/>
        <item x="63"/>
        <item x="64"/>
        <item x="65"/>
        <item x="66"/>
        <item m="1" x="157"/>
        <item x="67"/>
        <item x="68"/>
        <item x="69"/>
        <item x="70"/>
        <item m="1" x="127"/>
        <item m="1" x="142"/>
        <item m="1" x="99"/>
        <item m="1" x="111"/>
        <item x="74"/>
        <item x="75"/>
        <item x="2"/>
        <item m="1" x="175"/>
        <item m="1" x="148"/>
        <item m="1" x="163"/>
        <item x="22"/>
        <item x="24"/>
        <item m="1" x="149"/>
        <item x="27"/>
        <item m="1" x="97"/>
        <item m="1" x="130"/>
        <item m="1" x="136"/>
        <item x="35"/>
        <item x="41"/>
        <item m="1" x="146"/>
        <item m="1" x="134"/>
        <item m="1" x="108"/>
        <item x="72"/>
        <item x="73"/>
        <item x="4"/>
        <item x="23"/>
        <item m="1" x="81"/>
        <item m="1" x="90"/>
        <item m="1" x="116"/>
        <item x="71"/>
        <item m="1" x="171"/>
        <item m="1" x="125"/>
        <item m="1" x="140"/>
        <item m="1" x="131"/>
        <item m="1" x="77"/>
        <item m="1" x="110"/>
        <item x="12"/>
        <item x="25"/>
        <item m="1" x="103"/>
        <item x="60"/>
        <item x="40"/>
        <item m="1" x="121"/>
        <item m="1" x="135"/>
        <item m="1" x="154"/>
        <item x="29"/>
        <item x="30"/>
        <item m="1" x="115"/>
        <item m="1" x="168"/>
        <item m="1" x="167"/>
        <item m="1" x="119"/>
        <item m="1" x="174"/>
        <item m="1" x="180"/>
        <item m="1" x="170"/>
        <item m="1" x="160"/>
        <item m="1" x="132"/>
        <item m="1" x="165"/>
        <item m="1" x="87"/>
        <item m="1" x="105"/>
        <item m="1" x="141"/>
        <item m="1" x="147"/>
        <item m="1" x="96"/>
        <item m="1" x="114"/>
        <item m="1" x="143"/>
        <item m="1" x="145"/>
        <item m="1" x="88"/>
        <item m="1" x="95"/>
        <item m="1" x="137"/>
        <item m="1" x="89"/>
        <item m="1" x="176"/>
        <item m="1" x="92"/>
        <item m="1" x="138"/>
        <item m="1" x="128"/>
        <item m="1" x="84"/>
        <item m="1" x="162"/>
        <item m="1" x="155"/>
        <item m="1" x="177"/>
        <item m="1" x="85"/>
        <item m="1" x="101"/>
        <item m="1" x="166"/>
        <item m="1" x="102"/>
        <item m="1" x="129"/>
        <item m="1" x="123"/>
        <item m="1" x="120"/>
        <item m="1" x="78"/>
        <item m="1" x="178"/>
        <item m="1" x="172"/>
        <item m="1" x="82"/>
        <item m="1" x="113"/>
        <item m="1" x="86"/>
        <item m="1" x="181"/>
        <item m="1" x="182"/>
        <item m="1" x="100"/>
        <item m="1" x="169"/>
        <item m="1" x="144"/>
        <item m="1" x="80"/>
        <item m="1" x="106"/>
        <item m="1" x="93"/>
        <item m="1" x="156"/>
        <item m="1" x="133"/>
        <item m="1" x="118"/>
        <item x="57"/>
        <item m="1" x="153"/>
        <item x="59"/>
        <item m="1" x="107"/>
        <item m="1" x="91"/>
        <item m="1" x="109"/>
        <item m="1" x="151"/>
        <item m="1" x="161"/>
        <item m="1" x="150"/>
        <item m="1" x="76"/>
        <item x="8"/>
        <item x="62"/>
        <item x="19"/>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11">
    <i>
      <x/>
    </i>
    <i>
      <x v="3"/>
    </i>
    <i>
      <x v="4"/>
    </i>
    <i>
      <x v="8"/>
    </i>
    <i>
      <x v="16"/>
    </i>
    <i>
      <x v="31"/>
    </i>
    <i>
      <x v="36"/>
    </i>
    <i>
      <x v="40"/>
    </i>
    <i>
      <x v="51"/>
    </i>
    <i>
      <x v="55"/>
    </i>
    <i t="grand">
      <x/>
    </i>
  </rowItems>
  <colFields count="1">
    <field x="8"/>
  </colFields>
  <colItems count="3">
    <i>
      <x/>
    </i>
    <i>
      <x v="1"/>
    </i>
    <i t="grand">
      <x/>
    </i>
  </colItems>
  <pageFields count="1">
    <pageField fld="1" hier="-1"/>
  </pageFields>
  <dataFields count="1">
    <dataField name="Sum of Dollars Obligated" fld="26" baseField="0" baseItem="0" numFmtId="165"/>
  </dataFields>
  <formats count="5">
    <format dxfId="98">
      <pivotArea type="all" dataOnly="0" outline="0" fieldPosition="0"/>
    </format>
    <format dxfId="97">
      <pivotArea grandCol="1" outline="0" collapsedLevelsAreSubtotals="1" fieldPosition="0"/>
    </format>
    <format dxfId="96">
      <pivotArea dataOnly="0" labelOnly="1" grandCol="1" outline="0" fieldPosition="0"/>
    </format>
    <format dxfId="95">
      <pivotArea type="all" dataOnly="0" outline="0" fieldPosition="0"/>
    </format>
    <format dxfId="94">
      <pivotArea type="all" dataOnly="0" outline="0" fieldPosition="0"/>
    </format>
  </formats>
  <pivotTableStyleInfo name="PivotStyleLight16" showRowHeaders="1" showColHeaders="1" showRowStripes="0" showColStripes="0" showLastColumn="1"/>
</pivotTableDefinition>
</file>

<file path=xl/pivotTables/pivotTable12.xml><?xml version="1.0" encoding="utf-8"?>
<pivotTableDefinition xmlns="http://schemas.openxmlformats.org/spreadsheetml/2006/main" name="PivotTable13" cacheId="0" applyNumberFormats="0" applyBorderFormats="0" applyFontFormats="0" applyPatternFormats="0" applyAlignmentFormats="0" applyWidthHeightFormats="1" dataCaption="Values" updatedVersion="4" minRefreshableVersion="3" showCalcMbrs="0" useAutoFormatting="1" itemPrintTitles="1" createdVersion="3" indent="0" outline="1" outlineData="1" multipleFieldFilters="0">
  <location ref="A23:D37" firstHeaderRow="1" firstDataRow="2" firstDataCol="1" rowPageCount="1" colPageCount="1"/>
  <pivotFields count="54">
    <pivotField showAll="0"/>
    <pivotField axis="axisPage" multipleItemSelectionAllowed="1" showAll="0" defaultSubtotal="0">
      <items count="4">
        <item x="0"/>
        <item x="2"/>
        <item h="1" x="1"/>
        <item h="1" x="3"/>
      </items>
    </pivotField>
    <pivotField showAll="0" defaultSubtotal="0">
      <items count="5">
        <item x="1"/>
        <item x="0"/>
        <item x="3"/>
        <item x="2"/>
        <item x="4"/>
      </items>
    </pivotField>
    <pivotField showAll="0" defaultSubtotal="0"/>
    <pivotField showAll="0" defaultSubtotal="0"/>
    <pivotField showAll="0" defaultSubtotal="0">
      <items count="4">
        <item x="0"/>
        <item m="1" x="3"/>
        <item x="2"/>
        <item x="1"/>
      </items>
    </pivotField>
    <pivotField showAll="0" defaultSubtotal="0"/>
    <pivotField showAll="0" defaultSubtotal="0"/>
    <pivotField axis="axisCol" showAll="0" defaultSubtotal="0">
      <items count="3">
        <item x="0"/>
        <item x="1"/>
        <item x="2"/>
      </items>
    </pivotField>
    <pivotField showAll="0" defaultSubtotal="0"/>
    <pivotField showAll="0" defaultSubtotal="0"/>
    <pivotField showAll="0" defaultSubtotal="0"/>
    <pivotField axis="axisRow" showAll="0">
      <items count="184">
        <item x="0"/>
        <item x="1"/>
        <item m="1" x="112"/>
        <item x="3"/>
        <item x="6"/>
        <item m="1" x="83"/>
        <item x="7"/>
        <item m="1" x="158"/>
        <item x="9"/>
        <item x="10"/>
        <item x="11"/>
        <item x="13"/>
        <item x="14"/>
        <item x="15"/>
        <item x="16"/>
        <item x="17"/>
        <item x="18"/>
        <item x="20"/>
        <item x="21"/>
        <item x="26"/>
        <item m="1" x="164"/>
        <item m="1" x="122"/>
        <item x="28"/>
        <item m="1" x="117"/>
        <item m="1" x="159"/>
        <item m="1" x="126"/>
        <item m="1" x="173"/>
        <item m="1" x="79"/>
        <item x="31"/>
        <item x="32"/>
        <item x="33"/>
        <item x="34"/>
        <item m="1" x="139"/>
        <item m="1" x="98"/>
        <item x="36"/>
        <item m="1" x="152"/>
        <item x="37"/>
        <item m="1" x="124"/>
        <item x="38"/>
        <item x="39"/>
        <item x="42"/>
        <item x="43"/>
        <item m="1" x="179"/>
        <item x="44"/>
        <item x="45"/>
        <item x="46"/>
        <item x="47"/>
        <item x="48"/>
        <item x="49"/>
        <item x="50"/>
        <item x="51"/>
        <item x="52"/>
        <item x="53"/>
        <item x="54"/>
        <item m="1" x="104"/>
        <item x="55"/>
        <item x="56"/>
        <item x="58"/>
        <item x="61"/>
        <item m="1" x="94"/>
        <item x="63"/>
        <item x="64"/>
        <item x="65"/>
        <item x="66"/>
        <item m="1" x="157"/>
        <item x="67"/>
        <item x="68"/>
        <item x="69"/>
        <item x="70"/>
        <item m="1" x="127"/>
        <item m="1" x="142"/>
        <item m="1" x="99"/>
        <item m="1" x="111"/>
        <item x="74"/>
        <item x="75"/>
        <item x="2"/>
        <item m="1" x="175"/>
        <item m="1" x="148"/>
        <item m="1" x="163"/>
        <item x="22"/>
        <item x="24"/>
        <item m="1" x="149"/>
        <item x="27"/>
        <item m="1" x="97"/>
        <item m="1" x="130"/>
        <item m="1" x="136"/>
        <item x="35"/>
        <item x="41"/>
        <item m="1" x="146"/>
        <item m="1" x="134"/>
        <item m="1" x="108"/>
        <item x="72"/>
        <item x="73"/>
        <item x="4"/>
        <item x="23"/>
        <item m="1" x="81"/>
        <item m="1" x="90"/>
        <item m="1" x="116"/>
        <item x="71"/>
        <item m="1" x="171"/>
        <item m="1" x="125"/>
        <item m="1" x="140"/>
        <item m="1" x="131"/>
        <item m="1" x="77"/>
        <item m="1" x="110"/>
        <item x="12"/>
        <item x="25"/>
        <item m="1" x="103"/>
        <item x="60"/>
        <item x="40"/>
        <item m="1" x="121"/>
        <item m="1" x="135"/>
        <item m="1" x="154"/>
        <item x="29"/>
        <item x="30"/>
        <item m="1" x="115"/>
        <item m="1" x="168"/>
        <item m="1" x="167"/>
        <item m="1" x="119"/>
        <item m="1" x="174"/>
        <item m="1" x="180"/>
        <item m="1" x="170"/>
        <item m="1" x="160"/>
        <item m="1" x="132"/>
        <item m="1" x="165"/>
        <item m="1" x="87"/>
        <item m="1" x="105"/>
        <item m="1" x="141"/>
        <item m="1" x="147"/>
        <item m="1" x="96"/>
        <item m="1" x="114"/>
        <item m="1" x="143"/>
        <item m="1" x="145"/>
        <item m="1" x="88"/>
        <item m="1" x="95"/>
        <item m="1" x="137"/>
        <item m="1" x="89"/>
        <item m="1" x="176"/>
        <item m="1" x="92"/>
        <item m="1" x="138"/>
        <item m="1" x="128"/>
        <item m="1" x="84"/>
        <item m="1" x="162"/>
        <item m="1" x="155"/>
        <item m="1" x="177"/>
        <item m="1" x="85"/>
        <item m="1" x="101"/>
        <item m="1" x="166"/>
        <item m="1" x="102"/>
        <item m="1" x="129"/>
        <item m="1" x="123"/>
        <item m="1" x="120"/>
        <item m="1" x="78"/>
        <item m="1" x="178"/>
        <item m="1" x="172"/>
        <item m="1" x="82"/>
        <item m="1" x="113"/>
        <item m="1" x="86"/>
        <item m="1" x="181"/>
        <item m="1" x="182"/>
        <item m="1" x="100"/>
        <item m="1" x="169"/>
        <item m="1" x="144"/>
        <item m="1" x="80"/>
        <item m="1" x="106"/>
        <item m="1" x="93"/>
        <item m="1" x="156"/>
        <item m="1" x="133"/>
        <item m="1" x="118"/>
        <item x="57"/>
        <item m="1" x="153"/>
        <item x="59"/>
        <item m="1" x="107"/>
        <item m="1" x="91"/>
        <item m="1" x="109"/>
        <item m="1" x="151"/>
        <item m="1" x="161"/>
        <item m="1" x="150"/>
        <item m="1" x="76"/>
        <item x="8"/>
        <item x="62"/>
        <item x="19"/>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13">
    <i>
      <x/>
    </i>
    <i>
      <x v="3"/>
    </i>
    <i>
      <x v="4"/>
    </i>
    <i>
      <x v="8"/>
    </i>
    <i>
      <x v="16"/>
    </i>
    <i>
      <x v="19"/>
    </i>
    <i>
      <x v="31"/>
    </i>
    <i>
      <x v="36"/>
    </i>
    <i>
      <x v="40"/>
    </i>
    <i>
      <x v="51"/>
    </i>
    <i>
      <x v="55"/>
    </i>
    <i>
      <x v="61"/>
    </i>
    <i t="grand">
      <x/>
    </i>
  </rowItems>
  <colFields count="1">
    <field x="8"/>
  </colFields>
  <colItems count="3">
    <i>
      <x/>
    </i>
    <i>
      <x v="1"/>
    </i>
    <i t="grand">
      <x/>
    </i>
  </colItems>
  <pageFields count="1">
    <pageField fld="1" hier="-1"/>
  </pageFields>
  <dataFields count="1">
    <dataField name="Sum of Dollars Obligated" fld="26" baseField="0" baseItem="0" numFmtId="165"/>
  </dataFields>
  <formats count="9">
    <format dxfId="107">
      <pivotArea type="all" dataOnly="0" outline="0" fieldPosition="0"/>
    </format>
    <format dxfId="106">
      <pivotArea grandCol="1" outline="0" collapsedLevelsAreSubtotals="1" fieldPosition="0"/>
    </format>
    <format dxfId="105">
      <pivotArea dataOnly="0" labelOnly="1" grandCol="1" outline="0" fieldPosition="0"/>
    </format>
    <format dxfId="104">
      <pivotArea type="all" dataOnly="0" outline="0" fieldPosition="0"/>
    </format>
    <format dxfId="103">
      <pivotArea type="all" dataOnly="0" outline="0" fieldPosition="0"/>
    </format>
    <format dxfId="102">
      <pivotArea collapsedLevelsAreSubtotals="1" fieldPosition="0">
        <references count="1">
          <reference field="12" count="1">
            <x v="19"/>
          </reference>
        </references>
      </pivotArea>
    </format>
    <format dxfId="101">
      <pivotArea dataOnly="0" labelOnly="1" fieldPosition="0">
        <references count="1">
          <reference field="12" count="1">
            <x v="19"/>
          </reference>
        </references>
      </pivotArea>
    </format>
    <format dxfId="100">
      <pivotArea collapsedLevelsAreSubtotals="1" fieldPosition="0">
        <references count="1">
          <reference field="12" count="1">
            <x v="61"/>
          </reference>
        </references>
      </pivotArea>
    </format>
    <format dxfId="99">
      <pivotArea dataOnly="0" labelOnly="1" fieldPosition="0">
        <references count="1">
          <reference field="12" count="1">
            <x v="61"/>
          </reference>
        </references>
      </pivotArea>
    </format>
  </formats>
  <pivotTableStyleInfo name="PivotStyleLight16" showRowHeaders="1" showColHeaders="1" showRowStripes="0" showColStripes="0" showLastColumn="1"/>
</pivotTableDefinition>
</file>

<file path=xl/pivotTables/pivotTable13.xml><?xml version="1.0" encoding="utf-8"?>
<pivotTableDefinition xmlns="http://schemas.openxmlformats.org/spreadsheetml/2006/main" name="PivotTable13" cacheId="0" applyNumberFormats="0" applyBorderFormats="0" applyFontFormats="0" applyPatternFormats="0" applyAlignmentFormats="0" applyWidthHeightFormats="1" dataCaption="Values" updatedVersion="4" minRefreshableVersion="3" showCalcMbrs="0" useAutoFormatting="1" itemPrintTitles="1" createdVersion="3" indent="0" outline="1" outlineData="1" multipleFieldFilters="0">
  <location ref="A23:D37" firstHeaderRow="1" firstDataRow="2" firstDataCol="1" rowPageCount="1" colPageCount="1"/>
  <pivotFields count="54">
    <pivotField showAll="0"/>
    <pivotField axis="axisPage" multipleItemSelectionAllowed="1" showAll="0" defaultSubtotal="0">
      <items count="4">
        <item x="0"/>
        <item x="2"/>
        <item h="1" x="1"/>
        <item h="1" x="3"/>
      </items>
    </pivotField>
    <pivotField showAll="0" defaultSubtotal="0">
      <items count="5">
        <item x="1"/>
        <item x="0"/>
        <item x="3"/>
        <item x="2"/>
        <item x="4"/>
      </items>
    </pivotField>
    <pivotField showAll="0" defaultSubtotal="0"/>
    <pivotField showAll="0" defaultSubtotal="0"/>
    <pivotField showAll="0" defaultSubtotal="0">
      <items count="4">
        <item x="0"/>
        <item m="1" x="3"/>
        <item x="2"/>
        <item x="1"/>
      </items>
    </pivotField>
    <pivotField axis="axisCol" showAll="0" defaultSubtotal="0">
      <items count="3">
        <item x="0"/>
        <item x="1"/>
        <item x="2"/>
      </items>
    </pivotField>
    <pivotField showAll="0" defaultSubtotal="0"/>
    <pivotField showAll="0" defaultSubtotal="0">
      <items count="3">
        <item x="1"/>
        <item x="0"/>
        <item x="2"/>
      </items>
    </pivotField>
    <pivotField showAll="0" defaultSubtotal="0"/>
    <pivotField showAll="0" defaultSubtotal="0"/>
    <pivotField showAll="0" defaultSubtotal="0"/>
    <pivotField axis="axisRow" showAll="0">
      <items count="184">
        <item x="0"/>
        <item x="1"/>
        <item m="1" x="112"/>
        <item x="3"/>
        <item x="6"/>
        <item m="1" x="83"/>
        <item x="7"/>
        <item m="1" x="158"/>
        <item x="9"/>
        <item x="10"/>
        <item x="11"/>
        <item x="13"/>
        <item x="14"/>
        <item x="15"/>
        <item x="16"/>
        <item x="17"/>
        <item x="18"/>
        <item x="20"/>
        <item x="21"/>
        <item x="26"/>
        <item m="1" x="164"/>
        <item m="1" x="122"/>
        <item x="28"/>
        <item m="1" x="117"/>
        <item m="1" x="159"/>
        <item m="1" x="126"/>
        <item m="1" x="173"/>
        <item m="1" x="79"/>
        <item x="31"/>
        <item x="32"/>
        <item x="33"/>
        <item x="34"/>
        <item m="1" x="139"/>
        <item m="1" x="98"/>
        <item x="36"/>
        <item m="1" x="152"/>
        <item x="37"/>
        <item m="1" x="124"/>
        <item x="38"/>
        <item x="39"/>
        <item x="42"/>
        <item x="43"/>
        <item m="1" x="179"/>
        <item x="44"/>
        <item x="45"/>
        <item x="46"/>
        <item x="47"/>
        <item x="48"/>
        <item x="49"/>
        <item x="50"/>
        <item x="51"/>
        <item x="52"/>
        <item x="53"/>
        <item x="54"/>
        <item m="1" x="104"/>
        <item x="55"/>
        <item x="56"/>
        <item x="58"/>
        <item x="61"/>
        <item m="1" x="94"/>
        <item x="63"/>
        <item x="64"/>
        <item x="65"/>
        <item x="66"/>
        <item m="1" x="157"/>
        <item x="67"/>
        <item x="68"/>
        <item x="69"/>
        <item x="70"/>
        <item m="1" x="127"/>
        <item m="1" x="142"/>
        <item m="1" x="99"/>
        <item m="1" x="111"/>
        <item x="74"/>
        <item x="75"/>
        <item x="2"/>
        <item m="1" x="175"/>
        <item m="1" x="148"/>
        <item m="1" x="163"/>
        <item x="22"/>
        <item x="24"/>
        <item m="1" x="149"/>
        <item x="27"/>
        <item m="1" x="97"/>
        <item m="1" x="130"/>
        <item m="1" x="136"/>
        <item x="35"/>
        <item x="41"/>
        <item m="1" x="146"/>
        <item m="1" x="134"/>
        <item m="1" x="108"/>
        <item x="72"/>
        <item x="73"/>
        <item x="4"/>
        <item x="23"/>
        <item m="1" x="81"/>
        <item m="1" x="90"/>
        <item m="1" x="116"/>
        <item x="71"/>
        <item m="1" x="171"/>
        <item m="1" x="125"/>
        <item m="1" x="140"/>
        <item m="1" x="131"/>
        <item m="1" x="77"/>
        <item m="1" x="110"/>
        <item x="12"/>
        <item x="25"/>
        <item m="1" x="103"/>
        <item x="60"/>
        <item x="40"/>
        <item m="1" x="121"/>
        <item m="1" x="135"/>
        <item m="1" x="154"/>
        <item x="29"/>
        <item x="30"/>
        <item m="1" x="115"/>
        <item m="1" x="168"/>
        <item m="1" x="167"/>
        <item m="1" x="119"/>
        <item m="1" x="174"/>
        <item m="1" x="180"/>
        <item m="1" x="170"/>
        <item m="1" x="160"/>
        <item m="1" x="132"/>
        <item m="1" x="165"/>
        <item m="1" x="87"/>
        <item m="1" x="105"/>
        <item m="1" x="141"/>
        <item m="1" x="147"/>
        <item m="1" x="96"/>
        <item m="1" x="114"/>
        <item m="1" x="143"/>
        <item m="1" x="145"/>
        <item m="1" x="88"/>
        <item m="1" x="95"/>
        <item m="1" x="137"/>
        <item m="1" x="89"/>
        <item m="1" x="176"/>
        <item m="1" x="92"/>
        <item m="1" x="138"/>
        <item m="1" x="128"/>
        <item m="1" x="84"/>
        <item m="1" x="162"/>
        <item m="1" x="155"/>
        <item m="1" x="177"/>
        <item m="1" x="85"/>
        <item m="1" x="101"/>
        <item m="1" x="166"/>
        <item m="1" x="102"/>
        <item m="1" x="129"/>
        <item m="1" x="123"/>
        <item m="1" x="120"/>
        <item m="1" x="78"/>
        <item m="1" x="178"/>
        <item m="1" x="172"/>
        <item m="1" x="82"/>
        <item m="1" x="113"/>
        <item m="1" x="86"/>
        <item m="1" x="181"/>
        <item m="1" x="182"/>
        <item m="1" x="100"/>
        <item m="1" x="169"/>
        <item m="1" x="144"/>
        <item m="1" x="80"/>
        <item m="1" x="106"/>
        <item m="1" x="93"/>
        <item m="1" x="156"/>
        <item m="1" x="133"/>
        <item m="1" x="118"/>
        <item x="57"/>
        <item m="1" x="153"/>
        <item x="59"/>
        <item m="1" x="107"/>
        <item m="1" x="91"/>
        <item m="1" x="109"/>
        <item m="1" x="151"/>
        <item m="1" x="161"/>
        <item m="1" x="150"/>
        <item m="1" x="76"/>
        <item x="8"/>
        <item x="62"/>
        <item x="19"/>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13">
    <i>
      <x/>
    </i>
    <i>
      <x v="3"/>
    </i>
    <i>
      <x v="4"/>
    </i>
    <i>
      <x v="8"/>
    </i>
    <i>
      <x v="16"/>
    </i>
    <i>
      <x v="19"/>
    </i>
    <i>
      <x v="31"/>
    </i>
    <i>
      <x v="36"/>
    </i>
    <i>
      <x v="40"/>
    </i>
    <i>
      <x v="51"/>
    </i>
    <i>
      <x v="55"/>
    </i>
    <i>
      <x v="61"/>
    </i>
    <i t="grand">
      <x/>
    </i>
  </rowItems>
  <colFields count="1">
    <field x="6"/>
  </colFields>
  <colItems count="3">
    <i>
      <x/>
    </i>
    <i>
      <x v="1"/>
    </i>
    <i t="grand">
      <x/>
    </i>
  </colItems>
  <pageFields count="1">
    <pageField fld="1" hier="-1"/>
  </pageFields>
  <dataFields count="1">
    <dataField name="Sum of Dollars Obligated" fld="26" baseField="0" baseItem="0" numFmtId="165"/>
  </dataFields>
  <formats count="9">
    <format dxfId="84">
      <pivotArea type="all" dataOnly="0" outline="0" fieldPosition="0"/>
    </format>
    <format dxfId="83">
      <pivotArea grandCol="1" outline="0" collapsedLevelsAreSubtotals="1" fieldPosition="0"/>
    </format>
    <format dxfId="82">
      <pivotArea dataOnly="0" labelOnly="1" grandCol="1" outline="0" fieldPosition="0"/>
    </format>
    <format dxfId="81">
      <pivotArea type="all" dataOnly="0" outline="0" fieldPosition="0"/>
    </format>
    <format dxfId="80">
      <pivotArea type="all" dataOnly="0" outline="0" fieldPosition="0"/>
    </format>
    <format dxfId="79">
      <pivotArea collapsedLevelsAreSubtotals="1" fieldPosition="0">
        <references count="1">
          <reference field="12" count="1">
            <x v="19"/>
          </reference>
        </references>
      </pivotArea>
    </format>
    <format dxfId="78">
      <pivotArea dataOnly="0" labelOnly="1" fieldPosition="0">
        <references count="1">
          <reference field="12" count="1">
            <x v="19"/>
          </reference>
        </references>
      </pivotArea>
    </format>
    <format dxfId="77">
      <pivotArea collapsedLevelsAreSubtotals="1" fieldPosition="0">
        <references count="1">
          <reference field="12" count="1">
            <x v="61"/>
          </reference>
        </references>
      </pivotArea>
    </format>
    <format dxfId="76">
      <pivotArea dataOnly="0" labelOnly="1" fieldPosition="0">
        <references count="1">
          <reference field="12" count="1">
            <x v="61"/>
          </reference>
        </references>
      </pivotArea>
    </format>
  </formats>
  <pivotTableStyleInfo name="PivotStyleLight16" showRowHeaders="1" showColHeaders="1" showRowStripes="0" showColStripes="0" showLastColumn="1"/>
</pivotTableDefinition>
</file>

<file path=xl/pivotTables/pivotTable14.xml><?xml version="1.0" encoding="utf-8"?>
<pivotTableDefinition xmlns="http://schemas.openxmlformats.org/spreadsheetml/2006/main" name="PivotTable7" cacheId="0" applyNumberFormats="0" applyBorderFormats="0" applyFontFormats="0" applyPatternFormats="0" applyAlignmentFormats="0" applyWidthHeightFormats="1" dataCaption="Values" updatedVersion="4" minRefreshableVersion="3" showCalcMbrs="0" useAutoFormatting="1" itemPrintTitles="1" createdVersion="3" indent="0" outline="1" outlineData="1" multipleFieldFilters="0">
  <location ref="A4:D16" firstHeaderRow="1" firstDataRow="2" firstDataCol="1" rowPageCount="1" colPageCount="1"/>
  <pivotFields count="54">
    <pivotField showAll="0"/>
    <pivotField axis="axisPage" multipleItemSelectionAllowed="1" showAll="0" defaultSubtotal="0">
      <items count="4">
        <item x="0"/>
        <item h="1" x="2"/>
        <item h="1" x="1"/>
        <item h="1" x="3"/>
      </items>
    </pivotField>
    <pivotField showAll="0" defaultSubtotal="0">
      <items count="5">
        <item x="1"/>
        <item x="0"/>
        <item x="3"/>
        <item x="2"/>
        <item x="4"/>
      </items>
    </pivotField>
    <pivotField showAll="0" defaultSubtotal="0"/>
    <pivotField showAll="0" defaultSubtotal="0"/>
    <pivotField showAll="0" defaultSubtotal="0">
      <items count="4">
        <item x="0"/>
        <item m="1" x="3"/>
        <item x="2"/>
        <item x="1"/>
      </items>
    </pivotField>
    <pivotField axis="axisCol" showAll="0" defaultSubtotal="0">
      <items count="3">
        <item x="0"/>
        <item x="1"/>
        <item x="2"/>
      </items>
    </pivotField>
    <pivotField showAll="0" defaultSubtotal="0"/>
    <pivotField showAll="0" defaultSubtotal="0">
      <items count="3">
        <item x="1"/>
        <item x="0"/>
        <item x="2"/>
      </items>
    </pivotField>
    <pivotField showAll="0" defaultSubtotal="0"/>
    <pivotField showAll="0" defaultSubtotal="0"/>
    <pivotField showAll="0" defaultSubtotal="0"/>
    <pivotField axis="axisRow" showAll="0">
      <items count="184">
        <item x="0"/>
        <item x="1"/>
        <item m="1" x="112"/>
        <item x="3"/>
        <item x="6"/>
        <item m="1" x="83"/>
        <item x="7"/>
        <item m="1" x="158"/>
        <item x="9"/>
        <item x="10"/>
        <item x="11"/>
        <item x="13"/>
        <item x="14"/>
        <item x="15"/>
        <item x="16"/>
        <item x="17"/>
        <item x="18"/>
        <item x="20"/>
        <item x="21"/>
        <item x="26"/>
        <item m="1" x="164"/>
        <item m="1" x="122"/>
        <item x="28"/>
        <item m="1" x="117"/>
        <item m="1" x="159"/>
        <item m="1" x="126"/>
        <item m="1" x="173"/>
        <item m="1" x="79"/>
        <item x="31"/>
        <item x="32"/>
        <item x="33"/>
        <item x="34"/>
        <item m="1" x="139"/>
        <item m="1" x="98"/>
        <item x="36"/>
        <item m="1" x="152"/>
        <item x="37"/>
        <item m="1" x="124"/>
        <item x="38"/>
        <item x="39"/>
        <item x="42"/>
        <item x="43"/>
        <item m="1" x="179"/>
        <item x="44"/>
        <item x="45"/>
        <item x="46"/>
        <item x="47"/>
        <item x="48"/>
        <item x="49"/>
        <item x="50"/>
        <item x="51"/>
        <item x="52"/>
        <item x="53"/>
        <item x="54"/>
        <item m="1" x="104"/>
        <item x="55"/>
        <item x="56"/>
        <item x="58"/>
        <item x="61"/>
        <item m="1" x="94"/>
        <item x="63"/>
        <item x="64"/>
        <item x="65"/>
        <item x="66"/>
        <item m="1" x="157"/>
        <item x="67"/>
        <item x="68"/>
        <item x="69"/>
        <item x="70"/>
        <item m="1" x="127"/>
        <item m="1" x="142"/>
        <item m="1" x="99"/>
        <item m="1" x="111"/>
        <item x="74"/>
        <item x="75"/>
        <item x="2"/>
        <item m="1" x="175"/>
        <item m="1" x="148"/>
        <item m="1" x="163"/>
        <item x="22"/>
        <item x="24"/>
        <item m="1" x="149"/>
        <item x="27"/>
        <item m="1" x="97"/>
        <item m="1" x="130"/>
        <item m="1" x="136"/>
        <item x="35"/>
        <item x="41"/>
        <item m="1" x="146"/>
        <item m="1" x="134"/>
        <item m="1" x="108"/>
        <item x="72"/>
        <item x="73"/>
        <item x="4"/>
        <item x="23"/>
        <item m="1" x="81"/>
        <item m="1" x="90"/>
        <item m="1" x="116"/>
        <item x="71"/>
        <item m="1" x="171"/>
        <item m="1" x="125"/>
        <item m="1" x="140"/>
        <item m="1" x="131"/>
        <item m="1" x="77"/>
        <item m="1" x="110"/>
        <item x="12"/>
        <item x="25"/>
        <item m="1" x="103"/>
        <item x="60"/>
        <item x="40"/>
        <item m="1" x="121"/>
        <item m="1" x="135"/>
        <item m="1" x="154"/>
        <item x="29"/>
        <item x="30"/>
        <item m="1" x="115"/>
        <item m="1" x="168"/>
        <item m="1" x="167"/>
        <item m="1" x="119"/>
        <item m="1" x="174"/>
        <item m="1" x="180"/>
        <item m="1" x="170"/>
        <item m="1" x="160"/>
        <item m="1" x="132"/>
        <item m="1" x="165"/>
        <item m="1" x="87"/>
        <item m="1" x="105"/>
        <item m="1" x="141"/>
        <item m="1" x="147"/>
        <item m="1" x="96"/>
        <item m="1" x="114"/>
        <item m="1" x="143"/>
        <item m="1" x="145"/>
        <item m="1" x="88"/>
        <item m="1" x="95"/>
        <item m="1" x="137"/>
        <item m="1" x="89"/>
        <item m="1" x="176"/>
        <item m="1" x="92"/>
        <item m="1" x="138"/>
        <item m="1" x="128"/>
        <item m="1" x="84"/>
        <item m="1" x="162"/>
        <item m="1" x="155"/>
        <item m="1" x="177"/>
        <item m="1" x="85"/>
        <item m="1" x="101"/>
        <item m="1" x="166"/>
        <item m="1" x="102"/>
        <item m="1" x="129"/>
        <item m="1" x="123"/>
        <item m="1" x="120"/>
        <item m="1" x="78"/>
        <item m="1" x="178"/>
        <item m="1" x="172"/>
        <item m="1" x="82"/>
        <item m="1" x="113"/>
        <item m="1" x="86"/>
        <item m="1" x="181"/>
        <item m="1" x="182"/>
        <item m="1" x="100"/>
        <item m="1" x="169"/>
        <item m="1" x="144"/>
        <item m="1" x="80"/>
        <item m="1" x="106"/>
        <item m="1" x="93"/>
        <item m="1" x="156"/>
        <item m="1" x="133"/>
        <item m="1" x="118"/>
        <item x="57"/>
        <item m="1" x="153"/>
        <item x="59"/>
        <item m="1" x="107"/>
        <item m="1" x="91"/>
        <item m="1" x="109"/>
        <item m="1" x="151"/>
        <item m="1" x="161"/>
        <item m="1" x="150"/>
        <item m="1" x="76"/>
        <item x="8"/>
        <item x="62"/>
        <item x="19"/>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11">
    <i>
      <x/>
    </i>
    <i>
      <x v="3"/>
    </i>
    <i>
      <x v="4"/>
    </i>
    <i>
      <x v="8"/>
    </i>
    <i>
      <x v="16"/>
    </i>
    <i>
      <x v="31"/>
    </i>
    <i>
      <x v="36"/>
    </i>
    <i>
      <x v="40"/>
    </i>
    <i>
      <x v="51"/>
    </i>
    <i>
      <x v="55"/>
    </i>
    <i t="grand">
      <x/>
    </i>
  </rowItems>
  <colFields count="1">
    <field x="6"/>
  </colFields>
  <colItems count="3">
    <i>
      <x/>
    </i>
    <i>
      <x v="1"/>
    </i>
    <i t="grand">
      <x/>
    </i>
  </colItems>
  <pageFields count="1">
    <pageField fld="1" hier="-1"/>
  </pageFields>
  <dataFields count="1">
    <dataField name="Sum of Dollars Obligated" fld="26" baseField="0" baseItem="0" numFmtId="165"/>
  </dataFields>
  <formats count="5">
    <format dxfId="89">
      <pivotArea type="all" dataOnly="0" outline="0" fieldPosition="0"/>
    </format>
    <format dxfId="88">
      <pivotArea grandCol="1" outline="0" collapsedLevelsAreSubtotals="1" fieldPosition="0"/>
    </format>
    <format dxfId="87">
      <pivotArea dataOnly="0" labelOnly="1" grandCol="1" outline="0" fieldPosition="0"/>
    </format>
    <format dxfId="86">
      <pivotArea type="all" dataOnly="0" outline="0" fieldPosition="0"/>
    </format>
    <format dxfId="85">
      <pivotArea type="all" dataOnly="0" outline="0" fieldPosition="0"/>
    </format>
  </formats>
  <pivotTableStyleInfo name="PivotStyleLight16" showRowHeaders="1" showColHeaders="1" showRowStripes="0" showColStripes="0" showLastColumn="1"/>
</pivotTableDefinition>
</file>

<file path=xl/pivotTables/pivotTable15.xml><?xml version="1.0" encoding="utf-8"?>
<pivotTableDefinition xmlns="http://schemas.openxmlformats.org/spreadsheetml/2006/main" name="PivotTable13" cacheId="0" applyNumberFormats="0" applyBorderFormats="0" applyFontFormats="0" applyPatternFormats="0" applyAlignmentFormats="0" applyWidthHeightFormats="1" dataCaption="Values" updatedVersion="4" minRefreshableVersion="3" showCalcMbrs="0" useAutoFormatting="1" itemPrintTitles="1" createdVersion="3" indent="0" outline="1" outlineData="1" multipleFieldFilters="0">
  <location ref="A23:D37" firstHeaderRow="1" firstDataRow="2" firstDataCol="1" rowPageCount="1" colPageCount="1"/>
  <pivotFields count="54">
    <pivotField showAll="0"/>
    <pivotField axis="axisPage" multipleItemSelectionAllowed="1" showAll="0" defaultSubtotal="0">
      <items count="4">
        <item x="0"/>
        <item x="2"/>
        <item h="1" x="1"/>
        <item h="1" x="3"/>
      </items>
    </pivotField>
    <pivotField showAll="0" defaultSubtotal="0">
      <items count="5">
        <item x="1"/>
        <item x="0"/>
        <item x="3"/>
        <item x="2"/>
        <item x="4"/>
      </items>
    </pivotField>
    <pivotField showAll="0" defaultSubtotal="0"/>
    <pivotField showAll="0" defaultSubtotal="0"/>
    <pivotField showAll="0" defaultSubtotal="0">
      <items count="4">
        <item x="0"/>
        <item m="1" x="3"/>
        <item x="2"/>
        <item x="1"/>
      </items>
    </pivotField>
    <pivotField showAll="0" defaultSubtotal="0">
      <items count="3">
        <item x="0"/>
        <item x="1"/>
        <item x="2"/>
      </items>
    </pivotField>
    <pivotField showAll="0" defaultSubtotal="0"/>
    <pivotField showAll="0" defaultSubtotal="0">
      <items count="3">
        <item x="1"/>
        <item x="0"/>
        <item x="2"/>
      </items>
    </pivotField>
    <pivotField showAll="0" defaultSubtotal="0"/>
    <pivotField axis="axisCol" showAll="0" defaultSubtotal="0">
      <items count="3">
        <item x="1"/>
        <item x="0"/>
        <item x="2"/>
      </items>
    </pivotField>
    <pivotField showAll="0" defaultSubtotal="0">
      <items count="3">
        <item x="1"/>
        <item x="0"/>
        <item x="2"/>
      </items>
    </pivotField>
    <pivotField axis="axisRow" showAll="0">
      <items count="184">
        <item x="0"/>
        <item x="1"/>
        <item m="1" x="112"/>
        <item x="3"/>
        <item x="6"/>
        <item m="1" x="83"/>
        <item x="7"/>
        <item m="1" x="158"/>
        <item x="9"/>
        <item x="10"/>
        <item x="11"/>
        <item x="13"/>
        <item x="14"/>
        <item x="15"/>
        <item x="16"/>
        <item x="17"/>
        <item x="18"/>
        <item x="20"/>
        <item x="21"/>
        <item x="26"/>
        <item m="1" x="164"/>
        <item m="1" x="122"/>
        <item x="28"/>
        <item m="1" x="117"/>
        <item m="1" x="159"/>
        <item m="1" x="126"/>
        <item m="1" x="173"/>
        <item m="1" x="79"/>
        <item x="31"/>
        <item x="32"/>
        <item x="33"/>
        <item x="34"/>
        <item m="1" x="139"/>
        <item m="1" x="98"/>
        <item x="36"/>
        <item m="1" x="152"/>
        <item x="37"/>
        <item m="1" x="124"/>
        <item x="38"/>
        <item x="39"/>
        <item x="42"/>
        <item x="43"/>
        <item m="1" x="179"/>
        <item x="44"/>
        <item x="45"/>
        <item x="46"/>
        <item x="47"/>
        <item x="48"/>
        <item x="49"/>
        <item x="50"/>
        <item x="51"/>
        <item x="52"/>
        <item x="53"/>
        <item x="54"/>
        <item m="1" x="104"/>
        <item x="55"/>
        <item x="56"/>
        <item x="58"/>
        <item x="61"/>
        <item m="1" x="94"/>
        <item x="63"/>
        <item x="64"/>
        <item x="65"/>
        <item x="66"/>
        <item m="1" x="157"/>
        <item x="67"/>
        <item x="68"/>
        <item x="69"/>
        <item x="70"/>
        <item m="1" x="127"/>
        <item m="1" x="142"/>
        <item m="1" x="99"/>
        <item m="1" x="111"/>
        <item x="74"/>
        <item x="75"/>
        <item x="2"/>
        <item m="1" x="175"/>
        <item m="1" x="148"/>
        <item m="1" x="163"/>
        <item x="22"/>
        <item x="24"/>
        <item m="1" x="149"/>
        <item x="27"/>
        <item m="1" x="97"/>
        <item m="1" x="130"/>
        <item m="1" x="136"/>
        <item x="35"/>
        <item x="41"/>
        <item m="1" x="146"/>
        <item m="1" x="134"/>
        <item m="1" x="108"/>
        <item x="72"/>
        <item x="73"/>
        <item x="4"/>
        <item x="23"/>
        <item m="1" x="81"/>
        <item m="1" x="90"/>
        <item m="1" x="116"/>
        <item x="71"/>
        <item m="1" x="171"/>
        <item m="1" x="125"/>
        <item m="1" x="140"/>
        <item m="1" x="131"/>
        <item m="1" x="77"/>
        <item m="1" x="110"/>
        <item x="12"/>
        <item x="25"/>
        <item m="1" x="103"/>
        <item x="60"/>
        <item x="40"/>
        <item m="1" x="121"/>
        <item m="1" x="135"/>
        <item m="1" x="154"/>
        <item x="29"/>
        <item x="30"/>
        <item m="1" x="115"/>
        <item m="1" x="168"/>
        <item m="1" x="167"/>
        <item m="1" x="119"/>
        <item m="1" x="174"/>
        <item m="1" x="180"/>
        <item m="1" x="170"/>
        <item m="1" x="160"/>
        <item m="1" x="132"/>
        <item m="1" x="165"/>
        <item m="1" x="87"/>
        <item m="1" x="105"/>
        <item m="1" x="141"/>
        <item m="1" x="147"/>
        <item m="1" x="96"/>
        <item m="1" x="114"/>
        <item m="1" x="143"/>
        <item m="1" x="145"/>
        <item m="1" x="88"/>
        <item m="1" x="95"/>
        <item m="1" x="137"/>
        <item m="1" x="89"/>
        <item m="1" x="176"/>
        <item m="1" x="92"/>
        <item m="1" x="138"/>
        <item m="1" x="128"/>
        <item m="1" x="84"/>
        <item m="1" x="162"/>
        <item m="1" x="155"/>
        <item m="1" x="177"/>
        <item m="1" x="85"/>
        <item m="1" x="101"/>
        <item m="1" x="166"/>
        <item m="1" x="102"/>
        <item m="1" x="129"/>
        <item m="1" x="123"/>
        <item m="1" x="120"/>
        <item m="1" x="78"/>
        <item m="1" x="178"/>
        <item m="1" x="172"/>
        <item m="1" x="82"/>
        <item m="1" x="113"/>
        <item m="1" x="86"/>
        <item m="1" x="181"/>
        <item m="1" x="182"/>
        <item m="1" x="100"/>
        <item m="1" x="169"/>
        <item m="1" x="144"/>
        <item m="1" x="80"/>
        <item m="1" x="106"/>
        <item m="1" x="93"/>
        <item m="1" x="156"/>
        <item m="1" x="133"/>
        <item m="1" x="118"/>
        <item x="57"/>
        <item m="1" x="153"/>
        <item x="59"/>
        <item m="1" x="107"/>
        <item m="1" x="91"/>
        <item m="1" x="109"/>
        <item m="1" x="151"/>
        <item m="1" x="161"/>
        <item m="1" x="150"/>
        <item m="1" x="76"/>
        <item x="8"/>
        <item x="62"/>
        <item x="19"/>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13">
    <i>
      <x/>
    </i>
    <i>
      <x v="3"/>
    </i>
    <i>
      <x v="4"/>
    </i>
    <i>
      <x v="8"/>
    </i>
    <i>
      <x v="16"/>
    </i>
    <i>
      <x v="19"/>
    </i>
    <i>
      <x v="31"/>
    </i>
    <i>
      <x v="36"/>
    </i>
    <i>
      <x v="40"/>
    </i>
    <i>
      <x v="51"/>
    </i>
    <i>
      <x v="55"/>
    </i>
    <i>
      <x v="61"/>
    </i>
    <i t="grand">
      <x/>
    </i>
  </rowItems>
  <colFields count="1">
    <field x="10"/>
  </colFields>
  <colItems count="3">
    <i>
      <x/>
    </i>
    <i>
      <x v="1"/>
    </i>
    <i t="grand">
      <x/>
    </i>
  </colItems>
  <pageFields count="1">
    <pageField fld="1" hier="-1"/>
  </pageFields>
  <dataFields count="1">
    <dataField name="Sum of Dollars Obligated" fld="26" baseField="0" baseItem="0" numFmtId="165"/>
  </dataFields>
  <formats count="9">
    <format dxfId="66">
      <pivotArea type="all" dataOnly="0" outline="0" fieldPosition="0"/>
    </format>
    <format dxfId="65">
      <pivotArea grandCol="1" outline="0" collapsedLevelsAreSubtotals="1" fieldPosition="0"/>
    </format>
    <format dxfId="64">
      <pivotArea dataOnly="0" labelOnly="1" grandCol="1" outline="0" fieldPosition="0"/>
    </format>
    <format dxfId="63">
      <pivotArea type="all" dataOnly="0" outline="0" fieldPosition="0"/>
    </format>
    <format dxfId="62">
      <pivotArea type="all" dataOnly="0" outline="0" fieldPosition="0"/>
    </format>
    <format dxfId="61">
      <pivotArea collapsedLevelsAreSubtotals="1" fieldPosition="0">
        <references count="1">
          <reference field="12" count="1">
            <x v="19"/>
          </reference>
        </references>
      </pivotArea>
    </format>
    <format dxfId="60">
      <pivotArea dataOnly="0" labelOnly="1" fieldPosition="0">
        <references count="1">
          <reference field="12" count="1">
            <x v="19"/>
          </reference>
        </references>
      </pivotArea>
    </format>
    <format dxfId="59">
      <pivotArea collapsedLevelsAreSubtotals="1" fieldPosition="0">
        <references count="1">
          <reference field="12" count="1">
            <x v="61"/>
          </reference>
        </references>
      </pivotArea>
    </format>
    <format dxfId="58">
      <pivotArea dataOnly="0" labelOnly="1" fieldPosition="0">
        <references count="1">
          <reference field="12" count="1">
            <x v="61"/>
          </reference>
        </references>
      </pivotArea>
    </format>
  </formats>
  <pivotTableStyleInfo name="PivotStyleLight16" showRowHeaders="1" showColHeaders="1" showRowStripes="0" showColStripes="0" showLastColumn="1"/>
</pivotTableDefinition>
</file>

<file path=xl/pivotTables/pivotTable16.xml><?xml version="1.0" encoding="utf-8"?>
<pivotTableDefinition xmlns="http://schemas.openxmlformats.org/spreadsheetml/2006/main" name="PivotTable7" cacheId="0" applyNumberFormats="0" applyBorderFormats="0" applyFontFormats="0" applyPatternFormats="0" applyAlignmentFormats="0" applyWidthHeightFormats="1" dataCaption="Values" updatedVersion="4" minRefreshableVersion="3" showCalcMbrs="0" useAutoFormatting="1" itemPrintTitles="1" createdVersion="3" indent="0" outline="1" outlineData="1" multipleFieldFilters="0">
  <location ref="A4:D16" firstHeaderRow="1" firstDataRow="2" firstDataCol="1" rowPageCount="1" colPageCount="1"/>
  <pivotFields count="54">
    <pivotField showAll="0"/>
    <pivotField axis="axisPage" multipleItemSelectionAllowed="1" showAll="0" defaultSubtotal="0">
      <items count="4">
        <item x="0"/>
        <item h="1" x="2"/>
        <item h="1" x="1"/>
        <item h="1" x="3"/>
      </items>
    </pivotField>
    <pivotField showAll="0" defaultSubtotal="0">
      <items count="5">
        <item x="1"/>
        <item x="0"/>
        <item x="3"/>
        <item x="2"/>
        <item x="4"/>
      </items>
    </pivotField>
    <pivotField showAll="0" defaultSubtotal="0"/>
    <pivotField showAll="0" defaultSubtotal="0"/>
    <pivotField showAll="0" defaultSubtotal="0">
      <items count="4">
        <item x="0"/>
        <item m="1" x="3"/>
        <item x="2"/>
        <item x="1"/>
      </items>
    </pivotField>
    <pivotField showAll="0" defaultSubtotal="0">
      <items count="3">
        <item x="0"/>
        <item x="1"/>
        <item x="2"/>
      </items>
    </pivotField>
    <pivotField showAll="0" defaultSubtotal="0"/>
    <pivotField showAll="0" defaultSubtotal="0">
      <items count="3">
        <item x="1"/>
        <item x="0"/>
        <item x="2"/>
      </items>
    </pivotField>
    <pivotField showAll="0" defaultSubtotal="0"/>
    <pivotField axis="axisCol" showAll="0" defaultSubtotal="0">
      <items count="3">
        <item x="1"/>
        <item x="0"/>
        <item x="2"/>
      </items>
    </pivotField>
    <pivotField showAll="0" defaultSubtotal="0">
      <items count="3">
        <item x="1"/>
        <item x="0"/>
        <item x="2"/>
      </items>
    </pivotField>
    <pivotField axis="axisRow" showAll="0">
      <items count="184">
        <item x="0"/>
        <item x="1"/>
        <item m="1" x="112"/>
        <item x="3"/>
        <item x="6"/>
        <item m="1" x="83"/>
        <item x="7"/>
        <item m="1" x="158"/>
        <item x="9"/>
        <item x="10"/>
        <item x="11"/>
        <item x="13"/>
        <item x="14"/>
        <item x="15"/>
        <item x="16"/>
        <item x="17"/>
        <item x="18"/>
        <item x="20"/>
        <item x="21"/>
        <item x="26"/>
        <item m="1" x="164"/>
        <item m="1" x="122"/>
        <item x="28"/>
        <item m="1" x="117"/>
        <item m="1" x="159"/>
        <item m="1" x="126"/>
        <item m="1" x="173"/>
        <item m="1" x="79"/>
        <item x="31"/>
        <item x="32"/>
        <item x="33"/>
        <item x="34"/>
        <item m="1" x="139"/>
        <item m="1" x="98"/>
        <item x="36"/>
        <item m="1" x="152"/>
        <item x="37"/>
        <item m="1" x="124"/>
        <item x="38"/>
        <item x="39"/>
        <item x="42"/>
        <item x="43"/>
        <item m="1" x="179"/>
        <item x="44"/>
        <item x="45"/>
        <item x="46"/>
        <item x="47"/>
        <item x="48"/>
        <item x="49"/>
        <item x="50"/>
        <item x="51"/>
        <item x="52"/>
        <item x="53"/>
        <item x="54"/>
        <item m="1" x="104"/>
        <item x="55"/>
        <item x="56"/>
        <item x="58"/>
        <item x="61"/>
        <item m="1" x="94"/>
        <item x="63"/>
        <item x="64"/>
        <item x="65"/>
        <item x="66"/>
        <item m="1" x="157"/>
        <item x="67"/>
        <item x="68"/>
        <item x="69"/>
        <item x="70"/>
        <item m="1" x="127"/>
        <item m="1" x="142"/>
        <item m="1" x="99"/>
        <item m="1" x="111"/>
        <item x="74"/>
        <item x="75"/>
        <item x="2"/>
        <item m="1" x="175"/>
        <item m="1" x="148"/>
        <item m="1" x="163"/>
        <item x="22"/>
        <item x="24"/>
        <item m="1" x="149"/>
        <item x="27"/>
        <item m="1" x="97"/>
        <item m="1" x="130"/>
        <item m="1" x="136"/>
        <item x="35"/>
        <item x="41"/>
        <item m="1" x="146"/>
        <item m="1" x="134"/>
        <item m="1" x="108"/>
        <item x="72"/>
        <item x="73"/>
        <item x="4"/>
        <item x="23"/>
        <item m="1" x="81"/>
        <item m="1" x="90"/>
        <item m="1" x="116"/>
        <item x="71"/>
        <item m="1" x="171"/>
        <item m="1" x="125"/>
        <item m="1" x="140"/>
        <item m="1" x="131"/>
        <item m="1" x="77"/>
        <item m="1" x="110"/>
        <item x="12"/>
        <item x="25"/>
        <item m="1" x="103"/>
        <item x="60"/>
        <item x="40"/>
        <item m="1" x="121"/>
        <item m="1" x="135"/>
        <item m="1" x="154"/>
        <item x="29"/>
        <item x="30"/>
        <item m="1" x="115"/>
        <item m="1" x="168"/>
        <item m="1" x="167"/>
        <item m="1" x="119"/>
        <item m="1" x="174"/>
        <item m="1" x="180"/>
        <item m="1" x="170"/>
        <item m="1" x="160"/>
        <item m="1" x="132"/>
        <item m="1" x="165"/>
        <item m="1" x="87"/>
        <item m="1" x="105"/>
        <item m="1" x="141"/>
        <item m="1" x="147"/>
        <item m="1" x="96"/>
        <item m="1" x="114"/>
        <item m="1" x="143"/>
        <item m="1" x="145"/>
        <item m="1" x="88"/>
        <item m="1" x="95"/>
        <item m="1" x="137"/>
        <item m="1" x="89"/>
        <item m="1" x="176"/>
        <item m="1" x="92"/>
        <item m="1" x="138"/>
        <item m="1" x="128"/>
        <item m="1" x="84"/>
        <item m="1" x="162"/>
        <item m="1" x="155"/>
        <item m="1" x="177"/>
        <item m="1" x="85"/>
        <item m="1" x="101"/>
        <item m="1" x="166"/>
        <item m="1" x="102"/>
        <item m="1" x="129"/>
        <item m="1" x="123"/>
        <item m="1" x="120"/>
        <item m="1" x="78"/>
        <item m="1" x="178"/>
        <item m="1" x="172"/>
        <item m="1" x="82"/>
        <item m="1" x="113"/>
        <item m="1" x="86"/>
        <item m="1" x="181"/>
        <item m="1" x="182"/>
        <item m="1" x="100"/>
        <item m="1" x="169"/>
        <item m="1" x="144"/>
        <item m="1" x="80"/>
        <item m="1" x="106"/>
        <item m="1" x="93"/>
        <item m="1" x="156"/>
        <item m="1" x="133"/>
        <item m="1" x="118"/>
        <item x="57"/>
        <item m="1" x="153"/>
        <item x="59"/>
        <item m="1" x="107"/>
        <item m="1" x="91"/>
        <item m="1" x="109"/>
        <item m="1" x="151"/>
        <item m="1" x="161"/>
        <item m="1" x="150"/>
        <item m="1" x="76"/>
        <item x="8"/>
        <item x="62"/>
        <item x="19"/>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4">
        <item x="1"/>
        <item x="0"/>
        <item x="2"/>
        <item t="default"/>
      </items>
    </pivotField>
    <pivotField showAll="0"/>
    <pivotField showAll="0"/>
    <pivotField showAll="0"/>
    <pivotField showAll="0"/>
    <pivotField showAll="0"/>
    <pivotField showAll="0"/>
  </pivotFields>
  <rowFields count="1">
    <field x="12"/>
  </rowFields>
  <rowItems count="11">
    <i>
      <x/>
    </i>
    <i>
      <x v="3"/>
    </i>
    <i>
      <x v="4"/>
    </i>
    <i>
      <x v="8"/>
    </i>
    <i>
      <x v="16"/>
    </i>
    <i>
      <x v="31"/>
    </i>
    <i>
      <x v="36"/>
    </i>
    <i>
      <x v="40"/>
    </i>
    <i>
      <x v="51"/>
    </i>
    <i>
      <x v="55"/>
    </i>
    <i t="grand">
      <x/>
    </i>
  </rowItems>
  <colFields count="1">
    <field x="10"/>
  </colFields>
  <colItems count="3">
    <i>
      <x/>
    </i>
    <i>
      <x v="1"/>
    </i>
    <i t="grand">
      <x/>
    </i>
  </colItems>
  <pageFields count="1">
    <pageField fld="1" hier="-1"/>
  </pageFields>
  <dataFields count="1">
    <dataField name="Sum of Dollars Obligated" fld="26" baseField="0" baseItem="0" numFmtId="165"/>
  </dataFields>
  <formats count="5">
    <format dxfId="71">
      <pivotArea type="all" dataOnly="0" outline="0" fieldPosition="0"/>
    </format>
    <format dxfId="70">
      <pivotArea grandCol="1" outline="0" collapsedLevelsAreSubtotals="1" fieldPosition="0"/>
    </format>
    <format dxfId="69">
      <pivotArea dataOnly="0" labelOnly="1" grandCol="1" outline="0" fieldPosition="0"/>
    </format>
    <format dxfId="68">
      <pivotArea type="all" dataOnly="0" outline="0" fieldPosition="0"/>
    </format>
    <format dxfId="67">
      <pivotArea type="all" dataOnly="0" outline="0" fieldPosition="0"/>
    </format>
  </formats>
  <pivotTableStyleInfo name="PivotStyleLight16" showRowHeaders="1" showColHeaders="1" showRowStripes="0" showColStripes="0" showLastColumn="1"/>
</pivotTableDefinition>
</file>

<file path=xl/pivotTables/pivotTable17.xml><?xml version="1.0" encoding="utf-8"?>
<pivotTableDefinition xmlns="http://schemas.openxmlformats.org/spreadsheetml/2006/main" name="PivotTable7" cacheId="0" applyNumberFormats="0" applyBorderFormats="0" applyFontFormats="0" applyPatternFormats="0" applyAlignmentFormats="0" applyWidthHeightFormats="1" dataCaption="Values" updatedVersion="4" minRefreshableVersion="3" showCalcMbrs="0" useAutoFormatting="1" itemPrintTitles="1" createdVersion="3" indent="0" outline="1" outlineData="1" multipleFieldFilters="0">
  <location ref="A4:D16" firstHeaderRow="1" firstDataRow="2" firstDataCol="1" rowPageCount="1" colPageCount="1"/>
  <pivotFields count="54">
    <pivotField showAll="0"/>
    <pivotField axis="axisPage" multipleItemSelectionAllowed="1" showAll="0" defaultSubtotal="0">
      <items count="4">
        <item x="0"/>
        <item h="1" x="2"/>
        <item h="1" x="1"/>
        <item h="1" x="3"/>
      </items>
    </pivotField>
    <pivotField showAll="0" defaultSubtotal="0">
      <items count="5">
        <item x="1"/>
        <item x="0"/>
        <item x="3"/>
        <item x="2"/>
        <item x="4"/>
      </items>
    </pivotField>
    <pivotField showAll="0" defaultSubtotal="0"/>
    <pivotField showAll="0" defaultSubtotal="0"/>
    <pivotField showAll="0" defaultSubtotal="0">
      <items count="4">
        <item x="0"/>
        <item m="1" x="3"/>
        <item x="2"/>
        <item x="1"/>
      </items>
    </pivotField>
    <pivotField showAll="0" defaultSubtotal="0">
      <items count="3">
        <item x="0"/>
        <item x="1"/>
        <item x="2"/>
      </items>
    </pivotField>
    <pivotField showAll="0" defaultSubtotal="0"/>
    <pivotField showAll="0" defaultSubtotal="0">
      <items count="3">
        <item x="1"/>
        <item x="0"/>
        <item x="2"/>
      </items>
    </pivotField>
    <pivotField showAll="0" defaultSubtotal="0"/>
    <pivotField showAll="0" defaultSubtotal="0"/>
    <pivotField axis="axisCol" showAll="0" defaultSubtotal="0">
      <items count="3">
        <item x="1"/>
        <item x="0"/>
        <item x="2"/>
      </items>
    </pivotField>
    <pivotField axis="axisRow" showAll="0">
      <items count="184">
        <item x="0"/>
        <item x="1"/>
        <item m="1" x="112"/>
        <item x="3"/>
        <item x="6"/>
        <item m="1" x="83"/>
        <item x="7"/>
        <item m="1" x="158"/>
        <item x="9"/>
        <item x="10"/>
        <item x="11"/>
        <item x="13"/>
        <item x="14"/>
        <item x="15"/>
        <item x="16"/>
        <item x="17"/>
        <item x="18"/>
        <item x="20"/>
        <item x="21"/>
        <item x="26"/>
        <item m="1" x="164"/>
        <item m="1" x="122"/>
        <item x="28"/>
        <item m="1" x="117"/>
        <item m="1" x="159"/>
        <item m="1" x="126"/>
        <item m="1" x="173"/>
        <item m="1" x="79"/>
        <item x="31"/>
        <item x="32"/>
        <item x="33"/>
        <item x="34"/>
        <item m="1" x="139"/>
        <item m="1" x="98"/>
        <item x="36"/>
        <item m="1" x="152"/>
        <item x="37"/>
        <item m="1" x="124"/>
        <item x="38"/>
        <item x="39"/>
        <item x="42"/>
        <item x="43"/>
        <item m="1" x="179"/>
        <item x="44"/>
        <item x="45"/>
        <item x="46"/>
        <item x="47"/>
        <item x="48"/>
        <item x="49"/>
        <item x="50"/>
        <item x="51"/>
        <item x="52"/>
        <item x="53"/>
        <item x="54"/>
        <item m="1" x="104"/>
        <item x="55"/>
        <item x="56"/>
        <item x="58"/>
        <item x="61"/>
        <item m="1" x="94"/>
        <item x="63"/>
        <item x="64"/>
        <item x="65"/>
        <item x="66"/>
        <item m="1" x="157"/>
        <item x="67"/>
        <item x="68"/>
        <item x="69"/>
        <item x="70"/>
        <item m="1" x="127"/>
        <item m="1" x="142"/>
        <item m="1" x="99"/>
        <item m="1" x="111"/>
        <item x="74"/>
        <item x="75"/>
        <item x="2"/>
        <item m="1" x="175"/>
        <item m="1" x="148"/>
        <item m="1" x="163"/>
        <item x="22"/>
        <item x="24"/>
        <item m="1" x="149"/>
        <item x="27"/>
        <item m="1" x="97"/>
        <item m="1" x="130"/>
        <item m="1" x="136"/>
        <item x="35"/>
        <item x="41"/>
        <item m="1" x="146"/>
        <item m="1" x="134"/>
        <item m="1" x="108"/>
        <item x="72"/>
        <item x="73"/>
        <item x="4"/>
        <item x="23"/>
        <item m="1" x="81"/>
        <item m="1" x="90"/>
        <item m="1" x="116"/>
        <item x="71"/>
        <item m="1" x="171"/>
        <item m="1" x="125"/>
        <item m="1" x="140"/>
        <item m="1" x="131"/>
        <item m="1" x="77"/>
        <item m="1" x="110"/>
        <item x="12"/>
        <item x="25"/>
        <item m="1" x="103"/>
        <item x="60"/>
        <item x="40"/>
        <item m="1" x="121"/>
        <item m="1" x="135"/>
        <item m="1" x="154"/>
        <item x="29"/>
        <item x="30"/>
        <item m="1" x="115"/>
        <item m="1" x="168"/>
        <item m="1" x="167"/>
        <item m="1" x="119"/>
        <item m="1" x="174"/>
        <item m="1" x="180"/>
        <item m="1" x="170"/>
        <item m="1" x="160"/>
        <item m="1" x="132"/>
        <item m="1" x="165"/>
        <item m="1" x="87"/>
        <item m="1" x="105"/>
        <item m="1" x="141"/>
        <item m="1" x="147"/>
        <item m="1" x="96"/>
        <item m="1" x="114"/>
        <item m="1" x="143"/>
        <item m="1" x="145"/>
        <item m="1" x="88"/>
        <item m="1" x="95"/>
        <item m="1" x="137"/>
        <item m="1" x="89"/>
        <item m="1" x="176"/>
        <item m="1" x="92"/>
        <item m="1" x="138"/>
        <item m="1" x="128"/>
        <item m="1" x="84"/>
        <item m="1" x="162"/>
        <item m="1" x="155"/>
        <item m="1" x="177"/>
        <item m="1" x="85"/>
        <item m="1" x="101"/>
        <item m="1" x="166"/>
        <item m="1" x="102"/>
        <item m="1" x="129"/>
        <item m="1" x="123"/>
        <item m="1" x="120"/>
        <item m="1" x="78"/>
        <item m="1" x="178"/>
        <item m="1" x="172"/>
        <item m="1" x="82"/>
        <item m="1" x="113"/>
        <item m="1" x="86"/>
        <item m="1" x="181"/>
        <item m="1" x="182"/>
        <item m="1" x="100"/>
        <item m="1" x="169"/>
        <item m="1" x="144"/>
        <item m="1" x="80"/>
        <item m="1" x="106"/>
        <item m="1" x="93"/>
        <item m="1" x="156"/>
        <item m="1" x="133"/>
        <item m="1" x="118"/>
        <item x="57"/>
        <item m="1" x="153"/>
        <item x="59"/>
        <item m="1" x="107"/>
        <item m="1" x="91"/>
        <item m="1" x="109"/>
        <item m="1" x="151"/>
        <item m="1" x="161"/>
        <item m="1" x="150"/>
        <item m="1" x="76"/>
        <item x="8"/>
        <item x="62"/>
        <item x="19"/>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11">
    <i>
      <x/>
    </i>
    <i>
      <x v="3"/>
    </i>
    <i>
      <x v="4"/>
    </i>
    <i>
      <x v="8"/>
    </i>
    <i>
      <x v="16"/>
    </i>
    <i>
      <x v="31"/>
    </i>
    <i>
      <x v="36"/>
    </i>
    <i>
      <x v="40"/>
    </i>
    <i>
      <x v="51"/>
    </i>
    <i>
      <x v="55"/>
    </i>
    <i t="grand">
      <x/>
    </i>
  </rowItems>
  <colFields count="1">
    <field x="11"/>
  </colFields>
  <colItems count="3">
    <i>
      <x/>
    </i>
    <i>
      <x v="1"/>
    </i>
    <i t="grand">
      <x/>
    </i>
  </colItems>
  <pageFields count="1">
    <pageField fld="1" hier="-1"/>
  </pageFields>
  <dataFields count="1">
    <dataField name="Sum of Dollars Obligated" fld="26" baseField="0" baseItem="0" numFmtId="165"/>
  </dataFields>
  <formats count="5">
    <format dxfId="44">
      <pivotArea type="all" dataOnly="0" outline="0" fieldPosition="0"/>
    </format>
    <format dxfId="43">
      <pivotArea grandCol="1" outline="0" collapsedLevelsAreSubtotals="1" fieldPosition="0"/>
    </format>
    <format dxfId="42">
      <pivotArea dataOnly="0" labelOnly="1" grandCol="1" outline="0" fieldPosition="0"/>
    </format>
    <format dxfId="41">
      <pivotArea type="all" dataOnly="0" outline="0" fieldPosition="0"/>
    </format>
    <format dxfId="40">
      <pivotArea type="all" dataOnly="0" outline="0" fieldPosition="0"/>
    </format>
  </formats>
  <pivotTableStyleInfo name="PivotStyleLight16" showRowHeaders="1" showColHeaders="1" showRowStripes="0" showColStripes="0" showLastColumn="1"/>
</pivotTableDefinition>
</file>

<file path=xl/pivotTables/pivotTable18.xml><?xml version="1.0" encoding="utf-8"?>
<pivotTableDefinition xmlns="http://schemas.openxmlformats.org/spreadsheetml/2006/main" name="PivotTable13" cacheId="0" applyNumberFormats="0" applyBorderFormats="0" applyFontFormats="0" applyPatternFormats="0" applyAlignmentFormats="0" applyWidthHeightFormats="1" dataCaption="Values" updatedVersion="4" minRefreshableVersion="3" showCalcMbrs="0" useAutoFormatting="1" itemPrintTitles="1" createdVersion="3" indent="0" outline="1" outlineData="1" multipleFieldFilters="0">
  <location ref="A23:D37" firstHeaderRow="1" firstDataRow="2" firstDataCol="1" rowPageCount="1" colPageCount="1"/>
  <pivotFields count="54">
    <pivotField showAll="0"/>
    <pivotField axis="axisPage" multipleItemSelectionAllowed="1" showAll="0" defaultSubtotal="0">
      <items count="4">
        <item x="0"/>
        <item x="2"/>
        <item h="1" x="1"/>
        <item h="1" x="3"/>
      </items>
    </pivotField>
    <pivotField showAll="0" defaultSubtotal="0">
      <items count="5">
        <item x="1"/>
        <item x="0"/>
        <item x="3"/>
        <item x="2"/>
        <item x="4"/>
      </items>
    </pivotField>
    <pivotField showAll="0" defaultSubtotal="0"/>
    <pivotField showAll="0" defaultSubtotal="0"/>
    <pivotField showAll="0" defaultSubtotal="0">
      <items count="4">
        <item x="0"/>
        <item m="1" x="3"/>
        <item x="2"/>
        <item x="1"/>
      </items>
    </pivotField>
    <pivotField showAll="0" defaultSubtotal="0">
      <items count="3">
        <item x="0"/>
        <item x="1"/>
        <item x="2"/>
      </items>
    </pivotField>
    <pivotField showAll="0" defaultSubtotal="0"/>
    <pivotField showAll="0" defaultSubtotal="0">
      <items count="3">
        <item x="1"/>
        <item x="0"/>
        <item x="2"/>
      </items>
    </pivotField>
    <pivotField showAll="0" defaultSubtotal="0"/>
    <pivotField showAll="0" defaultSubtotal="0"/>
    <pivotField axis="axisCol" showAll="0" defaultSubtotal="0">
      <items count="3">
        <item x="1"/>
        <item x="0"/>
        <item x="2"/>
      </items>
    </pivotField>
    <pivotField axis="axisRow" showAll="0">
      <items count="184">
        <item x="0"/>
        <item x="1"/>
        <item m="1" x="112"/>
        <item x="3"/>
        <item x="6"/>
        <item m="1" x="83"/>
        <item x="7"/>
        <item m="1" x="158"/>
        <item x="9"/>
        <item x="10"/>
        <item x="11"/>
        <item x="13"/>
        <item x="14"/>
        <item x="15"/>
        <item x="16"/>
        <item x="17"/>
        <item x="18"/>
        <item x="20"/>
        <item x="21"/>
        <item x="26"/>
        <item m="1" x="164"/>
        <item m="1" x="122"/>
        <item x="28"/>
        <item m="1" x="117"/>
        <item m="1" x="159"/>
        <item m="1" x="126"/>
        <item m="1" x="173"/>
        <item m="1" x="79"/>
        <item x="31"/>
        <item x="32"/>
        <item x="33"/>
        <item x="34"/>
        <item m="1" x="139"/>
        <item m="1" x="98"/>
        <item x="36"/>
        <item m="1" x="152"/>
        <item x="37"/>
        <item m="1" x="124"/>
        <item x="38"/>
        <item x="39"/>
        <item x="42"/>
        <item x="43"/>
        <item m="1" x="179"/>
        <item x="44"/>
        <item x="45"/>
        <item x="46"/>
        <item x="47"/>
        <item x="48"/>
        <item x="49"/>
        <item x="50"/>
        <item x="51"/>
        <item x="52"/>
        <item x="53"/>
        <item x="54"/>
        <item m="1" x="104"/>
        <item x="55"/>
        <item x="56"/>
        <item x="58"/>
        <item x="61"/>
        <item m="1" x="94"/>
        <item x="63"/>
        <item x="64"/>
        <item x="65"/>
        <item x="66"/>
        <item m="1" x="157"/>
        <item x="67"/>
        <item x="68"/>
        <item x="69"/>
        <item x="70"/>
        <item m="1" x="127"/>
        <item m="1" x="142"/>
        <item m="1" x="99"/>
        <item m="1" x="111"/>
        <item x="74"/>
        <item x="75"/>
        <item x="2"/>
        <item m="1" x="175"/>
        <item m="1" x="148"/>
        <item m="1" x="163"/>
        <item x="22"/>
        <item x="24"/>
        <item m="1" x="149"/>
        <item x="27"/>
        <item m="1" x="97"/>
        <item m="1" x="130"/>
        <item m="1" x="136"/>
        <item x="35"/>
        <item x="41"/>
        <item m="1" x="146"/>
        <item m="1" x="134"/>
        <item m="1" x="108"/>
        <item x="72"/>
        <item x="73"/>
        <item x="4"/>
        <item x="23"/>
        <item m="1" x="81"/>
        <item m="1" x="90"/>
        <item m="1" x="116"/>
        <item x="71"/>
        <item m="1" x="171"/>
        <item m="1" x="125"/>
        <item m="1" x="140"/>
        <item m="1" x="131"/>
        <item m="1" x="77"/>
        <item m="1" x="110"/>
        <item x="12"/>
        <item x="25"/>
        <item m="1" x="103"/>
        <item x="60"/>
        <item x="40"/>
        <item m="1" x="121"/>
        <item m="1" x="135"/>
        <item m="1" x="154"/>
        <item x="29"/>
        <item x="30"/>
        <item m="1" x="115"/>
        <item m="1" x="168"/>
        <item m="1" x="167"/>
        <item m="1" x="119"/>
        <item m="1" x="174"/>
        <item m="1" x="180"/>
        <item m="1" x="170"/>
        <item m="1" x="160"/>
        <item m="1" x="132"/>
        <item m="1" x="165"/>
        <item m="1" x="87"/>
        <item m="1" x="105"/>
        <item m="1" x="141"/>
        <item m="1" x="147"/>
        <item m="1" x="96"/>
        <item m="1" x="114"/>
        <item m="1" x="143"/>
        <item m="1" x="145"/>
        <item m="1" x="88"/>
        <item m="1" x="95"/>
        <item m="1" x="137"/>
        <item m="1" x="89"/>
        <item m="1" x="176"/>
        <item m="1" x="92"/>
        <item m="1" x="138"/>
        <item m="1" x="128"/>
        <item m="1" x="84"/>
        <item m="1" x="162"/>
        <item m="1" x="155"/>
        <item m="1" x="177"/>
        <item m="1" x="85"/>
        <item m="1" x="101"/>
        <item m="1" x="166"/>
        <item m="1" x="102"/>
        <item m="1" x="129"/>
        <item m="1" x="123"/>
        <item m="1" x="120"/>
        <item m="1" x="78"/>
        <item m="1" x="178"/>
        <item m="1" x="172"/>
        <item m="1" x="82"/>
        <item m="1" x="113"/>
        <item m="1" x="86"/>
        <item m="1" x="181"/>
        <item m="1" x="182"/>
        <item m="1" x="100"/>
        <item m="1" x="169"/>
        <item m="1" x="144"/>
        <item m="1" x="80"/>
        <item m="1" x="106"/>
        <item m="1" x="93"/>
        <item m="1" x="156"/>
        <item m="1" x="133"/>
        <item m="1" x="118"/>
        <item x="57"/>
        <item m="1" x="153"/>
        <item x="59"/>
        <item m="1" x="107"/>
        <item m="1" x="91"/>
        <item m="1" x="109"/>
        <item m="1" x="151"/>
        <item m="1" x="161"/>
        <item m="1" x="150"/>
        <item m="1" x="76"/>
        <item x="8"/>
        <item x="62"/>
        <item x="19"/>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13">
    <i>
      <x/>
    </i>
    <i>
      <x v="3"/>
    </i>
    <i>
      <x v="4"/>
    </i>
    <i>
      <x v="8"/>
    </i>
    <i>
      <x v="16"/>
    </i>
    <i>
      <x v="19"/>
    </i>
    <i>
      <x v="31"/>
    </i>
    <i>
      <x v="36"/>
    </i>
    <i>
      <x v="40"/>
    </i>
    <i>
      <x v="51"/>
    </i>
    <i>
      <x v="55"/>
    </i>
    <i>
      <x v="61"/>
    </i>
    <i t="grand">
      <x/>
    </i>
  </rowItems>
  <colFields count="1">
    <field x="11"/>
  </colFields>
  <colItems count="3">
    <i>
      <x/>
    </i>
    <i>
      <x v="1"/>
    </i>
    <i t="grand">
      <x/>
    </i>
  </colItems>
  <pageFields count="1">
    <pageField fld="1" hier="-1"/>
  </pageFields>
  <dataFields count="1">
    <dataField name="Sum of Dollars Obligated" fld="26" baseField="0" baseItem="0" numFmtId="165"/>
  </dataFields>
  <formats count="9">
    <format dxfId="53">
      <pivotArea type="all" dataOnly="0" outline="0" fieldPosition="0"/>
    </format>
    <format dxfId="52">
      <pivotArea grandCol="1" outline="0" collapsedLevelsAreSubtotals="1" fieldPosition="0"/>
    </format>
    <format dxfId="51">
      <pivotArea dataOnly="0" labelOnly="1" grandCol="1" outline="0" fieldPosition="0"/>
    </format>
    <format dxfId="50">
      <pivotArea type="all" dataOnly="0" outline="0" fieldPosition="0"/>
    </format>
    <format dxfId="49">
      <pivotArea type="all" dataOnly="0" outline="0" fieldPosition="0"/>
    </format>
    <format dxfId="48">
      <pivotArea collapsedLevelsAreSubtotals="1" fieldPosition="0">
        <references count="1">
          <reference field="12" count="1">
            <x v="19"/>
          </reference>
        </references>
      </pivotArea>
    </format>
    <format dxfId="47">
      <pivotArea dataOnly="0" labelOnly="1" fieldPosition="0">
        <references count="1">
          <reference field="12" count="1">
            <x v="19"/>
          </reference>
        </references>
      </pivotArea>
    </format>
    <format dxfId="46">
      <pivotArea collapsedLevelsAreSubtotals="1" fieldPosition="0">
        <references count="1">
          <reference field="12" count="1">
            <x v="61"/>
          </reference>
        </references>
      </pivotArea>
    </format>
    <format dxfId="45">
      <pivotArea dataOnly="0" labelOnly="1" fieldPosition="0">
        <references count="1">
          <reference field="12" count="1">
            <x v="61"/>
          </reference>
        </references>
      </pivotArea>
    </format>
  </formats>
  <pivotTableStyleInfo name="PivotStyleLight16" showRowHeaders="1" showColHeaders="1" showRowStripes="0" showColStripes="0" showLastColumn="1"/>
</pivotTableDefinition>
</file>

<file path=xl/pivotTables/pivotTable19.xml><?xml version="1.0" encoding="utf-8"?>
<pivotTableDefinition xmlns="http://schemas.openxmlformats.org/spreadsheetml/2006/main" name="PivotTable13" cacheId="0" applyNumberFormats="0" applyBorderFormats="0" applyFontFormats="0" applyPatternFormats="0" applyAlignmentFormats="0" applyWidthHeightFormats="1" dataCaption="Values" updatedVersion="4" minRefreshableVersion="3" showCalcMbrs="0" useAutoFormatting="1" itemPrintTitles="1" createdVersion="3" indent="0" outline="1" outlineData="1" multipleFieldFilters="0">
  <location ref="A23:D37" firstHeaderRow="1" firstDataRow="2" firstDataCol="1" rowPageCount="1" colPageCount="1"/>
  <pivotFields count="54">
    <pivotField showAll="0"/>
    <pivotField axis="axisPage" multipleItemSelectionAllowed="1" showAll="0" defaultSubtotal="0">
      <items count="4">
        <item x="0"/>
        <item x="2"/>
        <item h="1" x="1"/>
        <item h="1" x="3"/>
      </items>
    </pivotField>
    <pivotField showAll="0" defaultSubtotal="0">
      <items count="5">
        <item x="1"/>
        <item x="0"/>
        <item x="3"/>
        <item x="2"/>
        <item x="4"/>
      </items>
    </pivotField>
    <pivotField showAll="0" defaultSubtotal="0"/>
    <pivotField showAll="0" defaultSubtotal="0"/>
    <pivotField showAll="0" defaultSubtotal="0">
      <items count="4">
        <item x="0"/>
        <item m="1" x="3"/>
        <item x="2"/>
        <item x="1"/>
      </items>
    </pivotField>
    <pivotField showAll="0" defaultSubtotal="0">
      <items count="3">
        <item x="0"/>
        <item x="1"/>
        <item x="2"/>
      </items>
    </pivotField>
    <pivotField axis="axisCol" showAll="0" defaultSubtotal="0">
      <items count="3">
        <item x="1"/>
        <item x="0"/>
        <item x="2"/>
      </items>
    </pivotField>
    <pivotField showAll="0" defaultSubtotal="0">
      <items count="3">
        <item x="1"/>
        <item x="0"/>
        <item x="2"/>
      </items>
    </pivotField>
    <pivotField showAll="0" defaultSubtotal="0"/>
    <pivotField showAll="0" defaultSubtotal="0"/>
    <pivotField showAll="0" defaultSubtotal="0">
      <items count="3">
        <item x="1"/>
        <item x="0"/>
        <item x="2"/>
      </items>
    </pivotField>
    <pivotField axis="axisRow" showAll="0">
      <items count="184">
        <item x="0"/>
        <item x="1"/>
        <item m="1" x="112"/>
        <item x="3"/>
        <item x="6"/>
        <item m="1" x="83"/>
        <item x="7"/>
        <item m="1" x="158"/>
        <item x="9"/>
        <item x="10"/>
        <item x="11"/>
        <item x="13"/>
        <item x="14"/>
        <item x="15"/>
        <item x="16"/>
        <item x="17"/>
        <item x="18"/>
        <item x="20"/>
        <item x="21"/>
        <item x="26"/>
        <item m="1" x="164"/>
        <item m="1" x="122"/>
        <item x="28"/>
        <item m="1" x="117"/>
        <item m="1" x="159"/>
        <item m="1" x="126"/>
        <item m="1" x="173"/>
        <item m="1" x="79"/>
        <item x="31"/>
        <item x="32"/>
        <item x="33"/>
        <item x="34"/>
        <item m="1" x="139"/>
        <item m="1" x="98"/>
        <item x="36"/>
        <item m="1" x="152"/>
        <item x="37"/>
        <item m="1" x="124"/>
        <item x="38"/>
        <item x="39"/>
        <item x="42"/>
        <item x="43"/>
        <item m="1" x="179"/>
        <item x="44"/>
        <item x="45"/>
        <item x="46"/>
        <item x="47"/>
        <item x="48"/>
        <item x="49"/>
        <item x="50"/>
        <item x="51"/>
        <item x="52"/>
        <item x="53"/>
        <item x="54"/>
        <item m="1" x="104"/>
        <item x="55"/>
        <item x="56"/>
        <item x="58"/>
        <item x="61"/>
        <item m="1" x="94"/>
        <item x="63"/>
        <item x="64"/>
        <item x="65"/>
        <item x="66"/>
        <item m="1" x="157"/>
        <item x="67"/>
        <item x="68"/>
        <item x="69"/>
        <item x="70"/>
        <item m="1" x="127"/>
        <item m="1" x="142"/>
        <item m="1" x="99"/>
        <item m="1" x="111"/>
        <item x="74"/>
        <item x="75"/>
        <item x="2"/>
        <item m="1" x="175"/>
        <item m="1" x="148"/>
        <item m="1" x="163"/>
        <item x="22"/>
        <item x="24"/>
        <item m="1" x="149"/>
        <item x="27"/>
        <item m="1" x="97"/>
        <item m="1" x="130"/>
        <item m="1" x="136"/>
        <item x="35"/>
        <item x="41"/>
        <item m="1" x="146"/>
        <item m="1" x="134"/>
        <item m="1" x="108"/>
        <item x="72"/>
        <item x="73"/>
        <item x="4"/>
        <item x="23"/>
        <item m="1" x="81"/>
        <item m="1" x="90"/>
        <item m="1" x="116"/>
        <item x="71"/>
        <item m="1" x="171"/>
        <item m="1" x="125"/>
        <item m="1" x="140"/>
        <item m="1" x="131"/>
        <item m="1" x="77"/>
        <item m="1" x="110"/>
        <item x="12"/>
        <item x="25"/>
        <item m="1" x="103"/>
        <item x="60"/>
        <item x="40"/>
        <item m="1" x="121"/>
        <item m="1" x="135"/>
        <item m="1" x="154"/>
        <item x="29"/>
        <item x="30"/>
        <item m="1" x="115"/>
        <item m="1" x="168"/>
        <item m="1" x="167"/>
        <item m="1" x="119"/>
        <item m="1" x="174"/>
        <item m="1" x="180"/>
        <item m="1" x="170"/>
        <item m="1" x="160"/>
        <item m="1" x="132"/>
        <item m="1" x="165"/>
        <item m="1" x="87"/>
        <item m="1" x="105"/>
        <item m="1" x="141"/>
        <item m="1" x="147"/>
        <item m="1" x="96"/>
        <item m="1" x="114"/>
        <item m="1" x="143"/>
        <item m="1" x="145"/>
        <item m="1" x="88"/>
        <item m="1" x="95"/>
        <item m="1" x="137"/>
        <item m="1" x="89"/>
        <item m="1" x="176"/>
        <item m="1" x="92"/>
        <item m="1" x="138"/>
        <item m="1" x="128"/>
        <item m="1" x="84"/>
        <item m="1" x="162"/>
        <item m="1" x="155"/>
        <item m="1" x="177"/>
        <item m="1" x="85"/>
        <item m="1" x="101"/>
        <item m="1" x="166"/>
        <item m="1" x="102"/>
        <item m="1" x="129"/>
        <item m="1" x="123"/>
        <item m="1" x="120"/>
        <item m="1" x="78"/>
        <item m="1" x="178"/>
        <item m="1" x="172"/>
        <item m="1" x="82"/>
        <item m="1" x="113"/>
        <item m="1" x="86"/>
        <item m="1" x="181"/>
        <item m="1" x="182"/>
        <item m="1" x="100"/>
        <item m="1" x="169"/>
        <item m="1" x="144"/>
        <item m="1" x="80"/>
        <item m="1" x="106"/>
        <item m="1" x="93"/>
        <item m="1" x="156"/>
        <item m="1" x="133"/>
        <item m="1" x="118"/>
        <item x="57"/>
        <item m="1" x="153"/>
        <item x="59"/>
        <item m="1" x="107"/>
        <item m="1" x="91"/>
        <item m="1" x="109"/>
        <item m="1" x="151"/>
        <item m="1" x="161"/>
        <item m="1" x="150"/>
        <item m="1" x="76"/>
        <item x="8"/>
        <item x="62"/>
        <item x="19"/>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13">
    <i>
      <x/>
    </i>
    <i>
      <x v="3"/>
    </i>
    <i>
      <x v="4"/>
    </i>
    <i>
      <x v="8"/>
    </i>
    <i>
      <x v="16"/>
    </i>
    <i>
      <x v="19"/>
    </i>
    <i>
      <x v="31"/>
    </i>
    <i>
      <x v="36"/>
    </i>
    <i>
      <x v="40"/>
    </i>
    <i>
      <x v="51"/>
    </i>
    <i>
      <x v="55"/>
    </i>
    <i>
      <x v="61"/>
    </i>
    <i t="grand">
      <x/>
    </i>
  </rowItems>
  <colFields count="1">
    <field x="7"/>
  </colFields>
  <colItems count="3">
    <i>
      <x/>
    </i>
    <i>
      <x v="1"/>
    </i>
    <i t="grand">
      <x/>
    </i>
  </colItems>
  <pageFields count="1">
    <pageField fld="1" hier="-1"/>
  </pageFields>
  <dataFields count="1">
    <dataField name="Sum of Dollars Obligated" fld="26" baseField="0" baseItem="0" numFmtId="165"/>
  </dataFields>
  <formats count="9">
    <format dxfId="30">
      <pivotArea type="all" dataOnly="0" outline="0" fieldPosition="0"/>
    </format>
    <format dxfId="29">
      <pivotArea grandCol="1" outline="0" collapsedLevelsAreSubtotals="1" fieldPosition="0"/>
    </format>
    <format dxfId="28">
      <pivotArea dataOnly="0" labelOnly="1" grandCol="1" outline="0" fieldPosition="0"/>
    </format>
    <format dxfId="27">
      <pivotArea type="all" dataOnly="0" outline="0" fieldPosition="0"/>
    </format>
    <format dxfId="26">
      <pivotArea type="all" dataOnly="0" outline="0" fieldPosition="0"/>
    </format>
    <format dxfId="25">
      <pivotArea collapsedLevelsAreSubtotals="1" fieldPosition="0">
        <references count="1">
          <reference field="12" count="1">
            <x v="19"/>
          </reference>
        </references>
      </pivotArea>
    </format>
    <format dxfId="24">
      <pivotArea dataOnly="0" labelOnly="1" fieldPosition="0">
        <references count="1">
          <reference field="12" count="1">
            <x v="19"/>
          </reference>
        </references>
      </pivotArea>
    </format>
    <format dxfId="23">
      <pivotArea collapsedLevelsAreSubtotals="1" fieldPosition="0">
        <references count="1">
          <reference field="12" count="1">
            <x v="61"/>
          </reference>
        </references>
      </pivotArea>
    </format>
    <format dxfId="22">
      <pivotArea dataOnly="0" labelOnly="1" fieldPosition="0">
        <references count="1">
          <reference field="12" count="1">
            <x v="61"/>
          </reference>
        </references>
      </pivotArea>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showCalcMbrs="0" useAutoFormatting="1" itemPrintTitles="1" createdVersion="3" indent="0" compact="0" compactData="0" gridDropZones="1" multipleFieldFilters="0">
  <location ref="A8:B20" firstHeaderRow="2" firstDataRow="2" firstDataCol="1" rowPageCount="1" colPageCount="1"/>
  <pivotFields count="54">
    <pivotField compact="0" outline="0" showAll="0" defaultSubtotal="0"/>
    <pivotField axis="axisPage" compact="0" outline="0" showAll="0" defaultSubtotal="0">
      <items count="4">
        <item x="0"/>
        <item x="1"/>
        <item x="3"/>
        <item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measureFilter="1" sortType="ascending" defaultSubtotal="0">
      <items count="183">
        <item m="1" x="76"/>
        <item m="1" x="125"/>
        <item m="1" x="77"/>
        <item m="1" x="119"/>
        <item m="1" x="110"/>
        <item m="1" x="116"/>
        <item m="1" x="174"/>
        <item m="1" x="180"/>
        <item m="1" x="170"/>
        <item m="1" x="160"/>
        <item m="1" x="132"/>
        <item m="1" x="81"/>
        <item m="1" x="135"/>
        <item m="1" x="165"/>
        <item m="1" x="140"/>
        <item m="1" x="87"/>
        <item m="1" x="131"/>
        <item m="1" x="105"/>
        <item m="1" x="141"/>
        <item m="1" x="147"/>
        <item m="1" x="96"/>
        <item m="1" x="114"/>
        <item m="1" x="143"/>
        <item m="1" x="145"/>
        <item m="1" x="88"/>
        <item m="1" x="95"/>
        <item m="1" x="103"/>
        <item m="1" x="137"/>
        <item m="1" x="89"/>
        <item m="1" x="176"/>
        <item m="1" x="92"/>
        <item m="1" x="138"/>
        <item m="1" x="128"/>
        <item m="1" x="84"/>
        <item m="1" x="162"/>
        <item x="0"/>
        <item x="1"/>
        <item m="1" x="112"/>
        <item x="2"/>
        <item m="1" x="175"/>
        <item m="1" x="155"/>
        <item m="1" x="168"/>
        <item m="1" x="177"/>
        <item m="1" x="154"/>
        <item x="3"/>
        <item x="4"/>
        <item x="5"/>
        <item m="1" x="85"/>
        <item x="6"/>
        <item m="1" x="148"/>
        <item m="1" x="83"/>
        <item m="1" x="163"/>
        <item x="7"/>
        <item m="1" x="158"/>
        <item x="8"/>
        <item m="1" x="101"/>
        <item x="9"/>
        <item x="10"/>
        <item x="11"/>
        <item x="12"/>
        <item x="13"/>
        <item x="14"/>
        <item x="15"/>
        <item x="16"/>
        <item x="17"/>
        <item x="18"/>
        <item x="19"/>
        <item x="20"/>
        <item x="21"/>
        <item x="22"/>
        <item x="23"/>
        <item x="24"/>
        <item m="1" x="166"/>
        <item x="25"/>
        <item x="26"/>
        <item m="1" x="149"/>
        <item m="1" x="102"/>
        <item m="1" x="164"/>
        <item x="27"/>
        <item m="1" x="122"/>
        <item x="28"/>
        <item m="1" x="129"/>
        <item m="1" x="117"/>
        <item m="1" x="97"/>
        <item m="1" x="159"/>
        <item x="29"/>
        <item m="1" x="123"/>
        <item m="1" x="120"/>
        <item m="1" x="126"/>
        <item m="1" x="78"/>
        <item m="1" x="130"/>
        <item x="30"/>
        <item m="1" x="178"/>
        <item m="1" x="173"/>
        <item m="1" x="79"/>
        <item m="1" x="172"/>
        <item m="1" x="136"/>
        <item m="1" x="167"/>
        <item m="1" x="82"/>
        <item m="1" x="121"/>
        <item x="31"/>
        <item x="32"/>
        <item x="33"/>
        <item x="34"/>
        <item m="1" x="139"/>
        <item x="35"/>
        <item m="1" x="113"/>
        <item m="1" x="98"/>
        <item m="1" x="86"/>
        <item x="36"/>
        <item m="1" x="152"/>
        <item x="37"/>
        <item m="1" x="124"/>
        <item x="38"/>
        <item m="1" x="181"/>
        <item x="39"/>
        <item x="40"/>
        <item x="41"/>
        <item m="1" x="182"/>
        <item x="42"/>
        <item m="1" x="115"/>
        <item m="1" x="100"/>
        <item x="43"/>
        <item m="1" x="179"/>
        <item m="1" x="169"/>
        <item x="44"/>
        <item m="1" x="144"/>
        <item x="45"/>
        <item x="46"/>
        <item x="47"/>
        <item m="1" x="80"/>
        <item x="48"/>
        <item m="1" x="171"/>
        <item x="49"/>
        <item x="50"/>
        <item x="51"/>
        <item x="52"/>
        <item x="53"/>
        <item x="54"/>
        <item m="1" x="104"/>
        <item x="55"/>
        <item x="56"/>
        <item m="1" x="106"/>
        <item m="1" x="93"/>
        <item m="1" x="156"/>
        <item m="1" x="133"/>
        <item m="1" x="118"/>
        <item x="57"/>
        <item x="58"/>
        <item m="1" x="153"/>
        <item x="59"/>
        <item m="1" x="146"/>
        <item m="1" x="107"/>
        <item x="60"/>
        <item x="61"/>
        <item m="1" x="134"/>
        <item m="1" x="108"/>
        <item m="1" x="94"/>
        <item x="62"/>
        <item x="63"/>
        <item x="64"/>
        <item x="65"/>
        <item x="66"/>
        <item m="1" x="157"/>
        <item x="67"/>
        <item x="68"/>
        <item x="69"/>
        <item m="1" x="90"/>
        <item x="70"/>
        <item m="1" x="127"/>
        <item m="1" x="91"/>
        <item m="1" x="109"/>
        <item m="1" x="151"/>
        <item m="1" x="142"/>
        <item x="71"/>
        <item m="1" x="99"/>
        <item m="1" x="161"/>
        <item m="1" x="111"/>
        <item x="72"/>
        <item x="73"/>
        <item x="74"/>
        <item m="1" x="150"/>
        <item x="75"/>
      </items>
    </pivotField>
    <pivotField compact="0" outline="0" showAll="0" sortType="descending">
      <autoSortScope>
        <pivotArea dataOnly="0" outline="0" fieldPosition="0">
          <references count="1">
            <reference field="4294967294" count="1" selected="0">
              <x v="0"/>
            </reference>
          </references>
        </pivotArea>
      </autoSortScope>
    </pivotField>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2"/>
  </rowFields>
  <rowItems count="11">
    <i>
      <x v="35"/>
    </i>
    <i>
      <x v="44"/>
    </i>
    <i>
      <x v="48"/>
    </i>
    <i>
      <x v="56"/>
    </i>
    <i>
      <x v="65"/>
    </i>
    <i>
      <x v="103"/>
    </i>
    <i>
      <x v="111"/>
    </i>
    <i>
      <x v="119"/>
    </i>
    <i>
      <x v="136"/>
    </i>
    <i>
      <x v="140"/>
    </i>
    <i t="grand">
      <x/>
    </i>
  </rowItems>
  <colItems count="1">
    <i/>
  </colItems>
  <pageFields count="1">
    <pageField fld="1" item="0" hier="-1"/>
  </pageFields>
  <dataFields count="1">
    <dataField name="Sum of Dollars Obligated" fld="26" baseField="13" baseItem="75" numFmtId="165"/>
  </dataFields>
  <formats count="12">
    <format dxfId="199">
      <pivotArea type="all" dataOnly="0" outline="0" fieldPosition="0"/>
    </format>
    <format dxfId="198">
      <pivotArea dataOnly="0" outline="0" fieldPosition="0">
        <references count="1">
          <reference field="12" count="1">
            <x v="140"/>
          </reference>
        </references>
      </pivotArea>
    </format>
    <format dxfId="197">
      <pivotArea dataOnly="0" labelOnly="1" outline="0" fieldPosition="0">
        <references count="1">
          <reference field="12" count="1">
            <x v="160"/>
          </reference>
        </references>
      </pivotArea>
    </format>
    <format dxfId="196">
      <pivotArea dataOnly="0" labelOnly="1" outline="0" fieldPosition="0">
        <references count="1">
          <reference field="12" count="1">
            <x v="74"/>
          </reference>
        </references>
      </pivotArea>
    </format>
    <format dxfId="195">
      <pivotArea dataOnly="0" labelOnly="1" outline="0" fieldPosition="0">
        <references count="1">
          <reference field="12" count="1">
            <x v="132"/>
          </reference>
        </references>
      </pivotArea>
    </format>
    <format dxfId="194">
      <pivotArea dataOnly="0" labelOnly="1" outline="0" fieldPosition="0">
        <references count="1">
          <reference field="12" count="3">
            <x v="103"/>
            <x v="111"/>
            <x v="133"/>
          </reference>
        </references>
      </pivotArea>
    </format>
    <format dxfId="193">
      <pivotArea outline="0" collapsedLevelsAreSubtotals="1" fieldPosition="0">
        <references count="1">
          <reference field="12" count="2" selected="0">
            <x v="140"/>
            <x v="160"/>
          </reference>
        </references>
      </pivotArea>
    </format>
    <format dxfId="192">
      <pivotArea grandRow="1" outline="0" collapsedLevelsAreSubtotals="1" fieldPosition="0"/>
    </format>
    <format dxfId="191">
      <pivotArea type="all" dataOnly="0" outline="0" fieldPosition="0"/>
    </format>
    <format dxfId="190">
      <pivotArea type="all" dataOnly="0" outline="0" fieldPosition="0"/>
    </format>
    <format dxfId="189">
      <pivotArea dataOnly="0" labelOnly="1" outline="0" fieldPosition="0">
        <references count="1">
          <reference field="12" count="10">
            <x v="35"/>
            <x v="44"/>
            <x v="48"/>
            <x v="56"/>
            <x v="65"/>
            <x v="103"/>
            <x v="111"/>
            <x v="119"/>
            <x v="136"/>
            <x v="140"/>
          </reference>
        </references>
      </pivotArea>
    </format>
    <format dxfId="188">
      <pivotArea dataOnly="0" labelOnly="1" outline="0" fieldPosition="0">
        <references count="1">
          <reference field="12" count="10">
            <x v="35"/>
            <x v="44"/>
            <x v="48"/>
            <x v="56"/>
            <x v="65"/>
            <x v="103"/>
            <x v="111"/>
            <x v="119"/>
            <x v="136"/>
            <x v="140"/>
          </reference>
        </references>
      </pivotArea>
    </format>
  </formats>
  <pivotTableStyleInfo name="PivotStyleLight16" showRowHeaders="1" showColHeaders="1" showRowStripes="0" showColStripes="0" showLastColumn="1"/>
  <filters count="1">
    <filter fld="12" type="count" evalOrder="-1" id="1" iMeasureFld="0">
      <autoFilter ref="A1">
        <filterColumn colId="0">
          <top10 val="10" filterVal="10"/>
        </filterColumn>
      </autoFilter>
    </filter>
  </filters>
</pivotTableDefinition>
</file>

<file path=xl/pivotTables/pivotTable20.xml><?xml version="1.0" encoding="utf-8"?>
<pivotTableDefinition xmlns="http://schemas.openxmlformats.org/spreadsheetml/2006/main" name="PivotTable7" cacheId="0" applyNumberFormats="0" applyBorderFormats="0" applyFontFormats="0" applyPatternFormats="0" applyAlignmentFormats="0" applyWidthHeightFormats="1" dataCaption="Values" updatedVersion="4" minRefreshableVersion="3" showCalcMbrs="0" useAutoFormatting="1" itemPrintTitles="1" createdVersion="3" indent="0" outline="1" outlineData="1" multipleFieldFilters="0">
  <location ref="A4:D16" firstHeaderRow="1" firstDataRow="2" firstDataCol="1" rowPageCount="1" colPageCount="1"/>
  <pivotFields count="54">
    <pivotField showAll="0"/>
    <pivotField axis="axisPage" multipleItemSelectionAllowed="1" showAll="0" defaultSubtotal="0">
      <items count="4">
        <item x="0"/>
        <item h="1" x="2"/>
        <item h="1" x="1"/>
        <item h="1" x="3"/>
      </items>
    </pivotField>
    <pivotField showAll="0" defaultSubtotal="0">
      <items count="5">
        <item x="1"/>
        <item x="0"/>
        <item x="3"/>
        <item x="2"/>
        <item x="4"/>
      </items>
    </pivotField>
    <pivotField showAll="0" defaultSubtotal="0"/>
    <pivotField showAll="0" defaultSubtotal="0"/>
    <pivotField showAll="0" defaultSubtotal="0">
      <items count="4">
        <item x="0"/>
        <item m="1" x="3"/>
        <item x="2"/>
        <item x="1"/>
      </items>
    </pivotField>
    <pivotField showAll="0" defaultSubtotal="0">
      <items count="3">
        <item x="0"/>
        <item x="1"/>
        <item x="2"/>
      </items>
    </pivotField>
    <pivotField axis="axisCol" showAll="0" defaultSubtotal="0">
      <items count="3">
        <item x="1"/>
        <item x="0"/>
        <item x="2"/>
      </items>
    </pivotField>
    <pivotField showAll="0" defaultSubtotal="0">
      <items count="3">
        <item x="1"/>
        <item x="0"/>
        <item x="2"/>
      </items>
    </pivotField>
    <pivotField showAll="0" defaultSubtotal="0"/>
    <pivotField showAll="0" defaultSubtotal="0"/>
    <pivotField showAll="0" defaultSubtotal="0">
      <items count="3">
        <item x="1"/>
        <item x="0"/>
        <item x="2"/>
      </items>
    </pivotField>
    <pivotField axis="axisRow" showAll="0">
      <items count="184">
        <item x="0"/>
        <item x="1"/>
        <item m="1" x="112"/>
        <item x="3"/>
        <item x="6"/>
        <item m="1" x="83"/>
        <item x="7"/>
        <item m="1" x="158"/>
        <item x="9"/>
        <item x="10"/>
        <item x="11"/>
        <item x="13"/>
        <item x="14"/>
        <item x="15"/>
        <item x="16"/>
        <item x="17"/>
        <item x="18"/>
        <item x="20"/>
        <item x="21"/>
        <item x="26"/>
        <item m="1" x="164"/>
        <item m="1" x="122"/>
        <item x="28"/>
        <item m="1" x="117"/>
        <item m="1" x="159"/>
        <item m="1" x="126"/>
        <item m="1" x="173"/>
        <item m="1" x="79"/>
        <item x="31"/>
        <item x="32"/>
        <item x="33"/>
        <item x="34"/>
        <item m="1" x="139"/>
        <item m="1" x="98"/>
        <item x="36"/>
        <item m="1" x="152"/>
        <item x="37"/>
        <item m="1" x="124"/>
        <item x="38"/>
        <item x="39"/>
        <item x="42"/>
        <item x="43"/>
        <item m="1" x="179"/>
        <item x="44"/>
        <item x="45"/>
        <item x="46"/>
        <item x="47"/>
        <item x="48"/>
        <item x="49"/>
        <item x="50"/>
        <item x="51"/>
        <item x="52"/>
        <item x="53"/>
        <item x="54"/>
        <item m="1" x="104"/>
        <item x="55"/>
        <item x="56"/>
        <item x="58"/>
        <item x="61"/>
        <item m="1" x="94"/>
        <item x="63"/>
        <item x="64"/>
        <item x="65"/>
        <item x="66"/>
        <item m="1" x="157"/>
        <item x="67"/>
        <item x="68"/>
        <item x="69"/>
        <item x="70"/>
        <item m="1" x="127"/>
        <item m="1" x="142"/>
        <item m="1" x="99"/>
        <item m="1" x="111"/>
        <item x="74"/>
        <item x="75"/>
        <item x="2"/>
        <item m="1" x="175"/>
        <item m="1" x="148"/>
        <item m="1" x="163"/>
        <item x="22"/>
        <item x="24"/>
        <item m="1" x="149"/>
        <item x="27"/>
        <item m="1" x="97"/>
        <item m="1" x="130"/>
        <item m="1" x="136"/>
        <item x="35"/>
        <item x="41"/>
        <item m="1" x="146"/>
        <item m="1" x="134"/>
        <item m="1" x="108"/>
        <item x="72"/>
        <item x="73"/>
        <item x="4"/>
        <item x="23"/>
        <item m="1" x="81"/>
        <item m="1" x="90"/>
        <item m="1" x="116"/>
        <item x="71"/>
        <item m="1" x="171"/>
        <item m="1" x="125"/>
        <item m="1" x="140"/>
        <item m="1" x="131"/>
        <item m="1" x="77"/>
        <item m="1" x="110"/>
        <item x="12"/>
        <item x="25"/>
        <item m="1" x="103"/>
        <item x="60"/>
        <item x="40"/>
        <item m="1" x="121"/>
        <item m="1" x="135"/>
        <item m="1" x="154"/>
        <item x="29"/>
        <item x="30"/>
        <item m="1" x="115"/>
        <item m="1" x="168"/>
        <item m="1" x="167"/>
        <item m="1" x="119"/>
        <item m="1" x="174"/>
        <item m="1" x="180"/>
        <item m="1" x="170"/>
        <item m="1" x="160"/>
        <item m="1" x="132"/>
        <item m="1" x="165"/>
        <item m="1" x="87"/>
        <item m="1" x="105"/>
        <item m="1" x="141"/>
        <item m="1" x="147"/>
        <item m="1" x="96"/>
        <item m="1" x="114"/>
        <item m="1" x="143"/>
        <item m="1" x="145"/>
        <item m="1" x="88"/>
        <item m="1" x="95"/>
        <item m="1" x="137"/>
        <item m="1" x="89"/>
        <item m="1" x="176"/>
        <item m="1" x="92"/>
        <item m="1" x="138"/>
        <item m="1" x="128"/>
        <item m="1" x="84"/>
        <item m="1" x="162"/>
        <item m="1" x="155"/>
        <item m="1" x="177"/>
        <item m="1" x="85"/>
        <item m="1" x="101"/>
        <item m="1" x="166"/>
        <item m="1" x="102"/>
        <item m="1" x="129"/>
        <item m="1" x="123"/>
        <item m="1" x="120"/>
        <item m="1" x="78"/>
        <item m="1" x="178"/>
        <item m="1" x="172"/>
        <item m="1" x="82"/>
        <item m="1" x="113"/>
        <item m="1" x="86"/>
        <item m="1" x="181"/>
        <item m="1" x="182"/>
        <item m="1" x="100"/>
        <item m="1" x="169"/>
        <item m="1" x="144"/>
        <item m="1" x="80"/>
        <item m="1" x="106"/>
        <item m="1" x="93"/>
        <item m="1" x="156"/>
        <item m="1" x="133"/>
        <item m="1" x="118"/>
        <item x="57"/>
        <item m="1" x="153"/>
        <item x="59"/>
        <item m="1" x="107"/>
        <item m="1" x="91"/>
        <item m="1" x="109"/>
        <item m="1" x="151"/>
        <item m="1" x="161"/>
        <item m="1" x="150"/>
        <item m="1" x="76"/>
        <item x="8"/>
        <item x="62"/>
        <item x="19"/>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11">
    <i>
      <x/>
    </i>
    <i>
      <x v="3"/>
    </i>
    <i>
      <x v="4"/>
    </i>
    <i>
      <x v="8"/>
    </i>
    <i>
      <x v="16"/>
    </i>
    <i>
      <x v="31"/>
    </i>
    <i>
      <x v="36"/>
    </i>
    <i>
      <x v="40"/>
    </i>
    <i>
      <x v="51"/>
    </i>
    <i>
      <x v="55"/>
    </i>
    <i t="grand">
      <x/>
    </i>
  </rowItems>
  <colFields count="1">
    <field x="7"/>
  </colFields>
  <colItems count="3">
    <i>
      <x/>
    </i>
    <i>
      <x v="1"/>
    </i>
    <i t="grand">
      <x/>
    </i>
  </colItems>
  <pageFields count="1">
    <pageField fld="1" hier="-1"/>
  </pageFields>
  <dataFields count="1">
    <dataField name="Sum of Dollars Obligated" fld="26" baseField="0" baseItem="0" numFmtId="165"/>
  </dataFields>
  <formats count="5">
    <format dxfId="35">
      <pivotArea type="all" dataOnly="0" outline="0" fieldPosition="0"/>
    </format>
    <format dxfId="34">
      <pivotArea grandCol="1" outline="0" collapsedLevelsAreSubtotals="1" fieldPosition="0"/>
    </format>
    <format dxfId="33">
      <pivotArea dataOnly="0" labelOnly="1" grandCol="1" outline="0" fieldPosition="0"/>
    </format>
    <format dxfId="32">
      <pivotArea type="all" dataOnly="0" outline="0" fieldPosition="0"/>
    </format>
    <format dxfId="31">
      <pivotArea type="all" dataOnly="0" outline="0" fieldPosition="0"/>
    </format>
  </formats>
  <pivotTableStyleInfo name="PivotStyleLight16" showRowHeaders="1" showColHeaders="1" showRowStripes="0" showColStripes="0" showLastColumn="1"/>
</pivotTableDefinition>
</file>

<file path=xl/pivotTables/pivotTable21.xml><?xml version="1.0" encoding="utf-8"?>
<pivotTableDefinition xmlns="http://schemas.openxmlformats.org/spreadsheetml/2006/main" name="PivotTable7" cacheId="0" applyNumberFormats="0" applyBorderFormats="0" applyFontFormats="0" applyPatternFormats="0" applyAlignmentFormats="0" applyWidthHeightFormats="1" dataCaption="Values" updatedVersion="4" minRefreshableVersion="3" showCalcMbrs="0" useAutoFormatting="1" itemPrintTitles="1" createdVersion="3" indent="0" outline="1" outlineData="1" multipleFieldFilters="0">
  <location ref="A4:D16" firstHeaderRow="1" firstDataRow="2" firstDataCol="1" rowPageCount="1" colPageCount="1"/>
  <pivotFields count="54">
    <pivotField showAll="0"/>
    <pivotField axis="axisPage" multipleItemSelectionAllowed="1" showAll="0" defaultSubtotal="0">
      <items count="4">
        <item x="0"/>
        <item h="1" x="2"/>
        <item h="1" x="1"/>
        <item h="1" x="3"/>
      </items>
    </pivotField>
    <pivotField showAll="0" defaultSubtotal="0">
      <items count="5">
        <item x="1"/>
        <item x="0"/>
        <item x="3"/>
        <item x="2"/>
        <item x="4"/>
      </items>
    </pivotField>
    <pivotField showAll="0" defaultSubtotal="0"/>
    <pivotField showAll="0" defaultSubtotal="0"/>
    <pivotField showAll="0" defaultSubtotal="0">
      <items count="4">
        <item x="0"/>
        <item m="1" x="3"/>
        <item x="2"/>
        <item x="1"/>
      </items>
    </pivotField>
    <pivotField showAll="0" defaultSubtotal="0">
      <items count="3">
        <item x="0"/>
        <item x="1"/>
        <item x="2"/>
      </items>
    </pivotField>
    <pivotField showAll="0" defaultSubtotal="0">
      <items count="3">
        <item x="1"/>
        <item x="0"/>
        <item x="2"/>
      </items>
    </pivotField>
    <pivotField showAll="0" defaultSubtotal="0">
      <items count="3">
        <item x="1"/>
        <item x="0"/>
        <item x="2"/>
      </items>
    </pivotField>
    <pivotField axis="axisCol" showAll="0" defaultSubtotal="0">
      <items count="3">
        <item x="0"/>
        <item x="1"/>
        <item x="2"/>
      </items>
    </pivotField>
    <pivotField showAll="0" defaultSubtotal="0"/>
    <pivotField showAll="0" defaultSubtotal="0">
      <items count="3">
        <item x="1"/>
        <item x="0"/>
        <item x="2"/>
      </items>
    </pivotField>
    <pivotField axis="axisRow" showAll="0">
      <items count="184">
        <item x="0"/>
        <item x="1"/>
        <item m="1" x="112"/>
        <item x="3"/>
        <item x="6"/>
        <item m="1" x="83"/>
        <item x="7"/>
        <item m="1" x="158"/>
        <item x="9"/>
        <item x="10"/>
        <item x="11"/>
        <item x="13"/>
        <item x="14"/>
        <item x="15"/>
        <item x="16"/>
        <item x="17"/>
        <item x="18"/>
        <item x="20"/>
        <item x="21"/>
        <item x="26"/>
        <item m="1" x="164"/>
        <item m="1" x="122"/>
        <item x="28"/>
        <item m="1" x="117"/>
        <item m="1" x="159"/>
        <item m="1" x="126"/>
        <item m="1" x="173"/>
        <item m="1" x="79"/>
        <item x="31"/>
        <item x="32"/>
        <item x="33"/>
        <item x="34"/>
        <item m="1" x="139"/>
        <item m="1" x="98"/>
        <item x="36"/>
        <item m="1" x="152"/>
        <item x="37"/>
        <item m="1" x="124"/>
        <item x="38"/>
        <item x="39"/>
        <item x="42"/>
        <item x="43"/>
        <item m="1" x="179"/>
        <item x="44"/>
        <item x="45"/>
        <item x="46"/>
        <item x="47"/>
        <item x="48"/>
        <item x="49"/>
        <item x="50"/>
        <item x="51"/>
        <item x="52"/>
        <item x="53"/>
        <item x="54"/>
        <item m="1" x="104"/>
        <item x="55"/>
        <item x="56"/>
        <item x="58"/>
        <item x="61"/>
        <item m="1" x="94"/>
        <item x="63"/>
        <item x="64"/>
        <item x="65"/>
        <item x="66"/>
        <item m="1" x="157"/>
        <item x="67"/>
        <item x="68"/>
        <item x="69"/>
        <item x="70"/>
        <item m="1" x="127"/>
        <item m="1" x="142"/>
        <item m="1" x="99"/>
        <item m="1" x="111"/>
        <item x="74"/>
        <item x="75"/>
        <item x="2"/>
        <item m="1" x="175"/>
        <item m="1" x="148"/>
        <item m="1" x="163"/>
        <item x="22"/>
        <item x="24"/>
        <item m="1" x="149"/>
        <item x="27"/>
        <item m="1" x="97"/>
        <item m="1" x="130"/>
        <item m="1" x="136"/>
        <item x="35"/>
        <item x="41"/>
        <item m="1" x="146"/>
        <item m="1" x="134"/>
        <item m="1" x="108"/>
        <item x="72"/>
        <item x="73"/>
        <item x="4"/>
        <item x="23"/>
        <item m="1" x="81"/>
        <item m="1" x="90"/>
        <item m="1" x="116"/>
        <item x="71"/>
        <item m="1" x="171"/>
        <item m="1" x="125"/>
        <item m="1" x="140"/>
        <item m="1" x="131"/>
        <item m="1" x="77"/>
        <item m="1" x="110"/>
        <item x="12"/>
        <item x="25"/>
        <item m="1" x="103"/>
        <item x="60"/>
        <item x="40"/>
        <item m="1" x="121"/>
        <item m="1" x="135"/>
        <item m="1" x="154"/>
        <item x="29"/>
        <item x="30"/>
        <item m="1" x="115"/>
        <item m="1" x="168"/>
        <item m="1" x="167"/>
        <item m="1" x="119"/>
        <item m="1" x="174"/>
        <item m="1" x="180"/>
        <item m="1" x="170"/>
        <item m="1" x="160"/>
        <item m="1" x="132"/>
        <item m="1" x="165"/>
        <item m="1" x="87"/>
        <item m="1" x="105"/>
        <item m="1" x="141"/>
        <item m="1" x="147"/>
        <item m="1" x="96"/>
        <item m="1" x="114"/>
        <item m="1" x="143"/>
        <item m="1" x="145"/>
        <item m="1" x="88"/>
        <item m="1" x="95"/>
        <item m="1" x="137"/>
        <item m="1" x="89"/>
        <item m="1" x="176"/>
        <item m="1" x="92"/>
        <item m="1" x="138"/>
        <item m="1" x="128"/>
        <item m="1" x="84"/>
        <item m="1" x="162"/>
        <item m="1" x="155"/>
        <item m="1" x="177"/>
        <item m="1" x="85"/>
        <item m="1" x="101"/>
        <item m="1" x="166"/>
        <item m="1" x="102"/>
        <item m="1" x="129"/>
        <item m="1" x="123"/>
        <item m="1" x="120"/>
        <item m="1" x="78"/>
        <item m="1" x="178"/>
        <item m="1" x="172"/>
        <item m="1" x="82"/>
        <item m="1" x="113"/>
        <item m="1" x="86"/>
        <item m="1" x="181"/>
        <item m="1" x="182"/>
        <item m="1" x="100"/>
        <item m="1" x="169"/>
        <item m="1" x="144"/>
        <item m="1" x="80"/>
        <item m="1" x="106"/>
        <item m="1" x="93"/>
        <item m="1" x="156"/>
        <item m="1" x="133"/>
        <item m="1" x="118"/>
        <item x="57"/>
        <item m="1" x="153"/>
        <item x="59"/>
        <item m="1" x="107"/>
        <item m="1" x="91"/>
        <item m="1" x="109"/>
        <item m="1" x="151"/>
        <item m="1" x="161"/>
        <item m="1" x="150"/>
        <item m="1" x="76"/>
        <item x="8"/>
        <item x="62"/>
        <item x="19"/>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11">
    <i>
      <x/>
    </i>
    <i>
      <x v="3"/>
    </i>
    <i>
      <x v="4"/>
    </i>
    <i>
      <x v="8"/>
    </i>
    <i>
      <x v="16"/>
    </i>
    <i>
      <x v="31"/>
    </i>
    <i>
      <x v="36"/>
    </i>
    <i>
      <x v="40"/>
    </i>
    <i>
      <x v="51"/>
    </i>
    <i>
      <x v="55"/>
    </i>
    <i t="grand">
      <x/>
    </i>
  </rowItems>
  <colFields count="1">
    <field x="9"/>
  </colFields>
  <colItems count="3">
    <i>
      <x/>
    </i>
    <i>
      <x v="1"/>
    </i>
    <i t="grand">
      <x/>
    </i>
  </colItems>
  <pageFields count="1">
    <pageField fld="1" hier="-1"/>
  </pageFields>
  <dataFields count="1">
    <dataField name="Sum of Dollars Obligated" fld="26" baseField="0" baseItem="0" numFmtId="165"/>
  </dataFields>
  <formats count="5">
    <format dxfId="8">
      <pivotArea type="all" dataOnly="0" outline="0" fieldPosition="0"/>
    </format>
    <format dxfId="7">
      <pivotArea grandCol="1" outline="0" collapsedLevelsAreSubtotals="1" fieldPosition="0"/>
    </format>
    <format dxfId="6">
      <pivotArea dataOnly="0" labelOnly="1" grandCol="1" outline="0" fieldPosition="0"/>
    </format>
    <format dxfId="5">
      <pivotArea type="all" dataOnly="0" outline="0" fieldPosition="0"/>
    </format>
    <format dxfId="4">
      <pivotArea type="all" dataOnly="0" outline="0" fieldPosition="0"/>
    </format>
  </formats>
  <pivotTableStyleInfo name="PivotStyleLight16" showRowHeaders="1" showColHeaders="1" showRowStripes="0" showColStripes="0" showLastColumn="1"/>
</pivotTableDefinition>
</file>

<file path=xl/pivotTables/pivotTable22.xml><?xml version="1.0" encoding="utf-8"?>
<pivotTableDefinition xmlns="http://schemas.openxmlformats.org/spreadsheetml/2006/main" name="PivotTable13" cacheId="0" applyNumberFormats="0" applyBorderFormats="0" applyFontFormats="0" applyPatternFormats="0" applyAlignmentFormats="0" applyWidthHeightFormats="1" dataCaption="Values" updatedVersion="4" minRefreshableVersion="3" showCalcMbrs="0" useAutoFormatting="1" itemPrintTitles="1" createdVersion="3" indent="0" outline="1" outlineData="1" multipleFieldFilters="0">
  <location ref="A23:D37" firstHeaderRow="1" firstDataRow="2" firstDataCol="1" rowPageCount="1" colPageCount="1"/>
  <pivotFields count="54">
    <pivotField showAll="0"/>
    <pivotField axis="axisPage" multipleItemSelectionAllowed="1" showAll="0" defaultSubtotal="0">
      <items count="4">
        <item x="0"/>
        <item x="2"/>
        <item h="1" x="1"/>
        <item h="1" x="3"/>
      </items>
    </pivotField>
    <pivotField showAll="0" defaultSubtotal="0">
      <items count="5">
        <item x="1"/>
        <item x="0"/>
        <item x="3"/>
        <item x="2"/>
        <item x="4"/>
      </items>
    </pivotField>
    <pivotField showAll="0" defaultSubtotal="0"/>
    <pivotField showAll="0" defaultSubtotal="0"/>
    <pivotField showAll="0" defaultSubtotal="0">
      <items count="4">
        <item x="0"/>
        <item m="1" x="3"/>
        <item x="2"/>
        <item x="1"/>
      </items>
    </pivotField>
    <pivotField showAll="0" defaultSubtotal="0">
      <items count="3">
        <item x="0"/>
        <item x="1"/>
        <item x="2"/>
      </items>
    </pivotField>
    <pivotField showAll="0" defaultSubtotal="0">
      <items count="3">
        <item x="1"/>
        <item x="0"/>
        <item x="2"/>
      </items>
    </pivotField>
    <pivotField showAll="0" defaultSubtotal="0">
      <items count="3">
        <item x="1"/>
        <item x="0"/>
        <item x="2"/>
      </items>
    </pivotField>
    <pivotField axis="axisCol" showAll="0" defaultSubtotal="0">
      <items count="3">
        <item x="0"/>
        <item x="1"/>
        <item x="2"/>
      </items>
    </pivotField>
    <pivotField showAll="0" defaultSubtotal="0"/>
    <pivotField showAll="0" defaultSubtotal="0">
      <items count="3">
        <item x="1"/>
        <item x="0"/>
        <item x="2"/>
      </items>
    </pivotField>
    <pivotField axis="axisRow" showAll="0">
      <items count="184">
        <item x="0"/>
        <item x="1"/>
        <item m="1" x="112"/>
        <item x="3"/>
        <item x="6"/>
        <item m="1" x="83"/>
        <item x="7"/>
        <item m="1" x="158"/>
        <item x="9"/>
        <item x="10"/>
        <item x="11"/>
        <item x="13"/>
        <item x="14"/>
        <item x="15"/>
        <item x="16"/>
        <item x="17"/>
        <item x="18"/>
        <item x="20"/>
        <item x="21"/>
        <item x="26"/>
        <item m="1" x="164"/>
        <item m="1" x="122"/>
        <item x="28"/>
        <item m="1" x="117"/>
        <item m="1" x="159"/>
        <item m="1" x="126"/>
        <item m="1" x="173"/>
        <item m="1" x="79"/>
        <item x="31"/>
        <item x="32"/>
        <item x="33"/>
        <item x="34"/>
        <item m="1" x="139"/>
        <item m="1" x="98"/>
        <item x="36"/>
        <item m="1" x="152"/>
        <item x="37"/>
        <item m="1" x="124"/>
        <item x="38"/>
        <item x="39"/>
        <item x="42"/>
        <item x="43"/>
        <item m="1" x="179"/>
        <item x="44"/>
        <item x="45"/>
        <item x="46"/>
        <item x="47"/>
        <item x="48"/>
        <item x="49"/>
        <item x="50"/>
        <item x="51"/>
        <item x="52"/>
        <item x="53"/>
        <item x="54"/>
        <item m="1" x="104"/>
        <item x="55"/>
        <item x="56"/>
        <item x="58"/>
        <item x="61"/>
        <item m="1" x="94"/>
        <item x="63"/>
        <item x="64"/>
        <item x="65"/>
        <item x="66"/>
        <item m="1" x="157"/>
        <item x="67"/>
        <item x="68"/>
        <item x="69"/>
        <item x="70"/>
        <item m="1" x="127"/>
        <item m="1" x="142"/>
        <item m="1" x="99"/>
        <item m="1" x="111"/>
        <item x="74"/>
        <item x="75"/>
        <item x="2"/>
        <item m="1" x="175"/>
        <item m="1" x="148"/>
        <item m="1" x="163"/>
        <item x="22"/>
        <item x="24"/>
        <item m="1" x="149"/>
        <item x="27"/>
        <item m="1" x="97"/>
        <item m="1" x="130"/>
        <item m="1" x="136"/>
        <item x="35"/>
        <item x="41"/>
        <item m="1" x="146"/>
        <item m="1" x="134"/>
        <item m="1" x="108"/>
        <item x="72"/>
        <item x="73"/>
        <item x="4"/>
        <item x="23"/>
        <item m="1" x="81"/>
        <item m="1" x="90"/>
        <item m="1" x="116"/>
        <item x="71"/>
        <item m="1" x="171"/>
        <item m="1" x="125"/>
        <item m="1" x="140"/>
        <item m="1" x="131"/>
        <item m="1" x="77"/>
        <item m="1" x="110"/>
        <item x="12"/>
        <item x="25"/>
        <item m="1" x="103"/>
        <item x="60"/>
        <item x="40"/>
        <item m="1" x="121"/>
        <item m="1" x="135"/>
        <item m="1" x="154"/>
        <item x="29"/>
        <item x="30"/>
        <item m="1" x="115"/>
        <item m="1" x="168"/>
        <item m="1" x="167"/>
        <item m="1" x="119"/>
        <item m="1" x="174"/>
        <item m="1" x="180"/>
        <item m="1" x="170"/>
        <item m="1" x="160"/>
        <item m="1" x="132"/>
        <item m="1" x="165"/>
        <item m="1" x="87"/>
        <item m="1" x="105"/>
        <item m="1" x="141"/>
        <item m="1" x="147"/>
        <item m="1" x="96"/>
        <item m="1" x="114"/>
        <item m="1" x="143"/>
        <item m="1" x="145"/>
        <item m="1" x="88"/>
        <item m="1" x="95"/>
        <item m="1" x="137"/>
        <item m="1" x="89"/>
        <item m="1" x="176"/>
        <item m="1" x="92"/>
        <item m="1" x="138"/>
        <item m="1" x="128"/>
        <item m="1" x="84"/>
        <item m="1" x="162"/>
        <item m="1" x="155"/>
        <item m="1" x="177"/>
        <item m="1" x="85"/>
        <item m="1" x="101"/>
        <item m="1" x="166"/>
        <item m="1" x="102"/>
        <item m="1" x="129"/>
        <item m="1" x="123"/>
        <item m="1" x="120"/>
        <item m="1" x="78"/>
        <item m="1" x="178"/>
        <item m="1" x="172"/>
        <item m="1" x="82"/>
        <item m="1" x="113"/>
        <item m="1" x="86"/>
        <item m="1" x="181"/>
        <item m="1" x="182"/>
        <item m="1" x="100"/>
        <item m="1" x="169"/>
        <item m="1" x="144"/>
        <item m="1" x="80"/>
        <item m="1" x="106"/>
        <item m="1" x="93"/>
        <item m="1" x="156"/>
        <item m="1" x="133"/>
        <item m="1" x="118"/>
        <item x="57"/>
        <item m="1" x="153"/>
        <item x="59"/>
        <item m="1" x="107"/>
        <item m="1" x="91"/>
        <item m="1" x="109"/>
        <item m="1" x="151"/>
        <item m="1" x="161"/>
        <item m="1" x="150"/>
        <item m="1" x="76"/>
        <item x="8"/>
        <item x="62"/>
        <item x="19"/>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13">
    <i>
      <x/>
    </i>
    <i>
      <x v="3"/>
    </i>
    <i>
      <x v="4"/>
    </i>
    <i>
      <x v="8"/>
    </i>
    <i>
      <x v="16"/>
    </i>
    <i>
      <x v="19"/>
    </i>
    <i>
      <x v="31"/>
    </i>
    <i>
      <x v="36"/>
    </i>
    <i>
      <x v="40"/>
    </i>
    <i>
      <x v="51"/>
    </i>
    <i>
      <x v="55"/>
    </i>
    <i>
      <x v="61"/>
    </i>
    <i t="grand">
      <x/>
    </i>
  </rowItems>
  <colFields count="1">
    <field x="9"/>
  </colFields>
  <colItems count="3">
    <i>
      <x/>
    </i>
    <i>
      <x v="1"/>
    </i>
    <i t="grand">
      <x/>
    </i>
  </colItems>
  <pageFields count="1">
    <pageField fld="1" hier="-1"/>
  </pageFields>
  <dataFields count="1">
    <dataField name="Sum of Dollars Obligated" fld="26" baseField="0" baseItem="0" numFmtId="165"/>
  </dataFields>
  <formats count="9">
    <format dxfId="17">
      <pivotArea type="all" dataOnly="0" outline="0" fieldPosition="0"/>
    </format>
    <format dxfId="16">
      <pivotArea grandCol="1" outline="0" collapsedLevelsAreSubtotals="1" fieldPosition="0"/>
    </format>
    <format dxfId="15">
      <pivotArea dataOnly="0" labelOnly="1" grandCol="1" outline="0" fieldPosition="0"/>
    </format>
    <format dxfId="14">
      <pivotArea type="all" dataOnly="0" outline="0" fieldPosition="0"/>
    </format>
    <format dxfId="13">
      <pivotArea type="all" dataOnly="0" outline="0" fieldPosition="0"/>
    </format>
    <format dxfId="12">
      <pivotArea collapsedLevelsAreSubtotals="1" fieldPosition="0">
        <references count="1">
          <reference field="12" count="1">
            <x v="19"/>
          </reference>
        </references>
      </pivotArea>
    </format>
    <format dxfId="11">
      <pivotArea dataOnly="0" labelOnly="1" fieldPosition="0">
        <references count="1">
          <reference field="12" count="1">
            <x v="19"/>
          </reference>
        </references>
      </pivotArea>
    </format>
    <format dxfId="10">
      <pivotArea collapsedLevelsAreSubtotals="1" fieldPosition="0">
        <references count="1">
          <reference field="12" count="1">
            <x v="61"/>
          </reference>
        </references>
      </pivotArea>
    </format>
    <format dxfId="9">
      <pivotArea dataOnly="0" labelOnly="1" fieldPosition="0">
        <references count="1">
          <reference field="12" count="1">
            <x v="61"/>
          </reference>
        </references>
      </pivotArea>
    </format>
  </format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PivotTable9" cacheId="0" applyNumberFormats="0" applyBorderFormats="0" applyFontFormats="0" applyPatternFormats="0" applyAlignmentFormats="0" applyWidthHeightFormats="1" dataCaption="Values" updatedVersion="4" minRefreshableVersion="3" showCalcMbrs="0" useAutoFormatting="1" itemPrintTitles="1" createdVersion="3" indent="0" outline="1" outlineData="1" multipleFieldFilters="0">
  <location ref="A22:E36" firstHeaderRow="1" firstDataRow="2" firstDataCol="1" rowPageCount="1" colPageCount="1"/>
  <pivotFields count="54">
    <pivotField showAll="0"/>
    <pivotField axis="axisPage" multipleItemSelectionAllowed="1" showAll="0" defaultSubtotal="0">
      <items count="4">
        <item x="0"/>
        <item h="1" x="1"/>
        <item h="1" x="3"/>
        <item x="2"/>
      </items>
    </pivotField>
    <pivotField axis="axisCol" showAll="0" defaultSubtotal="0">
      <items count="5">
        <item x="0"/>
        <item x="1"/>
        <item x="2"/>
        <item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items count="184">
        <item x="0"/>
        <item x="1"/>
        <item m="1" x="112"/>
        <item x="3"/>
        <item x="6"/>
        <item m="1" x="83"/>
        <item x="7"/>
        <item m="1" x="158"/>
        <item x="9"/>
        <item x="10"/>
        <item x="11"/>
        <item x="13"/>
        <item x="14"/>
        <item x="15"/>
        <item x="16"/>
        <item x="17"/>
        <item x="18"/>
        <item x="20"/>
        <item x="21"/>
        <item x="26"/>
        <item m="1" x="164"/>
        <item m="1" x="122"/>
        <item x="28"/>
        <item m="1" x="117"/>
        <item m="1" x="159"/>
        <item m="1" x="126"/>
        <item m="1" x="173"/>
        <item m="1" x="79"/>
        <item x="31"/>
        <item x="32"/>
        <item x="33"/>
        <item x="34"/>
        <item m="1" x="139"/>
        <item m="1" x="98"/>
        <item x="36"/>
        <item m="1" x="152"/>
        <item x="37"/>
        <item m="1" x="124"/>
        <item x="38"/>
        <item x="39"/>
        <item x="42"/>
        <item x="43"/>
        <item m="1" x="179"/>
        <item x="44"/>
        <item x="45"/>
        <item x="46"/>
        <item x="47"/>
        <item x="48"/>
        <item x="49"/>
        <item x="50"/>
        <item x="51"/>
        <item x="52"/>
        <item x="53"/>
        <item x="54"/>
        <item m="1" x="104"/>
        <item x="55"/>
        <item x="56"/>
        <item x="58"/>
        <item x="61"/>
        <item m="1" x="94"/>
        <item x="63"/>
        <item x="64"/>
        <item x="65"/>
        <item x="66"/>
        <item m="1" x="157"/>
        <item x="67"/>
        <item x="68"/>
        <item x="69"/>
        <item x="70"/>
        <item m="1" x="127"/>
        <item m="1" x="142"/>
        <item m="1" x="99"/>
        <item m="1" x="111"/>
        <item x="74"/>
        <item x="75"/>
        <item x="2"/>
        <item m="1" x="175"/>
        <item m="1" x="148"/>
        <item m="1" x="163"/>
        <item x="22"/>
        <item x="24"/>
        <item m="1" x="149"/>
        <item x="27"/>
        <item m="1" x="97"/>
        <item m="1" x="130"/>
        <item m="1" x="136"/>
        <item x="35"/>
        <item x="41"/>
        <item m="1" x="146"/>
        <item m="1" x="134"/>
        <item m="1" x="108"/>
        <item x="72"/>
        <item x="73"/>
        <item x="4"/>
        <item x="23"/>
        <item m="1" x="81"/>
        <item m="1" x="90"/>
        <item m="1" x="116"/>
        <item x="71"/>
        <item m="1" x="171"/>
        <item m="1" x="125"/>
        <item m="1" x="140"/>
        <item m="1" x="131"/>
        <item m="1" x="77"/>
        <item m="1" x="110"/>
        <item x="12"/>
        <item x="25"/>
        <item m="1" x="103"/>
        <item x="60"/>
        <item x="40"/>
        <item m="1" x="121"/>
        <item m="1" x="135"/>
        <item m="1" x="154"/>
        <item x="29"/>
        <item x="30"/>
        <item m="1" x="115"/>
        <item m="1" x="168"/>
        <item m="1" x="167"/>
        <item m="1" x="119"/>
        <item m="1" x="174"/>
        <item m="1" x="180"/>
        <item m="1" x="170"/>
        <item m="1" x="160"/>
        <item m="1" x="132"/>
        <item m="1" x="165"/>
        <item m="1" x="87"/>
        <item m="1" x="105"/>
        <item m="1" x="141"/>
        <item m="1" x="147"/>
        <item m="1" x="96"/>
        <item m="1" x="114"/>
        <item m="1" x="143"/>
        <item m="1" x="145"/>
        <item m="1" x="88"/>
        <item m="1" x="95"/>
        <item m="1" x="137"/>
        <item m="1" x="89"/>
        <item m="1" x="176"/>
        <item m="1" x="92"/>
        <item m="1" x="138"/>
        <item m="1" x="128"/>
        <item m="1" x="84"/>
        <item m="1" x="162"/>
        <item m="1" x="155"/>
        <item m="1" x="177"/>
        <item m="1" x="85"/>
        <item m="1" x="101"/>
        <item m="1" x="166"/>
        <item m="1" x="102"/>
        <item m="1" x="129"/>
        <item m="1" x="123"/>
        <item m="1" x="120"/>
        <item m="1" x="78"/>
        <item m="1" x="178"/>
        <item m="1" x="172"/>
        <item m="1" x="82"/>
        <item m="1" x="113"/>
        <item m="1" x="86"/>
        <item m="1" x="181"/>
        <item m="1" x="182"/>
        <item m="1" x="100"/>
        <item m="1" x="169"/>
        <item m="1" x="144"/>
        <item m="1" x="80"/>
        <item m="1" x="106"/>
        <item m="1" x="93"/>
        <item m="1" x="156"/>
        <item m="1" x="133"/>
        <item m="1" x="118"/>
        <item x="57"/>
        <item m="1" x="153"/>
        <item x="59"/>
        <item m="1" x="107"/>
        <item m="1" x="91"/>
        <item m="1" x="109"/>
        <item m="1" x="151"/>
        <item m="1" x="161"/>
        <item m="1" x="150"/>
        <item m="1" x="76"/>
        <item x="8"/>
        <item x="62"/>
        <item x="19"/>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13">
    <i>
      <x/>
    </i>
    <i>
      <x v="3"/>
    </i>
    <i>
      <x v="4"/>
    </i>
    <i>
      <x v="8"/>
    </i>
    <i>
      <x v="16"/>
    </i>
    <i>
      <x v="19"/>
    </i>
    <i>
      <x v="31"/>
    </i>
    <i>
      <x v="36"/>
    </i>
    <i>
      <x v="40"/>
    </i>
    <i>
      <x v="51"/>
    </i>
    <i>
      <x v="55"/>
    </i>
    <i>
      <x v="61"/>
    </i>
    <i t="grand">
      <x/>
    </i>
  </rowItems>
  <colFields count="1">
    <field x="2"/>
  </colFields>
  <colItems count="4">
    <i>
      <x/>
    </i>
    <i>
      <x v="1"/>
    </i>
    <i>
      <x v="2"/>
    </i>
    <i t="grand">
      <x/>
    </i>
  </colItems>
  <pageFields count="1">
    <pageField fld="1" hier="-1"/>
  </pageFields>
  <dataFields count="1">
    <dataField name="Sum of Dollars Obligated" fld="26" baseField="0" baseItem="0" numFmtId="165"/>
  </dataFields>
  <formats count="5">
    <format dxfId="160">
      <pivotArea type="all" dataOnly="0" outline="0" fieldPosition="0"/>
    </format>
    <format dxfId="159">
      <pivotArea collapsedLevelsAreSubtotals="1" fieldPosition="0">
        <references count="1">
          <reference field="12" count="1">
            <x v="19"/>
          </reference>
        </references>
      </pivotArea>
    </format>
    <format dxfId="158">
      <pivotArea dataOnly="0" labelOnly="1" fieldPosition="0">
        <references count="1">
          <reference field="12" count="1">
            <x v="19"/>
          </reference>
        </references>
      </pivotArea>
    </format>
    <format dxfId="157">
      <pivotArea collapsedLevelsAreSubtotals="1" fieldPosition="0">
        <references count="1">
          <reference field="12" count="1">
            <x v="61"/>
          </reference>
        </references>
      </pivotArea>
    </format>
    <format dxfId="156">
      <pivotArea dataOnly="0" labelOnly="1" fieldPosition="0">
        <references count="1">
          <reference field="12" count="1">
            <x v="61"/>
          </reference>
        </references>
      </pivotArea>
    </format>
  </format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4" minRefreshableVersion="3" showCalcMbrs="0" useAutoFormatting="1" itemPrintTitles="1" createdVersion="3" indent="0" outline="1" outlineData="1" multipleFieldFilters="0">
  <location ref="A4:E16" firstHeaderRow="1" firstDataRow="2" firstDataCol="1" rowPageCount="1" colPageCount="1"/>
  <pivotFields count="54">
    <pivotField showAll="0"/>
    <pivotField axis="axisPage" multipleItemSelectionAllowed="1" showAll="0" defaultSubtotal="0">
      <items count="4">
        <item x="0"/>
        <item h="1" x="1"/>
        <item h="1" x="3"/>
        <item h="1" x="2"/>
      </items>
    </pivotField>
    <pivotField axis="axisCol" showAll="0" defaultSubtotal="0">
      <items count="5">
        <item x="0"/>
        <item x="1"/>
        <item x="2"/>
        <item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items count="184">
        <item x="0"/>
        <item x="1"/>
        <item m="1" x="112"/>
        <item x="3"/>
        <item x="6"/>
        <item m="1" x="83"/>
        <item x="7"/>
        <item m="1" x="158"/>
        <item x="9"/>
        <item x="10"/>
        <item x="11"/>
        <item x="13"/>
        <item x="14"/>
        <item x="15"/>
        <item x="16"/>
        <item x="17"/>
        <item x="18"/>
        <item x="20"/>
        <item x="21"/>
        <item x="26"/>
        <item m="1" x="164"/>
        <item m="1" x="122"/>
        <item x="28"/>
        <item m="1" x="117"/>
        <item m="1" x="159"/>
        <item m="1" x="126"/>
        <item m="1" x="173"/>
        <item m="1" x="79"/>
        <item x="31"/>
        <item x="32"/>
        <item x="33"/>
        <item x="34"/>
        <item m="1" x="139"/>
        <item m="1" x="98"/>
        <item x="36"/>
        <item m="1" x="152"/>
        <item x="37"/>
        <item m="1" x="124"/>
        <item x="38"/>
        <item x="39"/>
        <item x="42"/>
        <item x="43"/>
        <item m="1" x="179"/>
        <item x="44"/>
        <item x="45"/>
        <item x="46"/>
        <item x="47"/>
        <item x="48"/>
        <item x="49"/>
        <item x="50"/>
        <item x="51"/>
        <item x="52"/>
        <item x="53"/>
        <item x="54"/>
        <item m="1" x="104"/>
        <item x="55"/>
        <item x="56"/>
        <item x="58"/>
        <item x="61"/>
        <item m="1" x="94"/>
        <item x="63"/>
        <item x="64"/>
        <item x="65"/>
        <item x="66"/>
        <item m="1" x="157"/>
        <item x="67"/>
        <item x="68"/>
        <item x="69"/>
        <item x="70"/>
        <item m="1" x="127"/>
        <item m="1" x="142"/>
        <item m="1" x="99"/>
        <item m="1" x="111"/>
        <item x="74"/>
        <item x="75"/>
        <item x="2"/>
        <item m="1" x="175"/>
        <item m="1" x="148"/>
        <item m="1" x="163"/>
        <item x="22"/>
        <item x="24"/>
        <item m="1" x="149"/>
        <item x="27"/>
        <item m="1" x="97"/>
        <item m="1" x="130"/>
        <item m="1" x="136"/>
        <item x="35"/>
        <item x="41"/>
        <item m="1" x="146"/>
        <item m="1" x="134"/>
        <item m="1" x="108"/>
        <item x="72"/>
        <item x="73"/>
        <item x="4"/>
        <item x="23"/>
        <item m="1" x="81"/>
        <item m="1" x="90"/>
        <item m="1" x="116"/>
        <item x="71"/>
        <item m="1" x="171"/>
        <item m="1" x="125"/>
        <item m="1" x="140"/>
        <item m="1" x="131"/>
        <item m="1" x="77"/>
        <item m="1" x="110"/>
        <item x="12"/>
        <item x="25"/>
        <item m="1" x="103"/>
        <item x="60"/>
        <item x="40"/>
        <item m="1" x="121"/>
        <item m="1" x="135"/>
        <item m="1" x="154"/>
        <item x="29"/>
        <item x="30"/>
        <item m="1" x="115"/>
        <item m="1" x="168"/>
        <item m="1" x="167"/>
        <item m="1" x="119"/>
        <item m="1" x="174"/>
        <item m="1" x="180"/>
        <item m="1" x="170"/>
        <item m="1" x="160"/>
        <item m="1" x="132"/>
        <item m="1" x="165"/>
        <item m="1" x="87"/>
        <item m="1" x="105"/>
        <item m="1" x="141"/>
        <item m="1" x="147"/>
        <item m="1" x="96"/>
        <item m="1" x="114"/>
        <item m="1" x="143"/>
        <item m="1" x="145"/>
        <item m="1" x="88"/>
        <item m="1" x="95"/>
        <item m="1" x="137"/>
        <item m="1" x="89"/>
        <item m="1" x="176"/>
        <item m="1" x="92"/>
        <item m="1" x="138"/>
        <item m="1" x="128"/>
        <item m="1" x="84"/>
        <item m="1" x="162"/>
        <item m="1" x="155"/>
        <item m="1" x="177"/>
        <item m="1" x="85"/>
        <item m="1" x="101"/>
        <item m="1" x="166"/>
        <item m="1" x="102"/>
        <item m="1" x="129"/>
        <item m="1" x="123"/>
        <item m="1" x="120"/>
        <item m="1" x="78"/>
        <item m="1" x="178"/>
        <item m="1" x="172"/>
        <item m="1" x="82"/>
        <item m="1" x="113"/>
        <item m="1" x="86"/>
        <item m="1" x="181"/>
        <item m="1" x="182"/>
        <item m="1" x="100"/>
        <item m="1" x="169"/>
        <item m="1" x="144"/>
        <item m="1" x="80"/>
        <item m="1" x="106"/>
        <item m="1" x="93"/>
        <item m="1" x="156"/>
        <item m="1" x="133"/>
        <item m="1" x="118"/>
        <item x="57"/>
        <item m="1" x="153"/>
        <item x="59"/>
        <item m="1" x="107"/>
        <item m="1" x="91"/>
        <item m="1" x="109"/>
        <item m="1" x="151"/>
        <item m="1" x="161"/>
        <item m="1" x="150"/>
        <item m="1" x="76"/>
        <item x="8"/>
        <item x="62"/>
        <item x="19"/>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11">
    <i>
      <x/>
    </i>
    <i>
      <x v="3"/>
    </i>
    <i>
      <x v="4"/>
    </i>
    <i>
      <x v="8"/>
    </i>
    <i>
      <x v="16"/>
    </i>
    <i>
      <x v="31"/>
    </i>
    <i>
      <x v="36"/>
    </i>
    <i>
      <x v="40"/>
    </i>
    <i>
      <x v="51"/>
    </i>
    <i>
      <x v="55"/>
    </i>
    <i t="grand">
      <x/>
    </i>
  </rowItems>
  <colFields count="1">
    <field x="2"/>
  </colFields>
  <colItems count="4">
    <i>
      <x/>
    </i>
    <i>
      <x v="1"/>
    </i>
    <i>
      <x v="2"/>
    </i>
    <i t="grand">
      <x/>
    </i>
  </colItems>
  <pageFields count="1">
    <pageField fld="1" hier="-1"/>
  </pageFields>
  <dataFields count="1">
    <dataField name="Sum of Dollars Obligated" fld="26" baseField="0" baseItem="0" numFmtId="165"/>
  </dataFields>
  <formats count="1">
    <format dxfId="161">
      <pivotArea type="all" dataOnly="0" outline="0" fieldPosition="0"/>
    </format>
  </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PivotTable11" cacheId="0" applyNumberFormats="0" applyBorderFormats="0" applyFontFormats="0" applyPatternFormats="0" applyAlignmentFormats="0" applyWidthHeightFormats="1" dataCaption="Values" updatedVersion="4" minRefreshableVersion="3" showCalcMbrs="0" useAutoFormatting="1" itemPrintTitles="1" createdVersion="3" indent="0" outline="1" outlineData="1" multipleFieldFilters="0">
  <location ref="A22:E36" firstHeaderRow="1" firstDataRow="2" firstDataCol="1" rowPageCount="1" colPageCount="1"/>
  <pivotFields count="54">
    <pivotField showAll="0"/>
    <pivotField axis="axisPage" multipleItemSelectionAllowed="1" showAll="0" defaultSubtotal="0">
      <items count="4">
        <item x="0"/>
        <item x="2"/>
        <item h="1" x="1"/>
        <item h="1" x="3"/>
      </items>
    </pivotField>
    <pivotField showAll="0" defaultSubtotal="0"/>
    <pivotField axis="axisCol" showAll="0" defaultSubtotal="0">
      <items count="6">
        <item x="3"/>
        <item x="0"/>
        <item x="1"/>
        <item x="2"/>
        <item m="1" x="5"/>
        <item m="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items count="184">
        <item x="0"/>
        <item x="1"/>
        <item m="1" x="112"/>
        <item x="3"/>
        <item x="6"/>
        <item m="1" x="83"/>
        <item x="7"/>
        <item m="1" x="158"/>
        <item x="9"/>
        <item x="10"/>
        <item x="11"/>
        <item x="13"/>
        <item x="14"/>
        <item x="15"/>
        <item x="16"/>
        <item x="17"/>
        <item x="18"/>
        <item x="20"/>
        <item x="21"/>
        <item x="26"/>
        <item m="1" x="164"/>
        <item m="1" x="122"/>
        <item x="28"/>
        <item m="1" x="117"/>
        <item m="1" x="159"/>
        <item m="1" x="126"/>
        <item m="1" x="173"/>
        <item m="1" x="79"/>
        <item x="31"/>
        <item x="32"/>
        <item x="33"/>
        <item x="34"/>
        <item m="1" x="139"/>
        <item m="1" x="98"/>
        <item x="36"/>
        <item m="1" x="152"/>
        <item x="37"/>
        <item m="1" x="124"/>
        <item x="38"/>
        <item x="39"/>
        <item x="42"/>
        <item x="43"/>
        <item m="1" x="179"/>
        <item x="44"/>
        <item x="45"/>
        <item x="46"/>
        <item x="47"/>
        <item x="48"/>
        <item x="49"/>
        <item x="50"/>
        <item x="51"/>
        <item x="52"/>
        <item x="53"/>
        <item x="54"/>
        <item m="1" x="104"/>
        <item x="55"/>
        <item x="56"/>
        <item x="58"/>
        <item x="61"/>
        <item m="1" x="94"/>
        <item x="63"/>
        <item x="64"/>
        <item x="65"/>
        <item x="66"/>
        <item m="1" x="157"/>
        <item x="67"/>
        <item x="68"/>
        <item x="69"/>
        <item x="70"/>
        <item m="1" x="127"/>
        <item m="1" x="142"/>
        <item m="1" x="99"/>
        <item m="1" x="111"/>
        <item x="74"/>
        <item x="75"/>
        <item x="2"/>
        <item m="1" x="175"/>
        <item m="1" x="148"/>
        <item m="1" x="163"/>
        <item x="22"/>
        <item x="24"/>
        <item m="1" x="149"/>
        <item x="27"/>
        <item m="1" x="97"/>
        <item m="1" x="130"/>
        <item m="1" x="136"/>
        <item x="35"/>
        <item x="41"/>
        <item m="1" x="146"/>
        <item m="1" x="134"/>
        <item m="1" x="108"/>
        <item x="72"/>
        <item x="73"/>
        <item x="4"/>
        <item x="23"/>
        <item m="1" x="81"/>
        <item m="1" x="90"/>
        <item m="1" x="116"/>
        <item x="71"/>
        <item m="1" x="171"/>
        <item m="1" x="125"/>
        <item m="1" x="140"/>
        <item m="1" x="131"/>
        <item m="1" x="77"/>
        <item m="1" x="110"/>
        <item x="12"/>
        <item x="25"/>
        <item m="1" x="103"/>
        <item x="60"/>
        <item x="40"/>
        <item m="1" x="121"/>
        <item m="1" x="135"/>
        <item m="1" x="154"/>
        <item x="29"/>
        <item x="30"/>
        <item m="1" x="115"/>
        <item m="1" x="168"/>
        <item m="1" x="167"/>
        <item m="1" x="119"/>
        <item m="1" x="174"/>
        <item m="1" x="180"/>
        <item m="1" x="170"/>
        <item m="1" x="160"/>
        <item m="1" x="132"/>
        <item m="1" x="165"/>
        <item m="1" x="87"/>
        <item m="1" x="105"/>
        <item m="1" x="141"/>
        <item m="1" x="147"/>
        <item m="1" x="96"/>
        <item m="1" x="114"/>
        <item m="1" x="143"/>
        <item m="1" x="145"/>
        <item m="1" x="88"/>
        <item m="1" x="95"/>
        <item m="1" x="137"/>
        <item m="1" x="89"/>
        <item m="1" x="176"/>
        <item m="1" x="92"/>
        <item m="1" x="138"/>
        <item m="1" x="128"/>
        <item m="1" x="84"/>
        <item m="1" x="162"/>
        <item m="1" x="155"/>
        <item m="1" x="177"/>
        <item m="1" x="85"/>
        <item m="1" x="101"/>
        <item m="1" x="166"/>
        <item m="1" x="102"/>
        <item m="1" x="129"/>
        <item m="1" x="123"/>
        <item m="1" x="120"/>
        <item m="1" x="78"/>
        <item m="1" x="178"/>
        <item m="1" x="172"/>
        <item m="1" x="82"/>
        <item m="1" x="113"/>
        <item m="1" x="86"/>
        <item m="1" x="181"/>
        <item m="1" x="182"/>
        <item m="1" x="100"/>
        <item m="1" x="169"/>
        <item m="1" x="144"/>
        <item m="1" x="80"/>
        <item m="1" x="106"/>
        <item m="1" x="93"/>
        <item m="1" x="156"/>
        <item m="1" x="133"/>
        <item m="1" x="118"/>
        <item x="57"/>
        <item m="1" x="153"/>
        <item x="59"/>
        <item m="1" x="107"/>
        <item m="1" x="91"/>
        <item m="1" x="109"/>
        <item m="1" x="151"/>
        <item m="1" x="161"/>
        <item m="1" x="150"/>
        <item m="1" x="76"/>
        <item x="8"/>
        <item x="62"/>
        <item x="19"/>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13">
    <i>
      <x/>
    </i>
    <i>
      <x v="3"/>
    </i>
    <i>
      <x v="4"/>
    </i>
    <i>
      <x v="8"/>
    </i>
    <i>
      <x v="16"/>
    </i>
    <i>
      <x v="19"/>
    </i>
    <i>
      <x v="31"/>
    </i>
    <i>
      <x v="36"/>
    </i>
    <i>
      <x v="40"/>
    </i>
    <i>
      <x v="51"/>
    </i>
    <i>
      <x v="55"/>
    </i>
    <i>
      <x v="61"/>
    </i>
    <i t="grand">
      <x/>
    </i>
  </rowItems>
  <colFields count="1">
    <field x="3"/>
  </colFields>
  <colItems count="4">
    <i>
      <x v="1"/>
    </i>
    <i>
      <x v="2"/>
    </i>
    <i>
      <x v="3"/>
    </i>
    <i t="grand">
      <x/>
    </i>
  </colItems>
  <pageFields count="1">
    <pageField fld="1" hier="-1"/>
  </pageFields>
  <dataFields count="1">
    <dataField name="Sum of Dollars Obligated" fld="26" baseField="0" baseItem="0" numFmtId="165"/>
  </dataFields>
  <formats count="7">
    <format dxfId="146">
      <pivotArea type="all" dataOnly="0" outline="0" fieldPosition="0"/>
    </format>
    <format dxfId="145">
      <pivotArea grandCol="1" outline="0" collapsedLevelsAreSubtotals="1" fieldPosition="0"/>
    </format>
    <format dxfId="144">
      <pivotArea dataOnly="0" labelOnly="1" grandCol="1" outline="0" fieldPosition="0"/>
    </format>
    <format dxfId="143">
      <pivotArea collapsedLevelsAreSubtotals="1" fieldPosition="0">
        <references count="1">
          <reference field="12" count="1">
            <x v="19"/>
          </reference>
        </references>
      </pivotArea>
    </format>
    <format dxfId="142">
      <pivotArea dataOnly="0" labelOnly="1" fieldPosition="0">
        <references count="1">
          <reference field="12" count="1">
            <x v="19"/>
          </reference>
        </references>
      </pivotArea>
    </format>
    <format dxfId="141">
      <pivotArea collapsedLevelsAreSubtotals="1" fieldPosition="0">
        <references count="1">
          <reference field="12" count="1">
            <x v="61"/>
          </reference>
        </references>
      </pivotArea>
    </format>
    <format dxfId="140">
      <pivotArea dataOnly="0" labelOnly="1" fieldPosition="0">
        <references count="1">
          <reference field="12" count="1">
            <x v="61"/>
          </reference>
        </references>
      </pivotArea>
    </format>
  </formats>
  <pivotTableStyleInfo name="PivotStyleLight16" showRowHeaders="1" showColHeaders="1" showRowStripes="0" showColStripes="0" showLastColumn="1"/>
</pivotTableDefinition>
</file>

<file path=xl/pivotTables/pivotTable6.xml><?xml version="1.0" encoding="utf-8"?>
<pivotTableDefinition xmlns="http://schemas.openxmlformats.org/spreadsheetml/2006/main" name="PivotTable7" cacheId="0" applyNumberFormats="0" applyBorderFormats="0" applyFontFormats="0" applyPatternFormats="0" applyAlignmentFormats="0" applyWidthHeightFormats="1" dataCaption="Values" updatedVersion="4" minRefreshableVersion="3" showCalcMbrs="0" useAutoFormatting="1" itemPrintTitles="1" createdVersion="3" indent="0" outline="1" outlineData="1" multipleFieldFilters="0">
  <location ref="A4:E16" firstHeaderRow="1" firstDataRow="2" firstDataCol="1" rowPageCount="1" colPageCount="1"/>
  <pivotFields count="54">
    <pivotField showAll="0"/>
    <pivotField axis="axisPage" showAll="0" defaultSubtotal="0">
      <items count="4">
        <item x="0"/>
        <item x="2"/>
        <item x="1"/>
        <item x="3"/>
      </items>
    </pivotField>
    <pivotField showAll="0" defaultSubtotal="0"/>
    <pivotField axis="axisCol" showAll="0" defaultSubtotal="0">
      <items count="6">
        <item x="3"/>
        <item x="0"/>
        <item x="1"/>
        <item x="2"/>
        <item m="1" x="5"/>
        <item m="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items count="184">
        <item x="0"/>
        <item x="1"/>
        <item m="1" x="112"/>
        <item x="3"/>
        <item x="6"/>
        <item m="1" x="83"/>
        <item x="7"/>
        <item m="1" x="158"/>
        <item x="9"/>
        <item x="10"/>
        <item x="11"/>
        <item x="13"/>
        <item x="14"/>
        <item x="15"/>
        <item x="16"/>
        <item x="17"/>
        <item x="18"/>
        <item x="20"/>
        <item x="21"/>
        <item x="26"/>
        <item m="1" x="164"/>
        <item m="1" x="122"/>
        <item x="28"/>
        <item m="1" x="117"/>
        <item m="1" x="159"/>
        <item m="1" x="126"/>
        <item m="1" x="173"/>
        <item m="1" x="79"/>
        <item x="31"/>
        <item x="32"/>
        <item x="33"/>
        <item x="34"/>
        <item m="1" x="139"/>
        <item m="1" x="98"/>
        <item x="36"/>
        <item m="1" x="152"/>
        <item x="37"/>
        <item m="1" x="124"/>
        <item x="38"/>
        <item x="39"/>
        <item x="42"/>
        <item x="43"/>
        <item m="1" x="179"/>
        <item x="44"/>
        <item x="45"/>
        <item x="46"/>
        <item x="47"/>
        <item x="48"/>
        <item x="49"/>
        <item x="50"/>
        <item x="51"/>
        <item x="52"/>
        <item x="53"/>
        <item x="54"/>
        <item m="1" x="104"/>
        <item x="55"/>
        <item x="56"/>
        <item x="58"/>
        <item x="61"/>
        <item m="1" x="94"/>
        <item x="63"/>
        <item x="64"/>
        <item x="65"/>
        <item x="66"/>
        <item m="1" x="157"/>
        <item x="67"/>
        <item x="68"/>
        <item x="69"/>
        <item x="70"/>
        <item m="1" x="127"/>
        <item m="1" x="142"/>
        <item m="1" x="99"/>
        <item m="1" x="111"/>
        <item x="74"/>
        <item x="75"/>
        <item x="2"/>
        <item m="1" x="175"/>
        <item m="1" x="148"/>
        <item m="1" x="163"/>
        <item x="22"/>
        <item x="24"/>
        <item m="1" x="149"/>
        <item x="27"/>
        <item m="1" x="97"/>
        <item m="1" x="130"/>
        <item m="1" x="136"/>
        <item x="35"/>
        <item x="41"/>
        <item m="1" x="146"/>
        <item m="1" x="134"/>
        <item m="1" x="108"/>
        <item x="72"/>
        <item x="73"/>
        <item x="4"/>
        <item x="23"/>
        <item m="1" x="81"/>
        <item m="1" x="90"/>
        <item m="1" x="116"/>
        <item x="71"/>
        <item m="1" x="171"/>
        <item m="1" x="125"/>
        <item m="1" x="140"/>
        <item m="1" x="131"/>
        <item m="1" x="77"/>
        <item m="1" x="110"/>
        <item x="12"/>
        <item x="25"/>
        <item m="1" x="103"/>
        <item x="60"/>
        <item x="40"/>
        <item m="1" x="121"/>
        <item m="1" x="135"/>
        <item m="1" x="154"/>
        <item x="29"/>
        <item x="30"/>
        <item m="1" x="115"/>
        <item m="1" x="168"/>
        <item m="1" x="167"/>
        <item m="1" x="119"/>
        <item m="1" x="174"/>
        <item m="1" x="180"/>
        <item m="1" x="170"/>
        <item m="1" x="160"/>
        <item m="1" x="132"/>
        <item m="1" x="165"/>
        <item m="1" x="87"/>
        <item m="1" x="105"/>
        <item m="1" x="141"/>
        <item m="1" x="147"/>
        <item m="1" x="96"/>
        <item m="1" x="114"/>
        <item m="1" x="143"/>
        <item m="1" x="145"/>
        <item m="1" x="88"/>
        <item m="1" x="95"/>
        <item m="1" x="137"/>
        <item m="1" x="89"/>
        <item m="1" x="176"/>
        <item m="1" x="92"/>
        <item m="1" x="138"/>
        <item m="1" x="128"/>
        <item m="1" x="84"/>
        <item m="1" x="162"/>
        <item m="1" x="155"/>
        <item m="1" x="177"/>
        <item m="1" x="85"/>
        <item m="1" x="101"/>
        <item m="1" x="166"/>
        <item m="1" x="102"/>
        <item m="1" x="129"/>
        <item m="1" x="123"/>
        <item m="1" x="120"/>
        <item m="1" x="78"/>
        <item m="1" x="178"/>
        <item m="1" x="172"/>
        <item m="1" x="82"/>
        <item m="1" x="113"/>
        <item m="1" x="86"/>
        <item m="1" x="181"/>
        <item m="1" x="182"/>
        <item m="1" x="100"/>
        <item m="1" x="169"/>
        <item m="1" x="144"/>
        <item m="1" x="80"/>
        <item m="1" x="106"/>
        <item m="1" x="93"/>
        <item m="1" x="156"/>
        <item m="1" x="133"/>
        <item m="1" x="118"/>
        <item x="57"/>
        <item m="1" x="153"/>
        <item x="59"/>
        <item m="1" x="107"/>
        <item m="1" x="91"/>
        <item m="1" x="109"/>
        <item m="1" x="151"/>
        <item m="1" x="161"/>
        <item m="1" x="150"/>
        <item m="1" x="76"/>
        <item x="8"/>
        <item x="62"/>
        <item x="19"/>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11">
    <i>
      <x/>
    </i>
    <i>
      <x v="3"/>
    </i>
    <i>
      <x v="4"/>
    </i>
    <i>
      <x v="8"/>
    </i>
    <i>
      <x v="16"/>
    </i>
    <i>
      <x v="31"/>
    </i>
    <i>
      <x v="36"/>
    </i>
    <i>
      <x v="40"/>
    </i>
    <i>
      <x v="51"/>
    </i>
    <i>
      <x v="55"/>
    </i>
    <i t="grand">
      <x/>
    </i>
  </rowItems>
  <colFields count="1">
    <field x="3"/>
  </colFields>
  <colItems count="4">
    <i>
      <x v="1"/>
    </i>
    <i>
      <x v="2"/>
    </i>
    <i>
      <x v="3"/>
    </i>
    <i t="grand">
      <x/>
    </i>
  </colItems>
  <pageFields count="1">
    <pageField fld="1" item="0" hier="-1"/>
  </pageFields>
  <dataFields count="1">
    <dataField name="Sum of Dollars Obligated" fld="26" baseField="0" baseItem="0" numFmtId="165"/>
  </dataFields>
  <formats count="3">
    <format dxfId="149">
      <pivotArea type="all" dataOnly="0" outline="0" fieldPosition="0"/>
    </format>
    <format dxfId="148">
      <pivotArea grandCol="1" outline="0" collapsedLevelsAreSubtotals="1" fieldPosition="0"/>
    </format>
    <format dxfId="147">
      <pivotArea dataOnly="0" labelOnly="1" grandCol="1" outline="0" fieldPosition="0"/>
    </format>
  </formats>
  <pivotTableStyleInfo name="PivotStyleLight16" showRowHeaders="1" showColHeaders="1" showRowStripes="0" showColStripes="0" showLastColumn="1"/>
</pivotTableDefinition>
</file>

<file path=xl/pivotTables/pivotTable7.xml><?xml version="1.0" encoding="utf-8"?>
<pivotTableDefinition xmlns="http://schemas.openxmlformats.org/spreadsheetml/2006/main" name="PivotTable12" cacheId="0" applyNumberFormats="0" applyBorderFormats="0" applyFontFormats="0" applyPatternFormats="0" applyAlignmentFormats="0" applyWidthHeightFormats="1" dataCaption="Values" updatedVersion="4" minRefreshableVersion="3" showCalcMbrs="0" useAutoFormatting="1" itemPrintTitles="1" createdVersion="3" indent="0" outline="1" outlineData="1" multipleFieldFilters="0">
  <location ref="A23:F37" firstHeaderRow="1" firstDataRow="2" firstDataCol="1" rowPageCount="1" colPageCount="1"/>
  <pivotFields count="54">
    <pivotField showAll="0"/>
    <pivotField axis="axisPage" multipleItemSelectionAllowed="1" showAll="0" defaultSubtotal="0">
      <items count="4">
        <item x="0"/>
        <item x="2"/>
        <item h="1" x="1"/>
        <item h="1" x="3"/>
      </items>
    </pivotField>
    <pivotField showAll="0" defaultSubtotal="0"/>
    <pivotField showAll="0" defaultSubtotal="0"/>
    <pivotField axis="axisCol" showAll="0" defaultSubtotal="0">
      <items count="5">
        <item x="0"/>
        <item x="1"/>
        <item x="3"/>
        <item x="2"/>
        <item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items count="184">
        <item x="0"/>
        <item x="1"/>
        <item m="1" x="112"/>
        <item x="3"/>
        <item x="6"/>
        <item m="1" x="83"/>
        <item x="7"/>
        <item m="1" x="158"/>
        <item x="9"/>
        <item x="10"/>
        <item x="11"/>
        <item x="13"/>
        <item x="14"/>
        <item x="15"/>
        <item x="16"/>
        <item x="17"/>
        <item x="18"/>
        <item x="20"/>
        <item x="21"/>
        <item x="26"/>
        <item m="1" x="164"/>
        <item m="1" x="122"/>
        <item x="28"/>
        <item m="1" x="117"/>
        <item m="1" x="159"/>
        <item m="1" x="126"/>
        <item m="1" x="173"/>
        <item m="1" x="79"/>
        <item x="31"/>
        <item x="32"/>
        <item x="33"/>
        <item x="34"/>
        <item m="1" x="139"/>
        <item m="1" x="98"/>
        <item x="36"/>
        <item m="1" x="152"/>
        <item x="37"/>
        <item m="1" x="124"/>
        <item x="38"/>
        <item x="39"/>
        <item x="42"/>
        <item x="43"/>
        <item m="1" x="179"/>
        <item x="44"/>
        <item x="45"/>
        <item x="46"/>
        <item x="47"/>
        <item x="48"/>
        <item x="49"/>
        <item x="50"/>
        <item x="51"/>
        <item x="52"/>
        <item x="53"/>
        <item x="54"/>
        <item m="1" x="104"/>
        <item x="55"/>
        <item x="56"/>
        <item x="58"/>
        <item x="61"/>
        <item m="1" x="94"/>
        <item x="63"/>
        <item x="64"/>
        <item x="65"/>
        <item x="66"/>
        <item m="1" x="157"/>
        <item x="67"/>
        <item x="68"/>
        <item x="69"/>
        <item x="70"/>
        <item m="1" x="127"/>
        <item m="1" x="142"/>
        <item m="1" x="99"/>
        <item m="1" x="111"/>
        <item x="74"/>
        <item x="75"/>
        <item x="2"/>
        <item m="1" x="175"/>
        <item m="1" x="148"/>
        <item m="1" x="163"/>
        <item x="22"/>
        <item x="24"/>
        <item m="1" x="149"/>
        <item x="27"/>
        <item m="1" x="97"/>
        <item m="1" x="130"/>
        <item m="1" x="136"/>
        <item x="35"/>
        <item x="41"/>
        <item m="1" x="146"/>
        <item m="1" x="134"/>
        <item m="1" x="108"/>
        <item x="72"/>
        <item x="73"/>
        <item x="4"/>
        <item x="23"/>
        <item m="1" x="81"/>
        <item m="1" x="90"/>
        <item m="1" x="116"/>
        <item x="71"/>
        <item m="1" x="171"/>
        <item m="1" x="125"/>
        <item m="1" x="140"/>
        <item m="1" x="131"/>
        <item m="1" x="77"/>
        <item m="1" x="110"/>
        <item x="12"/>
        <item x="25"/>
        <item m="1" x="103"/>
        <item x="60"/>
        <item x="40"/>
        <item m="1" x="121"/>
        <item m="1" x="135"/>
        <item m="1" x="154"/>
        <item x="29"/>
        <item x="30"/>
        <item m="1" x="115"/>
        <item m="1" x="168"/>
        <item m="1" x="167"/>
        <item m="1" x="119"/>
        <item m="1" x="174"/>
        <item m="1" x="180"/>
        <item m="1" x="170"/>
        <item m="1" x="160"/>
        <item m="1" x="132"/>
        <item m="1" x="165"/>
        <item m="1" x="87"/>
        <item m="1" x="105"/>
        <item m="1" x="141"/>
        <item m="1" x="147"/>
        <item m="1" x="96"/>
        <item m="1" x="114"/>
        <item m="1" x="143"/>
        <item m="1" x="145"/>
        <item m="1" x="88"/>
        <item m="1" x="95"/>
        <item m="1" x="137"/>
        <item m="1" x="89"/>
        <item m="1" x="176"/>
        <item m="1" x="92"/>
        <item m="1" x="138"/>
        <item m="1" x="128"/>
        <item m="1" x="84"/>
        <item m="1" x="162"/>
        <item m="1" x="155"/>
        <item m="1" x="177"/>
        <item m="1" x="85"/>
        <item m="1" x="101"/>
        <item m="1" x="166"/>
        <item m="1" x="102"/>
        <item m="1" x="129"/>
        <item m="1" x="123"/>
        <item m="1" x="120"/>
        <item m="1" x="78"/>
        <item m="1" x="178"/>
        <item m="1" x="172"/>
        <item m="1" x="82"/>
        <item m="1" x="113"/>
        <item m="1" x="86"/>
        <item m="1" x="181"/>
        <item m="1" x="182"/>
        <item m="1" x="100"/>
        <item m="1" x="169"/>
        <item m="1" x="144"/>
        <item m="1" x="80"/>
        <item m="1" x="106"/>
        <item m="1" x="93"/>
        <item m="1" x="156"/>
        <item m="1" x="133"/>
        <item m="1" x="118"/>
        <item x="57"/>
        <item m="1" x="153"/>
        <item x="59"/>
        <item m="1" x="107"/>
        <item m="1" x="91"/>
        <item m="1" x="109"/>
        <item m="1" x="151"/>
        <item m="1" x="161"/>
        <item m="1" x="150"/>
        <item m="1" x="76"/>
        <item x="8"/>
        <item x="62"/>
        <item x="19"/>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13">
    <i>
      <x/>
    </i>
    <i>
      <x v="3"/>
    </i>
    <i>
      <x v="4"/>
    </i>
    <i>
      <x v="8"/>
    </i>
    <i>
      <x v="16"/>
    </i>
    <i>
      <x v="19"/>
    </i>
    <i>
      <x v="31"/>
    </i>
    <i>
      <x v="36"/>
    </i>
    <i>
      <x v="40"/>
    </i>
    <i>
      <x v="51"/>
    </i>
    <i>
      <x v="55"/>
    </i>
    <i>
      <x v="61"/>
    </i>
    <i t="grand">
      <x/>
    </i>
  </rowItems>
  <colFields count="1">
    <field x="4"/>
  </colFields>
  <colItems count="5">
    <i>
      <x/>
    </i>
    <i>
      <x v="1"/>
    </i>
    <i>
      <x v="2"/>
    </i>
    <i>
      <x v="3"/>
    </i>
    <i t="grand">
      <x/>
    </i>
  </colItems>
  <pageFields count="1">
    <pageField fld="1" hier="-1"/>
  </pageFields>
  <dataFields count="1">
    <dataField name="Sum of Dollars Obligated" fld="26" baseField="0" baseItem="0" numFmtId="165"/>
  </dataFields>
  <formats count="5">
    <format dxfId="134">
      <pivotArea type="all" dataOnly="0" outline="0" fieldPosition="0"/>
    </format>
    <format dxfId="133">
      <pivotArea collapsedLevelsAreSubtotals="1" fieldPosition="0">
        <references count="1">
          <reference field="12" count="1">
            <x v="19"/>
          </reference>
        </references>
      </pivotArea>
    </format>
    <format dxfId="132">
      <pivotArea dataOnly="0" labelOnly="1" fieldPosition="0">
        <references count="1">
          <reference field="12" count="1">
            <x v="19"/>
          </reference>
        </references>
      </pivotArea>
    </format>
    <format dxfId="131">
      <pivotArea collapsedLevelsAreSubtotals="1" fieldPosition="0">
        <references count="1">
          <reference field="12" count="1">
            <x v="61"/>
          </reference>
        </references>
      </pivotArea>
    </format>
    <format dxfId="130">
      <pivotArea dataOnly="0" labelOnly="1" fieldPosition="0">
        <references count="1">
          <reference field="12" count="1">
            <x v="61"/>
          </reference>
        </references>
      </pivotArea>
    </format>
  </formats>
  <pivotTableStyleInfo name="PivotStyleLight16" showRowHeaders="1" showColHeaders="1" showRowStripes="0" showColStripes="0" showLastColumn="1"/>
</pivotTableDefinition>
</file>

<file path=xl/pivotTables/pivotTable8.xml><?xml version="1.0" encoding="utf-8"?>
<pivotTableDefinition xmlns="http://schemas.openxmlformats.org/spreadsheetml/2006/main" name="PivotTable7" cacheId="0" applyNumberFormats="0" applyBorderFormats="0" applyFontFormats="0" applyPatternFormats="0" applyAlignmentFormats="0" applyWidthHeightFormats="1" dataCaption="Values" updatedVersion="4" minRefreshableVersion="3" showCalcMbrs="0" useAutoFormatting="1" itemPrintTitles="1" createdVersion="3" indent="0" outline="1" outlineData="1" multipleFieldFilters="0">
  <location ref="A4:F16" firstHeaderRow="1" firstDataRow="2" firstDataCol="1" rowPageCount="1" colPageCount="1"/>
  <pivotFields count="54">
    <pivotField showAll="0"/>
    <pivotField axis="axisPage" showAll="0" defaultSubtotal="0">
      <items count="4">
        <item x="0"/>
        <item x="2"/>
        <item x="1"/>
        <item x="3"/>
      </items>
    </pivotField>
    <pivotField showAll="0" defaultSubtotal="0"/>
    <pivotField showAll="0" defaultSubtotal="0"/>
    <pivotField axis="axisCol" showAll="0" defaultSubtotal="0">
      <items count="5">
        <item x="0"/>
        <item x="1"/>
        <item x="3"/>
        <item x="2"/>
        <item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items count="184">
        <item x="0"/>
        <item x="1"/>
        <item m="1" x="112"/>
        <item x="3"/>
        <item x="6"/>
        <item m="1" x="83"/>
        <item x="7"/>
        <item m="1" x="158"/>
        <item x="9"/>
        <item x="10"/>
        <item x="11"/>
        <item x="13"/>
        <item x="14"/>
        <item x="15"/>
        <item x="16"/>
        <item x="17"/>
        <item x="18"/>
        <item x="20"/>
        <item x="21"/>
        <item x="26"/>
        <item m="1" x="164"/>
        <item m="1" x="122"/>
        <item x="28"/>
        <item m="1" x="117"/>
        <item m="1" x="159"/>
        <item m="1" x="126"/>
        <item m="1" x="173"/>
        <item m="1" x="79"/>
        <item x="31"/>
        <item x="32"/>
        <item x="33"/>
        <item x="34"/>
        <item m="1" x="139"/>
        <item m="1" x="98"/>
        <item x="36"/>
        <item m="1" x="152"/>
        <item x="37"/>
        <item m="1" x="124"/>
        <item x="38"/>
        <item x="39"/>
        <item x="42"/>
        <item x="43"/>
        <item m="1" x="179"/>
        <item x="44"/>
        <item x="45"/>
        <item x="46"/>
        <item x="47"/>
        <item x="48"/>
        <item x="49"/>
        <item x="50"/>
        <item x="51"/>
        <item x="52"/>
        <item x="53"/>
        <item x="54"/>
        <item m="1" x="104"/>
        <item x="55"/>
        <item x="56"/>
        <item x="58"/>
        <item x="61"/>
        <item m="1" x="94"/>
        <item x="63"/>
        <item x="64"/>
        <item x="65"/>
        <item x="66"/>
        <item m="1" x="157"/>
        <item x="67"/>
        <item x="68"/>
        <item x="69"/>
        <item x="70"/>
        <item m="1" x="127"/>
        <item m="1" x="142"/>
        <item m="1" x="99"/>
        <item m="1" x="111"/>
        <item x="74"/>
        <item x="75"/>
        <item x="2"/>
        <item m="1" x="175"/>
        <item m="1" x="148"/>
        <item m="1" x="163"/>
        <item x="22"/>
        <item x="24"/>
        <item m="1" x="149"/>
        <item x="27"/>
        <item m="1" x="97"/>
        <item m="1" x="130"/>
        <item m="1" x="136"/>
        <item x="35"/>
        <item x="41"/>
        <item m="1" x="146"/>
        <item m="1" x="134"/>
        <item m="1" x="108"/>
        <item x="72"/>
        <item x="73"/>
        <item x="4"/>
        <item x="23"/>
        <item m="1" x="81"/>
        <item m="1" x="90"/>
        <item m="1" x="116"/>
        <item x="71"/>
        <item m="1" x="171"/>
        <item m="1" x="125"/>
        <item m="1" x="140"/>
        <item m="1" x="131"/>
        <item m="1" x="77"/>
        <item m="1" x="110"/>
        <item x="12"/>
        <item x="25"/>
        <item m="1" x="103"/>
        <item x="60"/>
        <item x="40"/>
        <item m="1" x="121"/>
        <item m="1" x="135"/>
        <item m="1" x="154"/>
        <item x="29"/>
        <item x="30"/>
        <item m="1" x="115"/>
        <item m="1" x="168"/>
        <item m="1" x="167"/>
        <item m="1" x="119"/>
        <item m="1" x="174"/>
        <item m="1" x="180"/>
        <item m="1" x="170"/>
        <item m="1" x="160"/>
        <item m="1" x="132"/>
        <item m="1" x="165"/>
        <item m="1" x="87"/>
        <item m="1" x="105"/>
        <item m="1" x="141"/>
        <item m="1" x="147"/>
        <item m="1" x="96"/>
        <item m="1" x="114"/>
        <item m="1" x="143"/>
        <item m="1" x="145"/>
        <item m="1" x="88"/>
        <item m="1" x="95"/>
        <item m="1" x="137"/>
        <item m="1" x="89"/>
        <item m="1" x="176"/>
        <item m="1" x="92"/>
        <item m="1" x="138"/>
        <item m="1" x="128"/>
        <item m="1" x="84"/>
        <item m="1" x="162"/>
        <item m="1" x="155"/>
        <item m="1" x="177"/>
        <item m="1" x="85"/>
        <item m="1" x="101"/>
        <item m="1" x="166"/>
        <item m="1" x="102"/>
        <item m="1" x="129"/>
        <item m="1" x="123"/>
        <item m="1" x="120"/>
        <item m="1" x="78"/>
        <item m="1" x="178"/>
        <item m="1" x="172"/>
        <item m="1" x="82"/>
        <item m="1" x="113"/>
        <item m="1" x="86"/>
        <item m="1" x="181"/>
        <item m="1" x="182"/>
        <item m="1" x="100"/>
        <item m="1" x="169"/>
        <item m="1" x="144"/>
        <item m="1" x="80"/>
        <item m="1" x="106"/>
        <item m="1" x="93"/>
        <item m="1" x="156"/>
        <item m="1" x="133"/>
        <item m="1" x="118"/>
        <item x="57"/>
        <item m="1" x="153"/>
        <item x="59"/>
        <item m="1" x="107"/>
        <item m="1" x="91"/>
        <item m="1" x="109"/>
        <item m="1" x="151"/>
        <item m="1" x="161"/>
        <item m="1" x="150"/>
        <item m="1" x="76"/>
        <item x="8"/>
        <item x="62"/>
        <item x="19"/>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11">
    <i>
      <x/>
    </i>
    <i>
      <x v="3"/>
    </i>
    <i>
      <x v="4"/>
    </i>
    <i>
      <x v="8"/>
    </i>
    <i>
      <x v="16"/>
    </i>
    <i>
      <x v="31"/>
    </i>
    <i>
      <x v="36"/>
    </i>
    <i>
      <x v="40"/>
    </i>
    <i>
      <x v="51"/>
    </i>
    <i>
      <x v="55"/>
    </i>
    <i t="grand">
      <x/>
    </i>
  </rowItems>
  <colFields count="1">
    <field x="4"/>
  </colFields>
  <colItems count="5">
    <i>
      <x/>
    </i>
    <i>
      <x v="1"/>
    </i>
    <i>
      <x v="2"/>
    </i>
    <i>
      <x v="3"/>
    </i>
    <i t="grand">
      <x/>
    </i>
  </colItems>
  <pageFields count="1">
    <pageField fld="1" item="0" hier="-1"/>
  </pageFields>
  <dataFields count="1">
    <dataField name="Sum of Dollars Obligated" fld="26" baseField="0" baseItem="0" numFmtId="165"/>
  </dataFields>
  <formats count="1">
    <format dxfId="135">
      <pivotArea type="all" dataOnly="0" outline="0" fieldPosition="0"/>
    </format>
  </formats>
  <pivotTableStyleInfo name="PivotStyleLight16" showRowHeaders="1" showColHeaders="1" showRowStripes="0" showColStripes="0" showLastColumn="1"/>
</pivotTableDefinition>
</file>

<file path=xl/pivotTables/pivotTable9.xml><?xml version="1.0" encoding="utf-8"?>
<pivotTableDefinition xmlns="http://schemas.openxmlformats.org/spreadsheetml/2006/main" name="PivotTable13" cacheId="0" applyNumberFormats="0" applyBorderFormats="0" applyFontFormats="0" applyPatternFormats="0" applyAlignmentFormats="0" applyWidthHeightFormats="1" dataCaption="Values" updatedVersion="4" minRefreshableVersion="3" showCalcMbrs="0" useAutoFormatting="1" itemPrintTitles="1" createdVersion="3" indent="0" outline="1" outlineData="1" multipleFieldFilters="0">
  <location ref="A23:D37" firstHeaderRow="1" firstDataRow="2" firstDataCol="1" rowPageCount="1" colPageCount="1"/>
  <pivotFields count="54">
    <pivotField showAll="0"/>
    <pivotField axis="axisPage" multipleItemSelectionAllowed="1" showAll="0" defaultSubtotal="0">
      <items count="4">
        <item x="0"/>
        <item x="2"/>
        <item h="1" x="1"/>
        <item h="1" x="3"/>
      </items>
    </pivotField>
    <pivotField showAll="0" defaultSubtotal="0">
      <items count="5">
        <item x="1"/>
        <item x="0"/>
        <item x="3"/>
        <item x="2"/>
        <item x="4"/>
      </items>
    </pivotField>
    <pivotField showAll="0" defaultSubtotal="0"/>
    <pivotField showAll="0" defaultSubtotal="0"/>
    <pivotField axis="axisCol" showAll="0" defaultSubtotal="0">
      <items count="4">
        <item x="0"/>
        <item m="1" x="3"/>
        <item x="2"/>
        <item x="1"/>
      </items>
    </pivotField>
    <pivotField showAll="0" defaultSubtotal="0"/>
    <pivotField showAll="0" defaultSubtotal="0"/>
    <pivotField showAll="0" defaultSubtotal="0"/>
    <pivotField showAll="0" defaultSubtotal="0"/>
    <pivotField showAll="0" defaultSubtotal="0"/>
    <pivotField showAll="0" defaultSubtotal="0"/>
    <pivotField axis="axisRow" showAll="0">
      <items count="184">
        <item x="0"/>
        <item x="1"/>
        <item m="1" x="112"/>
        <item x="3"/>
        <item x="6"/>
        <item m="1" x="83"/>
        <item x="7"/>
        <item m="1" x="158"/>
        <item x="9"/>
        <item x="10"/>
        <item x="11"/>
        <item x="13"/>
        <item x="14"/>
        <item x="15"/>
        <item x="16"/>
        <item x="17"/>
        <item x="18"/>
        <item x="20"/>
        <item x="21"/>
        <item x="26"/>
        <item m="1" x="164"/>
        <item m="1" x="122"/>
        <item x="28"/>
        <item m="1" x="117"/>
        <item m="1" x="159"/>
        <item m="1" x="126"/>
        <item m="1" x="173"/>
        <item m="1" x="79"/>
        <item x="31"/>
        <item x="32"/>
        <item x="33"/>
        <item x="34"/>
        <item m="1" x="139"/>
        <item m="1" x="98"/>
        <item x="36"/>
        <item m="1" x="152"/>
        <item x="37"/>
        <item m="1" x="124"/>
        <item x="38"/>
        <item x="39"/>
        <item x="42"/>
        <item x="43"/>
        <item m="1" x="179"/>
        <item x="44"/>
        <item x="45"/>
        <item x="46"/>
        <item x="47"/>
        <item x="48"/>
        <item x="49"/>
        <item x="50"/>
        <item x="51"/>
        <item x="52"/>
        <item x="53"/>
        <item x="54"/>
        <item m="1" x="104"/>
        <item x="55"/>
        <item x="56"/>
        <item x="58"/>
        <item x="61"/>
        <item m="1" x="94"/>
        <item x="63"/>
        <item x="64"/>
        <item x="65"/>
        <item x="66"/>
        <item m="1" x="157"/>
        <item x="67"/>
        <item x="68"/>
        <item x="69"/>
        <item x="70"/>
        <item m="1" x="127"/>
        <item m="1" x="142"/>
        <item m="1" x="99"/>
        <item m="1" x="111"/>
        <item x="74"/>
        <item x="75"/>
        <item x="2"/>
        <item m="1" x="175"/>
        <item m="1" x="148"/>
        <item m="1" x="163"/>
        <item x="22"/>
        <item x="24"/>
        <item m="1" x="149"/>
        <item x="27"/>
        <item m="1" x="97"/>
        <item m="1" x="130"/>
        <item m="1" x="136"/>
        <item x="35"/>
        <item x="41"/>
        <item m="1" x="146"/>
        <item m="1" x="134"/>
        <item m="1" x="108"/>
        <item x="72"/>
        <item x="73"/>
        <item x="4"/>
        <item x="23"/>
        <item m="1" x="81"/>
        <item m="1" x="90"/>
        <item m="1" x="116"/>
        <item x="71"/>
        <item m="1" x="171"/>
        <item m="1" x="125"/>
        <item m="1" x="140"/>
        <item m="1" x="131"/>
        <item m="1" x="77"/>
        <item m="1" x="110"/>
        <item x="12"/>
        <item x="25"/>
        <item m="1" x="103"/>
        <item x="60"/>
        <item x="40"/>
        <item m="1" x="121"/>
        <item m="1" x="135"/>
        <item m="1" x="154"/>
        <item x="29"/>
        <item x="30"/>
        <item m="1" x="115"/>
        <item m="1" x="168"/>
        <item m="1" x="167"/>
        <item m="1" x="119"/>
        <item m="1" x="174"/>
        <item m="1" x="180"/>
        <item m="1" x="170"/>
        <item m="1" x="160"/>
        <item m="1" x="132"/>
        <item m="1" x="165"/>
        <item m="1" x="87"/>
        <item m="1" x="105"/>
        <item m="1" x="141"/>
        <item m="1" x="147"/>
        <item m="1" x="96"/>
        <item m="1" x="114"/>
        <item m="1" x="143"/>
        <item m="1" x="145"/>
        <item m="1" x="88"/>
        <item m="1" x="95"/>
        <item m="1" x="137"/>
        <item m="1" x="89"/>
        <item m="1" x="176"/>
        <item m="1" x="92"/>
        <item m="1" x="138"/>
        <item m="1" x="128"/>
        <item m="1" x="84"/>
        <item m="1" x="162"/>
        <item m="1" x="155"/>
        <item m="1" x="177"/>
        <item m="1" x="85"/>
        <item m="1" x="101"/>
        <item m="1" x="166"/>
        <item m="1" x="102"/>
        <item m="1" x="129"/>
        <item m="1" x="123"/>
        <item m="1" x="120"/>
        <item m="1" x="78"/>
        <item m="1" x="178"/>
        <item m="1" x="172"/>
        <item m="1" x="82"/>
        <item m="1" x="113"/>
        <item m="1" x="86"/>
        <item m="1" x="181"/>
        <item m="1" x="182"/>
        <item m="1" x="100"/>
        <item m="1" x="169"/>
        <item m="1" x="144"/>
        <item m="1" x="80"/>
        <item m="1" x="106"/>
        <item m="1" x="93"/>
        <item m="1" x="156"/>
        <item m="1" x="133"/>
        <item m="1" x="118"/>
        <item x="57"/>
        <item m="1" x="153"/>
        <item x="59"/>
        <item m="1" x="107"/>
        <item m="1" x="91"/>
        <item m="1" x="109"/>
        <item m="1" x="151"/>
        <item m="1" x="161"/>
        <item m="1" x="150"/>
        <item m="1" x="76"/>
        <item x="8"/>
        <item x="62"/>
        <item x="19"/>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13">
    <i>
      <x/>
    </i>
    <i>
      <x v="3"/>
    </i>
    <i>
      <x v="4"/>
    </i>
    <i>
      <x v="8"/>
    </i>
    <i>
      <x v="16"/>
    </i>
    <i>
      <x v="19"/>
    </i>
    <i>
      <x v="31"/>
    </i>
    <i>
      <x v="36"/>
    </i>
    <i>
      <x v="40"/>
    </i>
    <i>
      <x v="51"/>
    </i>
    <i>
      <x v="55"/>
    </i>
    <i>
      <x v="61"/>
    </i>
    <i t="grand">
      <x/>
    </i>
  </rowItems>
  <colFields count="1">
    <field x="5"/>
  </colFields>
  <colItems count="3">
    <i>
      <x/>
    </i>
    <i>
      <x v="3"/>
    </i>
    <i t="grand">
      <x/>
    </i>
  </colItems>
  <pageFields count="1">
    <pageField fld="1" hier="-1"/>
  </pageFields>
  <dataFields count="1">
    <dataField name="Sum of Dollars Obligated" fld="26" baseField="0" baseItem="0" numFmtId="165"/>
  </dataFields>
  <formats count="9">
    <format dxfId="120">
      <pivotArea type="all" dataOnly="0" outline="0" fieldPosition="0"/>
    </format>
    <format dxfId="119">
      <pivotArea grandCol="1" outline="0" collapsedLevelsAreSubtotals="1" fieldPosition="0"/>
    </format>
    <format dxfId="118">
      <pivotArea dataOnly="0" labelOnly="1" grandCol="1" outline="0" fieldPosition="0"/>
    </format>
    <format dxfId="117">
      <pivotArea type="all" dataOnly="0" outline="0" fieldPosition="0"/>
    </format>
    <format dxfId="116">
      <pivotArea type="all" dataOnly="0" outline="0" fieldPosition="0"/>
    </format>
    <format dxfId="115">
      <pivotArea collapsedLevelsAreSubtotals="1" fieldPosition="0">
        <references count="1">
          <reference field="12" count="1">
            <x v="19"/>
          </reference>
        </references>
      </pivotArea>
    </format>
    <format dxfId="114">
      <pivotArea dataOnly="0" labelOnly="1" fieldPosition="0">
        <references count="1">
          <reference field="12" count="1">
            <x v="19"/>
          </reference>
        </references>
      </pivotArea>
    </format>
    <format dxfId="113">
      <pivotArea collapsedLevelsAreSubtotals="1" fieldPosition="0">
        <references count="1">
          <reference field="12" count="1">
            <x v="61"/>
          </reference>
        </references>
      </pivotArea>
    </format>
    <format dxfId="112">
      <pivotArea dataOnly="0" labelOnly="1" fieldPosition="0">
        <references count="1">
          <reference field="12" count="1">
            <x v="61"/>
          </reference>
        </references>
      </pivotArea>
    </format>
  </format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ivotTable" Target="../pivotTables/pivotTable16.xml"/><Relationship Id="rId1" Type="http://schemas.openxmlformats.org/officeDocument/2006/relationships/pivotTable" Target="../pivotTables/pivotTable15.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ivotTable" Target="../pivotTables/pivotTable18.xml"/><Relationship Id="rId1" Type="http://schemas.openxmlformats.org/officeDocument/2006/relationships/pivotTable" Target="../pivotTables/pivotTable17.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ivotTable" Target="../pivotTables/pivotTable20.xml"/><Relationship Id="rId1" Type="http://schemas.openxmlformats.org/officeDocument/2006/relationships/pivotTable" Target="../pivotTables/pivotTable19.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ivotTable" Target="../pivotTables/pivotTable22.xml"/><Relationship Id="rId1" Type="http://schemas.openxmlformats.org/officeDocument/2006/relationships/pivotTable" Target="../pivotTables/pivotTable21.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4.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ivotTable" Target="../pivotTables/pivotTable6.xml"/><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ivotTable" Target="../pivotTables/pivotTable8.xml"/><Relationship Id="rId1" Type="http://schemas.openxmlformats.org/officeDocument/2006/relationships/pivotTable" Target="../pivotTables/pivotTable7.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ivotTable" Target="../pivotTables/pivotTable10.xml"/><Relationship Id="rId1" Type="http://schemas.openxmlformats.org/officeDocument/2006/relationships/pivotTable" Target="../pivotTables/pivotTable9.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ivotTable" Target="../pivotTables/pivotTable12.xml"/><Relationship Id="rId1" Type="http://schemas.openxmlformats.org/officeDocument/2006/relationships/pivotTable" Target="../pivotTables/pivotTable11.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ivotTable" Target="../pivotTables/pivotTable14.xml"/><Relationship Id="rId1" Type="http://schemas.openxmlformats.org/officeDocument/2006/relationships/pivotTable" Target="../pivotTables/pivot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89"/>
  <sheetViews>
    <sheetView view="pageBreakPreview" topLeftCell="K1122" zoomScale="60" zoomScaleNormal="80" workbookViewId="0">
      <selection activeCell="M1181" sqref="M1181"/>
    </sheetView>
  </sheetViews>
  <sheetFormatPr defaultColWidth="9.140625" defaultRowHeight="12.75" x14ac:dyDescent="0.2"/>
  <cols>
    <col min="1" max="1" width="12.5703125" style="49" customWidth="1"/>
    <col min="2" max="2" width="40.28515625" style="49" customWidth="1"/>
    <col min="3" max="3" width="12.5703125" style="49" customWidth="1"/>
    <col min="4" max="4" width="35.42578125" style="49" customWidth="1"/>
    <col min="5" max="5" width="12.5703125" style="49" bestFit="1" customWidth="1"/>
    <col min="6" max="6" width="24" style="49" bestFit="1" customWidth="1"/>
    <col min="7" max="9" width="12.5703125" style="49" customWidth="1"/>
    <col min="10" max="10" width="35.140625" style="49" customWidth="1"/>
    <col min="11" max="11" width="18.7109375" style="49" customWidth="1"/>
    <col min="12" max="12" width="33.28515625" style="49" customWidth="1"/>
    <col min="13" max="13" width="183.7109375" style="49" customWidth="1"/>
    <col min="14" max="14" width="42.28515625" style="49" customWidth="1"/>
    <col min="15" max="15" width="16.7109375" style="51" bestFit="1" customWidth="1"/>
    <col min="16" max="16" width="33.28515625" style="52" bestFit="1" customWidth="1"/>
    <col min="17" max="17" width="12.5703125" style="49" bestFit="1" customWidth="1"/>
    <col min="18" max="18" width="22.28515625" style="50" bestFit="1" customWidth="1"/>
    <col min="19" max="19" width="12.5703125" style="49" bestFit="1" customWidth="1"/>
    <col min="20" max="21" width="9.140625" style="4"/>
    <col min="22" max="16384" width="9.140625" style="1"/>
  </cols>
  <sheetData>
    <row r="1" spans="1:21" s="133" customFormat="1" ht="52.15" customHeight="1" thickBot="1" x14ac:dyDescent="0.55000000000000004">
      <c r="A1" s="157" t="s">
        <v>1854</v>
      </c>
      <c r="B1" s="157"/>
      <c r="C1" s="157"/>
      <c r="D1" s="157"/>
      <c r="E1" s="157"/>
      <c r="F1" s="157"/>
      <c r="G1" s="157"/>
      <c r="H1" s="157"/>
      <c r="I1" s="157"/>
      <c r="J1" s="157"/>
      <c r="K1" s="157"/>
      <c r="L1" s="157"/>
      <c r="M1" s="157"/>
      <c r="N1" s="157"/>
      <c r="O1" s="157"/>
      <c r="P1" s="158"/>
      <c r="Q1" s="157"/>
      <c r="R1" s="157"/>
      <c r="S1" s="132"/>
    </row>
    <row r="2" spans="1:21" s="134" customFormat="1" ht="164.45" customHeight="1" x14ac:dyDescent="0.2">
      <c r="A2" s="135" t="s">
        <v>56</v>
      </c>
      <c r="B2" s="136" t="s">
        <v>57</v>
      </c>
      <c r="C2" s="136" t="s">
        <v>62</v>
      </c>
      <c r="D2" s="136" t="s">
        <v>61</v>
      </c>
      <c r="E2" s="136" t="s">
        <v>60</v>
      </c>
      <c r="F2" s="136" t="s">
        <v>58</v>
      </c>
      <c r="G2" s="136" t="s">
        <v>25</v>
      </c>
      <c r="H2" s="136" t="s">
        <v>26</v>
      </c>
      <c r="I2" s="136" t="s">
        <v>27</v>
      </c>
      <c r="J2" s="136" t="s">
        <v>28</v>
      </c>
      <c r="K2" s="136" t="s">
        <v>59</v>
      </c>
      <c r="L2" s="136" t="s">
        <v>29</v>
      </c>
      <c r="M2" s="136" t="s">
        <v>30</v>
      </c>
      <c r="N2" s="137" t="s">
        <v>31</v>
      </c>
      <c r="O2" s="138" t="s">
        <v>32</v>
      </c>
      <c r="P2" s="139" t="s">
        <v>33</v>
      </c>
      <c r="Q2" s="136" t="s">
        <v>676</v>
      </c>
      <c r="R2" s="140" t="s">
        <v>54</v>
      </c>
      <c r="S2" s="141" t="s">
        <v>55</v>
      </c>
    </row>
    <row r="3" spans="1:21" s="59" customFormat="1" ht="38.25" x14ac:dyDescent="0.2">
      <c r="A3" s="128" t="s">
        <v>51</v>
      </c>
      <c r="B3" s="128" t="s">
        <v>939</v>
      </c>
      <c r="C3" s="128" t="s">
        <v>78</v>
      </c>
      <c r="D3" s="128" t="s">
        <v>1443</v>
      </c>
      <c r="E3" s="128" t="s">
        <v>78</v>
      </c>
      <c r="F3" s="128" t="s">
        <v>43</v>
      </c>
      <c r="G3" s="128" t="s">
        <v>44</v>
      </c>
      <c r="H3" s="128" t="s">
        <v>88</v>
      </c>
      <c r="I3" s="129">
        <v>42171</v>
      </c>
      <c r="J3" s="128" t="s">
        <v>45</v>
      </c>
      <c r="K3" s="128" t="s">
        <v>107</v>
      </c>
      <c r="L3" s="128" t="s">
        <v>339</v>
      </c>
      <c r="M3" s="128" t="s">
        <v>1949</v>
      </c>
      <c r="N3" s="128" t="s">
        <v>338</v>
      </c>
      <c r="O3" s="130">
        <v>46204</v>
      </c>
      <c r="P3" s="128" t="s">
        <v>391</v>
      </c>
      <c r="Q3" s="128" t="s">
        <v>397</v>
      </c>
      <c r="R3" s="128" t="s">
        <v>955</v>
      </c>
      <c r="S3" s="128" t="s">
        <v>114</v>
      </c>
      <c r="T3" s="126"/>
      <c r="U3" s="126"/>
    </row>
    <row r="4" spans="1:21" s="59" customFormat="1" ht="63.75" x14ac:dyDescent="0.2">
      <c r="A4" s="128" t="s">
        <v>51</v>
      </c>
      <c r="B4" s="128" t="s">
        <v>939</v>
      </c>
      <c r="C4" s="128" t="s">
        <v>78</v>
      </c>
      <c r="D4" s="128" t="s">
        <v>1443</v>
      </c>
      <c r="E4" s="128" t="s">
        <v>78</v>
      </c>
      <c r="F4" s="128" t="s">
        <v>43</v>
      </c>
      <c r="G4" s="128" t="s">
        <v>44</v>
      </c>
      <c r="H4" s="128" t="s">
        <v>88</v>
      </c>
      <c r="I4" s="129">
        <v>42142</v>
      </c>
      <c r="J4" s="128" t="s">
        <v>45</v>
      </c>
      <c r="K4" s="128" t="s">
        <v>107</v>
      </c>
      <c r="L4" s="128" t="s">
        <v>38</v>
      </c>
      <c r="M4" s="128" t="s">
        <v>1946</v>
      </c>
      <c r="N4" s="128" t="s">
        <v>583</v>
      </c>
      <c r="O4" s="130">
        <v>76942</v>
      </c>
      <c r="P4" s="128" t="s">
        <v>377</v>
      </c>
      <c r="Q4" s="128" t="s">
        <v>120</v>
      </c>
      <c r="R4" s="128" t="s">
        <v>957</v>
      </c>
      <c r="S4" s="128" t="s">
        <v>374</v>
      </c>
      <c r="T4" s="126"/>
      <c r="U4" s="126"/>
    </row>
    <row r="5" spans="1:21" s="59" customFormat="1" ht="89.25" x14ac:dyDescent="0.2">
      <c r="A5" s="128" t="s">
        <v>51</v>
      </c>
      <c r="B5" s="128" t="s">
        <v>939</v>
      </c>
      <c r="C5" s="128" t="s">
        <v>78</v>
      </c>
      <c r="D5" s="128" t="s">
        <v>1443</v>
      </c>
      <c r="E5" s="128" t="s">
        <v>78</v>
      </c>
      <c r="F5" s="128" t="s">
        <v>940</v>
      </c>
      <c r="G5" s="128" t="s">
        <v>39</v>
      </c>
      <c r="H5" s="128" t="s">
        <v>205</v>
      </c>
      <c r="I5" s="129">
        <v>42115</v>
      </c>
      <c r="J5" s="128" t="s">
        <v>45</v>
      </c>
      <c r="K5" s="128" t="s">
        <v>107</v>
      </c>
      <c r="L5" s="128" t="s">
        <v>38</v>
      </c>
      <c r="M5" s="128" t="s">
        <v>1875</v>
      </c>
      <c r="N5" s="128" t="s">
        <v>941</v>
      </c>
      <c r="O5" s="130">
        <v>78590</v>
      </c>
      <c r="P5" s="128" t="s">
        <v>391</v>
      </c>
      <c r="Q5" s="128" t="s">
        <v>170</v>
      </c>
      <c r="R5" s="128" t="s">
        <v>942</v>
      </c>
      <c r="S5" s="128" t="s">
        <v>649</v>
      </c>
      <c r="T5" s="126"/>
      <c r="U5" s="126"/>
    </row>
    <row r="6" spans="1:21" s="59" customFormat="1" ht="38.25" x14ac:dyDescent="0.2">
      <c r="A6" s="128" t="s">
        <v>51</v>
      </c>
      <c r="B6" s="128" t="s">
        <v>939</v>
      </c>
      <c r="C6" s="128" t="s">
        <v>78</v>
      </c>
      <c r="D6" s="128" t="s">
        <v>1443</v>
      </c>
      <c r="E6" s="128" t="s">
        <v>78</v>
      </c>
      <c r="F6" s="128" t="s">
        <v>228</v>
      </c>
      <c r="G6" s="128" t="s">
        <v>227</v>
      </c>
      <c r="H6" s="128" t="s">
        <v>898</v>
      </c>
      <c r="I6" s="129">
        <v>42185</v>
      </c>
      <c r="J6" s="128" t="s">
        <v>36</v>
      </c>
      <c r="K6" s="128" t="s">
        <v>677</v>
      </c>
      <c r="L6" s="128" t="s">
        <v>38</v>
      </c>
      <c r="M6" s="128" t="s">
        <v>3169</v>
      </c>
      <c r="N6" s="128" t="s">
        <v>549</v>
      </c>
      <c r="O6" s="130">
        <v>81757</v>
      </c>
      <c r="P6" s="128" t="s">
        <v>1500</v>
      </c>
      <c r="Q6" s="128" t="s">
        <v>88</v>
      </c>
      <c r="R6" s="128" t="s">
        <v>677</v>
      </c>
      <c r="S6" s="128" t="s">
        <v>548</v>
      </c>
      <c r="T6" s="126"/>
      <c r="U6" s="126"/>
    </row>
    <row r="7" spans="1:21" s="59" customFormat="1" ht="38.25" x14ac:dyDescent="0.2">
      <c r="A7" s="128" t="s">
        <v>51</v>
      </c>
      <c r="B7" s="128" t="s">
        <v>939</v>
      </c>
      <c r="C7" s="128" t="s">
        <v>78</v>
      </c>
      <c r="D7" s="128" t="s">
        <v>1443</v>
      </c>
      <c r="E7" s="128" t="s">
        <v>78</v>
      </c>
      <c r="F7" s="128" t="s">
        <v>573</v>
      </c>
      <c r="G7" s="128" t="s">
        <v>572</v>
      </c>
      <c r="H7" s="128" t="s">
        <v>900</v>
      </c>
      <c r="I7" s="129">
        <v>42184</v>
      </c>
      <c r="J7" s="128" t="s">
        <v>36</v>
      </c>
      <c r="K7" s="128" t="s">
        <v>677</v>
      </c>
      <c r="L7" s="128" t="s">
        <v>38</v>
      </c>
      <c r="M7" s="128" t="s">
        <v>3170</v>
      </c>
      <c r="N7" s="128" t="s">
        <v>571</v>
      </c>
      <c r="O7" s="130">
        <v>90302</v>
      </c>
      <c r="P7" s="128" t="s">
        <v>1512</v>
      </c>
      <c r="Q7" s="128" t="s">
        <v>88</v>
      </c>
      <c r="R7" s="128" t="s">
        <v>677</v>
      </c>
      <c r="S7" s="128" t="s">
        <v>570</v>
      </c>
      <c r="T7" s="126"/>
      <c r="U7" s="126"/>
    </row>
    <row r="8" spans="1:21" s="59" customFormat="1" ht="38.25" x14ac:dyDescent="0.2">
      <c r="A8" s="128" t="s">
        <v>51</v>
      </c>
      <c r="B8" s="128" t="s">
        <v>939</v>
      </c>
      <c r="C8" s="128" t="s">
        <v>78</v>
      </c>
      <c r="D8" s="128" t="s">
        <v>1443</v>
      </c>
      <c r="E8" s="128" t="s">
        <v>78</v>
      </c>
      <c r="F8" s="128" t="s">
        <v>199</v>
      </c>
      <c r="G8" s="128" t="s">
        <v>118</v>
      </c>
      <c r="H8" s="128" t="s">
        <v>205</v>
      </c>
      <c r="I8" s="129">
        <v>42268</v>
      </c>
      <c r="J8" s="128" t="s">
        <v>134</v>
      </c>
      <c r="K8" s="128" t="s">
        <v>1208</v>
      </c>
      <c r="L8" s="128" t="s">
        <v>38</v>
      </c>
      <c r="M8" s="128" t="s">
        <v>1921</v>
      </c>
      <c r="N8" s="128" t="s">
        <v>347</v>
      </c>
      <c r="O8" s="130">
        <v>93405</v>
      </c>
      <c r="P8" s="128" t="s">
        <v>388</v>
      </c>
      <c r="Q8" s="128" t="s">
        <v>397</v>
      </c>
      <c r="R8" s="128" t="s">
        <v>956</v>
      </c>
      <c r="S8" s="128" t="s">
        <v>197</v>
      </c>
      <c r="T8" s="126"/>
      <c r="U8" s="126"/>
    </row>
    <row r="9" spans="1:21" s="59" customFormat="1" ht="63.75" x14ac:dyDescent="0.2">
      <c r="A9" s="128" t="s">
        <v>51</v>
      </c>
      <c r="B9" s="128" t="s">
        <v>939</v>
      </c>
      <c r="C9" s="128" t="s">
        <v>78</v>
      </c>
      <c r="D9" s="128" t="s">
        <v>1443</v>
      </c>
      <c r="E9" s="128" t="s">
        <v>78</v>
      </c>
      <c r="F9" s="128" t="s">
        <v>43</v>
      </c>
      <c r="G9" s="128" t="s">
        <v>44</v>
      </c>
      <c r="H9" s="128" t="s">
        <v>88</v>
      </c>
      <c r="I9" s="129">
        <v>42157</v>
      </c>
      <c r="J9" s="128" t="s">
        <v>45</v>
      </c>
      <c r="K9" s="128" t="s">
        <v>107</v>
      </c>
      <c r="L9" s="128" t="s">
        <v>38</v>
      </c>
      <c r="M9" s="128" t="s">
        <v>3171</v>
      </c>
      <c r="N9" s="128" t="s">
        <v>583</v>
      </c>
      <c r="O9" s="130">
        <v>95381</v>
      </c>
      <c r="P9" s="128" t="s">
        <v>325</v>
      </c>
      <c r="Q9" s="128" t="s">
        <v>172</v>
      </c>
      <c r="R9" s="128" t="s">
        <v>957</v>
      </c>
      <c r="S9" s="128" t="s">
        <v>374</v>
      </c>
      <c r="T9" s="126"/>
      <c r="U9" s="126"/>
    </row>
    <row r="10" spans="1:21" s="59" customFormat="1" ht="89.25" x14ac:dyDescent="0.2">
      <c r="A10" s="128" t="s">
        <v>51</v>
      </c>
      <c r="B10" s="128" t="s">
        <v>939</v>
      </c>
      <c r="C10" s="128" t="s">
        <v>78</v>
      </c>
      <c r="D10" s="128" t="s">
        <v>1443</v>
      </c>
      <c r="E10" s="128" t="s">
        <v>78</v>
      </c>
      <c r="F10" s="128" t="s">
        <v>43</v>
      </c>
      <c r="G10" s="128" t="s">
        <v>44</v>
      </c>
      <c r="H10" s="128" t="s">
        <v>88</v>
      </c>
      <c r="I10" s="129">
        <v>41992</v>
      </c>
      <c r="J10" s="128" t="s">
        <v>134</v>
      </c>
      <c r="K10" s="128" t="s">
        <v>1208</v>
      </c>
      <c r="L10" s="128" t="s">
        <v>38</v>
      </c>
      <c r="M10" s="128" t="s">
        <v>1936</v>
      </c>
      <c r="N10" s="128" t="s">
        <v>854</v>
      </c>
      <c r="O10" s="130">
        <v>95486</v>
      </c>
      <c r="P10" s="128" t="s">
        <v>379</v>
      </c>
      <c r="Q10" s="128" t="s">
        <v>86</v>
      </c>
      <c r="R10" s="128" t="s">
        <v>958</v>
      </c>
      <c r="S10" s="128" t="s">
        <v>855</v>
      </c>
      <c r="T10" s="126"/>
      <c r="U10" s="126"/>
    </row>
    <row r="11" spans="1:21" s="59" customFormat="1" ht="38.25" x14ac:dyDescent="0.2">
      <c r="A11" s="128" t="s">
        <v>51</v>
      </c>
      <c r="B11" s="128" t="s">
        <v>939</v>
      </c>
      <c r="C11" s="128" t="s">
        <v>78</v>
      </c>
      <c r="D11" s="128" t="s">
        <v>1443</v>
      </c>
      <c r="E11" s="128" t="s">
        <v>78</v>
      </c>
      <c r="F11" s="128" t="s">
        <v>474</v>
      </c>
      <c r="G11" s="128" t="s">
        <v>473</v>
      </c>
      <c r="H11" s="128" t="s">
        <v>1257</v>
      </c>
      <c r="I11" s="129">
        <v>42181</v>
      </c>
      <c r="J11" s="128" t="s">
        <v>36</v>
      </c>
      <c r="K11" s="128" t="s">
        <v>677</v>
      </c>
      <c r="L11" s="128" t="s">
        <v>38</v>
      </c>
      <c r="M11" s="128" t="s">
        <v>3172</v>
      </c>
      <c r="N11" s="128" t="s">
        <v>1523</v>
      </c>
      <c r="O11" s="130">
        <v>96080</v>
      </c>
      <c r="P11" s="128" t="s">
        <v>1524</v>
      </c>
      <c r="Q11" s="128" t="s">
        <v>88</v>
      </c>
      <c r="R11" s="128" t="s">
        <v>677</v>
      </c>
      <c r="S11" s="128" t="s">
        <v>1525</v>
      </c>
      <c r="T11" s="126"/>
      <c r="U11" s="126"/>
    </row>
    <row r="12" spans="1:21" s="59" customFormat="1" ht="89.25" x14ac:dyDescent="0.2">
      <c r="A12" s="128" t="s">
        <v>51</v>
      </c>
      <c r="B12" s="128" t="s">
        <v>939</v>
      </c>
      <c r="C12" s="128" t="s">
        <v>78</v>
      </c>
      <c r="D12" s="128" t="s">
        <v>1443</v>
      </c>
      <c r="E12" s="128" t="s">
        <v>78</v>
      </c>
      <c r="F12" s="128" t="s">
        <v>43</v>
      </c>
      <c r="G12" s="128" t="s">
        <v>44</v>
      </c>
      <c r="H12" s="128" t="s">
        <v>88</v>
      </c>
      <c r="I12" s="129">
        <v>42173</v>
      </c>
      <c r="J12" s="128" t="s">
        <v>45</v>
      </c>
      <c r="K12" s="128" t="s">
        <v>107</v>
      </c>
      <c r="L12" s="128" t="s">
        <v>38</v>
      </c>
      <c r="M12" s="128" t="s">
        <v>1950</v>
      </c>
      <c r="N12" s="128" t="s">
        <v>583</v>
      </c>
      <c r="O12" s="130">
        <v>98944</v>
      </c>
      <c r="P12" s="128" t="s">
        <v>576</v>
      </c>
      <c r="Q12" s="128" t="s">
        <v>172</v>
      </c>
      <c r="R12" s="128" t="s">
        <v>957</v>
      </c>
      <c r="S12" s="128" t="s">
        <v>374</v>
      </c>
      <c r="T12" s="126"/>
      <c r="U12" s="126"/>
    </row>
    <row r="13" spans="1:21" s="59" customFormat="1" ht="25.5" x14ac:dyDescent="0.2">
      <c r="A13" s="128" t="s">
        <v>51</v>
      </c>
      <c r="B13" s="128" t="s">
        <v>939</v>
      </c>
      <c r="C13" s="128" t="s">
        <v>78</v>
      </c>
      <c r="D13" s="128" t="s">
        <v>1443</v>
      </c>
      <c r="E13" s="128" t="s">
        <v>78</v>
      </c>
      <c r="F13" s="128" t="s">
        <v>119</v>
      </c>
      <c r="G13" s="128" t="s">
        <v>118</v>
      </c>
      <c r="H13" s="128" t="s">
        <v>205</v>
      </c>
      <c r="I13" s="129">
        <v>42264</v>
      </c>
      <c r="J13" s="128" t="s">
        <v>134</v>
      </c>
      <c r="K13" s="128" t="s">
        <v>1208</v>
      </c>
      <c r="L13" s="128" t="s">
        <v>38</v>
      </c>
      <c r="M13" s="128" t="s">
        <v>1914</v>
      </c>
      <c r="N13" s="128" t="s">
        <v>952</v>
      </c>
      <c r="O13" s="130">
        <v>99949.14</v>
      </c>
      <c r="P13" s="128" t="s">
        <v>388</v>
      </c>
      <c r="Q13" s="128" t="s">
        <v>104</v>
      </c>
      <c r="R13" s="128" t="s">
        <v>953</v>
      </c>
      <c r="S13" s="128" t="s">
        <v>954</v>
      </c>
      <c r="T13" s="126"/>
      <c r="U13" s="126"/>
    </row>
    <row r="14" spans="1:21" s="59" customFormat="1" ht="38.25" x14ac:dyDescent="0.2">
      <c r="A14" s="128" t="s">
        <v>51</v>
      </c>
      <c r="B14" s="128" t="s">
        <v>939</v>
      </c>
      <c r="C14" s="128" t="s">
        <v>78</v>
      </c>
      <c r="D14" s="128" t="s">
        <v>1443</v>
      </c>
      <c r="E14" s="128" t="s">
        <v>78</v>
      </c>
      <c r="F14" s="128" t="s">
        <v>472</v>
      </c>
      <c r="G14" s="128" t="s">
        <v>471</v>
      </c>
      <c r="H14" s="128" t="s">
        <v>1219</v>
      </c>
      <c r="I14" s="129">
        <v>42177</v>
      </c>
      <c r="J14" s="128" t="s">
        <v>36</v>
      </c>
      <c r="K14" s="128" t="s">
        <v>677</v>
      </c>
      <c r="L14" s="128" t="s">
        <v>38</v>
      </c>
      <c r="M14" s="128" t="s">
        <v>3172</v>
      </c>
      <c r="N14" s="128" t="s">
        <v>1488</v>
      </c>
      <c r="O14" s="130">
        <v>100612</v>
      </c>
      <c r="P14" s="128" t="s">
        <v>1489</v>
      </c>
      <c r="Q14" s="128" t="s">
        <v>88</v>
      </c>
      <c r="R14" s="128" t="s">
        <v>677</v>
      </c>
      <c r="S14" s="128" t="s">
        <v>470</v>
      </c>
      <c r="T14" s="126"/>
      <c r="U14" s="126"/>
    </row>
    <row r="15" spans="1:21" s="59" customFormat="1" ht="76.5" x14ac:dyDescent="0.2">
      <c r="A15" s="128" t="s">
        <v>51</v>
      </c>
      <c r="B15" s="128" t="s">
        <v>939</v>
      </c>
      <c r="C15" s="128" t="s">
        <v>78</v>
      </c>
      <c r="D15" s="128" t="s">
        <v>1443</v>
      </c>
      <c r="E15" s="128" t="s">
        <v>78</v>
      </c>
      <c r="F15" s="128" t="s">
        <v>940</v>
      </c>
      <c r="G15" s="128" t="s">
        <v>39</v>
      </c>
      <c r="H15" s="128" t="s">
        <v>205</v>
      </c>
      <c r="I15" s="129">
        <v>41995</v>
      </c>
      <c r="J15" s="128" t="s">
        <v>45</v>
      </c>
      <c r="K15" s="128" t="s">
        <v>107</v>
      </c>
      <c r="L15" s="128" t="s">
        <v>38</v>
      </c>
      <c r="M15" s="128" t="s">
        <v>3174</v>
      </c>
      <c r="N15" s="128" t="s">
        <v>941</v>
      </c>
      <c r="O15" s="130">
        <v>108904</v>
      </c>
      <c r="P15" s="128" t="s">
        <v>391</v>
      </c>
      <c r="Q15" s="128" t="s">
        <v>104</v>
      </c>
      <c r="R15" s="128" t="s">
        <v>942</v>
      </c>
      <c r="S15" s="128" t="s">
        <v>649</v>
      </c>
      <c r="T15" s="126"/>
      <c r="U15" s="126"/>
    </row>
    <row r="16" spans="1:21" s="59" customFormat="1" ht="38.25" x14ac:dyDescent="0.2">
      <c r="A16" s="128" t="s">
        <v>51</v>
      </c>
      <c r="B16" s="128" t="s">
        <v>939</v>
      </c>
      <c r="C16" s="128" t="s">
        <v>78</v>
      </c>
      <c r="D16" s="128" t="s">
        <v>1443</v>
      </c>
      <c r="E16" s="128" t="s">
        <v>78</v>
      </c>
      <c r="F16" s="128" t="s">
        <v>43</v>
      </c>
      <c r="G16" s="128" t="s">
        <v>44</v>
      </c>
      <c r="H16" s="128" t="s">
        <v>88</v>
      </c>
      <c r="I16" s="129">
        <v>42181</v>
      </c>
      <c r="J16" s="128" t="s">
        <v>36</v>
      </c>
      <c r="K16" s="128" t="s">
        <v>677</v>
      </c>
      <c r="L16" s="128" t="s">
        <v>38</v>
      </c>
      <c r="M16" s="128" t="s">
        <v>3175</v>
      </c>
      <c r="N16" s="128" t="s">
        <v>516</v>
      </c>
      <c r="O16" s="130">
        <v>114211</v>
      </c>
      <c r="P16" s="128" t="s">
        <v>1563</v>
      </c>
      <c r="Q16" s="128" t="s">
        <v>88</v>
      </c>
      <c r="R16" s="128" t="s">
        <v>677</v>
      </c>
      <c r="S16" s="128" t="s">
        <v>515</v>
      </c>
      <c r="T16" s="126"/>
      <c r="U16" s="126"/>
    </row>
    <row r="17" spans="1:21" s="59" customFormat="1" ht="38.25" x14ac:dyDescent="0.2">
      <c r="A17" s="128" t="s">
        <v>51</v>
      </c>
      <c r="B17" s="128" t="s">
        <v>939</v>
      </c>
      <c r="C17" s="128" t="s">
        <v>78</v>
      </c>
      <c r="D17" s="128" t="s">
        <v>1443</v>
      </c>
      <c r="E17" s="128" t="s">
        <v>78</v>
      </c>
      <c r="F17" s="128" t="s">
        <v>467</v>
      </c>
      <c r="G17" s="128" t="s">
        <v>466</v>
      </c>
      <c r="H17" s="128" t="s">
        <v>1379</v>
      </c>
      <c r="I17" s="129">
        <v>42185</v>
      </c>
      <c r="J17" s="128" t="s">
        <v>36</v>
      </c>
      <c r="K17" s="128" t="s">
        <v>677</v>
      </c>
      <c r="L17" s="128" t="s">
        <v>38</v>
      </c>
      <c r="M17" s="128" t="s">
        <v>3176</v>
      </c>
      <c r="N17" s="128" t="s">
        <v>465</v>
      </c>
      <c r="O17" s="130">
        <v>116301</v>
      </c>
      <c r="P17" s="128" t="s">
        <v>1541</v>
      </c>
      <c r="Q17" s="128" t="s">
        <v>88</v>
      </c>
      <c r="R17" s="128" t="s">
        <v>677</v>
      </c>
      <c r="S17" s="128" t="s">
        <v>464</v>
      </c>
      <c r="T17" s="126"/>
      <c r="U17" s="126"/>
    </row>
    <row r="18" spans="1:21" s="59" customFormat="1" ht="38.25" x14ac:dyDescent="0.2">
      <c r="A18" s="128" t="s">
        <v>51</v>
      </c>
      <c r="B18" s="128" t="s">
        <v>939</v>
      </c>
      <c r="C18" s="128" t="s">
        <v>78</v>
      </c>
      <c r="D18" s="128" t="s">
        <v>1443</v>
      </c>
      <c r="E18" s="128" t="s">
        <v>78</v>
      </c>
      <c r="F18" s="128" t="s">
        <v>43</v>
      </c>
      <c r="G18" s="128" t="s">
        <v>44</v>
      </c>
      <c r="H18" s="128" t="s">
        <v>88</v>
      </c>
      <c r="I18" s="129">
        <v>42178</v>
      </c>
      <c r="J18" s="128" t="s">
        <v>36</v>
      </c>
      <c r="K18" s="128" t="s">
        <v>677</v>
      </c>
      <c r="L18" s="128" t="s">
        <v>38</v>
      </c>
      <c r="M18" s="128" t="s">
        <v>3177</v>
      </c>
      <c r="N18" s="128" t="s">
        <v>518</v>
      </c>
      <c r="O18" s="130">
        <v>116634</v>
      </c>
      <c r="P18" s="128" t="s">
        <v>1561</v>
      </c>
      <c r="Q18" s="128" t="s">
        <v>88</v>
      </c>
      <c r="R18" s="128" t="s">
        <v>677</v>
      </c>
      <c r="S18" s="128" t="s">
        <v>517</v>
      </c>
      <c r="T18" s="126"/>
      <c r="U18" s="126"/>
    </row>
    <row r="19" spans="1:21" s="59" customFormat="1" ht="38.25" x14ac:dyDescent="0.2">
      <c r="A19" s="128" t="s">
        <v>51</v>
      </c>
      <c r="B19" s="128" t="s">
        <v>939</v>
      </c>
      <c r="C19" s="128" t="s">
        <v>78</v>
      </c>
      <c r="D19" s="128" t="s">
        <v>1443</v>
      </c>
      <c r="E19" s="128" t="s">
        <v>78</v>
      </c>
      <c r="F19" s="128" t="s">
        <v>333</v>
      </c>
      <c r="G19" s="128" t="s">
        <v>94</v>
      </c>
      <c r="H19" s="128" t="s">
        <v>1222</v>
      </c>
      <c r="I19" s="129">
        <v>42122</v>
      </c>
      <c r="J19" s="128" t="s">
        <v>45</v>
      </c>
      <c r="K19" s="128" t="s">
        <v>107</v>
      </c>
      <c r="L19" s="128" t="s">
        <v>38</v>
      </c>
      <c r="M19" s="128" t="s">
        <v>1881</v>
      </c>
      <c r="N19" s="128" t="s">
        <v>945</v>
      </c>
      <c r="O19" s="130">
        <v>123580</v>
      </c>
      <c r="P19" s="128" t="s">
        <v>388</v>
      </c>
      <c r="Q19" s="128" t="s">
        <v>99</v>
      </c>
      <c r="R19" s="128" t="s">
        <v>946</v>
      </c>
      <c r="S19" s="128" t="s">
        <v>947</v>
      </c>
      <c r="T19" s="126"/>
      <c r="U19" s="126"/>
    </row>
    <row r="20" spans="1:21" s="59" customFormat="1" ht="38.25" x14ac:dyDescent="0.2">
      <c r="A20" s="128" t="s">
        <v>51</v>
      </c>
      <c r="B20" s="128" t="s">
        <v>939</v>
      </c>
      <c r="C20" s="128" t="s">
        <v>78</v>
      </c>
      <c r="D20" s="128" t="s">
        <v>1443</v>
      </c>
      <c r="E20" s="128" t="s">
        <v>78</v>
      </c>
      <c r="F20" s="128" t="s">
        <v>1478</v>
      </c>
      <c r="G20" s="128" t="s">
        <v>483</v>
      </c>
      <c r="H20" s="128" t="s">
        <v>112</v>
      </c>
      <c r="I20" s="129">
        <v>42181</v>
      </c>
      <c r="J20" s="128" t="s">
        <v>36</v>
      </c>
      <c r="K20" s="128" t="s">
        <v>677</v>
      </c>
      <c r="L20" s="128" t="s">
        <v>38</v>
      </c>
      <c r="M20" s="128" t="s">
        <v>3172</v>
      </c>
      <c r="N20" s="128" t="s">
        <v>482</v>
      </c>
      <c r="O20" s="130">
        <v>123746</v>
      </c>
      <c r="P20" s="128" t="s">
        <v>1479</v>
      </c>
      <c r="Q20" s="128" t="s">
        <v>88</v>
      </c>
      <c r="R20" s="128" t="s">
        <v>677</v>
      </c>
      <c r="S20" s="128" t="s">
        <v>481</v>
      </c>
      <c r="T20" s="126"/>
      <c r="U20" s="126"/>
    </row>
    <row r="21" spans="1:21" s="59" customFormat="1" ht="38.25" x14ac:dyDescent="0.2">
      <c r="A21" s="128" t="s">
        <v>51</v>
      </c>
      <c r="B21" s="128" t="s">
        <v>939</v>
      </c>
      <c r="C21" s="128" t="s">
        <v>78</v>
      </c>
      <c r="D21" s="128" t="s">
        <v>1443</v>
      </c>
      <c r="E21" s="128" t="s">
        <v>78</v>
      </c>
      <c r="F21" s="128" t="s">
        <v>43</v>
      </c>
      <c r="G21" s="128" t="s">
        <v>44</v>
      </c>
      <c r="H21" s="128" t="s">
        <v>88</v>
      </c>
      <c r="I21" s="129">
        <v>42186</v>
      </c>
      <c r="J21" s="128" t="s">
        <v>36</v>
      </c>
      <c r="K21" s="128" t="s">
        <v>677</v>
      </c>
      <c r="L21" s="128" t="s">
        <v>38</v>
      </c>
      <c r="M21" s="128" t="s">
        <v>3172</v>
      </c>
      <c r="N21" s="128" t="s">
        <v>476</v>
      </c>
      <c r="O21" s="130">
        <v>126387</v>
      </c>
      <c r="P21" s="128" t="s">
        <v>1558</v>
      </c>
      <c r="Q21" s="128" t="s">
        <v>88</v>
      </c>
      <c r="R21" s="128" t="s">
        <v>677</v>
      </c>
      <c r="S21" s="128" t="s">
        <v>475</v>
      </c>
      <c r="T21" s="126"/>
      <c r="U21" s="126"/>
    </row>
    <row r="22" spans="1:21" s="59" customFormat="1" ht="38.25" x14ac:dyDescent="0.2">
      <c r="A22" s="128" t="s">
        <v>51</v>
      </c>
      <c r="B22" s="128" t="s">
        <v>939</v>
      </c>
      <c r="C22" s="128" t="s">
        <v>78</v>
      </c>
      <c r="D22" s="128" t="s">
        <v>1443</v>
      </c>
      <c r="E22" s="128" t="s">
        <v>78</v>
      </c>
      <c r="F22" s="128" t="s">
        <v>514</v>
      </c>
      <c r="G22" s="128" t="s">
        <v>513</v>
      </c>
      <c r="H22" s="128" t="s">
        <v>989</v>
      </c>
      <c r="I22" s="129">
        <v>42181</v>
      </c>
      <c r="J22" s="128" t="s">
        <v>36</v>
      </c>
      <c r="K22" s="128" t="s">
        <v>677</v>
      </c>
      <c r="L22" s="128" t="s">
        <v>38</v>
      </c>
      <c r="M22" s="128" t="s">
        <v>3175</v>
      </c>
      <c r="N22" s="128" t="s">
        <v>512</v>
      </c>
      <c r="O22" s="130">
        <v>126401</v>
      </c>
      <c r="P22" s="128" t="s">
        <v>1507</v>
      </c>
      <c r="Q22" s="128" t="s">
        <v>88</v>
      </c>
      <c r="R22" s="128" t="s">
        <v>677</v>
      </c>
      <c r="S22" s="128" t="s">
        <v>511</v>
      </c>
      <c r="T22" s="126"/>
      <c r="U22" s="126"/>
    </row>
    <row r="23" spans="1:21" s="59" customFormat="1" ht="63.75" x14ac:dyDescent="0.2">
      <c r="A23" s="128" t="s">
        <v>51</v>
      </c>
      <c r="B23" s="128" t="s">
        <v>939</v>
      </c>
      <c r="C23" s="128" t="s">
        <v>78</v>
      </c>
      <c r="D23" s="128" t="s">
        <v>1443</v>
      </c>
      <c r="E23" s="128" t="s">
        <v>78</v>
      </c>
      <c r="F23" s="128" t="s">
        <v>199</v>
      </c>
      <c r="G23" s="128" t="s">
        <v>118</v>
      </c>
      <c r="H23" s="128" t="s">
        <v>205</v>
      </c>
      <c r="I23" s="129">
        <v>41992</v>
      </c>
      <c r="J23" s="128" t="s">
        <v>134</v>
      </c>
      <c r="K23" s="128" t="s">
        <v>1208</v>
      </c>
      <c r="L23" s="128" t="s">
        <v>339</v>
      </c>
      <c r="M23" s="128" t="s">
        <v>1919</v>
      </c>
      <c r="N23" s="128" t="s">
        <v>347</v>
      </c>
      <c r="O23" s="130">
        <v>128895</v>
      </c>
      <c r="P23" s="128" t="s">
        <v>128</v>
      </c>
      <c r="Q23" s="128" t="s">
        <v>99</v>
      </c>
      <c r="R23" s="128" t="s">
        <v>956</v>
      </c>
      <c r="S23" s="128" t="s">
        <v>197</v>
      </c>
      <c r="T23" s="126"/>
      <c r="U23" s="126"/>
    </row>
    <row r="24" spans="1:21" s="59" customFormat="1" ht="38.25" x14ac:dyDescent="0.2">
      <c r="A24" s="128" t="s">
        <v>51</v>
      </c>
      <c r="B24" s="128" t="s">
        <v>939</v>
      </c>
      <c r="C24" s="128" t="s">
        <v>78</v>
      </c>
      <c r="D24" s="128" t="s">
        <v>1443</v>
      </c>
      <c r="E24" s="128" t="s">
        <v>78</v>
      </c>
      <c r="F24" s="128" t="s">
        <v>43</v>
      </c>
      <c r="G24" s="128" t="s">
        <v>44</v>
      </c>
      <c r="H24" s="128" t="s">
        <v>88</v>
      </c>
      <c r="I24" s="129">
        <v>42181</v>
      </c>
      <c r="J24" s="128" t="s">
        <v>36</v>
      </c>
      <c r="K24" s="128" t="s">
        <v>677</v>
      </c>
      <c r="L24" s="128" t="s">
        <v>38</v>
      </c>
      <c r="M24" s="128" t="s">
        <v>3175</v>
      </c>
      <c r="N24" s="128" t="s">
        <v>520</v>
      </c>
      <c r="O24" s="130">
        <v>129710</v>
      </c>
      <c r="P24" s="128" t="s">
        <v>1551</v>
      </c>
      <c r="Q24" s="128" t="s">
        <v>88</v>
      </c>
      <c r="R24" s="128" t="s">
        <v>677</v>
      </c>
      <c r="S24" s="128" t="s">
        <v>519</v>
      </c>
      <c r="T24" s="126"/>
      <c r="U24" s="126"/>
    </row>
    <row r="25" spans="1:21" s="59" customFormat="1" ht="38.25" x14ac:dyDescent="0.2">
      <c r="A25" s="128" t="s">
        <v>51</v>
      </c>
      <c r="B25" s="128" t="s">
        <v>939</v>
      </c>
      <c r="C25" s="128" t="s">
        <v>78</v>
      </c>
      <c r="D25" s="128" t="s">
        <v>1443</v>
      </c>
      <c r="E25" s="128" t="s">
        <v>78</v>
      </c>
      <c r="F25" s="128" t="s">
        <v>567</v>
      </c>
      <c r="G25" s="128" t="s">
        <v>87</v>
      </c>
      <c r="H25" s="128" t="s">
        <v>1277</v>
      </c>
      <c r="I25" s="129">
        <v>42184</v>
      </c>
      <c r="J25" s="128" t="s">
        <v>36</v>
      </c>
      <c r="K25" s="128" t="s">
        <v>677</v>
      </c>
      <c r="L25" s="128" t="s">
        <v>38</v>
      </c>
      <c r="M25" s="128" t="s">
        <v>3169</v>
      </c>
      <c r="N25" s="128" t="s">
        <v>1545</v>
      </c>
      <c r="O25" s="130">
        <v>130679</v>
      </c>
      <c r="P25" s="128" t="s">
        <v>1546</v>
      </c>
      <c r="Q25" s="128" t="s">
        <v>88</v>
      </c>
      <c r="R25" s="128" t="s">
        <v>677</v>
      </c>
      <c r="S25" s="128" t="s">
        <v>566</v>
      </c>
      <c r="T25" s="126"/>
      <c r="U25" s="126"/>
    </row>
    <row r="26" spans="1:21" s="59" customFormat="1" ht="38.25" x14ac:dyDescent="0.2">
      <c r="A26" s="128" t="s">
        <v>51</v>
      </c>
      <c r="B26" s="128" t="s">
        <v>939</v>
      </c>
      <c r="C26" s="128" t="s">
        <v>78</v>
      </c>
      <c r="D26" s="128" t="s">
        <v>1443</v>
      </c>
      <c r="E26" s="128" t="s">
        <v>78</v>
      </c>
      <c r="F26" s="128" t="s">
        <v>463</v>
      </c>
      <c r="G26" s="128" t="s">
        <v>260</v>
      </c>
      <c r="H26" s="128" t="s">
        <v>212</v>
      </c>
      <c r="I26" s="129">
        <v>42180</v>
      </c>
      <c r="J26" s="128" t="s">
        <v>36</v>
      </c>
      <c r="K26" s="128" t="s">
        <v>677</v>
      </c>
      <c r="L26" s="128" t="s">
        <v>38</v>
      </c>
      <c r="M26" s="128" t="s">
        <v>3177</v>
      </c>
      <c r="N26" s="128" t="s">
        <v>1496</v>
      </c>
      <c r="O26" s="130">
        <v>132251</v>
      </c>
      <c r="P26" s="128" t="s">
        <v>1497</v>
      </c>
      <c r="Q26" s="128" t="s">
        <v>88</v>
      </c>
      <c r="R26" s="128" t="s">
        <v>677</v>
      </c>
      <c r="S26" s="128" t="s">
        <v>1498</v>
      </c>
      <c r="T26" s="126"/>
      <c r="U26" s="126"/>
    </row>
    <row r="27" spans="1:21" s="59" customFormat="1" ht="38.25" x14ac:dyDescent="0.2">
      <c r="A27" s="128" t="s">
        <v>51</v>
      </c>
      <c r="B27" s="128" t="s">
        <v>939</v>
      </c>
      <c r="C27" s="128" t="s">
        <v>78</v>
      </c>
      <c r="D27" s="128" t="s">
        <v>1443</v>
      </c>
      <c r="E27" s="128" t="s">
        <v>78</v>
      </c>
      <c r="F27" s="128" t="s">
        <v>533</v>
      </c>
      <c r="G27" s="128" t="s">
        <v>532</v>
      </c>
      <c r="H27" s="128" t="s">
        <v>173</v>
      </c>
      <c r="I27" s="129">
        <v>42180</v>
      </c>
      <c r="J27" s="128" t="s">
        <v>36</v>
      </c>
      <c r="K27" s="128" t="s">
        <v>677</v>
      </c>
      <c r="L27" s="128" t="s">
        <v>38</v>
      </c>
      <c r="M27" s="128" t="s">
        <v>3175</v>
      </c>
      <c r="N27" s="128" t="s">
        <v>531</v>
      </c>
      <c r="O27" s="130">
        <v>132748</v>
      </c>
      <c r="P27" s="128" t="s">
        <v>1476</v>
      </c>
      <c r="Q27" s="128" t="s">
        <v>88</v>
      </c>
      <c r="R27" s="128" t="s">
        <v>677</v>
      </c>
      <c r="S27" s="128" t="s">
        <v>530</v>
      </c>
      <c r="T27" s="126"/>
      <c r="U27" s="126"/>
    </row>
    <row r="28" spans="1:21" s="59" customFormat="1" ht="38.25" x14ac:dyDescent="0.2">
      <c r="A28" s="128" t="s">
        <v>51</v>
      </c>
      <c r="B28" s="128" t="s">
        <v>939</v>
      </c>
      <c r="C28" s="128" t="s">
        <v>78</v>
      </c>
      <c r="D28" s="128" t="s">
        <v>1443</v>
      </c>
      <c r="E28" s="128" t="s">
        <v>78</v>
      </c>
      <c r="F28" s="128" t="s">
        <v>503</v>
      </c>
      <c r="G28" s="128" t="s">
        <v>502</v>
      </c>
      <c r="H28" s="128" t="s">
        <v>1260</v>
      </c>
      <c r="I28" s="129">
        <v>42179</v>
      </c>
      <c r="J28" s="128" t="s">
        <v>36</v>
      </c>
      <c r="K28" s="128" t="s">
        <v>677</v>
      </c>
      <c r="L28" s="128" t="s">
        <v>38</v>
      </c>
      <c r="M28" s="128" t="s">
        <v>3169</v>
      </c>
      <c r="N28" s="128" t="s">
        <v>501</v>
      </c>
      <c r="O28" s="130">
        <v>133008</v>
      </c>
      <c r="P28" s="128" t="s">
        <v>1508</v>
      </c>
      <c r="Q28" s="128" t="s">
        <v>88</v>
      </c>
      <c r="R28" s="128" t="s">
        <v>677</v>
      </c>
      <c r="S28" s="128" t="s">
        <v>500</v>
      </c>
      <c r="T28" s="126"/>
      <c r="U28" s="126"/>
    </row>
    <row r="29" spans="1:21" s="59" customFormat="1" ht="38.25" x14ac:dyDescent="0.2">
      <c r="A29" s="128" t="s">
        <v>51</v>
      </c>
      <c r="B29" s="128" t="s">
        <v>939</v>
      </c>
      <c r="C29" s="128" t="s">
        <v>78</v>
      </c>
      <c r="D29" s="128" t="s">
        <v>1443</v>
      </c>
      <c r="E29" s="128" t="s">
        <v>78</v>
      </c>
      <c r="F29" s="128" t="s">
        <v>43</v>
      </c>
      <c r="G29" s="128" t="s">
        <v>44</v>
      </c>
      <c r="H29" s="128" t="s">
        <v>88</v>
      </c>
      <c r="I29" s="129">
        <v>42179</v>
      </c>
      <c r="J29" s="128" t="s">
        <v>36</v>
      </c>
      <c r="K29" s="128" t="s">
        <v>677</v>
      </c>
      <c r="L29" s="128" t="s">
        <v>38</v>
      </c>
      <c r="M29" s="128" t="s">
        <v>3172</v>
      </c>
      <c r="N29" s="128" t="s">
        <v>469</v>
      </c>
      <c r="O29" s="130">
        <v>133024</v>
      </c>
      <c r="P29" s="128" t="s">
        <v>1552</v>
      </c>
      <c r="Q29" s="128" t="s">
        <v>88</v>
      </c>
      <c r="R29" s="128" t="s">
        <v>677</v>
      </c>
      <c r="S29" s="128" t="s">
        <v>468</v>
      </c>
      <c r="T29" s="126"/>
      <c r="U29" s="126"/>
    </row>
    <row r="30" spans="1:21" s="59" customFormat="1" ht="38.25" x14ac:dyDescent="0.2">
      <c r="A30" s="128" t="s">
        <v>51</v>
      </c>
      <c r="B30" s="128" t="s">
        <v>939</v>
      </c>
      <c r="C30" s="128" t="s">
        <v>78</v>
      </c>
      <c r="D30" s="128" t="s">
        <v>1443</v>
      </c>
      <c r="E30" s="128" t="s">
        <v>78</v>
      </c>
      <c r="F30" s="128" t="s">
        <v>425</v>
      </c>
      <c r="G30" s="128" t="s">
        <v>118</v>
      </c>
      <c r="H30" s="128" t="s">
        <v>1212</v>
      </c>
      <c r="I30" s="129">
        <v>42180</v>
      </c>
      <c r="J30" s="128" t="s">
        <v>36</v>
      </c>
      <c r="K30" s="128" t="s">
        <v>677</v>
      </c>
      <c r="L30" s="128" t="s">
        <v>38</v>
      </c>
      <c r="M30" s="128" t="s">
        <v>3178</v>
      </c>
      <c r="N30" s="128" t="s">
        <v>529</v>
      </c>
      <c r="O30" s="130">
        <v>135303</v>
      </c>
      <c r="P30" s="128" t="s">
        <v>1477</v>
      </c>
      <c r="Q30" s="128" t="s">
        <v>88</v>
      </c>
      <c r="R30" s="128" t="s">
        <v>677</v>
      </c>
      <c r="S30" s="128" t="s">
        <v>528</v>
      </c>
      <c r="T30" s="126"/>
      <c r="U30" s="126"/>
    </row>
    <row r="31" spans="1:21" s="59" customFormat="1" ht="38.25" x14ac:dyDescent="0.2">
      <c r="A31" s="128" t="s">
        <v>51</v>
      </c>
      <c r="B31" s="128" t="s">
        <v>939</v>
      </c>
      <c r="C31" s="128" t="s">
        <v>78</v>
      </c>
      <c r="D31" s="128" t="s">
        <v>1443</v>
      </c>
      <c r="E31" s="128" t="s">
        <v>78</v>
      </c>
      <c r="F31" s="128" t="s">
        <v>95</v>
      </c>
      <c r="G31" s="128" t="s">
        <v>94</v>
      </c>
      <c r="H31" s="128" t="s">
        <v>1214</v>
      </c>
      <c r="I31" s="129">
        <v>42172</v>
      </c>
      <c r="J31" s="128" t="s">
        <v>36</v>
      </c>
      <c r="K31" s="128" t="s">
        <v>677</v>
      </c>
      <c r="L31" s="128" t="s">
        <v>38</v>
      </c>
      <c r="M31" s="128" t="s">
        <v>3179</v>
      </c>
      <c r="N31" s="128" t="s">
        <v>457</v>
      </c>
      <c r="O31" s="130">
        <v>135543</v>
      </c>
      <c r="P31" s="128" t="s">
        <v>1529</v>
      </c>
      <c r="Q31" s="128" t="s">
        <v>88</v>
      </c>
      <c r="R31" s="128" t="s">
        <v>677</v>
      </c>
      <c r="S31" s="128" t="s">
        <v>456</v>
      </c>
      <c r="T31" s="126"/>
      <c r="U31" s="126"/>
    </row>
    <row r="32" spans="1:21" s="59" customFormat="1" ht="38.25" x14ac:dyDescent="0.2">
      <c r="A32" s="128" t="s">
        <v>51</v>
      </c>
      <c r="B32" s="128" t="s">
        <v>939</v>
      </c>
      <c r="C32" s="128" t="s">
        <v>78</v>
      </c>
      <c r="D32" s="128" t="s">
        <v>1443</v>
      </c>
      <c r="E32" s="128" t="s">
        <v>78</v>
      </c>
      <c r="F32" s="128" t="s">
        <v>43</v>
      </c>
      <c r="G32" s="128" t="s">
        <v>44</v>
      </c>
      <c r="H32" s="128" t="s">
        <v>88</v>
      </c>
      <c r="I32" s="129">
        <v>42186</v>
      </c>
      <c r="J32" s="128" t="s">
        <v>36</v>
      </c>
      <c r="K32" s="128" t="s">
        <v>677</v>
      </c>
      <c r="L32" s="128" t="s">
        <v>38</v>
      </c>
      <c r="M32" s="128" t="s">
        <v>3176</v>
      </c>
      <c r="N32" s="128" t="s">
        <v>1556</v>
      </c>
      <c r="O32" s="130">
        <v>135821</v>
      </c>
      <c r="P32" s="128" t="s">
        <v>1557</v>
      </c>
      <c r="Q32" s="128" t="s">
        <v>88</v>
      </c>
      <c r="R32" s="128" t="s">
        <v>677</v>
      </c>
      <c r="S32" s="128" t="s">
        <v>459</v>
      </c>
      <c r="T32" s="126"/>
      <c r="U32" s="126"/>
    </row>
    <row r="33" spans="1:21" s="59" customFormat="1" ht="38.25" x14ac:dyDescent="0.2">
      <c r="A33" s="128" t="s">
        <v>51</v>
      </c>
      <c r="B33" s="128" t="s">
        <v>939</v>
      </c>
      <c r="C33" s="128" t="s">
        <v>78</v>
      </c>
      <c r="D33" s="128" t="s">
        <v>1443</v>
      </c>
      <c r="E33" s="128" t="s">
        <v>78</v>
      </c>
      <c r="F33" s="128" t="s">
        <v>539</v>
      </c>
      <c r="G33" s="128" t="s">
        <v>123</v>
      </c>
      <c r="H33" s="128" t="s">
        <v>1220</v>
      </c>
      <c r="I33" s="129">
        <v>42179</v>
      </c>
      <c r="J33" s="128" t="s">
        <v>36</v>
      </c>
      <c r="K33" s="128" t="s">
        <v>677</v>
      </c>
      <c r="L33" s="128" t="s">
        <v>38</v>
      </c>
      <c r="M33" s="128" t="s">
        <v>3178</v>
      </c>
      <c r="N33" s="128" t="s">
        <v>1547</v>
      </c>
      <c r="O33" s="130">
        <v>137032</v>
      </c>
      <c r="P33" s="128" t="s">
        <v>1548</v>
      </c>
      <c r="Q33" s="128" t="s">
        <v>130</v>
      </c>
      <c r="R33" s="128" t="s">
        <v>677</v>
      </c>
      <c r="S33" s="128" t="s">
        <v>538</v>
      </c>
      <c r="T33" s="126"/>
      <c r="U33" s="126"/>
    </row>
    <row r="34" spans="1:21" s="59" customFormat="1" ht="38.25" x14ac:dyDescent="0.2">
      <c r="A34" s="128" t="s">
        <v>51</v>
      </c>
      <c r="B34" s="128" t="s">
        <v>939</v>
      </c>
      <c r="C34" s="128" t="s">
        <v>78</v>
      </c>
      <c r="D34" s="128" t="s">
        <v>1443</v>
      </c>
      <c r="E34" s="128" t="s">
        <v>78</v>
      </c>
      <c r="F34" s="128" t="s">
        <v>569</v>
      </c>
      <c r="G34" s="128" t="s">
        <v>568</v>
      </c>
      <c r="H34" s="128" t="s">
        <v>88</v>
      </c>
      <c r="I34" s="129">
        <v>42177</v>
      </c>
      <c r="J34" s="128" t="s">
        <v>36</v>
      </c>
      <c r="K34" s="128" t="s">
        <v>677</v>
      </c>
      <c r="L34" s="128" t="s">
        <v>38</v>
      </c>
      <c r="M34" s="128" t="s">
        <v>3180</v>
      </c>
      <c r="N34" s="128" t="s">
        <v>1480</v>
      </c>
      <c r="O34" s="130">
        <v>138338</v>
      </c>
      <c r="P34" s="128" t="s">
        <v>1481</v>
      </c>
      <c r="Q34" s="128" t="s">
        <v>88</v>
      </c>
      <c r="R34" s="128" t="s">
        <v>677</v>
      </c>
      <c r="S34" s="128" t="s">
        <v>1482</v>
      </c>
      <c r="T34" s="126"/>
      <c r="U34" s="126"/>
    </row>
    <row r="35" spans="1:21" s="59" customFormat="1" ht="38.25" x14ac:dyDescent="0.2">
      <c r="A35" s="128" t="s">
        <v>51</v>
      </c>
      <c r="B35" s="128" t="s">
        <v>939</v>
      </c>
      <c r="C35" s="128" t="s">
        <v>78</v>
      </c>
      <c r="D35" s="128" t="s">
        <v>1443</v>
      </c>
      <c r="E35" s="128" t="s">
        <v>78</v>
      </c>
      <c r="F35" s="128" t="s">
        <v>542</v>
      </c>
      <c r="G35" s="128" t="s">
        <v>106</v>
      </c>
      <c r="H35" s="128" t="s">
        <v>225</v>
      </c>
      <c r="I35" s="129">
        <v>42181</v>
      </c>
      <c r="J35" s="128" t="s">
        <v>36</v>
      </c>
      <c r="K35" s="128" t="s">
        <v>677</v>
      </c>
      <c r="L35" s="128" t="s">
        <v>38</v>
      </c>
      <c r="M35" s="128" t="s">
        <v>3175</v>
      </c>
      <c r="N35" s="128" t="s">
        <v>541</v>
      </c>
      <c r="O35" s="130">
        <v>141992</v>
      </c>
      <c r="P35" s="128" t="s">
        <v>1503</v>
      </c>
      <c r="Q35" s="128" t="s">
        <v>88</v>
      </c>
      <c r="R35" s="128" t="s">
        <v>677</v>
      </c>
      <c r="S35" s="128" t="s">
        <v>540</v>
      </c>
      <c r="T35" s="126"/>
      <c r="U35" s="126"/>
    </row>
    <row r="36" spans="1:21" s="59" customFormat="1" ht="38.25" x14ac:dyDescent="0.2">
      <c r="A36" s="128" t="s">
        <v>51</v>
      </c>
      <c r="B36" s="128" t="s">
        <v>939</v>
      </c>
      <c r="C36" s="128" t="s">
        <v>78</v>
      </c>
      <c r="D36" s="128" t="s">
        <v>1443</v>
      </c>
      <c r="E36" s="128" t="s">
        <v>78</v>
      </c>
      <c r="F36" s="128" t="s">
        <v>495</v>
      </c>
      <c r="G36" s="128" t="s">
        <v>98</v>
      </c>
      <c r="H36" s="128" t="s">
        <v>453</v>
      </c>
      <c r="I36" s="129">
        <v>42183</v>
      </c>
      <c r="J36" s="128" t="s">
        <v>36</v>
      </c>
      <c r="K36" s="128" t="s">
        <v>677</v>
      </c>
      <c r="L36" s="128" t="s">
        <v>38</v>
      </c>
      <c r="M36" s="128" t="s">
        <v>3172</v>
      </c>
      <c r="N36" s="128" t="s">
        <v>494</v>
      </c>
      <c r="O36" s="130">
        <v>142223</v>
      </c>
      <c r="P36" s="128" t="s">
        <v>1509</v>
      </c>
      <c r="Q36" s="128" t="s">
        <v>88</v>
      </c>
      <c r="R36" s="128" t="s">
        <v>677</v>
      </c>
      <c r="S36" s="128" t="s">
        <v>493</v>
      </c>
      <c r="T36" s="126"/>
      <c r="U36" s="126"/>
    </row>
    <row r="37" spans="1:21" s="59" customFormat="1" ht="38.25" x14ac:dyDescent="0.2">
      <c r="A37" s="128" t="s">
        <v>51</v>
      </c>
      <c r="B37" s="128" t="s">
        <v>939</v>
      </c>
      <c r="C37" s="128" t="s">
        <v>78</v>
      </c>
      <c r="D37" s="128" t="s">
        <v>1443</v>
      </c>
      <c r="E37" s="128" t="s">
        <v>78</v>
      </c>
      <c r="F37" s="128" t="s">
        <v>488</v>
      </c>
      <c r="G37" s="128" t="s">
        <v>402</v>
      </c>
      <c r="H37" s="128" t="s">
        <v>1209</v>
      </c>
      <c r="I37" s="129">
        <v>42181</v>
      </c>
      <c r="J37" s="128" t="s">
        <v>36</v>
      </c>
      <c r="K37" s="128" t="s">
        <v>677</v>
      </c>
      <c r="L37" s="128" t="s">
        <v>38</v>
      </c>
      <c r="M37" s="128" t="s">
        <v>3172</v>
      </c>
      <c r="N37" s="128" t="s">
        <v>1519</v>
      </c>
      <c r="O37" s="130">
        <v>143424</v>
      </c>
      <c r="P37" s="128" t="s">
        <v>1520</v>
      </c>
      <c r="Q37" s="128" t="s">
        <v>88</v>
      </c>
      <c r="R37" s="128" t="s">
        <v>677</v>
      </c>
      <c r="S37" s="128" t="s">
        <v>487</v>
      </c>
      <c r="T37" s="126"/>
      <c r="U37" s="126"/>
    </row>
    <row r="38" spans="1:21" s="59" customFormat="1" ht="38.25" x14ac:dyDescent="0.2">
      <c r="A38" s="128" t="s">
        <v>51</v>
      </c>
      <c r="B38" s="128" t="s">
        <v>939</v>
      </c>
      <c r="C38" s="128" t="s">
        <v>78</v>
      </c>
      <c r="D38" s="128" t="s">
        <v>1443</v>
      </c>
      <c r="E38" s="128" t="s">
        <v>78</v>
      </c>
      <c r="F38" s="128" t="s">
        <v>43</v>
      </c>
      <c r="G38" s="128" t="s">
        <v>44</v>
      </c>
      <c r="H38" s="128" t="s">
        <v>88</v>
      </c>
      <c r="I38" s="129">
        <v>42180</v>
      </c>
      <c r="J38" s="128" t="s">
        <v>36</v>
      </c>
      <c r="K38" s="128" t="s">
        <v>677</v>
      </c>
      <c r="L38" s="128" t="s">
        <v>38</v>
      </c>
      <c r="M38" s="128" t="s">
        <v>3176</v>
      </c>
      <c r="N38" s="128" t="s">
        <v>1559</v>
      </c>
      <c r="O38" s="130">
        <v>145437</v>
      </c>
      <c r="P38" s="128" t="s">
        <v>1560</v>
      </c>
      <c r="Q38" s="128" t="s">
        <v>88</v>
      </c>
      <c r="R38" s="128" t="s">
        <v>677</v>
      </c>
      <c r="S38" s="128" t="s">
        <v>458</v>
      </c>
      <c r="T38" s="126"/>
      <c r="U38" s="126"/>
    </row>
    <row r="39" spans="1:21" s="59" customFormat="1" ht="25.5" x14ac:dyDescent="0.2">
      <c r="A39" s="128" t="s">
        <v>51</v>
      </c>
      <c r="B39" s="128" t="s">
        <v>939</v>
      </c>
      <c r="C39" s="128" t="s">
        <v>78</v>
      </c>
      <c r="D39" s="128" t="s">
        <v>1443</v>
      </c>
      <c r="E39" s="128" t="s">
        <v>78</v>
      </c>
      <c r="F39" s="128" t="s">
        <v>1885</v>
      </c>
      <c r="G39" s="128" t="s">
        <v>35</v>
      </c>
      <c r="H39" s="128" t="s">
        <v>1207</v>
      </c>
      <c r="I39" s="129">
        <v>42117</v>
      </c>
      <c r="J39" s="128" t="s">
        <v>134</v>
      </c>
      <c r="K39" s="128" t="s">
        <v>677</v>
      </c>
      <c r="L39" s="128" t="s">
        <v>38</v>
      </c>
      <c r="M39" s="128" t="s">
        <v>1864</v>
      </c>
      <c r="N39" s="128" t="s">
        <v>1886</v>
      </c>
      <c r="O39" s="130">
        <v>147211</v>
      </c>
      <c r="P39" s="128" t="s">
        <v>1887</v>
      </c>
      <c r="Q39" s="128" t="s">
        <v>76</v>
      </c>
      <c r="R39" s="128" t="s">
        <v>677</v>
      </c>
      <c r="S39" s="128" t="s">
        <v>1888</v>
      </c>
      <c r="T39" s="126"/>
      <c r="U39" s="126"/>
    </row>
    <row r="40" spans="1:21" s="59" customFormat="1" ht="25.5" x14ac:dyDescent="0.2">
      <c r="A40" s="128" t="s">
        <v>51</v>
      </c>
      <c r="B40" s="128" t="s">
        <v>939</v>
      </c>
      <c r="C40" s="128" t="s">
        <v>78</v>
      </c>
      <c r="D40" s="128" t="s">
        <v>1443</v>
      </c>
      <c r="E40" s="128" t="s">
        <v>78</v>
      </c>
      <c r="F40" s="128" t="s">
        <v>1892</v>
      </c>
      <c r="G40" s="128" t="s">
        <v>402</v>
      </c>
      <c r="H40" s="128" t="s">
        <v>646</v>
      </c>
      <c r="I40" s="129">
        <v>42109</v>
      </c>
      <c r="J40" s="128" t="s">
        <v>134</v>
      </c>
      <c r="K40" s="128" t="s">
        <v>677</v>
      </c>
      <c r="L40" s="128" t="s">
        <v>38</v>
      </c>
      <c r="M40" s="128" t="s">
        <v>1864</v>
      </c>
      <c r="N40" s="128" t="s">
        <v>1893</v>
      </c>
      <c r="O40" s="130">
        <v>148328</v>
      </c>
      <c r="P40" s="128" t="s">
        <v>1894</v>
      </c>
      <c r="Q40" s="128" t="s">
        <v>76</v>
      </c>
      <c r="R40" s="128" t="s">
        <v>677</v>
      </c>
      <c r="S40" s="128" t="s">
        <v>1895</v>
      </c>
      <c r="T40" s="126"/>
      <c r="U40" s="126"/>
    </row>
    <row r="41" spans="1:21" s="59" customFormat="1" ht="38.25" x14ac:dyDescent="0.2">
      <c r="A41" s="128" t="s">
        <v>51</v>
      </c>
      <c r="B41" s="128" t="s">
        <v>939</v>
      </c>
      <c r="C41" s="128" t="s">
        <v>78</v>
      </c>
      <c r="D41" s="128" t="s">
        <v>1443</v>
      </c>
      <c r="E41" s="128" t="s">
        <v>78</v>
      </c>
      <c r="F41" s="128" t="s">
        <v>43</v>
      </c>
      <c r="G41" s="128" t="s">
        <v>44</v>
      </c>
      <c r="H41" s="128" t="s">
        <v>88</v>
      </c>
      <c r="I41" s="129">
        <v>42180</v>
      </c>
      <c r="J41" s="128" t="s">
        <v>36</v>
      </c>
      <c r="K41" s="128" t="s">
        <v>677</v>
      </c>
      <c r="L41" s="128" t="s">
        <v>38</v>
      </c>
      <c r="M41" s="128" t="s">
        <v>3176</v>
      </c>
      <c r="N41" s="128" t="s">
        <v>462</v>
      </c>
      <c r="O41" s="130">
        <v>148537</v>
      </c>
      <c r="P41" s="128" t="s">
        <v>1562</v>
      </c>
      <c r="Q41" s="128" t="s">
        <v>88</v>
      </c>
      <c r="R41" s="128" t="s">
        <v>677</v>
      </c>
      <c r="S41" s="128" t="s">
        <v>461</v>
      </c>
      <c r="T41" s="126"/>
      <c r="U41" s="126"/>
    </row>
    <row r="42" spans="1:21" s="59" customFormat="1" ht="25.5" x14ac:dyDescent="0.2">
      <c r="A42" s="128" t="s">
        <v>51</v>
      </c>
      <c r="B42" s="128" t="s">
        <v>939</v>
      </c>
      <c r="C42" s="128" t="s">
        <v>78</v>
      </c>
      <c r="D42" s="128" t="s">
        <v>1443</v>
      </c>
      <c r="E42" s="128" t="s">
        <v>78</v>
      </c>
      <c r="F42" s="128" t="s">
        <v>1930</v>
      </c>
      <c r="G42" s="128" t="s">
        <v>42</v>
      </c>
      <c r="H42" s="128" t="s">
        <v>91</v>
      </c>
      <c r="I42" s="129">
        <v>42111</v>
      </c>
      <c r="J42" s="128" t="s">
        <v>134</v>
      </c>
      <c r="K42" s="128" t="s">
        <v>677</v>
      </c>
      <c r="L42" s="128" t="s">
        <v>38</v>
      </c>
      <c r="M42" s="128" t="s">
        <v>1864</v>
      </c>
      <c r="N42" s="128" t="s">
        <v>1931</v>
      </c>
      <c r="O42" s="130">
        <v>149836</v>
      </c>
      <c r="P42" s="128" t="s">
        <v>1932</v>
      </c>
      <c r="Q42" s="128" t="s">
        <v>76</v>
      </c>
      <c r="R42" s="128" t="s">
        <v>677</v>
      </c>
      <c r="S42" s="128" t="s">
        <v>1933</v>
      </c>
      <c r="T42" s="126"/>
      <c r="U42" s="126"/>
    </row>
    <row r="43" spans="1:21" s="59" customFormat="1" ht="25.5" x14ac:dyDescent="0.2">
      <c r="A43" s="128" t="s">
        <v>51</v>
      </c>
      <c r="B43" s="128" t="s">
        <v>939</v>
      </c>
      <c r="C43" s="128" t="s">
        <v>78</v>
      </c>
      <c r="D43" s="128" t="s">
        <v>1443</v>
      </c>
      <c r="E43" s="128" t="s">
        <v>78</v>
      </c>
      <c r="F43" s="128" t="s">
        <v>414</v>
      </c>
      <c r="G43" s="128" t="s">
        <v>156</v>
      </c>
      <c r="H43" s="128" t="s">
        <v>1217</v>
      </c>
      <c r="I43" s="129">
        <v>42114</v>
      </c>
      <c r="J43" s="128" t="s">
        <v>134</v>
      </c>
      <c r="K43" s="128" t="s">
        <v>677</v>
      </c>
      <c r="L43" s="128" t="s">
        <v>38</v>
      </c>
      <c r="M43" s="128" t="s">
        <v>1864</v>
      </c>
      <c r="N43" s="128" t="s">
        <v>1869</v>
      </c>
      <c r="O43" s="130">
        <v>149924</v>
      </c>
      <c r="P43" s="128" t="s">
        <v>1870</v>
      </c>
      <c r="Q43" s="128" t="s">
        <v>76</v>
      </c>
      <c r="R43" s="128" t="s">
        <v>677</v>
      </c>
      <c r="S43" s="128" t="s">
        <v>1871</v>
      </c>
      <c r="T43" s="126"/>
      <c r="U43" s="126"/>
    </row>
    <row r="44" spans="1:21" s="59" customFormat="1" ht="25.5" x14ac:dyDescent="0.2">
      <c r="A44" s="128" t="s">
        <v>51</v>
      </c>
      <c r="B44" s="128" t="s">
        <v>939</v>
      </c>
      <c r="C44" s="128" t="s">
        <v>78</v>
      </c>
      <c r="D44" s="128" t="s">
        <v>1443</v>
      </c>
      <c r="E44" s="128" t="s">
        <v>78</v>
      </c>
      <c r="F44" s="128" t="s">
        <v>333</v>
      </c>
      <c r="G44" s="128" t="s">
        <v>94</v>
      </c>
      <c r="H44" s="128" t="s">
        <v>1222</v>
      </c>
      <c r="I44" s="129">
        <v>42111</v>
      </c>
      <c r="J44" s="128" t="s">
        <v>134</v>
      </c>
      <c r="K44" s="128" t="s">
        <v>677</v>
      </c>
      <c r="L44" s="128" t="s">
        <v>38</v>
      </c>
      <c r="M44" s="128" t="s">
        <v>1864</v>
      </c>
      <c r="N44" s="128" t="s">
        <v>675</v>
      </c>
      <c r="O44" s="130">
        <v>149992</v>
      </c>
      <c r="P44" s="128" t="s">
        <v>1880</v>
      </c>
      <c r="Q44" s="128" t="s">
        <v>76</v>
      </c>
      <c r="R44" s="128" t="s">
        <v>677</v>
      </c>
      <c r="S44" s="128" t="s">
        <v>674</v>
      </c>
      <c r="T44" s="126"/>
      <c r="U44" s="126"/>
    </row>
    <row r="45" spans="1:21" s="59" customFormat="1" ht="25.5" x14ac:dyDescent="0.2">
      <c r="A45" s="128" t="s">
        <v>51</v>
      </c>
      <c r="B45" s="128" t="s">
        <v>939</v>
      </c>
      <c r="C45" s="128" t="s">
        <v>78</v>
      </c>
      <c r="D45" s="128" t="s">
        <v>1443</v>
      </c>
      <c r="E45" s="128" t="s">
        <v>78</v>
      </c>
      <c r="F45" s="128" t="s">
        <v>333</v>
      </c>
      <c r="G45" s="128" t="s">
        <v>94</v>
      </c>
      <c r="H45" s="128" t="s">
        <v>1222</v>
      </c>
      <c r="I45" s="129">
        <v>42111</v>
      </c>
      <c r="J45" s="128" t="s">
        <v>134</v>
      </c>
      <c r="K45" s="128" t="s">
        <v>677</v>
      </c>
      <c r="L45" s="128" t="s">
        <v>38</v>
      </c>
      <c r="M45" s="128" t="s">
        <v>1864</v>
      </c>
      <c r="N45" s="128" t="s">
        <v>675</v>
      </c>
      <c r="O45" s="130">
        <v>149997</v>
      </c>
      <c r="P45" s="128" t="s">
        <v>1879</v>
      </c>
      <c r="Q45" s="128" t="s">
        <v>76</v>
      </c>
      <c r="R45" s="128" t="s">
        <v>677</v>
      </c>
      <c r="S45" s="128" t="s">
        <v>674</v>
      </c>
      <c r="T45" s="126"/>
      <c r="U45" s="126"/>
    </row>
    <row r="46" spans="1:21" s="59" customFormat="1" ht="25.5" x14ac:dyDescent="0.2">
      <c r="A46" s="128" t="s">
        <v>51</v>
      </c>
      <c r="B46" s="128" t="s">
        <v>939</v>
      </c>
      <c r="C46" s="128" t="s">
        <v>78</v>
      </c>
      <c r="D46" s="128" t="s">
        <v>1443</v>
      </c>
      <c r="E46" s="128" t="s">
        <v>78</v>
      </c>
      <c r="F46" s="128" t="s">
        <v>47</v>
      </c>
      <c r="G46" s="128" t="s">
        <v>48</v>
      </c>
      <c r="H46" s="128" t="s">
        <v>1212</v>
      </c>
      <c r="I46" s="129">
        <v>42121</v>
      </c>
      <c r="J46" s="128" t="s">
        <v>134</v>
      </c>
      <c r="K46" s="128" t="s">
        <v>677</v>
      </c>
      <c r="L46" s="128" t="s">
        <v>38</v>
      </c>
      <c r="M46" s="128" t="s">
        <v>1864</v>
      </c>
      <c r="N46" s="128" t="s">
        <v>1865</v>
      </c>
      <c r="O46" s="130">
        <v>150000</v>
      </c>
      <c r="P46" s="128" t="s">
        <v>1866</v>
      </c>
      <c r="Q46" s="128" t="s">
        <v>76</v>
      </c>
      <c r="R46" s="128" t="s">
        <v>677</v>
      </c>
      <c r="S46" s="128" t="s">
        <v>1867</v>
      </c>
      <c r="T46" s="126"/>
      <c r="U46" s="126"/>
    </row>
    <row r="47" spans="1:21" s="59" customFormat="1" ht="25.5" x14ac:dyDescent="0.2">
      <c r="A47" s="128" t="s">
        <v>51</v>
      </c>
      <c r="B47" s="128" t="s">
        <v>939</v>
      </c>
      <c r="C47" s="128" t="s">
        <v>78</v>
      </c>
      <c r="D47" s="128" t="s">
        <v>1443</v>
      </c>
      <c r="E47" s="128" t="s">
        <v>78</v>
      </c>
      <c r="F47" s="128" t="s">
        <v>1710</v>
      </c>
      <c r="G47" s="128" t="s">
        <v>94</v>
      </c>
      <c r="H47" s="128" t="s">
        <v>1215</v>
      </c>
      <c r="I47" s="129">
        <v>42110</v>
      </c>
      <c r="J47" s="128" t="s">
        <v>134</v>
      </c>
      <c r="K47" s="128" t="s">
        <v>677</v>
      </c>
      <c r="L47" s="128" t="s">
        <v>38</v>
      </c>
      <c r="M47" s="128" t="s">
        <v>1864</v>
      </c>
      <c r="N47" s="128" t="s">
        <v>1889</v>
      </c>
      <c r="O47" s="130">
        <v>150000</v>
      </c>
      <c r="P47" s="128" t="s">
        <v>1890</v>
      </c>
      <c r="Q47" s="128" t="s">
        <v>76</v>
      </c>
      <c r="R47" s="128" t="s">
        <v>677</v>
      </c>
      <c r="S47" s="128" t="s">
        <v>1891</v>
      </c>
      <c r="T47" s="126"/>
      <c r="U47" s="126"/>
    </row>
    <row r="48" spans="1:21" s="59" customFormat="1" ht="25.5" x14ac:dyDescent="0.2">
      <c r="A48" s="128" t="s">
        <v>51</v>
      </c>
      <c r="B48" s="128" t="s">
        <v>939</v>
      </c>
      <c r="C48" s="128" t="s">
        <v>78</v>
      </c>
      <c r="D48" s="128" t="s">
        <v>1443</v>
      </c>
      <c r="E48" s="128" t="s">
        <v>78</v>
      </c>
      <c r="F48" s="128" t="s">
        <v>1469</v>
      </c>
      <c r="G48" s="128" t="s">
        <v>35</v>
      </c>
      <c r="H48" s="128" t="s">
        <v>1210</v>
      </c>
      <c r="I48" s="129">
        <v>42111</v>
      </c>
      <c r="J48" s="128" t="s">
        <v>134</v>
      </c>
      <c r="K48" s="128" t="s">
        <v>677</v>
      </c>
      <c r="L48" s="128" t="s">
        <v>38</v>
      </c>
      <c r="M48" s="128" t="s">
        <v>1864</v>
      </c>
      <c r="N48" s="128" t="s">
        <v>1484</v>
      </c>
      <c r="O48" s="130">
        <v>150000</v>
      </c>
      <c r="P48" s="128" t="s">
        <v>1896</v>
      </c>
      <c r="Q48" s="128" t="s">
        <v>76</v>
      </c>
      <c r="R48" s="128" t="s">
        <v>677</v>
      </c>
      <c r="S48" s="128" t="s">
        <v>1485</v>
      </c>
      <c r="T48" s="126"/>
      <c r="U48" s="126"/>
    </row>
    <row r="49" spans="1:21" s="59" customFormat="1" ht="25.5" x14ac:dyDescent="0.2">
      <c r="A49" s="128" t="s">
        <v>51</v>
      </c>
      <c r="B49" s="128" t="s">
        <v>939</v>
      </c>
      <c r="C49" s="128" t="s">
        <v>78</v>
      </c>
      <c r="D49" s="128" t="s">
        <v>1443</v>
      </c>
      <c r="E49" s="128" t="s">
        <v>78</v>
      </c>
      <c r="F49" s="128" t="s">
        <v>1901</v>
      </c>
      <c r="G49" s="128" t="s">
        <v>402</v>
      </c>
      <c r="H49" s="128" t="s">
        <v>646</v>
      </c>
      <c r="I49" s="129">
        <v>42109</v>
      </c>
      <c r="J49" s="128" t="s">
        <v>134</v>
      </c>
      <c r="K49" s="128" t="s">
        <v>677</v>
      </c>
      <c r="L49" s="128" t="s">
        <v>38</v>
      </c>
      <c r="M49" s="128" t="s">
        <v>1864</v>
      </c>
      <c r="N49" s="128" t="s">
        <v>1902</v>
      </c>
      <c r="O49" s="130">
        <v>150000</v>
      </c>
      <c r="P49" s="128" t="s">
        <v>1903</v>
      </c>
      <c r="Q49" s="128" t="s">
        <v>76</v>
      </c>
      <c r="R49" s="128" t="s">
        <v>677</v>
      </c>
      <c r="S49" s="128" t="s">
        <v>1904</v>
      </c>
      <c r="T49" s="126"/>
      <c r="U49" s="126"/>
    </row>
    <row r="50" spans="1:21" s="59" customFormat="1" ht="25.5" x14ac:dyDescent="0.2">
      <c r="A50" s="128" t="s">
        <v>51</v>
      </c>
      <c r="B50" s="128" t="s">
        <v>939</v>
      </c>
      <c r="C50" s="128" t="s">
        <v>78</v>
      </c>
      <c r="D50" s="128" t="s">
        <v>1443</v>
      </c>
      <c r="E50" s="128" t="s">
        <v>78</v>
      </c>
      <c r="F50" s="128" t="s">
        <v>1905</v>
      </c>
      <c r="G50" s="128" t="s">
        <v>35</v>
      </c>
      <c r="H50" s="128" t="s">
        <v>898</v>
      </c>
      <c r="I50" s="129">
        <v>42109</v>
      </c>
      <c r="J50" s="128" t="s">
        <v>134</v>
      </c>
      <c r="K50" s="128" t="s">
        <v>677</v>
      </c>
      <c r="L50" s="128" t="s">
        <v>38</v>
      </c>
      <c r="M50" s="128" t="s">
        <v>1864</v>
      </c>
      <c r="N50" s="128" t="s">
        <v>1906</v>
      </c>
      <c r="O50" s="130">
        <v>150000</v>
      </c>
      <c r="P50" s="128" t="s">
        <v>1907</v>
      </c>
      <c r="Q50" s="128" t="s">
        <v>76</v>
      </c>
      <c r="R50" s="128" t="s">
        <v>677</v>
      </c>
      <c r="S50" s="128" t="s">
        <v>1908</v>
      </c>
      <c r="T50" s="126"/>
      <c r="U50" s="126"/>
    </row>
    <row r="51" spans="1:21" s="59" customFormat="1" ht="25.5" x14ac:dyDescent="0.2">
      <c r="A51" s="128" t="s">
        <v>51</v>
      </c>
      <c r="B51" s="128" t="s">
        <v>939</v>
      </c>
      <c r="C51" s="128" t="s">
        <v>78</v>
      </c>
      <c r="D51" s="128" t="s">
        <v>1443</v>
      </c>
      <c r="E51" s="128" t="s">
        <v>78</v>
      </c>
      <c r="F51" s="128" t="s">
        <v>1922</v>
      </c>
      <c r="G51" s="128" t="s">
        <v>109</v>
      </c>
      <c r="H51" s="128" t="s">
        <v>1210</v>
      </c>
      <c r="I51" s="129">
        <v>42110</v>
      </c>
      <c r="J51" s="128" t="s">
        <v>134</v>
      </c>
      <c r="K51" s="128" t="s">
        <v>677</v>
      </c>
      <c r="L51" s="128" t="s">
        <v>38</v>
      </c>
      <c r="M51" s="128" t="s">
        <v>1864</v>
      </c>
      <c r="N51" s="128" t="s">
        <v>1923</v>
      </c>
      <c r="O51" s="130">
        <v>150000</v>
      </c>
      <c r="P51" s="128" t="s">
        <v>1924</v>
      </c>
      <c r="Q51" s="128" t="s">
        <v>76</v>
      </c>
      <c r="R51" s="128" t="s">
        <v>677</v>
      </c>
      <c r="S51" s="128" t="s">
        <v>1925</v>
      </c>
      <c r="T51" s="126"/>
      <c r="U51" s="126"/>
    </row>
    <row r="52" spans="1:21" s="59" customFormat="1" ht="25.5" x14ac:dyDescent="0.2">
      <c r="A52" s="128" t="s">
        <v>51</v>
      </c>
      <c r="B52" s="128" t="s">
        <v>939</v>
      </c>
      <c r="C52" s="128" t="s">
        <v>78</v>
      </c>
      <c r="D52" s="128" t="s">
        <v>1443</v>
      </c>
      <c r="E52" s="128" t="s">
        <v>78</v>
      </c>
      <c r="F52" s="128" t="s">
        <v>1926</v>
      </c>
      <c r="G52" s="128" t="s">
        <v>109</v>
      </c>
      <c r="H52" s="128" t="s">
        <v>1130</v>
      </c>
      <c r="I52" s="129">
        <v>42110</v>
      </c>
      <c r="J52" s="128" t="s">
        <v>134</v>
      </c>
      <c r="K52" s="128" t="s">
        <v>677</v>
      </c>
      <c r="L52" s="128" t="s">
        <v>38</v>
      </c>
      <c r="M52" s="128" t="s">
        <v>1864</v>
      </c>
      <c r="N52" s="128" t="s">
        <v>1927</v>
      </c>
      <c r="O52" s="130">
        <v>150000</v>
      </c>
      <c r="P52" s="128" t="s">
        <v>1928</v>
      </c>
      <c r="Q52" s="128" t="s">
        <v>76</v>
      </c>
      <c r="R52" s="128" t="s">
        <v>677</v>
      </c>
      <c r="S52" s="128" t="s">
        <v>1929</v>
      </c>
      <c r="T52" s="126"/>
      <c r="U52" s="126"/>
    </row>
    <row r="53" spans="1:21" s="59" customFormat="1" ht="38.25" x14ac:dyDescent="0.2">
      <c r="A53" s="128" t="s">
        <v>51</v>
      </c>
      <c r="B53" s="128" t="s">
        <v>939</v>
      </c>
      <c r="C53" s="128" t="s">
        <v>78</v>
      </c>
      <c r="D53" s="128" t="s">
        <v>1443</v>
      </c>
      <c r="E53" s="128" t="s">
        <v>78</v>
      </c>
      <c r="F53" s="128" t="s">
        <v>492</v>
      </c>
      <c r="G53" s="128" t="s">
        <v>491</v>
      </c>
      <c r="H53" s="128" t="s">
        <v>210</v>
      </c>
      <c r="I53" s="129">
        <v>42181</v>
      </c>
      <c r="J53" s="128" t="s">
        <v>36</v>
      </c>
      <c r="K53" s="128" t="s">
        <v>677</v>
      </c>
      <c r="L53" s="128" t="s">
        <v>38</v>
      </c>
      <c r="M53" s="128" t="s">
        <v>3172</v>
      </c>
      <c r="N53" s="128" t="s">
        <v>490</v>
      </c>
      <c r="O53" s="130">
        <v>154266</v>
      </c>
      <c r="P53" s="128" t="s">
        <v>1486</v>
      </c>
      <c r="Q53" s="128" t="s">
        <v>88</v>
      </c>
      <c r="R53" s="128" t="s">
        <v>677</v>
      </c>
      <c r="S53" s="128" t="s">
        <v>489</v>
      </c>
      <c r="T53" s="126"/>
      <c r="U53" s="126"/>
    </row>
    <row r="54" spans="1:21" s="59" customFormat="1" ht="38.25" x14ac:dyDescent="0.2">
      <c r="A54" s="128" t="s">
        <v>51</v>
      </c>
      <c r="B54" s="128" t="s">
        <v>939</v>
      </c>
      <c r="C54" s="128" t="s">
        <v>78</v>
      </c>
      <c r="D54" s="128" t="s">
        <v>1443</v>
      </c>
      <c r="E54" s="128" t="s">
        <v>78</v>
      </c>
      <c r="F54" s="128" t="s">
        <v>43</v>
      </c>
      <c r="G54" s="128" t="s">
        <v>44</v>
      </c>
      <c r="H54" s="128" t="s">
        <v>88</v>
      </c>
      <c r="I54" s="129">
        <v>42179</v>
      </c>
      <c r="J54" s="128" t="s">
        <v>36</v>
      </c>
      <c r="K54" s="128" t="s">
        <v>677</v>
      </c>
      <c r="L54" s="128" t="s">
        <v>38</v>
      </c>
      <c r="M54" s="128" t="s">
        <v>3176</v>
      </c>
      <c r="N54" s="128" t="s">
        <v>1107</v>
      </c>
      <c r="O54" s="130">
        <v>156996</v>
      </c>
      <c r="P54" s="128" t="s">
        <v>1564</v>
      </c>
      <c r="Q54" s="128" t="s">
        <v>88</v>
      </c>
      <c r="R54" s="128" t="s">
        <v>677</v>
      </c>
      <c r="S54" s="128" t="s">
        <v>1108</v>
      </c>
      <c r="T54" s="126"/>
      <c r="U54" s="126"/>
    </row>
    <row r="55" spans="1:21" s="59" customFormat="1" ht="38.25" x14ac:dyDescent="0.2">
      <c r="A55" s="128" t="s">
        <v>51</v>
      </c>
      <c r="B55" s="128" t="s">
        <v>939</v>
      </c>
      <c r="C55" s="128" t="s">
        <v>78</v>
      </c>
      <c r="D55" s="128" t="s">
        <v>1443</v>
      </c>
      <c r="E55" s="128" t="s">
        <v>78</v>
      </c>
      <c r="F55" s="128" t="s">
        <v>145</v>
      </c>
      <c r="G55" s="128" t="s">
        <v>144</v>
      </c>
      <c r="H55" s="128" t="s">
        <v>1201</v>
      </c>
      <c r="I55" s="129">
        <v>42172</v>
      </c>
      <c r="J55" s="128" t="s">
        <v>36</v>
      </c>
      <c r="K55" s="128" t="s">
        <v>677</v>
      </c>
      <c r="L55" s="128" t="s">
        <v>38</v>
      </c>
      <c r="M55" s="128" t="s">
        <v>3181</v>
      </c>
      <c r="N55" s="128" t="s">
        <v>563</v>
      </c>
      <c r="O55" s="130">
        <v>157485</v>
      </c>
      <c r="P55" s="128" t="s">
        <v>1475</v>
      </c>
      <c r="Q55" s="128" t="s">
        <v>88</v>
      </c>
      <c r="R55" s="128" t="s">
        <v>677</v>
      </c>
      <c r="S55" s="128" t="s">
        <v>562</v>
      </c>
      <c r="T55" s="126"/>
      <c r="U55" s="126"/>
    </row>
    <row r="56" spans="1:21" s="59" customFormat="1" ht="38.25" x14ac:dyDescent="0.2">
      <c r="A56" s="128" t="s">
        <v>51</v>
      </c>
      <c r="B56" s="128" t="s">
        <v>939</v>
      </c>
      <c r="C56" s="128" t="s">
        <v>78</v>
      </c>
      <c r="D56" s="128" t="s">
        <v>1443</v>
      </c>
      <c r="E56" s="128" t="s">
        <v>78</v>
      </c>
      <c r="F56" s="128" t="s">
        <v>527</v>
      </c>
      <c r="G56" s="128" t="s">
        <v>42</v>
      </c>
      <c r="H56" s="128" t="s">
        <v>91</v>
      </c>
      <c r="I56" s="129">
        <v>42181</v>
      </c>
      <c r="J56" s="128" t="s">
        <v>36</v>
      </c>
      <c r="K56" s="128" t="s">
        <v>677</v>
      </c>
      <c r="L56" s="128" t="s">
        <v>38</v>
      </c>
      <c r="M56" s="128" t="s">
        <v>3178</v>
      </c>
      <c r="N56" s="128" t="s">
        <v>1510</v>
      </c>
      <c r="O56" s="130">
        <v>161016</v>
      </c>
      <c r="P56" s="128" t="s">
        <v>1511</v>
      </c>
      <c r="Q56" s="128" t="s">
        <v>88</v>
      </c>
      <c r="R56" s="128" t="s">
        <v>677</v>
      </c>
      <c r="S56" s="128" t="s">
        <v>526</v>
      </c>
      <c r="T56" s="126"/>
      <c r="U56" s="126"/>
    </row>
    <row r="57" spans="1:21" s="59" customFormat="1" ht="38.25" x14ac:dyDescent="0.2">
      <c r="A57" s="128" t="s">
        <v>51</v>
      </c>
      <c r="B57" s="128" t="s">
        <v>939</v>
      </c>
      <c r="C57" s="128" t="s">
        <v>78</v>
      </c>
      <c r="D57" s="128" t="s">
        <v>1443</v>
      </c>
      <c r="E57" s="128" t="s">
        <v>78</v>
      </c>
      <c r="F57" s="128" t="s">
        <v>486</v>
      </c>
      <c r="G57" s="128" t="s">
        <v>48</v>
      </c>
      <c r="H57" s="128" t="s">
        <v>1377</v>
      </c>
      <c r="I57" s="129">
        <v>42181</v>
      </c>
      <c r="J57" s="128" t="s">
        <v>36</v>
      </c>
      <c r="K57" s="128" t="s">
        <v>677</v>
      </c>
      <c r="L57" s="128" t="s">
        <v>38</v>
      </c>
      <c r="M57" s="128" t="s">
        <v>3172</v>
      </c>
      <c r="N57" s="128" t="s">
        <v>485</v>
      </c>
      <c r="O57" s="130">
        <v>162862</v>
      </c>
      <c r="P57" s="128" t="s">
        <v>1530</v>
      </c>
      <c r="Q57" s="128" t="s">
        <v>88</v>
      </c>
      <c r="R57" s="128" t="s">
        <v>677</v>
      </c>
      <c r="S57" s="128" t="s">
        <v>484</v>
      </c>
      <c r="T57" s="126"/>
      <c r="U57" s="126"/>
    </row>
    <row r="58" spans="1:21" s="59" customFormat="1" ht="38.25" x14ac:dyDescent="0.2">
      <c r="A58" s="128" t="s">
        <v>51</v>
      </c>
      <c r="B58" s="128" t="s">
        <v>939</v>
      </c>
      <c r="C58" s="128" t="s">
        <v>78</v>
      </c>
      <c r="D58" s="128" t="s">
        <v>1443</v>
      </c>
      <c r="E58" s="128" t="s">
        <v>78</v>
      </c>
      <c r="F58" s="128" t="s">
        <v>43</v>
      </c>
      <c r="G58" s="128" t="s">
        <v>44</v>
      </c>
      <c r="H58" s="128" t="s">
        <v>88</v>
      </c>
      <c r="I58" s="129">
        <v>42184</v>
      </c>
      <c r="J58" s="128" t="s">
        <v>36</v>
      </c>
      <c r="K58" s="128" t="s">
        <v>677</v>
      </c>
      <c r="L58" s="128" t="s">
        <v>38</v>
      </c>
      <c r="M58" s="128" t="s">
        <v>3172</v>
      </c>
      <c r="N58" s="128" t="s">
        <v>1566</v>
      </c>
      <c r="O58" s="130">
        <v>163040</v>
      </c>
      <c r="P58" s="128" t="s">
        <v>1567</v>
      </c>
      <c r="Q58" s="128" t="s">
        <v>88</v>
      </c>
      <c r="R58" s="128" t="s">
        <v>677</v>
      </c>
      <c r="S58" s="128" t="s">
        <v>1568</v>
      </c>
      <c r="T58" s="126"/>
      <c r="U58" s="126"/>
    </row>
    <row r="59" spans="1:21" s="59" customFormat="1" ht="38.25" x14ac:dyDescent="0.2">
      <c r="A59" s="128" t="s">
        <v>51</v>
      </c>
      <c r="B59" s="128" t="s">
        <v>939</v>
      </c>
      <c r="C59" s="128" t="s">
        <v>78</v>
      </c>
      <c r="D59" s="128" t="s">
        <v>1443</v>
      </c>
      <c r="E59" s="128" t="s">
        <v>78</v>
      </c>
      <c r="F59" s="128" t="s">
        <v>506</v>
      </c>
      <c r="G59" s="128" t="s">
        <v>383</v>
      </c>
      <c r="H59" s="128" t="s">
        <v>581</v>
      </c>
      <c r="I59" s="129">
        <v>42178</v>
      </c>
      <c r="J59" s="128" t="s">
        <v>36</v>
      </c>
      <c r="K59" s="128" t="s">
        <v>677</v>
      </c>
      <c r="L59" s="128" t="s">
        <v>38</v>
      </c>
      <c r="M59" s="128" t="s">
        <v>3176</v>
      </c>
      <c r="N59" s="128" t="s">
        <v>505</v>
      </c>
      <c r="O59" s="130">
        <v>165716</v>
      </c>
      <c r="P59" s="128" t="s">
        <v>1549</v>
      </c>
      <c r="Q59" s="128" t="s">
        <v>88</v>
      </c>
      <c r="R59" s="128" t="s">
        <v>677</v>
      </c>
      <c r="S59" s="128" t="s">
        <v>504</v>
      </c>
      <c r="T59" s="126"/>
      <c r="U59" s="126"/>
    </row>
    <row r="60" spans="1:21" s="59" customFormat="1" ht="38.25" x14ac:dyDescent="0.2">
      <c r="A60" s="128" t="s">
        <v>51</v>
      </c>
      <c r="B60" s="128" t="s">
        <v>939</v>
      </c>
      <c r="C60" s="128" t="s">
        <v>78</v>
      </c>
      <c r="D60" s="128" t="s">
        <v>1443</v>
      </c>
      <c r="E60" s="128" t="s">
        <v>78</v>
      </c>
      <c r="F60" s="128" t="s">
        <v>499</v>
      </c>
      <c r="G60" s="128" t="s">
        <v>498</v>
      </c>
      <c r="H60" s="128" t="s">
        <v>581</v>
      </c>
      <c r="I60" s="129">
        <v>42183</v>
      </c>
      <c r="J60" s="128" t="s">
        <v>36</v>
      </c>
      <c r="K60" s="128" t="s">
        <v>677</v>
      </c>
      <c r="L60" s="128" t="s">
        <v>38</v>
      </c>
      <c r="M60" s="128" t="s">
        <v>3172</v>
      </c>
      <c r="N60" s="128" t="s">
        <v>497</v>
      </c>
      <c r="O60" s="130">
        <v>167406</v>
      </c>
      <c r="P60" s="128" t="s">
        <v>1487</v>
      </c>
      <c r="Q60" s="128" t="s">
        <v>88</v>
      </c>
      <c r="R60" s="128" t="s">
        <v>677</v>
      </c>
      <c r="S60" s="128" t="s">
        <v>496</v>
      </c>
      <c r="T60" s="126"/>
      <c r="U60" s="126"/>
    </row>
    <row r="61" spans="1:21" s="59" customFormat="1" ht="38.25" x14ac:dyDescent="0.2">
      <c r="A61" s="128" t="s">
        <v>51</v>
      </c>
      <c r="B61" s="128" t="s">
        <v>939</v>
      </c>
      <c r="C61" s="128" t="s">
        <v>78</v>
      </c>
      <c r="D61" s="128" t="s">
        <v>1443</v>
      </c>
      <c r="E61" s="128" t="s">
        <v>78</v>
      </c>
      <c r="F61" s="128" t="s">
        <v>547</v>
      </c>
      <c r="G61" s="128" t="s">
        <v>221</v>
      </c>
      <c r="H61" s="128" t="s">
        <v>143</v>
      </c>
      <c r="I61" s="129">
        <v>42167</v>
      </c>
      <c r="J61" s="128" t="s">
        <v>36</v>
      </c>
      <c r="K61" s="128" t="s">
        <v>677</v>
      </c>
      <c r="L61" s="128" t="s">
        <v>38</v>
      </c>
      <c r="M61" s="128" t="s">
        <v>3182</v>
      </c>
      <c r="N61" s="128" t="s">
        <v>1521</v>
      </c>
      <c r="O61" s="130">
        <v>169130</v>
      </c>
      <c r="P61" s="128" t="s">
        <v>1522</v>
      </c>
      <c r="Q61" s="128" t="s">
        <v>88</v>
      </c>
      <c r="R61" s="128" t="s">
        <v>677</v>
      </c>
      <c r="S61" s="128" t="s">
        <v>546</v>
      </c>
      <c r="T61" s="126"/>
      <c r="U61" s="126"/>
    </row>
    <row r="62" spans="1:21" s="59" customFormat="1" ht="38.25" x14ac:dyDescent="0.2">
      <c r="A62" s="128" t="s">
        <v>51</v>
      </c>
      <c r="B62" s="128" t="s">
        <v>939</v>
      </c>
      <c r="C62" s="128" t="s">
        <v>78</v>
      </c>
      <c r="D62" s="128" t="s">
        <v>1443</v>
      </c>
      <c r="E62" s="128" t="s">
        <v>78</v>
      </c>
      <c r="F62" s="128" t="s">
        <v>537</v>
      </c>
      <c r="G62" s="128" t="s">
        <v>536</v>
      </c>
      <c r="H62" s="128" t="s">
        <v>1277</v>
      </c>
      <c r="I62" s="129">
        <v>42180</v>
      </c>
      <c r="J62" s="128" t="s">
        <v>36</v>
      </c>
      <c r="K62" s="128" t="s">
        <v>677</v>
      </c>
      <c r="L62" s="128" t="s">
        <v>38</v>
      </c>
      <c r="M62" s="128" t="s">
        <v>3175</v>
      </c>
      <c r="N62" s="128" t="s">
        <v>535</v>
      </c>
      <c r="O62" s="130">
        <v>171289</v>
      </c>
      <c r="P62" s="128" t="s">
        <v>1495</v>
      </c>
      <c r="Q62" s="128" t="s">
        <v>88</v>
      </c>
      <c r="R62" s="128" t="s">
        <v>677</v>
      </c>
      <c r="S62" s="128" t="s">
        <v>534</v>
      </c>
      <c r="T62" s="126"/>
      <c r="U62" s="126"/>
    </row>
    <row r="63" spans="1:21" s="59" customFormat="1" ht="38.25" x14ac:dyDescent="0.2">
      <c r="A63" s="128" t="s">
        <v>51</v>
      </c>
      <c r="B63" s="128" t="s">
        <v>939</v>
      </c>
      <c r="C63" s="128" t="s">
        <v>78</v>
      </c>
      <c r="D63" s="128" t="s">
        <v>1443</v>
      </c>
      <c r="E63" s="128" t="s">
        <v>78</v>
      </c>
      <c r="F63" s="128" t="s">
        <v>1374</v>
      </c>
      <c r="G63" s="128" t="s">
        <v>109</v>
      </c>
      <c r="H63" s="128" t="s">
        <v>88</v>
      </c>
      <c r="I63" s="129">
        <v>42184</v>
      </c>
      <c r="J63" s="128" t="s">
        <v>36</v>
      </c>
      <c r="K63" s="128" t="s">
        <v>677</v>
      </c>
      <c r="L63" s="128" t="s">
        <v>38</v>
      </c>
      <c r="M63" s="128" t="s">
        <v>3176</v>
      </c>
      <c r="N63" s="128" t="s">
        <v>1375</v>
      </c>
      <c r="O63" s="130">
        <v>177778</v>
      </c>
      <c r="P63" s="128" t="s">
        <v>1474</v>
      </c>
      <c r="Q63" s="128" t="s">
        <v>88</v>
      </c>
      <c r="R63" s="128" t="s">
        <v>677</v>
      </c>
      <c r="S63" s="128" t="s">
        <v>1376</v>
      </c>
      <c r="T63" s="126"/>
      <c r="U63" s="126"/>
    </row>
    <row r="64" spans="1:21" s="59" customFormat="1" ht="38.25" x14ac:dyDescent="0.2">
      <c r="A64" s="128" t="s">
        <v>51</v>
      </c>
      <c r="B64" s="128" t="s">
        <v>939</v>
      </c>
      <c r="C64" s="128" t="s">
        <v>78</v>
      </c>
      <c r="D64" s="128" t="s">
        <v>1443</v>
      </c>
      <c r="E64" s="128" t="s">
        <v>78</v>
      </c>
      <c r="F64" s="128" t="s">
        <v>525</v>
      </c>
      <c r="G64" s="128" t="s">
        <v>52</v>
      </c>
      <c r="H64" s="128" t="s">
        <v>1267</v>
      </c>
      <c r="I64" s="129">
        <v>42181</v>
      </c>
      <c r="J64" s="128" t="s">
        <v>36</v>
      </c>
      <c r="K64" s="128" t="s">
        <v>677</v>
      </c>
      <c r="L64" s="128" t="s">
        <v>38</v>
      </c>
      <c r="M64" s="128" t="s">
        <v>3178</v>
      </c>
      <c r="N64" s="128" t="s">
        <v>1534</v>
      </c>
      <c r="O64" s="130">
        <v>177903</v>
      </c>
      <c r="P64" s="128" t="s">
        <v>1535</v>
      </c>
      <c r="Q64" s="128" t="s">
        <v>88</v>
      </c>
      <c r="R64" s="128" t="s">
        <v>677</v>
      </c>
      <c r="S64" s="128" t="s">
        <v>524</v>
      </c>
      <c r="T64" s="126"/>
      <c r="U64" s="126"/>
    </row>
    <row r="65" spans="1:21" s="59" customFormat="1" ht="38.25" x14ac:dyDescent="0.2">
      <c r="A65" s="128" t="s">
        <v>51</v>
      </c>
      <c r="B65" s="128" t="s">
        <v>939</v>
      </c>
      <c r="C65" s="128" t="s">
        <v>78</v>
      </c>
      <c r="D65" s="128" t="s">
        <v>1443</v>
      </c>
      <c r="E65" s="128" t="s">
        <v>78</v>
      </c>
      <c r="F65" s="128" t="s">
        <v>480</v>
      </c>
      <c r="G65" s="128" t="s">
        <v>479</v>
      </c>
      <c r="H65" s="128" t="s">
        <v>810</v>
      </c>
      <c r="I65" s="129">
        <v>42181</v>
      </c>
      <c r="J65" s="128" t="s">
        <v>36</v>
      </c>
      <c r="K65" s="128" t="s">
        <v>677</v>
      </c>
      <c r="L65" s="128" t="s">
        <v>38</v>
      </c>
      <c r="M65" s="128" t="s">
        <v>3172</v>
      </c>
      <c r="N65" s="128" t="s">
        <v>478</v>
      </c>
      <c r="O65" s="130">
        <v>178828</v>
      </c>
      <c r="P65" s="128" t="s">
        <v>1536</v>
      </c>
      <c r="Q65" s="128" t="s">
        <v>88</v>
      </c>
      <c r="R65" s="128" t="s">
        <v>677</v>
      </c>
      <c r="S65" s="128" t="s">
        <v>477</v>
      </c>
      <c r="T65" s="126"/>
      <c r="U65" s="126"/>
    </row>
    <row r="66" spans="1:21" s="59" customFormat="1" ht="38.25" x14ac:dyDescent="0.2">
      <c r="A66" s="128" t="s">
        <v>51</v>
      </c>
      <c r="B66" s="128" t="s">
        <v>939</v>
      </c>
      <c r="C66" s="128" t="s">
        <v>78</v>
      </c>
      <c r="D66" s="128" t="s">
        <v>1443</v>
      </c>
      <c r="E66" s="128" t="s">
        <v>78</v>
      </c>
      <c r="F66" s="128" t="s">
        <v>558</v>
      </c>
      <c r="G66" s="128" t="s">
        <v>557</v>
      </c>
      <c r="H66" s="128" t="s">
        <v>990</v>
      </c>
      <c r="I66" s="129">
        <v>42165</v>
      </c>
      <c r="J66" s="128" t="s">
        <v>36</v>
      </c>
      <c r="K66" s="128" t="s">
        <v>677</v>
      </c>
      <c r="L66" s="128" t="s">
        <v>38</v>
      </c>
      <c r="M66" s="128" t="s">
        <v>3183</v>
      </c>
      <c r="N66" s="128" t="s">
        <v>1504</v>
      </c>
      <c r="O66" s="130">
        <v>182259</v>
      </c>
      <c r="P66" s="128" t="s">
        <v>1505</v>
      </c>
      <c r="Q66" s="128" t="s">
        <v>88</v>
      </c>
      <c r="R66" s="128" t="s">
        <v>677</v>
      </c>
      <c r="S66" s="128" t="s">
        <v>556</v>
      </c>
      <c r="T66" s="126"/>
      <c r="U66" s="126"/>
    </row>
    <row r="67" spans="1:21" s="59" customFormat="1" ht="38.25" x14ac:dyDescent="0.2">
      <c r="A67" s="128" t="s">
        <v>51</v>
      </c>
      <c r="B67" s="128" t="s">
        <v>939</v>
      </c>
      <c r="C67" s="128" t="s">
        <v>78</v>
      </c>
      <c r="D67" s="128" t="s">
        <v>1443</v>
      </c>
      <c r="E67" s="128" t="s">
        <v>78</v>
      </c>
      <c r="F67" s="128" t="s">
        <v>43</v>
      </c>
      <c r="G67" s="128" t="s">
        <v>44</v>
      </c>
      <c r="H67" s="128" t="s">
        <v>88</v>
      </c>
      <c r="I67" s="129">
        <v>42186</v>
      </c>
      <c r="J67" s="128" t="s">
        <v>36</v>
      </c>
      <c r="K67" s="128" t="s">
        <v>677</v>
      </c>
      <c r="L67" s="128" t="s">
        <v>38</v>
      </c>
      <c r="M67" s="128" t="s">
        <v>3169</v>
      </c>
      <c r="N67" s="128" t="s">
        <v>551</v>
      </c>
      <c r="O67" s="130">
        <v>182637</v>
      </c>
      <c r="P67" s="128" t="s">
        <v>1555</v>
      </c>
      <c r="Q67" s="128" t="s">
        <v>88</v>
      </c>
      <c r="R67" s="128" t="s">
        <v>677</v>
      </c>
      <c r="S67" s="128" t="s">
        <v>550</v>
      </c>
      <c r="T67" s="126"/>
      <c r="U67" s="126"/>
    </row>
    <row r="68" spans="1:21" s="59" customFormat="1" ht="38.25" x14ac:dyDescent="0.2">
      <c r="A68" s="128" t="s">
        <v>51</v>
      </c>
      <c r="B68" s="128" t="s">
        <v>939</v>
      </c>
      <c r="C68" s="128" t="s">
        <v>78</v>
      </c>
      <c r="D68" s="128" t="s">
        <v>1443</v>
      </c>
      <c r="E68" s="128" t="s">
        <v>78</v>
      </c>
      <c r="F68" s="128" t="s">
        <v>452</v>
      </c>
      <c r="G68" s="128" t="s">
        <v>362</v>
      </c>
      <c r="H68" s="128" t="s">
        <v>205</v>
      </c>
      <c r="I68" s="129">
        <v>42186</v>
      </c>
      <c r="J68" s="128" t="s">
        <v>36</v>
      </c>
      <c r="K68" s="128" t="s">
        <v>677</v>
      </c>
      <c r="L68" s="128" t="s">
        <v>38</v>
      </c>
      <c r="M68" s="128" t="s">
        <v>3170</v>
      </c>
      <c r="N68" s="128" t="s">
        <v>1491</v>
      </c>
      <c r="O68" s="130">
        <v>183922</v>
      </c>
      <c r="P68" s="128" t="s">
        <v>1492</v>
      </c>
      <c r="Q68" s="128" t="s">
        <v>88</v>
      </c>
      <c r="R68" s="128" t="s">
        <v>677</v>
      </c>
      <c r="S68" s="128" t="s">
        <v>553</v>
      </c>
      <c r="T68" s="126"/>
      <c r="U68" s="126"/>
    </row>
    <row r="69" spans="1:21" s="59" customFormat="1" ht="38.25" x14ac:dyDescent="0.2">
      <c r="A69" s="128" t="s">
        <v>51</v>
      </c>
      <c r="B69" s="128" t="s">
        <v>939</v>
      </c>
      <c r="C69" s="128" t="s">
        <v>78</v>
      </c>
      <c r="D69" s="128" t="s">
        <v>1443</v>
      </c>
      <c r="E69" s="128" t="s">
        <v>78</v>
      </c>
      <c r="F69" s="128" t="s">
        <v>523</v>
      </c>
      <c r="G69" s="128" t="s">
        <v>364</v>
      </c>
      <c r="H69" s="128" t="s">
        <v>1257</v>
      </c>
      <c r="I69" s="129">
        <v>42181</v>
      </c>
      <c r="J69" s="128" t="s">
        <v>36</v>
      </c>
      <c r="K69" s="128" t="s">
        <v>677</v>
      </c>
      <c r="L69" s="128" t="s">
        <v>38</v>
      </c>
      <c r="M69" s="128" t="s">
        <v>3178</v>
      </c>
      <c r="N69" s="128" t="s">
        <v>522</v>
      </c>
      <c r="O69" s="130">
        <v>192443</v>
      </c>
      <c r="P69" s="128" t="s">
        <v>1506</v>
      </c>
      <c r="Q69" s="128" t="s">
        <v>88</v>
      </c>
      <c r="R69" s="128" t="s">
        <v>677</v>
      </c>
      <c r="S69" s="128" t="s">
        <v>521</v>
      </c>
      <c r="T69" s="126"/>
      <c r="U69" s="126"/>
    </row>
    <row r="70" spans="1:21" s="59" customFormat="1" ht="38.25" x14ac:dyDescent="0.2">
      <c r="A70" s="128" t="s">
        <v>51</v>
      </c>
      <c r="B70" s="128" t="s">
        <v>939</v>
      </c>
      <c r="C70" s="128" t="s">
        <v>78</v>
      </c>
      <c r="D70" s="128" t="s">
        <v>1443</v>
      </c>
      <c r="E70" s="128" t="s">
        <v>78</v>
      </c>
      <c r="F70" s="128" t="s">
        <v>555</v>
      </c>
      <c r="G70" s="128" t="s">
        <v>35</v>
      </c>
      <c r="H70" s="128" t="s">
        <v>1209</v>
      </c>
      <c r="I70" s="129">
        <v>42172</v>
      </c>
      <c r="J70" s="128" t="s">
        <v>36</v>
      </c>
      <c r="K70" s="128" t="s">
        <v>677</v>
      </c>
      <c r="L70" s="128" t="s">
        <v>38</v>
      </c>
      <c r="M70" s="128" t="s">
        <v>3184</v>
      </c>
      <c r="N70" s="128" t="s">
        <v>1532</v>
      </c>
      <c r="O70" s="130">
        <v>197732</v>
      </c>
      <c r="P70" s="128" t="s">
        <v>1533</v>
      </c>
      <c r="Q70" s="128" t="s">
        <v>88</v>
      </c>
      <c r="R70" s="128" t="s">
        <v>677</v>
      </c>
      <c r="S70" s="128" t="s">
        <v>554</v>
      </c>
      <c r="T70" s="126"/>
      <c r="U70" s="126"/>
    </row>
    <row r="71" spans="1:21" s="59" customFormat="1" ht="38.25" x14ac:dyDescent="0.2">
      <c r="A71" s="128" t="s">
        <v>51</v>
      </c>
      <c r="B71" s="128" t="s">
        <v>939</v>
      </c>
      <c r="C71" s="128" t="s">
        <v>78</v>
      </c>
      <c r="D71" s="128" t="s">
        <v>1443</v>
      </c>
      <c r="E71" s="128" t="s">
        <v>78</v>
      </c>
      <c r="F71" s="128" t="s">
        <v>545</v>
      </c>
      <c r="G71" s="128" t="s">
        <v>232</v>
      </c>
      <c r="H71" s="128" t="s">
        <v>1016</v>
      </c>
      <c r="I71" s="129">
        <v>42177</v>
      </c>
      <c r="J71" s="128" t="s">
        <v>36</v>
      </c>
      <c r="K71" s="128" t="s">
        <v>677</v>
      </c>
      <c r="L71" s="128" t="s">
        <v>38</v>
      </c>
      <c r="M71" s="128" t="s">
        <v>3185</v>
      </c>
      <c r="N71" s="128" t="s">
        <v>544</v>
      </c>
      <c r="O71" s="130">
        <v>201659</v>
      </c>
      <c r="P71" s="128" t="s">
        <v>1493</v>
      </c>
      <c r="Q71" s="128" t="s">
        <v>88</v>
      </c>
      <c r="R71" s="128" t="s">
        <v>677</v>
      </c>
      <c r="S71" s="128" t="s">
        <v>543</v>
      </c>
      <c r="T71" s="126"/>
      <c r="U71" s="126"/>
    </row>
    <row r="72" spans="1:21" s="59" customFormat="1" ht="38.25" x14ac:dyDescent="0.2">
      <c r="A72" s="128" t="s">
        <v>51</v>
      </c>
      <c r="B72" s="128" t="s">
        <v>939</v>
      </c>
      <c r="C72" s="128" t="s">
        <v>78</v>
      </c>
      <c r="D72" s="128" t="s">
        <v>1443</v>
      </c>
      <c r="E72" s="128" t="s">
        <v>78</v>
      </c>
      <c r="F72" s="128" t="s">
        <v>510</v>
      </c>
      <c r="G72" s="128" t="s">
        <v>272</v>
      </c>
      <c r="H72" s="128" t="s">
        <v>143</v>
      </c>
      <c r="I72" s="129">
        <v>42177</v>
      </c>
      <c r="J72" s="128" t="s">
        <v>36</v>
      </c>
      <c r="K72" s="128" t="s">
        <v>677</v>
      </c>
      <c r="L72" s="128" t="s">
        <v>38</v>
      </c>
      <c r="M72" s="128" t="s">
        <v>3186</v>
      </c>
      <c r="N72" s="128" t="s">
        <v>509</v>
      </c>
      <c r="O72" s="130">
        <v>213643</v>
      </c>
      <c r="P72" s="128" t="s">
        <v>1490</v>
      </c>
      <c r="Q72" s="128" t="s">
        <v>88</v>
      </c>
      <c r="R72" s="128" t="s">
        <v>677</v>
      </c>
      <c r="S72" s="128" t="s">
        <v>508</v>
      </c>
      <c r="T72" s="126"/>
      <c r="U72" s="126"/>
    </row>
    <row r="73" spans="1:21" s="59" customFormat="1" ht="25.5" x14ac:dyDescent="0.2">
      <c r="A73" s="128" t="s">
        <v>51</v>
      </c>
      <c r="B73" s="128" t="s">
        <v>939</v>
      </c>
      <c r="C73" s="128" t="s">
        <v>78</v>
      </c>
      <c r="D73" s="128" t="s">
        <v>1443</v>
      </c>
      <c r="E73" s="128" t="s">
        <v>78</v>
      </c>
      <c r="F73" s="128" t="s">
        <v>333</v>
      </c>
      <c r="G73" s="128" t="s">
        <v>94</v>
      </c>
      <c r="H73" s="128" t="s">
        <v>1222</v>
      </c>
      <c r="I73" s="129">
        <v>42172</v>
      </c>
      <c r="J73" s="128" t="s">
        <v>45</v>
      </c>
      <c r="K73" s="128" t="s">
        <v>677</v>
      </c>
      <c r="L73" s="128" t="s">
        <v>105</v>
      </c>
      <c r="M73" s="128" t="s">
        <v>1882</v>
      </c>
      <c r="N73" s="128" t="s">
        <v>332</v>
      </c>
      <c r="O73" s="130">
        <v>225846</v>
      </c>
      <c r="P73" s="128" t="s">
        <v>1494</v>
      </c>
      <c r="Q73" s="128" t="s">
        <v>83</v>
      </c>
      <c r="R73" s="128" t="s">
        <v>677</v>
      </c>
      <c r="S73" s="128" t="s">
        <v>331</v>
      </c>
      <c r="T73" s="126"/>
      <c r="U73" s="126"/>
    </row>
    <row r="74" spans="1:21" s="59" customFormat="1" ht="38.25" x14ac:dyDescent="0.2">
      <c r="A74" s="128" t="s">
        <v>51</v>
      </c>
      <c r="B74" s="128" t="s">
        <v>939</v>
      </c>
      <c r="C74" s="128" t="s">
        <v>78</v>
      </c>
      <c r="D74" s="128" t="s">
        <v>1443</v>
      </c>
      <c r="E74" s="128" t="s">
        <v>78</v>
      </c>
      <c r="F74" s="128" t="s">
        <v>561</v>
      </c>
      <c r="G74" s="128" t="s">
        <v>39</v>
      </c>
      <c r="H74" s="128" t="s">
        <v>1291</v>
      </c>
      <c r="I74" s="129">
        <v>42181</v>
      </c>
      <c r="J74" s="128" t="s">
        <v>36</v>
      </c>
      <c r="K74" s="128" t="s">
        <v>677</v>
      </c>
      <c r="L74" s="128" t="s">
        <v>38</v>
      </c>
      <c r="M74" s="128" t="s">
        <v>3172</v>
      </c>
      <c r="N74" s="128" t="s">
        <v>560</v>
      </c>
      <c r="O74" s="130">
        <v>227039</v>
      </c>
      <c r="P74" s="128" t="s">
        <v>1544</v>
      </c>
      <c r="Q74" s="128" t="s">
        <v>88</v>
      </c>
      <c r="R74" s="128" t="s">
        <v>677</v>
      </c>
      <c r="S74" s="128" t="s">
        <v>559</v>
      </c>
      <c r="T74" s="126"/>
      <c r="U74" s="126"/>
    </row>
    <row r="75" spans="1:21" s="59" customFormat="1" ht="38.25" x14ac:dyDescent="0.2">
      <c r="A75" s="128" t="s">
        <v>51</v>
      </c>
      <c r="B75" s="128" t="s">
        <v>939</v>
      </c>
      <c r="C75" s="128" t="s">
        <v>78</v>
      </c>
      <c r="D75" s="128" t="s">
        <v>1443</v>
      </c>
      <c r="E75" s="128" t="s">
        <v>78</v>
      </c>
      <c r="F75" s="128" t="s">
        <v>43</v>
      </c>
      <c r="G75" s="128" t="s">
        <v>44</v>
      </c>
      <c r="H75" s="128" t="s">
        <v>88</v>
      </c>
      <c r="I75" s="129">
        <v>42228</v>
      </c>
      <c r="J75" s="128" t="s">
        <v>45</v>
      </c>
      <c r="K75" s="128" t="s">
        <v>107</v>
      </c>
      <c r="L75" s="128" t="s">
        <v>38</v>
      </c>
      <c r="M75" s="128" t="s">
        <v>1955</v>
      </c>
      <c r="N75" s="128" t="s">
        <v>945</v>
      </c>
      <c r="O75" s="130">
        <v>234191</v>
      </c>
      <c r="P75" s="128" t="s">
        <v>391</v>
      </c>
      <c r="Q75" s="128" t="s">
        <v>99</v>
      </c>
      <c r="R75" s="128" t="s">
        <v>946</v>
      </c>
      <c r="S75" s="128" t="s">
        <v>947</v>
      </c>
      <c r="T75" s="126"/>
      <c r="U75" s="126"/>
    </row>
    <row r="76" spans="1:21" s="59" customFormat="1" ht="38.25" x14ac:dyDescent="0.2">
      <c r="A76" s="128" t="s">
        <v>51</v>
      </c>
      <c r="B76" s="128" t="s">
        <v>939</v>
      </c>
      <c r="C76" s="128" t="s">
        <v>78</v>
      </c>
      <c r="D76" s="128" t="s">
        <v>1443</v>
      </c>
      <c r="E76" s="128" t="s">
        <v>78</v>
      </c>
      <c r="F76" s="128" t="s">
        <v>445</v>
      </c>
      <c r="G76" s="128" t="s">
        <v>444</v>
      </c>
      <c r="H76" s="128" t="s">
        <v>83</v>
      </c>
      <c r="I76" s="129">
        <v>42184</v>
      </c>
      <c r="J76" s="128" t="s">
        <v>36</v>
      </c>
      <c r="K76" s="128" t="s">
        <v>677</v>
      </c>
      <c r="L76" s="128" t="s">
        <v>38</v>
      </c>
      <c r="M76" s="128" t="s">
        <v>3169</v>
      </c>
      <c r="N76" s="128" t="s">
        <v>565</v>
      </c>
      <c r="O76" s="130">
        <v>247261</v>
      </c>
      <c r="P76" s="128" t="s">
        <v>1499</v>
      </c>
      <c r="Q76" s="128" t="s">
        <v>130</v>
      </c>
      <c r="R76" s="128" t="s">
        <v>677</v>
      </c>
      <c r="S76" s="128" t="s">
        <v>564</v>
      </c>
      <c r="T76" s="126"/>
      <c r="U76" s="126"/>
    </row>
    <row r="77" spans="1:21" s="59" customFormat="1" ht="38.25" x14ac:dyDescent="0.2">
      <c r="A77" s="128" t="s">
        <v>51</v>
      </c>
      <c r="B77" s="128" t="s">
        <v>939</v>
      </c>
      <c r="C77" s="128" t="s">
        <v>78</v>
      </c>
      <c r="D77" s="128" t="s">
        <v>1443</v>
      </c>
      <c r="E77" s="128" t="s">
        <v>78</v>
      </c>
      <c r="F77" s="128" t="s">
        <v>43</v>
      </c>
      <c r="G77" s="128" t="s">
        <v>44</v>
      </c>
      <c r="H77" s="128" t="s">
        <v>88</v>
      </c>
      <c r="I77" s="129">
        <v>42172</v>
      </c>
      <c r="J77" s="128" t="s">
        <v>36</v>
      </c>
      <c r="K77" s="128" t="s">
        <v>677</v>
      </c>
      <c r="L77" s="128" t="s">
        <v>38</v>
      </c>
      <c r="M77" s="128" t="s">
        <v>3181</v>
      </c>
      <c r="N77" s="128" t="s">
        <v>1553</v>
      </c>
      <c r="O77" s="130">
        <v>256437</v>
      </c>
      <c r="P77" s="128" t="s">
        <v>1554</v>
      </c>
      <c r="Q77" s="128" t="s">
        <v>88</v>
      </c>
      <c r="R77" s="128" t="s">
        <v>677</v>
      </c>
      <c r="S77" s="128" t="s">
        <v>552</v>
      </c>
      <c r="T77" s="126"/>
      <c r="U77" s="126"/>
    </row>
    <row r="78" spans="1:21" s="59" customFormat="1" ht="38.25" x14ac:dyDescent="0.2">
      <c r="A78" s="128" t="s">
        <v>51</v>
      </c>
      <c r="B78" s="128" t="s">
        <v>939</v>
      </c>
      <c r="C78" s="128" t="s">
        <v>78</v>
      </c>
      <c r="D78" s="128" t="s">
        <v>1443</v>
      </c>
      <c r="E78" s="128" t="s">
        <v>78</v>
      </c>
      <c r="F78" s="128" t="s">
        <v>43</v>
      </c>
      <c r="G78" s="128" t="s">
        <v>44</v>
      </c>
      <c r="H78" s="128" t="s">
        <v>88</v>
      </c>
      <c r="I78" s="129">
        <v>42272</v>
      </c>
      <c r="J78" s="128" t="s">
        <v>45</v>
      </c>
      <c r="K78" s="128" t="s">
        <v>677</v>
      </c>
      <c r="L78" s="128" t="s">
        <v>105</v>
      </c>
      <c r="M78" s="128" t="s">
        <v>1961</v>
      </c>
      <c r="N78" s="128" t="s">
        <v>661</v>
      </c>
      <c r="O78" s="130">
        <v>262809</v>
      </c>
      <c r="P78" s="128" t="s">
        <v>1528</v>
      </c>
      <c r="Q78" s="128" t="s">
        <v>130</v>
      </c>
      <c r="R78" s="128" t="s">
        <v>677</v>
      </c>
      <c r="S78" s="128" t="s">
        <v>650</v>
      </c>
      <c r="T78" s="126"/>
      <c r="U78" s="126"/>
    </row>
    <row r="79" spans="1:21" s="59" customFormat="1" ht="38.25" x14ac:dyDescent="0.2">
      <c r="A79" s="128" t="s">
        <v>51</v>
      </c>
      <c r="B79" s="128" t="s">
        <v>939</v>
      </c>
      <c r="C79" s="128" t="s">
        <v>78</v>
      </c>
      <c r="D79" s="128" t="s">
        <v>1443</v>
      </c>
      <c r="E79" s="128" t="s">
        <v>78</v>
      </c>
      <c r="F79" s="128" t="s">
        <v>43</v>
      </c>
      <c r="G79" s="128" t="s">
        <v>44</v>
      </c>
      <c r="H79" s="128" t="s">
        <v>88</v>
      </c>
      <c r="I79" s="129">
        <v>42261</v>
      </c>
      <c r="J79" s="128" t="s">
        <v>134</v>
      </c>
      <c r="K79" s="128" t="s">
        <v>107</v>
      </c>
      <c r="L79" s="128" t="s">
        <v>38</v>
      </c>
      <c r="M79" s="128" t="s">
        <v>1957</v>
      </c>
      <c r="N79" s="128" t="s">
        <v>854</v>
      </c>
      <c r="O79" s="130">
        <v>270768</v>
      </c>
      <c r="P79" s="128" t="s">
        <v>576</v>
      </c>
      <c r="Q79" s="128" t="s">
        <v>88</v>
      </c>
      <c r="R79" s="128" t="s">
        <v>958</v>
      </c>
      <c r="S79" s="128" t="s">
        <v>855</v>
      </c>
      <c r="T79" s="126"/>
      <c r="U79" s="126"/>
    </row>
    <row r="80" spans="1:21" s="59" customFormat="1" ht="38.25" x14ac:dyDescent="0.2">
      <c r="A80" s="128" t="s">
        <v>51</v>
      </c>
      <c r="B80" s="128" t="s">
        <v>939</v>
      </c>
      <c r="C80" s="128" t="s">
        <v>78</v>
      </c>
      <c r="D80" s="128" t="s">
        <v>1443</v>
      </c>
      <c r="E80" s="128" t="s">
        <v>78</v>
      </c>
      <c r="F80" s="128" t="s">
        <v>43</v>
      </c>
      <c r="G80" s="128" t="s">
        <v>44</v>
      </c>
      <c r="H80" s="128" t="s">
        <v>88</v>
      </c>
      <c r="I80" s="129">
        <v>41992</v>
      </c>
      <c r="J80" s="128" t="s">
        <v>134</v>
      </c>
      <c r="K80" s="128" t="s">
        <v>1208</v>
      </c>
      <c r="L80" s="128" t="s">
        <v>339</v>
      </c>
      <c r="M80" s="128" t="s">
        <v>1937</v>
      </c>
      <c r="N80" s="128" t="s">
        <v>949</v>
      </c>
      <c r="O80" s="130">
        <v>376634.17</v>
      </c>
      <c r="P80" s="128" t="s">
        <v>391</v>
      </c>
      <c r="Q80" s="128" t="s">
        <v>99</v>
      </c>
      <c r="R80" s="128" t="s">
        <v>950</v>
      </c>
      <c r="S80" s="128" t="s">
        <v>137</v>
      </c>
      <c r="T80" s="126"/>
      <c r="U80" s="126"/>
    </row>
    <row r="81" spans="1:21" s="59" customFormat="1" ht="76.5" x14ac:dyDescent="0.2">
      <c r="A81" s="128" t="s">
        <v>51</v>
      </c>
      <c r="B81" s="128" t="s">
        <v>939</v>
      </c>
      <c r="C81" s="128" t="s">
        <v>78</v>
      </c>
      <c r="D81" s="128" t="s">
        <v>1443</v>
      </c>
      <c r="E81" s="128" t="s">
        <v>78</v>
      </c>
      <c r="F81" s="128" t="s">
        <v>119</v>
      </c>
      <c r="G81" s="128" t="s">
        <v>118</v>
      </c>
      <c r="H81" s="128" t="s">
        <v>205</v>
      </c>
      <c r="I81" s="129">
        <v>41992</v>
      </c>
      <c r="J81" s="128" t="s">
        <v>134</v>
      </c>
      <c r="K81" s="128" t="s">
        <v>1208</v>
      </c>
      <c r="L81" s="128" t="s">
        <v>38</v>
      </c>
      <c r="M81" s="128" t="s">
        <v>3187</v>
      </c>
      <c r="N81" s="128" t="s">
        <v>952</v>
      </c>
      <c r="O81" s="130">
        <v>424960.86</v>
      </c>
      <c r="P81" s="128" t="s">
        <v>388</v>
      </c>
      <c r="Q81" s="128" t="s">
        <v>99</v>
      </c>
      <c r="R81" s="128" t="s">
        <v>953</v>
      </c>
      <c r="S81" s="128" t="s">
        <v>954</v>
      </c>
      <c r="T81" s="126"/>
      <c r="U81" s="126"/>
    </row>
    <row r="82" spans="1:21" s="59" customFormat="1" ht="25.5" x14ac:dyDescent="0.2">
      <c r="A82" s="128" t="s">
        <v>51</v>
      </c>
      <c r="B82" s="128" t="s">
        <v>939</v>
      </c>
      <c r="C82" s="128" t="s">
        <v>78</v>
      </c>
      <c r="D82" s="128" t="s">
        <v>1443</v>
      </c>
      <c r="E82" s="128" t="s">
        <v>78</v>
      </c>
      <c r="F82" s="128" t="s">
        <v>110</v>
      </c>
      <c r="G82" s="128" t="s">
        <v>109</v>
      </c>
      <c r="H82" s="128" t="s">
        <v>1206</v>
      </c>
      <c r="I82" s="129">
        <v>42128</v>
      </c>
      <c r="J82" s="128" t="s">
        <v>134</v>
      </c>
      <c r="K82" s="128" t="s">
        <v>677</v>
      </c>
      <c r="L82" s="128" t="s">
        <v>38</v>
      </c>
      <c r="M82" s="128" t="s">
        <v>1883</v>
      </c>
      <c r="N82" s="128" t="s">
        <v>1516</v>
      </c>
      <c r="O82" s="130">
        <v>485802</v>
      </c>
      <c r="P82" s="128" t="s">
        <v>1897</v>
      </c>
      <c r="Q82" s="128" t="s">
        <v>76</v>
      </c>
      <c r="R82" s="128" t="s">
        <v>677</v>
      </c>
      <c r="S82" s="128" t="s">
        <v>1517</v>
      </c>
      <c r="T82" s="126"/>
      <c r="U82" s="126"/>
    </row>
    <row r="83" spans="1:21" s="59" customFormat="1" ht="25.5" x14ac:dyDescent="0.2">
      <c r="A83" s="128" t="s">
        <v>51</v>
      </c>
      <c r="B83" s="128" t="s">
        <v>939</v>
      </c>
      <c r="C83" s="128" t="s">
        <v>78</v>
      </c>
      <c r="D83" s="128" t="s">
        <v>1443</v>
      </c>
      <c r="E83" s="128" t="s">
        <v>78</v>
      </c>
      <c r="F83" s="128" t="s">
        <v>119</v>
      </c>
      <c r="G83" s="128" t="s">
        <v>118</v>
      </c>
      <c r="H83" s="128" t="s">
        <v>205</v>
      </c>
      <c r="I83" s="129">
        <v>42125</v>
      </c>
      <c r="J83" s="128" t="s">
        <v>134</v>
      </c>
      <c r="K83" s="128" t="s">
        <v>677</v>
      </c>
      <c r="L83" s="128" t="s">
        <v>38</v>
      </c>
      <c r="M83" s="128" t="s">
        <v>1883</v>
      </c>
      <c r="N83" s="128" t="s">
        <v>1912</v>
      </c>
      <c r="O83" s="130">
        <v>485802</v>
      </c>
      <c r="P83" s="128" t="s">
        <v>1913</v>
      </c>
      <c r="Q83" s="128" t="s">
        <v>76</v>
      </c>
      <c r="R83" s="128" t="s">
        <v>677</v>
      </c>
      <c r="S83" s="128" t="s">
        <v>1531</v>
      </c>
      <c r="T83" s="126"/>
      <c r="U83" s="126"/>
    </row>
    <row r="84" spans="1:21" s="59" customFormat="1" ht="25.5" x14ac:dyDescent="0.2">
      <c r="A84" s="128" t="s">
        <v>51</v>
      </c>
      <c r="B84" s="128" t="s">
        <v>939</v>
      </c>
      <c r="C84" s="128" t="s">
        <v>78</v>
      </c>
      <c r="D84" s="128" t="s">
        <v>1443</v>
      </c>
      <c r="E84" s="128" t="s">
        <v>78</v>
      </c>
      <c r="F84" s="128" t="s">
        <v>1223</v>
      </c>
      <c r="G84" s="128" t="s">
        <v>35</v>
      </c>
      <c r="H84" s="128" t="s">
        <v>1215</v>
      </c>
      <c r="I84" s="129">
        <v>42128</v>
      </c>
      <c r="J84" s="128" t="s">
        <v>134</v>
      </c>
      <c r="K84" s="128" t="s">
        <v>677</v>
      </c>
      <c r="L84" s="128" t="s">
        <v>38</v>
      </c>
      <c r="M84" s="128" t="s">
        <v>1883</v>
      </c>
      <c r="N84" s="128" t="s">
        <v>1537</v>
      </c>
      <c r="O84" s="130">
        <v>485802</v>
      </c>
      <c r="P84" s="128" t="s">
        <v>1915</v>
      </c>
      <c r="Q84" s="128" t="s">
        <v>76</v>
      </c>
      <c r="R84" s="128" t="s">
        <v>677</v>
      </c>
      <c r="S84" s="128" t="s">
        <v>1538</v>
      </c>
      <c r="T84" s="126"/>
      <c r="U84" s="126"/>
    </row>
    <row r="85" spans="1:21" s="59" customFormat="1" ht="25.5" x14ac:dyDescent="0.2">
      <c r="A85" s="128" t="s">
        <v>51</v>
      </c>
      <c r="B85" s="128" t="s">
        <v>939</v>
      </c>
      <c r="C85" s="128" t="s">
        <v>78</v>
      </c>
      <c r="D85" s="128" t="s">
        <v>1443</v>
      </c>
      <c r="E85" s="128" t="s">
        <v>78</v>
      </c>
      <c r="F85" s="128" t="s">
        <v>1570</v>
      </c>
      <c r="G85" s="128" t="s">
        <v>42</v>
      </c>
      <c r="H85" s="128" t="s">
        <v>581</v>
      </c>
      <c r="I85" s="129">
        <v>42128</v>
      </c>
      <c r="J85" s="128" t="s">
        <v>134</v>
      </c>
      <c r="K85" s="128" t="s">
        <v>677</v>
      </c>
      <c r="L85" s="128" t="s">
        <v>38</v>
      </c>
      <c r="M85" s="128" t="s">
        <v>1883</v>
      </c>
      <c r="N85" s="128" t="s">
        <v>1571</v>
      </c>
      <c r="O85" s="130">
        <v>485802</v>
      </c>
      <c r="P85" s="128" t="s">
        <v>1962</v>
      </c>
      <c r="Q85" s="128" t="s">
        <v>76</v>
      </c>
      <c r="R85" s="128" t="s">
        <v>677</v>
      </c>
      <c r="S85" s="128" t="s">
        <v>1572</v>
      </c>
      <c r="T85" s="126"/>
      <c r="U85" s="126"/>
    </row>
    <row r="86" spans="1:21" s="59" customFormat="1" ht="25.5" x14ac:dyDescent="0.2">
      <c r="A86" s="128" t="s">
        <v>51</v>
      </c>
      <c r="B86" s="128" t="s">
        <v>939</v>
      </c>
      <c r="C86" s="128" t="s">
        <v>78</v>
      </c>
      <c r="D86" s="128" t="s">
        <v>1443</v>
      </c>
      <c r="E86" s="128" t="s">
        <v>78</v>
      </c>
      <c r="F86" s="128" t="s">
        <v>43</v>
      </c>
      <c r="G86" s="128" t="s">
        <v>44</v>
      </c>
      <c r="H86" s="128" t="s">
        <v>88</v>
      </c>
      <c r="I86" s="129">
        <v>41990</v>
      </c>
      <c r="J86" s="128" t="s">
        <v>45</v>
      </c>
      <c r="K86" s="128" t="s">
        <v>677</v>
      </c>
      <c r="L86" s="128" t="s">
        <v>105</v>
      </c>
      <c r="M86" s="128" t="s">
        <v>1935</v>
      </c>
      <c r="N86" s="128" t="s">
        <v>817</v>
      </c>
      <c r="O86" s="130">
        <v>506531</v>
      </c>
      <c r="P86" s="128" t="s">
        <v>1483</v>
      </c>
      <c r="Q86" s="128" t="s">
        <v>88</v>
      </c>
      <c r="R86" s="128" t="s">
        <v>677</v>
      </c>
      <c r="S86" s="128" t="s">
        <v>409</v>
      </c>
      <c r="T86" s="126"/>
      <c r="U86" s="126"/>
    </row>
    <row r="87" spans="1:21" s="59" customFormat="1" ht="51" x14ac:dyDescent="0.2">
      <c r="A87" s="128" t="s">
        <v>51</v>
      </c>
      <c r="B87" s="128" t="s">
        <v>939</v>
      </c>
      <c r="C87" s="128" t="s">
        <v>78</v>
      </c>
      <c r="D87" s="128" t="s">
        <v>1443</v>
      </c>
      <c r="E87" s="128" t="s">
        <v>78</v>
      </c>
      <c r="F87" s="128" t="s">
        <v>333</v>
      </c>
      <c r="G87" s="128" t="s">
        <v>94</v>
      </c>
      <c r="H87" s="128" t="s">
        <v>1222</v>
      </c>
      <c r="I87" s="129">
        <v>41992</v>
      </c>
      <c r="J87" s="128" t="s">
        <v>45</v>
      </c>
      <c r="K87" s="128" t="s">
        <v>107</v>
      </c>
      <c r="L87" s="128" t="s">
        <v>38</v>
      </c>
      <c r="M87" s="128" t="s">
        <v>1877</v>
      </c>
      <c r="N87" s="128" t="s">
        <v>945</v>
      </c>
      <c r="O87" s="130">
        <v>547620</v>
      </c>
      <c r="P87" s="128" t="s">
        <v>391</v>
      </c>
      <c r="Q87" s="128" t="s">
        <v>115</v>
      </c>
      <c r="R87" s="128" t="s">
        <v>946</v>
      </c>
      <c r="S87" s="128" t="s">
        <v>947</v>
      </c>
      <c r="T87" s="126"/>
      <c r="U87" s="126"/>
    </row>
    <row r="88" spans="1:21" s="59" customFormat="1" ht="89.25" x14ac:dyDescent="0.2">
      <c r="A88" s="128" t="s">
        <v>51</v>
      </c>
      <c r="B88" s="128" t="s">
        <v>939</v>
      </c>
      <c r="C88" s="128" t="s">
        <v>78</v>
      </c>
      <c r="D88" s="128" t="s">
        <v>1443</v>
      </c>
      <c r="E88" s="128" t="s">
        <v>78</v>
      </c>
      <c r="F88" s="128" t="s">
        <v>199</v>
      </c>
      <c r="G88" s="128" t="s">
        <v>118</v>
      </c>
      <c r="H88" s="128" t="s">
        <v>205</v>
      </c>
      <c r="I88" s="129">
        <v>42010</v>
      </c>
      <c r="J88" s="128" t="s">
        <v>134</v>
      </c>
      <c r="K88" s="128" t="s">
        <v>1208</v>
      </c>
      <c r="L88" s="128" t="s">
        <v>38</v>
      </c>
      <c r="M88" s="128" t="s">
        <v>1920</v>
      </c>
      <c r="N88" s="128" t="s">
        <v>347</v>
      </c>
      <c r="O88" s="130">
        <v>550865</v>
      </c>
      <c r="P88" s="128" t="s">
        <v>388</v>
      </c>
      <c r="Q88" s="128" t="s">
        <v>173</v>
      </c>
      <c r="R88" s="128" t="s">
        <v>956</v>
      </c>
      <c r="S88" s="128" t="s">
        <v>197</v>
      </c>
      <c r="T88" s="126"/>
      <c r="U88" s="126"/>
    </row>
    <row r="89" spans="1:21" s="59" customFormat="1" ht="51" x14ac:dyDescent="0.2">
      <c r="A89" s="128" t="s">
        <v>51</v>
      </c>
      <c r="B89" s="128" t="s">
        <v>939</v>
      </c>
      <c r="C89" s="128" t="s">
        <v>78</v>
      </c>
      <c r="D89" s="128" t="s">
        <v>1443</v>
      </c>
      <c r="E89" s="128" t="s">
        <v>78</v>
      </c>
      <c r="F89" s="128" t="s">
        <v>43</v>
      </c>
      <c r="G89" s="128" t="s">
        <v>44</v>
      </c>
      <c r="H89" s="128" t="s">
        <v>88</v>
      </c>
      <c r="I89" s="129">
        <v>42173</v>
      </c>
      <c r="J89" s="128" t="s">
        <v>45</v>
      </c>
      <c r="K89" s="128" t="s">
        <v>107</v>
      </c>
      <c r="L89" s="128" t="s">
        <v>339</v>
      </c>
      <c r="M89" s="128" t="s">
        <v>1951</v>
      </c>
      <c r="N89" s="128" t="s">
        <v>583</v>
      </c>
      <c r="O89" s="130">
        <v>554298</v>
      </c>
      <c r="P89" s="128" t="s">
        <v>388</v>
      </c>
      <c r="Q89" s="128" t="s">
        <v>170</v>
      </c>
      <c r="R89" s="128" t="s">
        <v>957</v>
      </c>
      <c r="S89" s="128" t="s">
        <v>374</v>
      </c>
      <c r="T89" s="126"/>
      <c r="U89" s="126"/>
    </row>
    <row r="90" spans="1:21" s="59" customFormat="1" ht="63.75" x14ac:dyDescent="0.2">
      <c r="A90" s="128" t="s">
        <v>51</v>
      </c>
      <c r="B90" s="128" t="s">
        <v>939</v>
      </c>
      <c r="C90" s="128" t="s">
        <v>78</v>
      </c>
      <c r="D90" s="128" t="s">
        <v>1443</v>
      </c>
      <c r="E90" s="128" t="s">
        <v>78</v>
      </c>
      <c r="F90" s="128" t="s">
        <v>119</v>
      </c>
      <c r="G90" s="128" t="s">
        <v>118</v>
      </c>
      <c r="H90" s="128" t="s">
        <v>205</v>
      </c>
      <c r="I90" s="129">
        <v>41996</v>
      </c>
      <c r="J90" s="128" t="s">
        <v>45</v>
      </c>
      <c r="K90" s="128" t="s">
        <v>107</v>
      </c>
      <c r="L90" s="128" t="s">
        <v>339</v>
      </c>
      <c r="M90" s="128" t="s">
        <v>1911</v>
      </c>
      <c r="N90" s="128" t="s">
        <v>338</v>
      </c>
      <c r="O90" s="130">
        <v>576895</v>
      </c>
      <c r="P90" s="128" t="s">
        <v>391</v>
      </c>
      <c r="Q90" s="128" t="s">
        <v>173</v>
      </c>
      <c r="R90" s="128" t="s">
        <v>955</v>
      </c>
      <c r="S90" s="128" t="s">
        <v>114</v>
      </c>
      <c r="T90" s="126"/>
      <c r="U90" s="126"/>
    </row>
    <row r="91" spans="1:21" s="59" customFormat="1" ht="76.5" x14ac:dyDescent="0.2">
      <c r="A91" s="128" t="s">
        <v>51</v>
      </c>
      <c r="B91" s="128" t="s">
        <v>939</v>
      </c>
      <c r="C91" s="128" t="s">
        <v>78</v>
      </c>
      <c r="D91" s="128" t="s">
        <v>1443</v>
      </c>
      <c r="E91" s="128" t="s">
        <v>78</v>
      </c>
      <c r="F91" s="128" t="s">
        <v>43</v>
      </c>
      <c r="G91" s="128" t="s">
        <v>44</v>
      </c>
      <c r="H91" s="128" t="s">
        <v>88</v>
      </c>
      <c r="I91" s="129">
        <v>41995</v>
      </c>
      <c r="J91" s="128" t="s">
        <v>45</v>
      </c>
      <c r="K91" s="128" t="s">
        <v>107</v>
      </c>
      <c r="L91" s="128" t="s">
        <v>38</v>
      </c>
      <c r="M91" s="128" t="s">
        <v>1939</v>
      </c>
      <c r="N91" s="128" t="s">
        <v>583</v>
      </c>
      <c r="O91" s="130">
        <v>629571</v>
      </c>
      <c r="P91" s="128" t="s">
        <v>208</v>
      </c>
      <c r="Q91" s="128" t="s">
        <v>170</v>
      </c>
      <c r="R91" s="128" t="s">
        <v>957</v>
      </c>
      <c r="S91" s="128" t="s">
        <v>374</v>
      </c>
      <c r="T91" s="126"/>
      <c r="U91" s="126"/>
    </row>
    <row r="92" spans="1:21" s="59" customFormat="1" ht="38.25" x14ac:dyDescent="0.2">
      <c r="A92" s="128" t="s">
        <v>51</v>
      </c>
      <c r="B92" s="128" t="s">
        <v>939</v>
      </c>
      <c r="C92" s="128" t="s">
        <v>78</v>
      </c>
      <c r="D92" s="128" t="s">
        <v>1443</v>
      </c>
      <c r="E92" s="128" t="s">
        <v>78</v>
      </c>
      <c r="F92" s="128" t="s">
        <v>43</v>
      </c>
      <c r="G92" s="128" t="s">
        <v>44</v>
      </c>
      <c r="H92" s="128" t="s">
        <v>88</v>
      </c>
      <c r="I92" s="129">
        <v>42202</v>
      </c>
      <c r="J92" s="128" t="s">
        <v>45</v>
      </c>
      <c r="K92" s="128" t="s">
        <v>677</v>
      </c>
      <c r="L92" s="128" t="s">
        <v>105</v>
      </c>
      <c r="M92" s="128" t="s">
        <v>1952</v>
      </c>
      <c r="N92" s="128" t="s">
        <v>583</v>
      </c>
      <c r="O92" s="130">
        <v>650342</v>
      </c>
      <c r="P92" s="128" t="s">
        <v>1225</v>
      </c>
      <c r="Q92" s="128" t="s">
        <v>86</v>
      </c>
      <c r="R92" s="128" t="s">
        <v>677</v>
      </c>
      <c r="S92" s="128" t="s">
        <v>374</v>
      </c>
      <c r="T92" s="126"/>
      <c r="U92" s="126"/>
    </row>
    <row r="93" spans="1:21" s="59" customFormat="1" ht="76.5" x14ac:dyDescent="0.2">
      <c r="A93" s="128" t="s">
        <v>51</v>
      </c>
      <c r="B93" s="128" t="s">
        <v>939</v>
      </c>
      <c r="C93" s="128" t="s">
        <v>78</v>
      </c>
      <c r="D93" s="128" t="s">
        <v>1443</v>
      </c>
      <c r="E93" s="128" t="s">
        <v>78</v>
      </c>
      <c r="F93" s="128" t="s">
        <v>43</v>
      </c>
      <c r="G93" s="128" t="s">
        <v>44</v>
      </c>
      <c r="H93" s="128" t="s">
        <v>88</v>
      </c>
      <c r="I93" s="129">
        <v>41992</v>
      </c>
      <c r="J93" s="128" t="s">
        <v>134</v>
      </c>
      <c r="K93" s="128" t="s">
        <v>1208</v>
      </c>
      <c r="L93" s="128" t="s">
        <v>38</v>
      </c>
      <c r="M93" s="128" t="s">
        <v>3188</v>
      </c>
      <c r="N93" s="128" t="s">
        <v>854</v>
      </c>
      <c r="O93" s="130">
        <v>749272</v>
      </c>
      <c r="P93" s="128" t="s">
        <v>388</v>
      </c>
      <c r="Q93" s="128" t="s">
        <v>99</v>
      </c>
      <c r="R93" s="128" t="s">
        <v>958</v>
      </c>
      <c r="S93" s="128" t="s">
        <v>855</v>
      </c>
      <c r="T93" s="126"/>
      <c r="U93" s="126"/>
    </row>
    <row r="94" spans="1:21" s="59" customFormat="1" ht="25.5" x14ac:dyDescent="0.2">
      <c r="A94" s="128" t="s">
        <v>51</v>
      </c>
      <c r="B94" s="128" t="s">
        <v>939</v>
      </c>
      <c r="C94" s="128" t="s">
        <v>78</v>
      </c>
      <c r="D94" s="128" t="s">
        <v>1443</v>
      </c>
      <c r="E94" s="128" t="s">
        <v>78</v>
      </c>
      <c r="F94" s="128" t="s">
        <v>393</v>
      </c>
      <c r="G94" s="128" t="s">
        <v>42</v>
      </c>
      <c r="H94" s="128" t="s">
        <v>91</v>
      </c>
      <c r="I94" s="129">
        <v>41996</v>
      </c>
      <c r="J94" s="128" t="s">
        <v>45</v>
      </c>
      <c r="K94" s="128" t="s">
        <v>677</v>
      </c>
      <c r="L94" s="128" t="s">
        <v>117</v>
      </c>
      <c r="M94" s="128" t="s">
        <v>1873</v>
      </c>
      <c r="N94" s="128" t="s">
        <v>817</v>
      </c>
      <c r="O94" s="130">
        <v>840954</v>
      </c>
      <c r="P94" s="128" t="s">
        <v>1874</v>
      </c>
      <c r="Q94" s="128" t="s">
        <v>76</v>
      </c>
      <c r="R94" s="128" t="s">
        <v>677</v>
      </c>
      <c r="S94" s="128" t="s">
        <v>409</v>
      </c>
      <c r="T94" s="126"/>
      <c r="U94" s="126"/>
    </row>
    <row r="95" spans="1:21" s="59" customFormat="1" ht="25.5" x14ac:dyDescent="0.2">
      <c r="A95" s="128" t="s">
        <v>51</v>
      </c>
      <c r="B95" s="128" t="s">
        <v>939</v>
      </c>
      <c r="C95" s="128" t="s">
        <v>78</v>
      </c>
      <c r="D95" s="128" t="s">
        <v>1443</v>
      </c>
      <c r="E95" s="128" t="s">
        <v>78</v>
      </c>
      <c r="F95" s="128" t="s">
        <v>1470</v>
      </c>
      <c r="G95" s="128" t="s">
        <v>260</v>
      </c>
      <c r="H95" s="128" t="s">
        <v>83</v>
      </c>
      <c r="I95" s="129">
        <v>42125</v>
      </c>
      <c r="J95" s="128" t="s">
        <v>134</v>
      </c>
      <c r="K95" s="128" t="s">
        <v>677</v>
      </c>
      <c r="L95" s="128" t="s">
        <v>38</v>
      </c>
      <c r="M95" s="128" t="s">
        <v>1883</v>
      </c>
      <c r="N95" s="128" t="s">
        <v>1526</v>
      </c>
      <c r="O95" s="130">
        <v>899542</v>
      </c>
      <c r="P95" s="128" t="s">
        <v>1909</v>
      </c>
      <c r="Q95" s="128" t="s">
        <v>76</v>
      </c>
      <c r="R95" s="128" t="s">
        <v>677</v>
      </c>
      <c r="S95" s="128" t="s">
        <v>1527</v>
      </c>
      <c r="T95" s="126"/>
      <c r="U95" s="126"/>
    </row>
    <row r="96" spans="1:21" s="59" customFormat="1" ht="25.5" x14ac:dyDescent="0.2">
      <c r="A96" s="128" t="s">
        <v>51</v>
      </c>
      <c r="B96" s="128" t="s">
        <v>939</v>
      </c>
      <c r="C96" s="128" t="s">
        <v>78</v>
      </c>
      <c r="D96" s="128" t="s">
        <v>1443</v>
      </c>
      <c r="E96" s="128" t="s">
        <v>78</v>
      </c>
      <c r="F96" s="128" t="s">
        <v>1441</v>
      </c>
      <c r="G96" s="128" t="s">
        <v>402</v>
      </c>
      <c r="H96" s="128" t="s">
        <v>646</v>
      </c>
      <c r="I96" s="129">
        <v>42125</v>
      </c>
      <c r="J96" s="128" t="s">
        <v>134</v>
      </c>
      <c r="K96" s="128" t="s">
        <v>677</v>
      </c>
      <c r="L96" s="128" t="s">
        <v>38</v>
      </c>
      <c r="M96" s="128" t="s">
        <v>1883</v>
      </c>
      <c r="N96" s="128" t="s">
        <v>1542</v>
      </c>
      <c r="O96" s="130">
        <v>899871</v>
      </c>
      <c r="P96" s="128" t="s">
        <v>1916</v>
      </c>
      <c r="Q96" s="128" t="s">
        <v>76</v>
      </c>
      <c r="R96" s="128" t="s">
        <v>677</v>
      </c>
      <c r="S96" s="128" t="s">
        <v>1543</v>
      </c>
      <c r="T96" s="126"/>
      <c r="U96" s="126"/>
    </row>
    <row r="97" spans="1:21" s="59" customFormat="1" ht="25.5" x14ac:dyDescent="0.2">
      <c r="A97" s="128" t="s">
        <v>51</v>
      </c>
      <c r="B97" s="128" t="s">
        <v>939</v>
      </c>
      <c r="C97" s="128" t="s">
        <v>78</v>
      </c>
      <c r="D97" s="128" t="s">
        <v>1443</v>
      </c>
      <c r="E97" s="128" t="s">
        <v>78</v>
      </c>
      <c r="F97" s="128" t="s">
        <v>432</v>
      </c>
      <c r="G97" s="128" t="s">
        <v>232</v>
      </c>
      <c r="H97" s="128" t="s">
        <v>1130</v>
      </c>
      <c r="I97" s="129">
        <v>42128</v>
      </c>
      <c r="J97" s="128" t="s">
        <v>134</v>
      </c>
      <c r="K97" s="128" t="s">
        <v>677</v>
      </c>
      <c r="L97" s="128" t="s">
        <v>38</v>
      </c>
      <c r="M97" s="128" t="s">
        <v>1883</v>
      </c>
      <c r="N97" s="128" t="s">
        <v>1501</v>
      </c>
      <c r="O97" s="130">
        <v>899999</v>
      </c>
      <c r="P97" s="128" t="s">
        <v>1884</v>
      </c>
      <c r="Q97" s="128" t="s">
        <v>76</v>
      </c>
      <c r="R97" s="128" t="s">
        <v>677</v>
      </c>
      <c r="S97" s="128" t="s">
        <v>1502</v>
      </c>
      <c r="T97" s="126"/>
      <c r="U97" s="126"/>
    </row>
    <row r="98" spans="1:21" s="59" customFormat="1" ht="25.5" x14ac:dyDescent="0.2">
      <c r="A98" s="128" t="s">
        <v>51</v>
      </c>
      <c r="B98" s="128" t="s">
        <v>939</v>
      </c>
      <c r="C98" s="128" t="s">
        <v>78</v>
      </c>
      <c r="D98" s="128" t="s">
        <v>1443</v>
      </c>
      <c r="E98" s="128" t="s">
        <v>78</v>
      </c>
      <c r="F98" s="128" t="s">
        <v>1917</v>
      </c>
      <c r="G98" s="128" t="s">
        <v>35</v>
      </c>
      <c r="H98" s="128" t="s">
        <v>419</v>
      </c>
      <c r="I98" s="129">
        <v>42125</v>
      </c>
      <c r="J98" s="128" t="s">
        <v>134</v>
      </c>
      <c r="K98" s="128" t="s">
        <v>677</v>
      </c>
      <c r="L98" s="128" t="s">
        <v>38</v>
      </c>
      <c r="M98" s="128" t="s">
        <v>1883</v>
      </c>
      <c r="N98" s="128" t="s">
        <v>1539</v>
      </c>
      <c r="O98" s="130">
        <v>900000</v>
      </c>
      <c r="P98" s="128" t="s">
        <v>1918</v>
      </c>
      <c r="Q98" s="128" t="s">
        <v>76</v>
      </c>
      <c r="R98" s="128" t="s">
        <v>677</v>
      </c>
      <c r="S98" s="128" t="s">
        <v>1540</v>
      </c>
      <c r="T98" s="126"/>
      <c r="U98" s="126"/>
    </row>
    <row r="99" spans="1:21" s="59" customFormat="1" ht="76.5" x14ac:dyDescent="0.2">
      <c r="A99" s="128" t="s">
        <v>51</v>
      </c>
      <c r="B99" s="128" t="s">
        <v>939</v>
      </c>
      <c r="C99" s="128" t="s">
        <v>78</v>
      </c>
      <c r="D99" s="128" t="s">
        <v>1443</v>
      </c>
      <c r="E99" s="128" t="s">
        <v>78</v>
      </c>
      <c r="F99" s="128" t="s">
        <v>43</v>
      </c>
      <c r="G99" s="128" t="s">
        <v>44</v>
      </c>
      <c r="H99" s="128" t="s">
        <v>88</v>
      </c>
      <c r="I99" s="129">
        <v>41996</v>
      </c>
      <c r="J99" s="128" t="s">
        <v>45</v>
      </c>
      <c r="K99" s="128" t="s">
        <v>107</v>
      </c>
      <c r="L99" s="128" t="s">
        <v>38</v>
      </c>
      <c r="M99" s="128" t="s">
        <v>1943</v>
      </c>
      <c r="N99" s="128" t="s">
        <v>583</v>
      </c>
      <c r="O99" s="130">
        <v>987220</v>
      </c>
      <c r="P99" s="128" t="s">
        <v>327</v>
      </c>
      <c r="Q99" s="128" t="s">
        <v>99</v>
      </c>
      <c r="R99" s="128" t="s">
        <v>957</v>
      </c>
      <c r="S99" s="128" t="s">
        <v>374</v>
      </c>
      <c r="T99" s="126"/>
      <c r="U99" s="126"/>
    </row>
    <row r="100" spans="1:21" s="59" customFormat="1" ht="38.25" x14ac:dyDescent="0.2">
      <c r="A100" s="128" t="s">
        <v>51</v>
      </c>
      <c r="B100" s="128" t="s">
        <v>939</v>
      </c>
      <c r="C100" s="128" t="s">
        <v>78</v>
      </c>
      <c r="D100" s="128" t="s">
        <v>1443</v>
      </c>
      <c r="E100" s="128" t="s">
        <v>78</v>
      </c>
      <c r="F100" s="128" t="s">
        <v>43</v>
      </c>
      <c r="G100" s="128" t="s">
        <v>44</v>
      </c>
      <c r="H100" s="128" t="s">
        <v>88</v>
      </c>
      <c r="I100" s="129">
        <v>41995</v>
      </c>
      <c r="J100" s="128" t="s">
        <v>45</v>
      </c>
      <c r="K100" s="128" t="s">
        <v>107</v>
      </c>
      <c r="L100" s="128" t="s">
        <v>38</v>
      </c>
      <c r="M100" s="128" t="s">
        <v>1940</v>
      </c>
      <c r="N100" s="128" t="s">
        <v>583</v>
      </c>
      <c r="O100" s="130">
        <v>1050995</v>
      </c>
      <c r="P100" s="128" t="s">
        <v>377</v>
      </c>
      <c r="Q100" s="128" t="s">
        <v>172</v>
      </c>
      <c r="R100" s="128" t="s">
        <v>957</v>
      </c>
      <c r="S100" s="128" t="s">
        <v>374</v>
      </c>
      <c r="T100" s="126"/>
      <c r="U100" s="126"/>
    </row>
    <row r="101" spans="1:21" s="59" customFormat="1" ht="114.75" x14ac:dyDescent="0.2">
      <c r="A101" s="128" t="s">
        <v>51</v>
      </c>
      <c r="B101" s="128" t="s">
        <v>939</v>
      </c>
      <c r="C101" s="128" t="s">
        <v>78</v>
      </c>
      <c r="D101" s="128" t="s">
        <v>1443</v>
      </c>
      <c r="E101" s="128" t="s">
        <v>78</v>
      </c>
      <c r="F101" s="128" t="s">
        <v>43</v>
      </c>
      <c r="G101" s="128" t="s">
        <v>44</v>
      </c>
      <c r="H101" s="128" t="s">
        <v>88</v>
      </c>
      <c r="I101" s="129">
        <v>41992</v>
      </c>
      <c r="J101" s="128" t="s">
        <v>134</v>
      </c>
      <c r="K101" s="128" t="s">
        <v>1208</v>
      </c>
      <c r="L101" s="128" t="s">
        <v>339</v>
      </c>
      <c r="M101" s="128" t="s">
        <v>3189</v>
      </c>
      <c r="N101" s="128" t="s">
        <v>854</v>
      </c>
      <c r="O101" s="130">
        <v>1051606</v>
      </c>
      <c r="P101" s="128" t="s">
        <v>391</v>
      </c>
      <c r="Q101" s="128" t="s">
        <v>99</v>
      </c>
      <c r="R101" s="128" t="s">
        <v>958</v>
      </c>
      <c r="S101" s="128" t="s">
        <v>855</v>
      </c>
      <c r="T101" s="126"/>
      <c r="U101" s="126"/>
    </row>
    <row r="102" spans="1:21" s="59" customFormat="1" ht="25.5" x14ac:dyDescent="0.2">
      <c r="A102" s="128" t="s">
        <v>51</v>
      </c>
      <c r="B102" s="128" t="s">
        <v>939</v>
      </c>
      <c r="C102" s="128" t="s">
        <v>78</v>
      </c>
      <c r="D102" s="128" t="s">
        <v>1443</v>
      </c>
      <c r="E102" s="128" t="s">
        <v>78</v>
      </c>
      <c r="F102" s="128" t="s">
        <v>43</v>
      </c>
      <c r="G102" s="128" t="s">
        <v>44</v>
      </c>
      <c r="H102" s="128" t="s">
        <v>88</v>
      </c>
      <c r="I102" s="129">
        <v>42272</v>
      </c>
      <c r="J102" s="128" t="s">
        <v>45</v>
      </c>
      <c r="K102" s="128" t="s">
        <v>677</v>
      </c>
      <c r="L102" s="128" t="s">
        <v>105</v>
      </c>
      <c r="M102" s="128" t="s">
        <v>1958</v>
      </c>
      <c r="N102" s="128" t="s">
        <v>661</v>
      </c>
      <c r="O102" s="130">
        <v>1126358</v>
      </c>
      <c r="P102" s="128" t="s">
        <v>1565</v>
      </c>
      <c r="Q102" s="128" t="s">
        <v>130</v>
      </c>
      <c r="R102" s="128" t="s">
        <v>677</v>
      </c>
      <c r="S102" s="128" t="s">
        <v>650</v>
      </c>
      <c r="T102" s="126"/>
      <c r="U102" s="126"/>
    </row>
    <row r="103" spans="1:21" s="59" customFormat="1" ht="63.75" x14ac:dyDescent="0.2">
      <c r="A103" s="128" t="s">
        <v>51</v>
      </c>
      <c r="B103" s="128" t="s">
        <v>939</v>
      </c>
      <c r="C103" s="128" t="s">
        <v>78</v>
      </c>
      <c r="D103" s="128" t="s">
        <v>1443</v>
      </c>
      <c r="E103" s="128" t="s">
        <v>78</v>
      </c>
      <c r="F103" s="128" t="s">
        <v>861</v>
      </c>
      <c r="G103" s="128" t="s">
        <v>118</v>
      </c>
      <c r="H103" s="128" t="s">
        <v>646</v>
      </c>
      <c r="I103" s="129">
        <v>41992</v>
      </c>
      <c r="J103" s="128" t="s">
        <v>134</v>
      </c>
      <c r="K103" s="128" t="s">
        <v>1208</v>
      </c>
      <c r="L103" s="128" t="s">
        <v>38</v>
      </c>
      <c r="M103" s="128" t="s">
        <v>1876</v>
      </c>
      <c r="N103" s="128" t="s">
        <v>943</v>
      </c>
      <c r="O103" s="130">
        <v>1172442.1399999999</v>
      </c>
      <c r="P103" s="128" t="s">
        <v>391</v>
      </c>
      <c r="Q103" s="128" t="s">
        <v>104</v>
      </c>
      <c r="R103" s="128" t="s">
        <v>944</v>
      </c>
      <c r="S103" s="128" t="s">
        <v>424</v>
      </c>
      <c r="T103" s="126"/>
      <c r="U103" s="126"/>
    </row>
    <row r="104" spans="1:21" s="59" customFormat="1" ht="51" x14ac:dyDescent="0.2">
      <c r="A104" s="128" t="s">
        <v>51</v>
      </c>
      <c r="B104" s="128" t="s">
        <v>939</v>
      </c>
      <c r="C104" s="128" t="s">
        <v>78</v>
      </c>
      <c r="D104" s="128" t="s">
        <v>1443</v>
      </c>
      <c r="E104" s="128" t="s">
        <v>78</v>
      </c>
      <c r="F104" s="128" t="s">
        <v>119</v>
      </c>
      <c r="G104" s="128" t="s">
        <v>118</v>
      </c>
      <c r="H104" s="128" t="s">
        <v>205</v>
      </c>
      <c r="I104" s="129">
        <v>41992</v>
      </c>
      <c r="J104" s="128" t="s">
        <v>134</v>
      </c>
      <c r="K104" s="128" t="s">
        <v>1208</v>
      </c>
      <c r="L104" s="128" t="s">
        <v>38</v>
      </c>
      <c r="M104" s="128" t="s">
        <v>1910</v>
      </c>
      <c r="N104" s="128" t="s">
        <v>952</v>
      </c>
      <c r="O104" s="130">
        <v>1220477.77</v>
      </c>
      <c r="P104" s="128" t="s">
        <v>391</v>
      </c>
      <c r="Q104" s="128" t="s">
        <v>99</v>
      </c>
      <c r="R104" s="128" t="s">
        <v>953</v>
      </c>
      <c r="S104" s="128" t="s">
        <v>954</v>
      </c>
      <c r="T104" s="126"/>
      <c r="U104" s="126"/>
    </row>
    <row r="105" spans="1:21" s="59" customFormat="1" ht="114.75" x14ac:dyDescent="0.2">
      <c r="A105" s="128" t="s">
        <v>51</v>
      </c>
      <c r="B105" s="128" t="s">
        <v>939</v>
      </c>
      <c r="C105" s="128" t="s">
        <v>78</v>
      </c>
      <c r="D105" s="128" t="s">
        <v>1443</v>
      </c>
      <c r="E105" s="128" t="s">
        <v>78</v>
      </c>
      <c r="F105" s="128" t="s">
        <v>43</v>
      </c>
      <c r="G105" s="128" t="s">
        <v>44</v>
      </c>
      <c r="H105" s="128" t="s">
        <v>88</v>
      </c>
      <c r="I105" s="129">
        <v>41995</v>
      </c>
      <c r="J105" s="128" t="s">
        <v>45</v>
      </c>
      <c r="K105" s="128" t="s">
        <v>107</v>
      </c>
      <c r="L105" s="128" t="s">
        <v>339</v>
      </c>
      <c r="M105" s="128" t="s">
        <v>1942</v>
      </c>
      <c r="N105" s="128" t="s">
        <v>583</v>
      </c>
      <c r="O105" s="130">
        <v>1266820</v>
      </c>
      <c r="P105" s="128" t="s">
        <v>379</v>
      </c>
      <c r="Q105" s="128" t="s">
        <v>115</v>
      </c>
      <c r="R105" s="128" t="s">
        <v>957</v>
      </c>
      <c r="S105" s="128" t="s">
        <v>374</v>
      </c>
      <c r="T105" s="126"/>
      <c r="U105" s="126"/>
    </row>
    <row r="106" spans="1:21" s="59" customFormat="1" ht="76.5" x14ac:dyDescent="0.2">
      <c r="A106" s="128" t="s">
        <v>51</v>
      </c>
      <c r="B106" s="128" t="s">
        <v>939</v>
      </c>
      <c r="C106" s="128" t="s">
        <v>78</v>
      </c>
      <c r="D106" s="128" t="s">
        <v>1443</v>
      </c>
      <c r="E106" s="128" t="s">
        <v>78</v>
      </c>
      <c r="F106" s="128" t="s">
        <v>43</v>
      </c>
      <c r="G106" s="128" t="s">
        <v>44</v>
      </c>
      <c r="H106" s="128" t="s">
        <v>88</v>
      </c>
      <c r="I106" s="129">
        <v>41995</v>
      </c>
      <c r="J106" s="128" t="s">
        <v>45</v>
      </c>
      <c r="K106" s="128" t="s">
        <v>107</v>
      </c>
      <c r="L106" s="128" t="s">
        <v>38</v>
      </c>
      <c r="M106" s="128" t="s">
        <v>1934</v>
      </c>
      <c r="N106" s="128" t="s">
        <v>583</v>
      </c>
      <c r="O106" s="130">
        <v>1285020</v>
      </c>
      <c r="P106" s="128" t="s">
        <v>576</v>
      </c>
      <c r="Q106" s="128" t="s">
        <v>170</v>
      </c>
      <c r="R106" s="128" t="s">
        <v>957</v>
      </c>
      <c r="S106" s="128" t="s">
        <v>374</v>
      </c>
      <c r="T106" s="126"/>
      <c r="U106" s="126"/>
    </row>
    <row r="107" spans="1:21" s="59" customFormat="1" ht="25.5" x14ac:dyDescent="0.2">
      <c r="A107" s="128" t="s">
        <v>51</v>
      </c>
      <c r="B107" s="128" t="s">
        <v>939</v>
      </c>
      <c r="C107" s="128" t="s">
        <v>78</v>
      </c>
      <c r="D107" s="128" t="s">
        <v>1443</v>
      </c>
      <c r="E107" s="128" t="s">
        <v>78</v>
      </c>
      <c r="F107" s="128" t="s">
        <v>43</v>
      </c>
      <c r="G107" s="128" t="s">
        <v>44</v>
      </c>
      <c r="H107" s="128" t="s">
        <v>88</v>
      </c>
      <c r="I107" s="129">
        <v>42229</v>
      </c>
      <c r="J107" s="128" t="s">
        <v>45</v>
      </c>
      <c r="K107" s="128" t="s">
        <v>677</v>
      </c>
      <c r="L107" s="128" t="s">
        <v>38</v>
      </c>
      <c r="M107" s="128" t="s">
        <v>1956</v>
      </c>
      <c r="N107" s="128" t="s">
        <v>332</v>
      </c>
      <c r="O107" s="130">
        <v>1723902</v>
      </c>
      <c r="P107" s="128" t="s">
        <v>959</v>
      </c>
      <c r="Q107" s="128" t="s">
        <v>172</v>
      </c>
      <c r="R107" s="128" t="s">
        <v>677</v>
      </c>
      <c r="S107" s="128" t="s">
        <v>331</v>
      </c>
      <c r="T107" s="126"/>
      <c r="U107" s="126"/>
    </row>
    <row r="108" spans="1:21" s="59" customFormat="1" ht="25.5" x14ac:dyDescent="0.2">
      <c r="A108" s="128" t="s">
        <v>51</v>
      </c>
      <c r="B108" s="128" t="s">
        <v>939</v>
      </c>
      <c r="C108" s="128" t="s">
        <v>78</v>
      </c>
      <c r="D108" s="128" t="s">
        <v>1443</v>
      </c>
      <c r="E108" s="128" t="s">
        <v>78</v>
      </c>
      <c r="F108" s="128" t="s">
        <v>333</v>
      </c>
      <c r="G108" s="128" t="s">
        <v>94</v>
      </c>
      <c r="H108" s="128" t="s">
        <v>1222</v>
      </c>
      <c r="I108" s="129">
        <v>42075</v>
      </c>
      <c r="J108" s="128" t="s">
        <v>45</v>
      </c>
      <c r="K108" s="128" t="s">
        <v>677</v>
      </c>
      <c r="L108" s="128" t="s">
        <v>105</v>
      </c>
      <c r="M108" s="128" t="s">
        <v>1878</v>
      </c>
      <c r="N108" s="128" t="s">
        <v>332</v>
      </c>
      <c r="O108" s="130">
        <v>1954471</v>
      </c>
      <c r="P108" s="128" t="s">
        <v>1494</v>
      </c>
      <c r="Q108" s="128" t="s">
        <v>130</v>
      </c>
      <c r="R108" s="128" t="s">
        <v>677</v>
      </c>
      <c r="S108" s="128" t="s">
        <v>331</v>
      </c>
      <c r="T108" s="126"/>
      <c r="U108" s="126"/>
    </row>
    <row r="109" spans="1:21" s="59" customFormat="1" ht="89.25" x14ac:dyDescent="0.2">
      <c r="A109" s="128" t="s">
        <v>51</v>
      </c>
      <c r="B109" s="128" t="s">
        <v>939</v>
      </c>
      <c r="C109" s="128" t="s">
        <v>78</v>
      </c>
      <c r="D109" s="128" t="s">
        <v>1443</v>
      </c>
      <c r="E109" s="128" t="s">
        <v>78</v>
      </c>
      <c r="F109" s="128" t="s">
        <v>43</v>
      </c>
      <c r="G109" s="128" t="s">
        <v>44</v>
      </c>
      <c r="H109" s="128" t="s">
        <v>88</v>
      </c>
      <c r="I109" s="129">
        <v>41996</v>
      </c>
      <c r="J109" s="128" t="s">
        <v>45</v>
      </c>
      <c r="K109" s="128" t="s">
        <v>107</v>
      </c>
      <c r="L109" s="128" t="s">
        <v>339</v>
      </c>
      <c r="M109" s="128" t="s">
        <v>1944</v>
      </c>
      <c r="N109" s="128" t="s">
        <v>583</v>
      </c>
      <c r="O109" s="130">
        <v>2091106</v>
      </c>
      <c r="P109" s="128" t="s">
        <v>388</v>
      </c>
      <c r="Q109" s="128" t="s">
        <v>104</v>
      </c>
      <c r="R109" s="128" t="s">
        <v>957</v>
      </c>
      <c r="S109" s="128" t="s">
        <v>374</v>
      </c>
      <c r="T109" s="126"/>
      <c r="U109" s="126"/>
    </row>
    <row r="110" spans="1:21" s="59" customFormat="1" ht="38.25" x14ac:dyDescent="0.2">
      <c r="A110" s="128" t="s">
        <v>51</v>
      </c>
      <c r="B110" s="128" t="s">
        <v>939</v>
      </c>
      <c r="C110" s="128" t="s">
        <v>78</v>
      </c>
      <c r="D110" s="128" t="s">
        <v>1443</v>
      </c>
      <c r="E110" s="128" t="s">
        <v>78</v>
      </c>
      <c r="F110" s="128" t="s">
        <v>43</v>
      </c>
      <c r="G110" s="128" t="s">
        <v>44</v>
      </c>
      <c r="H110" s="128" t="s">
        <v>88</v>
      </c>
      <c r="I110" s="129">
        <v>42142</v>
      </c>
      <c r="J110" s="128" t="s">
        <v>45</v>
      </c>
      <c r="K110" s="128" t="s">
        <v>107</v>
      </c>
      <c r="L110" s="128" t="s">
        <v>38</v>
      </c>
      <c r="M110" s="128" t="s">
        <v>1947</v>
      </c>
      <c r="N110" s="128" t="s">
        <v>583</v>
      </c>
      <c r="O110" s="130">
        <v>2440070</v>
      </c>
      <c r="P110" s="128" t="s">
        <v>128</v>
      </c>
      <c r="Q110" s="128" t="s">
        <v>170</v>
      </c>
      <c r="R110" s="128" t="s">
        <v>957</v>
      </c>
      <c r="S110" s="128" t="s">
        <v>374</v>
      </c>
      <c r="T110" s="126"/>
      <c r="U110" s="126"/>
    </row>
    <row r="111" spans="1:21" s="59" customFormat="1" ht="76.5" x14ac:dyDescent="0.2">
      <c r="A111" s="128" t="s">
        <v>51</v>
      </c>
      <c r="B111" s="128" t="s">
        <v>939</v>
      </c>
      <c r="C111" s="128" t="s">
        <v>78</v>
      </c>
      <c r="D111" s="128" t="s">
        <v>1443</v>
      </c>
      <c r="E111" s="128" t="s">
        <v>78</v>
      </c>
      <c r="F111" s="128" t="s">
        <v>43</v>
      </c>
      <c r="G111" s="128" t="s">
        <v>44</v>
      </c>
      <c r="H111" s="128" t="s">
        <v>88</v>
      </c>
      <c r="I111" s="129">
        <v>41995</v>
      </c>
      <c r="J111" s="128" t="s">
        <v>45</v>
      </c>
      <c r="K111" s="128" t="s">
        <v>107</v>
      </c>
      <c r="L111" s="128" t="s">
        <v>38</v>
      </c>
      <c r="M111" s="128" t="s">
        <v>1941</v>
      </c>
      <c r="N111" s="128" t="s">
        <v>583</v>
      </c>
      <c r="O111" s="130">
        <v>2619094</v>
      </c>
      <c r="P111" s="128" t="s">
        <v>325</v>
      </c>
      <c r="Q111" s="128" t="s">
        <v>170</v>
      </c>
      <c r="R111" s="128" t="s">
        <v>957</v>
      </c>
      <c r="S111" s="128" t="s">
        <v>374</v>
      </c>
      <c r="T111" s="126"/>
      <c r="U111" s="126"/>
    </row>
    <row r="112" spans="1:21" s="59" customFormat="1" ht="102" x14ac:dyDescent="0.2">
      <c r="A112" s="128" t="s">
        <v>51</v>
      </c>
      <c r="B112" s="128" t="s">
        <v>939</v>
      </c>
      <c r="C112" s="128" t="s">
        <v>78</v>
      </c>
      <c r="D112" s="128" t="s">
        <v>1443</v>
      </c>
      <c r="E112" s="128" t="s">
        <v>78</v>
      </c>
      <c r="F112" s="128" t="s">
        <v>43</v>
      </c>
      <c r="G112" s="128" t="s">
        <v>44</v>
      </c>
      <c r="H112" s="128" t="s">
        <v>88</v>
      </c>
      <c r="I112" s="129">
        <v>41995</v>
      </c>
      <c r="J112" s="128" t="s">
        <v>45</v>
      </c>
      <c r="K112" s="128" t="s">
        <v>107</v>
      </c>
      <c r="L112" s="128" t="s">
        <v>105</v>
      </c>
      <c r="M112" s="128" t="s">
        <v>1938</v>
      </c>
      <c r="N112" s="128" t="s">
        <v>583</v>
      </c>
      <c r="O112" s="130">
        <v>2749645</v>
      </c>
      <c r="P112" s="128" t="s">
        <v>391</v>
      </c>
      <c r="Q112" s="128" t="s">
        <v>170</v>
      </c>
      <c r="R112" s="128" t="s">
        <v>957</v>
      </c>
      <c r="S112" s="128" t="s">
        <v>374</v>
      </c>
      <c r="T112" s="126"/>
      <c r="U112" s="126"/>
    </row>
    <row r="113" spans="1:21" s="59" customFormat="1" ht="25.5" x14ac:dyDescent="0.2">
      <c r="A113" s="128" t="s">
        <v>51</v>
      </c>
      <c r="B113" s="128" t="s">
        <v>939</v>
      </c>
      <c r="C113" s="128" t="s">
        <v>78</v>
      </c>
      <c r="D113" s="128" t="s">
        <v>1443</v>
      </c>
      <c r="E113" s="128" t="s">
        <v>78</v>
      </c>
      <c r="F113" s="128" t="s">
        <v>43</v>
      </c>
      <c r="G113" s="128" t="s">
        <v>44</v>
      </c>
      <c r="H113" s="128" t="s">
        <v>88</v>
      </c>
      <c r="I113" s="129">
        <v>42152</v>
      </c>
      <c r="J113" s="128" t="s">
        <v>45</v>
      </c>
      <c r="K113" s="128" t="s">
        <v>677</v>
      </c>
      <c r="L113" s="128" t="s">
        <v>105</v>
      </c>
      <c r="M113" s="128" t="s">
        <v>1948</v>
      </c>
      <c r="N113" s="128" t="s">
        <v>661</v>
      </c>
      <c r="O113" s="130">
        <v>4168970</v>
      </c>
      <c r="P113" s="128" t="s">
        <v>1565</v>
      </c>
      <c r="Q113" s="128" t="s">
        <v>88</v>
      </c>
      <c r="R113" s="128" t="s">
        <v>677</v>
      </c>
      <c r="S113" s="128" t="s">
        <v>650</v>
      </c>
      <c r="T113" s="126"/>
      <c r="U113" s="126"/>
    </row>
    <row r="114" spans="1:21" s="59" customFormat="1" ht="63.75" x14ac:dyDescent="0.2">
      <c r="A114" s="128" t="s">
        <v>51</v>
      </c>
      <c r="B114" s="128" t="s">
        <v>939</v>
      </c>
      <c r="C114" s="128" t="s">
        <v>78</v>
      </c>
      <c r="D114" s="128" t="s">
        <v>1443</v>
      </c>
      <c r="E114" s="128" t="s">
        <v>78</v>
      </c>
      <c r="F114" s="128" t="s">
        <v>43</v>
      </c>
      <c r="G114" s="128" t="s">
        <v>44</v>
      </c>
      <c r="H114" s="128" t="s">
        <v>88</v>
      </c>
      <c r="I114" s="129">
        <v>41996</v>
      </c>
      <c r="J114" s="128" t="s">
        <v>45</v>
      </c>
      <c r="K114" s="128" t="s">
        <v>107</v>
      </c>
      <c r="L114" s="128" t="s">
        <v>38</v>
      </c>
      <c r="M114" s="128" t="s">
        <v>1550</v>
      </c>
      <c r="N114" s="128" t="s">
        <v>583</v>
      </c>
      <c r="O114" s="130">
        <v>4644036</v>
      </c>
      <c r="P114" s="128" t="s">
        <v>128</v>
      </c>
      <c r="Q114" s="128" t="s">
        <v>104</v>
      </c>
      <c r="R114" s="128" t="s">
        <v>957</v>
      </c>
      <c r="S114" s="128" t="s">
        <v>374</v>
      </c>
      <c r="T114" s="126"/>
      <c r="U114" s="126"/>
    </row>
    <row r="115" spans="1:21" s="59" customFormat="1" ht="38.25" x14ac:dyDescent="0.2">
      <c r="A115" s="128" t="s">
        <v>51</v>
      </c>
      <c r="B115" s="128" t="s">
        <v>939</v>
      </c>
      <c r="C115" s="128" t="s">
        <v>78</v>
      </c>
      <c r="D115" s="128" t="s">
        <v>1443</v>
      </c>
      <c r="E115" s="128" t="s">
        <v>78</v>
      </c>
      <c r="F115" s="128" t="s">
        <v>110</v>
      </c>
      <c r="G115" s="128" t="s">
        <v>109</v>
      </c>
      <c r="H115" s="128" t="s">
        <v>1206</v>
      </c>
      <c r="I115" s="129">
        <v>42272</v>
      </c>
      <c r="J115" s="128" t="s">
        <v>45</v>
      </c>
      <c r="K115" s="128" t="s">
        <v>677</v>
      </c>
      <c r="L115" s="128" t="s">
        <v>105</v>
      </c>
      <c r="M115" s="128" t="s">
        <v>1900</v>
      </c>
      <c r="N115" s="128" t="s">
        <v>1513</v>
      </c>
      <c r="O115" s="130">
        <v>12381696</v>
      </c>
      <c r="P115" s="128" t="s">
        <v>1514</v>
      </c>
      <c r="Q115" s="128" t="s">
        <v>83</v>
      </c>
      <c r="R115" s="128" t="s">
        <v>677</v>
      </c>
      <c r="S115" s="128" t="s">
        <v>1515</v>
      </c>
      <c r="T115" s="126"/>
      <c r="U115" s="126"/>
    </row>
    <row r="116" spans="1:21" s="59" customFormat="1" ht="38.25" x14ac:dyDescent="0.2">
      <c r="A116" s="128" t="s">
        <v>51</v>
      </c>
      <c r="B116" s="128" t="s">
        <v>939</v>
      </c>
      <c r="C116" s="128" t="s">
        <v>78</v>
      </c>
      <c r="D116" s="128" t="s">
        <v>1443</v>
      </c>
      <c r="E116" s="128" t="s">
        <v>78</v>
      </c>
      <c r="F116" s="128" t="s">
        <v>43</v>
      </c>
      <c r="G116" s="128" t="s">
        <v>44</v>
      </c>
      <c r="H116" s="128" t="s">
        <v>88</v>
      </c>
      <c r="I116" s="129">
        <v>42088</v>
      </c>
      <c r="J116" s="128" t="s">
        <v>45</v>
      </c>
      <c r="K116" s="128" t="s">
        <v>677</v>
      </c>
      <c r="L116" s="128" t="s">
        <v>117</v>
      </c>
      <c r="M116" s="128" t="s">
        <v>1945</v>
      </c>
      <c r="N116" s="128" t="s">
        <v>968</v>
      </c>
      <c r="O116" s="130">
        <v>15100000</v>
      </c>
      <c r="P116" s="128" t="s">
        <v>1224</v>
      </c>
      <c r="Q116" s="128" t="s">
        <v>172</v>
      </c>
      <c r="R116" s="128" t="s">
        <v>677</v>
      </c>
      <c r="S116" s="128" t="s">
        <v>654</v>
      </c>
      <c r="T116" s="126"/>
      <c r="U116" s="126"/>
    </row>
    <row r="117" spans="1:21" s="59" customFormat="1" ht="38.25" x14ac:dyDescent="0.2">
      <c r="A117" s="128" t="s">
        <v>804</v>
      </c>
      <c r="B117" s="128" t="s">
        <v>960</v>
      </c>
      <c r="C117" s="128" t="s">
        <v>78</v>
      </c>
      <c r="D117" s="128" t="s">
        <v>1443</v>
      </c>
      <c r="E117" s="128" t="s">
        <v>78</v>
      </c>
      <c r="F117" s="128" t="s">
        <v>333</v>
      </c>
      <c r="G117" s="128" t="s">
        <v>94</v>
      </c>
      <c r="H117" s="128" t="s">
        <v>1222</v>
      </c>
      <c r="I117" s="129">
        <v>42187</v>
      </c>
      <c r="J117" s="128" t="s">
        <v>45</v>
      </c>
      <c r="K117" s="128" t="s">
        <v>677</v>
      </c>
      <c r="L117" s="128" t="s">
        <v>38</v>
      </c>
      <c r="M117" s="128" t="s">
        <v>1967</v>
      </c>
      <c r="N117" s="128" t="s">
        <v>332</v>
      </c>
      <c r="O117" s="130">
        <v>191120</v>
      </c>
      <c r="P117" s="128" t="s">
        <v>1228</v>
      </c>
      <c r="Q117" s="128" t="s">
        <v>104</v>
      </c>
      <c r="R117" s="128" t="s">
        <v>677</v>
      </c>
      <c r="S117" s="128" t="s">
        <v>331</v>
      </c>
      <c r="T117" s="126"/>
      <c r="U117" s="126"/>
    </row>
    <row r="118" spans="1:21" s="59" customFormat="1" ht="38.25" x14ac:dyDescent="0.2">
      <c r="A118" s="128" t="s">
        <v>804</v>
      </c>
      <c r="B118" s="128" t="s">
        <v>960</v>
      </c>
      <c r="C118" s="128" t="s">
        <v>78</v>
      </c>
      <c r="D118" s="128" t="s">
        <v>1443</v>
      </c>
      <c r="E118" s="128" t="s">
        <v>78</v>
      </c>
      <c r="F118" s="128" t="s">
        <v>85</v>
      </c>
      <c r="G118" s="128" t="s">
        <v>48</v>
      </c>
      <c r="H118" s="128" t="s">
        <v>143</v>
      </c>
      <c r="I118" s="129">
        <v>42207</v>
      </c>
      <c r="J118" s="128" t="s">
        <v>46</v>
      </c>
      <c r="K118" s="128" t="s">
        <v>677</v>
      </c>
      <c r="L118" s="128" t="s">
        <v>38</v>
      </c>
      <c r="M118" s="128" t="s">
        <v>1963</v>
      </c>
      <c r="N118" s="128" t="s">
        <v>1230</v>
      </c>
      <c r="O118" s="130">
        <v>263960</v>
      </c>
      <c r="P118" s="128" t="s">
        <v>1231</v>
      </c>
      <c r="Q118" s="128" t="s">
        <v>83</v>
      </c>
      <c r="R118" s="128" t="s">
        <v>677</v>
      </c>
      <c r="S118" s="128" t="s">
        <v>1232</v>
      </c>
      <c r="T118" s="126"/>
      <c r="U118" s="126"/>
    </row>
    <row r="119" spans="1:21" s="59" customFormat="1" ht="38.25" x14ac:dyDescent="0.2">
      <c r="A119" s="128" t="s">
        <v>804</v>
      </c>
      <c r="B119" s="128" t="s">
        <v>960</v>
      </c>
      <c r="C119" s="128" t="s">
        <v>78</v>
      </c>
      <c r="D119" s="128" t="s">
        <v>1443</v>
      </c>
      <c r="E119" s="128" t="s">
        <v>78</v>
      </c>
      <c r="F119" s="128" t="s">
        <v>43</v>
      </c>
      <c r="G119" s="128" t="s">
        <v>44</v>
      </c>
      <c r="H119" s="128" t="s">
        <v>88</v>
      </c>
      <c r="I119" s="129">
        <v>41992</v>
      </c>
      <c r="J119" s="128" t="s">
        <v>134</v>
      </c>
      <c r="K119" s="128" t="s">
        <v>1208</v>
      </c>
      <c r="L119" s="128" t="s">
        <v>38</v>
      </c>
      <c r="M119" s="128" t="s">
        <v>1971</v>
      </c>
      <c r="N119" s="128" t="s">
        <v>854</v>
      </c>
      <c r="O119" s="130">
        <v>322222</v>
      </c>
      <c r="P119" s="128" t="s">
        <v>128</v>
      </c>
      <c r="Q119" s="128" t="s">
        <v>83</v>
      </c>
      <c r="R119" s="128" t="s">
        <v>958</v>
      </c>
      <c r="S119" s="128" t="s">
        <v>855</v>
      </c>
      <c r="T119" s="126"/>
      <c r="U119" s="126"/>
    </row>
    <row r="120" spans="1:21" s="59" customFormat="1" ht="38.25" x14ac:dyDescent="0.2">
      <c r="A120" s="128" t="s">
        <v>804</v>
      </c>
      <c r="B120" s="128" t="s">
        <v>960</v>
      </c>
      <c r="C120" s="128" t="s">
        <v>78</v>
      </c>
      <c r="D120" s="128" t="s">
        <v>1443</v>
      </c>
      <c r="E120" s="128" t="s">
        <v>78</v>
      </c>
      <c r="F120" s="128" t="s">
        <v>43</v>
      </c>
      <c r="G120" s="128" t="s">
        <v>44</v>
      </c>
      <c r="H120" s="128" t="s">
        <v>88</v>
      </c>
      <c r="I120" s="129">
        <v>42193</v>
      </c>
      <c r="J120" s="128" t="s">
        <v>45</v>
      </c>
      <c r="K120" s="128" t="s">
        <v>107</v>
      </c>
      <c r="L120" s="128" t="s">
        <v>38</v>
      </c>
      <c r="M120" s="128" t="s">
        <v>1974</v>
      </c>
      <c r="N120" s="128" t="s">
        <v>583</v>
      </c>
      <c r="O120" s="130">
        <v>351983</v>
      </c>
      <c r="P120" s="128" t="s">
        <v>865</v>
      </c>
      <c r="Q120" s="128" t="s">
        <v>83</v>
      </c>
      <c r="R120" s="128" t="s">
        <v>957</v>
      </c>
      <c r="S120" s="128" t="s">
        <v>374</v>
      </c>
      <c r="T120" s="126"/>
      <c r="U120" s="126"/>
    </row>
    <row r="121" spans="1:21" s="59" customFormat="1" ht="38.25" x14ac:dyDescent="0.2">
      <c r="A121" s="128" t="s">
        <v>804</v>
      </c>
      <c r="B121" s="128" t="s">
        <v>960</v>
      </c>
      <c r="C121" s="128" t="s">
        <v>78</v>
      </c>
      <c r="D121" s="128" t="s">
        <v>1443</v>
      </c>
      <c r="E121" s="128" t="s">
        <v>78</v>
      </c>
      <c r="F121" s="128" t="s">
        <v>43</v>
      </c>
      <c r="G121" s="128" t="s">
        <v>44</v>
      </c>
      <c r="H121" s="128" t="s">
        <v>88</v>
      </c>
      <c r="I121" s="129">
        <v>41992</v>
      </c>
      <c r="J121" s="128" t="s">
        <v>134</v>
      </c>
      <c r="K121" s="128" t="s">
        <v>1208</v>
      </c>
      <c r="L121" s="128" t="s">
        <v>38</v>
      </c>
      <c r="M121" s="128" t="s">
        <v>1972</v>
      </c>
      <c r="N121" s="128" t="s">
        <v>854</v>
      </c>
      <c r="O121" s="130">
        <v>395814</v>
      </c>
      <c r="P121" s="128" t="s">
        <v>325</v>
      </c>
      <c r="Q121" s="128" t="s">
        <v>83</v>
      </c>
      <c r="R121" s="128" t="s">
        <v>958</v>
      </c>
      <c r="S121" s="128" t="s">
        <v>855</v>
      </c>
      <c r="T121" s="126"/>
      <c r="U121" s="126"/>
    </row>
    <row r="122" spans="1:21" s="59" customFormat="1" ht="38.25" x14ac:dyDescent="0.2">
      <c r="A122" s="128" t="s">
        <v>804</v>
      </c>
      <c r="B122" s="128" t="s">
        <v>960</v>
      </c>
      <c r="C122" s="128" t="s">
        <v>78</v>
      </c>
      <c r="D122" s="128" t="s">
        <v>1443</v>
      </c>
      <c r="E122" s="128" t="s">
        <v>78</v>
      </c>
      <c r="F122" s="128" t="s">
        <v>43</v>
      </c>
      <c r="G122" s="128" t="s">
        <v>44</v>
      </c>
      <c r="H122" s="128" t="s">
        <v>88</v>
      </c>
      <c r="I122" s="129">
        <v>42145</v>
      </c>
      <c r="J122" s="128" t="s">
        <v>45</v>
      </c>
      <c r="K122" s="128" t="s">
        <v>677</v>
      </c>
      <c r="L122" s="128" t="s">
        <v>117</v>
      </c>
      <c r="M122" s="128" t="s">
        <v>1973</v>
      </c>
      <c r="N122" s="128" t="s">
        <v>583</v>
      </c>
      <c r="O122" s="130">
        <v>500000</v>
      </c>
      <c r="P122" s="128" t="s">
        <v>1229</v>
      </c>
      <c r="Q122" s="128" t="s">
        <v>104</v>
      </c>
      <c r="R122" s="128" t="s">
        <v>677</v>
      </c>
      <c r="S122" s="128" t="s">
        <v>374</v>
      </c>
      <c r="T122" s="126"/>
      <c r="U122" s="126"/>
    </row>
    <row r="123" spans="1:21" s="59" customFormat="1" ht="51" x14ac:dyDescent="0.2">
      <c r="A123" s="128" t="s">
        <v>804</v>
      </c>
      <c r="B123" s="128" t="s">
        <v>960</v>
      </c>
      <c r="C123" s="128" t="s">
        <v>78</v>
      </c>
      <c r="D123" s="128" t="s">
        <v>1443</v>
      </c>
      <c r="E123" s="128" t="s">
        <v>78</v>
      </c>
      <c r="F123" s="128" t="s">
        <v>43</v>
      </c>
      <c r="G123" s="128" t="s">
        <v>44</v>
      </c>
      <c r="H123" s="128" t="s">
        <v>88</v>
      </c>
      <c r="I123" s="129">
        <v>41992</v>
      </c>
      <c r="J123" s="128" t="s">
        <v>134</v>
      </c>
      <c r="K123" s="128" t="s">
        <v>1208</v>
      </c>
      <c r="L123" s="128" t="s">
        <v>38</v>
      </c>
      <c r="M123" s="128" t="s">
        <v>1970</v>
      </c>
      <c r="N123" s="128" t="s">
        <v>854</v>
      </c>
      <c r="O123" s="130">
        <v>524000</v>
      </c>
      <c r="P123" s="128" t="s">
        <v>327</v>
      </c>
      <c r="Q123" s="128" t="s">
        <v>115</v>
      </c>
      <c r="R123" s="128" t="s">
        <v>958</v>
      </c>
      <c r="S123" s="128" t="s">
        <v>855</v>
      </c>
      <c r="T123" s="126"/>
      <c r="U123" s="126"/>
    </row>
    <row r="124" spans="1:21" s="59" customFormat="1" ht="38.25" x14ac:dyDescent="0.2">
      <c r="A124" s="128" t="s">
        <v>804</v>
      </c>
      <c r="B124" s="128" t="s">
        <v>960</v>
      </c>
      <c r="C124" s="128" t="s">
        <v>78</v>
      </c>
      <c r="D124" s="128" t="s">
        <v>1443</v>
      </c>
      <c r="E124" s="128" t="s">
        <v>78</v>
      </c>
      <c r="F124" s="128" t="s">
        <v>393</v>
      </c>
      <c r="G124" s="128" t="s">
        <v>42</v>
      </c>
      <c r="H124" s="128" t="s">
        <v>91</v>
      </c>
      <c r="I124" s="129">
        <v>41995</v>
      </c>
      <c r="J124" s="128" t="s">
        <v>45</v>
      </c>
      <c r="K124" s="128" t="s">
        <v>677</v>
      </c>
      <c r="L124" s="128" t="s">
        <v>105</v>
      </c>
      <c r="M124" s="128" t="s">
        <v>1964</v>
      </c>
      <c r="N124" s="128" t="s">
        <v>817</v>
      </c>
      <c r="O124" s="130">
        <v>607236</v>
      </c>
      <c r="P124" s="128" t="s">
        <v>1227</v>
      </c>
      <c r="Q124" s="128" t="s">
        <v>115</v>
      </c>
      <c r="R124" s="128" t="s">
        <v>677</v>
      </c>
      <c r="S124" s="128" t="s">
        <v>409</v>
      </c>
      <c r="T124" s="126"/>
      <c r="U124" s="126"/>
    </row>
    <row r="125" spans="1:21" s="59" customFormat="1" ht="38.25" x14ac:dyDescent="0.2">
      <c r="A125" s="128" t="s">
        <v>804</v>
      </c>
      <c r="B125" s="128" t="s">
        <v>960</v>
      </c>
      <c r="C125" s="128" t="s">
        <v>78</v>
      </c>
      <c r="D125" s="128" t="s">
        <v>1443</v>
      </c>
      <c r="E125" s="128" t="s">
        <v>78</v>
      </c>
      <c r="F125" s="128" t="s">
        <v>119</v>
      </c>
      <c r="G125" s="128" t="s">
        <v>118</v>
      </c>
      <c r="H125" s="128" t="s">
        <v>205</v>
      </c>
      <c r="I125" s="129">
        <v>42264</v>
      </c>
      <c r="J125" s="128" t="s">
        <v>45</v>
      </c>
      <c r="K125" s="128" t="s">
        <v>677</v>
      </c>
      <c r="L125" s="128" t="s">
        <v>117</v>
      </c>
      <c r="M125" s="128" t="s">
        <v>1968</v>
      </c>
      <c r="N125" s="128" t="s">
        <v>338</v>
      </c>
      <c r="O125" s="130">
        <v>664519.44999999995</v>
      </c>
      <c r="P125" s="128" t="s">
        <v>1969</v>
      </c>
      <c r="Q125" s="128" t="s">
        <v>104</v>
      </c>
      <c r="R125" s="128" t="s">
        <v>677</v>
      </c>
      <c r="S125" s="128" t="s">
        <v>114</v>
      </c>
      <c r="T125" s="126"/>
      <c r="U125" s="126"/>
    </row>
    <row r="126" spans="1:21" s="59" customFormat="1" ht="38.25" x14ac:dyDescent="0.2">
      <c r="A126" s="128" t="s">
        <v>804</v>
      </c>
      <c r="B126" s="128" t="s">
        <v>960</v>
      </c>
      <c r="C126" s="128" t="s">
        <v>78</v>
      </c>
      <c r="D126" s="128" t="s">
        <v>1443</v>
      </c>
      <c r="E126" s="128" t="s">
        <v>78</v>
      </c>
      <c r="F126" s="128" t="s">
        <v>333</v>
      </c>
      <c r="G126" s="128" t="s">
        <v>94</v>
      </c>
      <c r="H126" s="128" t="s">
        <v>1222</v>
      </c>
      <c r="I126" s="129">
        <v>42004</v>
      </c>
      <c r="J126" s="128" t="s">
        <v>45</v>
      </c>
      <c r="K126" s="128" t="s">
        <v>677</v>
      </c>
      <c r="L126" s="128" t="s">
        <v>38</v>
      </c>
      <c r="M126" s="128" t="s">
        <v>1965</v>
      </c>
      <c r="N126" s="128" t="s">
        <v>332</v>
      </c>
      <c r="O126" s="130">
        <v>1837716</v>
      </c>
      <c r="P126" s="128" t="s">
        <v>1228</v>
      </c>
      <c r="Q126" s="128" t="s">
        <v>86</v>
      </c>
      <c r="R126" s="128" t="s">
        <v>677</v>
      </c>
      <c r="S126" s="128" t="s">
        <v>331</v>
      </c>
      <c r="T126" s="126"/>
      <c r="U126" s="126"/>
    </row>
    <row r="127" spans="1:21" s="59" customFormat="1" ht="38.25" x14ac:dyDescent="0.2">
      <c r="A127" s="128" t="s">
        <v>804</v>
      </c>
      <c r="B127" s="128" t="s">
        <v>960</v>
      </c>
      <c r="C127" s="128" t="s">
        <v>78</v>
      </c>
      <c r="D127" s="128" t="s">
        <v>1443</v>
      </c>
      <c r="E127" s="128" t="s">
        <v>78</v>
      </c>
      <c r="F127" s="128" t="s">
        <v>333</v>
      </c>
      <c r="G127" s="128" t="s">
        <v>94</v>
      </c>
      <c r="H127" s="128" t="s">
        <v>1222</v>
      </c>
      <c r="I127" s="129">
        <v>42110</v>
      </c>
      <c r="J127" s="128" t="s">
        <v>45</v>
      </c>
      <c r="K127" s="128" t="s">
        <v>677</v>
      </c>
      <c r="L127" s="128" t="s">
        <v>38</v>
      </c>
      <c r="M127" s="128" t="s">
        <v>1966</v>
      </c>
      <c r="N127" s="128" t="s">
        <v>332</v>
      </c>
      <c r="O127" s="130">
        <v>8348606</v>
      </c>
      <c r="P127" s="128" t="s">
        <v>1228</v>
      </c>
      <c r="Q127" s="128" t="s">
        <v>99</v>
      </c>
      <c r="R127" s="128" t="s">
        <v>677</v>
      </c>
      <c r="S127" s="128" t="s">
        <v>331</v>
      </c>
      <c r="T127" s="126"/>
      <c r="U127" s="126"/>
    </row>
    <row r="128" spans="1:21" s="59" customFormat="1" ht="25.5" x14ac:dyDescent="0.2">
      <c r="A128" s="128" t="s">
        <v>962</v>
      </c>
      <c r="B128" s="128" t="s">
        <v>963</v>
      </c>
      <c r="C128" s="128" t="s">
        <v>78</v>
      </c>
      <c r="D128" s="128" t="s">
        <v>1443</v>
      </c>
      <c r="E128" s="128" t="s">
        <v>78</v>
      </c>
      <c r="F128" s="128" t="s">
        <v>119</v>
      </c>
      <c r="G128" s="128" t="s">
        <v>118</v>
      </c>
      <c r="H128" s="128" t="s">
        <v>205</v>
      </c>
      <c r="I128" s="129">
        <v>42209</v>
      </c>
      <c r="J128" s="128" t="s">
        <v>45</v>
      </c>
      <c r="K128" s="128" t="s">
        <v>677</v>
      </c>
      <c r="L128" s="128" t="s">
        <v>38</v>
      </c>
      <c r="M128" s="128" t="s">
        <v>1980</v>
      </c>
      <c r="N128" s="128" t="s">
        <v>338</v>
      </c>
      <c r="O128" s="130">
        <v>28386</v>
      </c>
      <c r="P128" s="128" t="s">
        <v>208</v>
      </c>
      <c r="Q128" s="128" t="s">
        <v>88</v>
      </c>
      <c r="R128" s="128" t="s">
        <v>966</v>
      </c>
      <c r="S128" s="128" t="s">
        <v>114</v>
      </c>
      <c r="T128" s="126"/>
      <c r="U128" s="126"/>
    </row>
    <row r="129" spans="1:21" s="59" customFormat="1" ht="38.25" x14ac:dyDescent="0.2">
      <c r="A129" s="128" t="s">
        <v>962</v>
      </c>
      <c r="B129" s="128" t="s">
        <v>963</v>
      </c>
      <c r="C129" s="128" t="s">
        <v>78</v>
      </c>
      <c r="D129" s="128" t="s">
        <v>1443</v>
      </c>
      <c r="E129" s="128" t="s">
        <v>78</v>
      </c>
      <c r="F129" s="128" t="s">
        <v>135</v>
      </c>
      <c r="G129" s="128" t="s">
        <v>118</v>
      </c>
      <c r="H129" s="128" t="s">
        <v>205</v>
      </c>
      <c r="I129" s="129">
        <v>42257</v>
      </c>
      <c r="J129" s="128" t="s">
        <v>134</v>
      </c>
      <c r="K129" s="128" t="s">
        <v>677</v>
      </c>
      <c r="L129" s="128" t="s">
        <v>38</v>
      </c>
      <c r="M129" s="128" t="s">
        <v>1976</v>
      </c>
      <c r="N129" s="128" t="s">
        <v>964</v>
      </c>
      <c r="O129" s="130">
        <v>66894</v>
      </c>
      <c r="P129" s="128" t="s">
        <v>208</v>
      </c>
      <c r="Q129" s="128" t="s">
        <v>76</v>
      </c>
      <c r="R129" s="128" t="s">
        <v>965</v>
      </c>
      <c r="S129" s="128" t="s">
        <v>200</v>
      </c>
      <c r="T129" s="126"/>
      <c r="U129" s="126"/>
    </row>
    <row r="130" spans="1:21" s="59" customFormat="1" ht="25.5" x14ac:dyDescent="0.2">
      <c r="A130" s="128" t="s">
        <v>962</v>
      </c>
      <c r="B130" s="128" t="s">
        <v>963</v>
      </c>
      <c r="C130" s="128" t="s">
        <v>78</v>
      </c>
      <c r="D130" s="128" t="s">
        <v>1443</v>
      </c>
      <c r="E130" s="128" t="s">
        <v>78</v>
      </c>
      <c r="F130" s="128" t="s">
        <v>119</v>
      </c>
      <c r="G130" s="128" t="s">
        <v>118</v>
      </c>
      <c r="H130" s="128" t="s">
        <v>205</v>
      </c>
      <c r="I130" s="129">
        <v>41991</v>
      </c>
      <c r="J130" s="128" t="s">
        <v>45</v>
      </c>
      <c r="K130" s="128" t="s">
        <v>677</v>
      </c>
      <c r="L130" s="128" t="s">
        <v>38</v>
      </c>
      <c r="M130" s="128" t="s">
        <v>1977</v>
      </c>
      <c r="N130" s="128" t="s">
        <v>338</v>
      </c>
      <c r="O130" s="130">
        <v>110528</v>
      </c>
      <c r="P130" s="128" t="s">
        <v>865</v>
      </c>
      <c r="Q130" s="128" t="s">
        <v>88</v>
      </c>
      <c r="R130" s="128" t="s">
        <v>966</v>
      </c>
      <c r="S130" s="128" t="s">
        <v>114</v>
      </c>
      <c r="T130" s="126"/>
      <c r="U130" s="126"/>
    </row>
    <row r="131" spans="1:21" s="59" customFormat="1" ht="38.25" x14ac:dyDescent="0.2">
      <c r="A131" s="128" t="s">
        <v>962</v>
      </c>
      <c r="B131" s="128" t="s">
        <v>963</v>
      </c>
      <c r="C131" s="128" t="s">
        <v>78</v>
      </c>
      <c r="D131" s="128" t="s">
        <v>1443</v>
      </c>
      <c r="E131" s="128" t="s">
        <v>78</v>
      </c>
      <c r="F131" s="128" t="s">
        <v>119</v>
      </c>
      <c r="G131" s="128" t="s">
        <v>118</v>
      </c>
      <c r="H131" s="128" t="s">
        <v>205</v>
      </c>
      <c r="I131" s="129">
        <v>42055</v>
      </c>
      <c r="J131" s="128" t="s">
        <v>45</v>
      </c>
      <c r="K131" s="128" t="s">
        <v>677</v>
      </c>
      <c r="L131" s="128" t="s">
        <v>38</v>
      </c>
      <c r="M131" s="128" t="s">
        <v>1978</v>
      </c>
      <c r="N131" s="128" t="s">
        <v>338</v>
      </c>
      <c r="O131" s="130">
        <v>129957</v>
      </c>
      <c r="P131" s="128" t="s">
        <v>377</v>
      </c>
      <c r="Q131" s="128" t="s">
        <v>88</v>
      </c>
      <c r="R131" s="128" t="s">
        <v>966</v>
      </c>
      <c r="S131" s="128" t="s">
        <v>114</v>
      </c>
      <c r="T131" s="126"/>
      <c r="U131" s="126"/>
    </row>
    <row r="132" spans="1:21" s="59" customFormat="1" ht="25.5" x14ac:dyDescent="0.2">
      <c r="A132" s="128" t="s">
        <v>962</v>
      </c>
      <c r="B132" s="128" t="s">
        <v>963</v>
      </c>
      <c r="C132" s="128" t="s">
        <v>78</v>
      </c>
      <c r="D132" s="128" t="s">
        <v>1443</v>
      </c>
      <c r="E132" s="128" t="s">
        <v>78</v>
      </c>
      <c r="F132" s="128" t="s">
        <v>119</v>
      </c>
      <c r="G132" s="128" t="s">
        <v>118</v>
      </c>
      <c r="H132" s="128" t="s">
        <v>205</v>
      </c>
      <c r="I132" s="129">
        <v>42038</v>
      </c>
      <c r="J132" s="128" t="s">
        <v>45</v>
      </c>
      <c r="K132" s="128" t="s">
        <v>677</v>
      </c>
      <c r="L132" s="128" t="s">
        <v>38</v>
      </c>
      <c r="M132" s="128" t="s">
        <v>1573</v>
      </c>
      <c r="N132" s="128" t="s">
        <v>338</v>
      </c>
      <c r="O132" s="130">
        <v>217397</v>
      </c>
      <c r="P132" s="128" t="s">
        <v>325</v>
      </c>
      <c r="Q132" s="128" t="s">
        <v>88</v>
      </c>
      <c r="R132" s="128" t="s">
        <v>966</v>
      </c>
      <c r="S132" s="128" t="s">
        <v>114</v>
      </c>
      <c r="T132" s="126"/>
      <c r="U132" s="126"/>
    </row>
    <row r="133" spans="1:21" s="59" customFormat="1" ht="25.5" x14ac:dyDescent="0.2">
      <c r="A133" s="128" t="s">
        <v>962</v>
      </c>
      <c r="B133" s="128" t="s">
        <v>963</v>
      </c>
      <c r="C133" s="128" t="s">
        <v>78</v>
      </c>
      <c r="D133" s="128" t="s">
        <v>1443</v>
      </c>
      <c r="E133" s="128" t="s">
        <v>78</v>
      </c>
      <c r="F133" s="128" t="s">
        <v>119</v>
      </c>
      <c r="G133" s="128" t="s">
        <v>118</v>
      </c>
      <c r="H133" s="128" t="s">
        <v>205</v>
      </c>
      <c r="I133" s="129">
        <v>42111</v>
      </c>
      <c r="J133" s="131" t="s">
        <v>45</v>
      </c>
      <c r="K133" s="128" t="s">
        <v>677</v>
      </c>
      <c r="L133" s="128" t="s">
        <v>38</v>
      </c>
      <c r="M133" s="128" t="s">
        <v>1979</v>
      </c>
      <c r="N133" s="128" t="s">
        <v>338</v>
      </c>
      <c r="O133" s="130">
        <v>258059</v>
      </c>
      <c r="P133" s="128" t="s">
        <v>194</v>
      </c>
      <c r="Q133" s="128" t="s">
        <v>76</v>
      </c>
      <c r="R133" s="128" t="s">
        <v>966</v>
      </c>
      <c r="S133" s="128" t="s">
        <v>114</v>
      </c>
      <c r="T133" s="126"/>
      <c r="U133" s="126"/>
    </row>
    <row r="134" spans="1:21" s="59" customFormat="1" ht="76.5" x14ac:dyDescent="0.2">
      <c r="A134" s="128" t="s">
        <v>962</v>
      </c>
      <c r="B134" s="128" t="s">
        <v>963</v>
      </c>
      <c r="C134" s="128" t="s">
        <v>78</v>
      </c>
      <c r="D134" s="128" t="s">
        <v>1443</v>
      </c>
      <c r="E134" s="128" t="s">
        <v>78</v>
      </c>
      <c r="F134" s="128" t="s">
        <v>135</v>
      </c>
      <c r="G134" s="128" t="s">
        <v>118</v>
      </c>
      <c r="H134" s="128" t="s">
        <v>205</v>
      </c>
      <c r="I134" s="129">
        <v>42086</v>
      </c>
      <c r="J134" s="128" t="s">
        <v>134</v>
      </c>
      <c r="K134" s="128" t="s">
        <v>677</v>
      </c>
      <c r="L134" s="128" t="s">
        <v>38</v>
      </c>
      <c r="M134" s="128" t="s">
        <v>1975</v>
      </c>
      <c r="N134" s="128" t="s">
        <v>964</v>
      </c>
      <c r="O134" s="130">
        <v>285985</v>
      </c>
      <c r="P134" s="128" t="s">
        <v>377</v>
      </c>
      <c r="Q134" s="128" t="s">
        <v>76</v>
      </c>
      <c r="R134" s="128" t="s">
        <v>965</v>
      </c>
      <c r="S134" s="128" t="s">
        <v>200</v>
      </c>
      <c r="T134" s="126"/>
      <c r="U134" s="126"/>
    </row>
    <row r="135" spans="1:21" s="59" customFormat="1" ht="25.5" x14ac:dyDescent="0.2">
      <c r="A135" s="128" t="s">
        <v>668</v>
      </c>
      <c r="B135" s="128" t="s">
        <v>967</v>
      </c>
      <c r="C135" s="128" t="s">
        <v>78</v>
      </c>
      <c r="D135" s="128" t="s">
        <v>1443</v>
      </c>
      <c r="E135" s="128" t="s">
        <v>78</v>
      </c>
      <c r="F135" s="128" t="s">
        <v>43</v>
      </c>
      <c r="G135" s="128" t="s">
        <v>44</v>
      </c>
      <c r="H135" s="128" t="s">
        <v>88</v>
      </c>
      <c r="I135" s="129">
        <v>42053</v>
      </c>
      <c r="J135" s="128" t="s">
        <v>45</v>
      </c>
      <c r="K135" s="128" t="s">
        <v>677</v>
      </c>
      <c r="L135" s="128" t="s">
        <v>117</v>
      </c>
      <c r="M135" s="128" t="s">
        <v>1576</v>
      </c>
      <c r="N135" s="128" t="s">
        <v>1574</v>
      </c>
      <c r="O135" s="130">
        <v>65000</v>
      </c>
      <c r="P135" s="128" t="s">
        <v>1575</v>
      </c>
      <c r="Q135" s="128" t="s">
        <v>204</v>
      </c>
      <c r="R135" s="128" t="s">
        <v>677</v>
      </c>
      <c r="S135" s="128" t="s">
        <v>654</v>
      </c>
      <c r="T135" s="126"/>
      <c r="U135" s="126"/>
    </row>
    <row r="136" spans="1:21" s="59" customFormat="1" ht="51" x14ac:dyDescent="0.2">
      <c r="A136" s="128" t="s">
        <v>668</v>
      </c>
      <c r="B136" s="128" t="s">
        <v>967</v>
      </c>
      <c r="C136" s="128" t="s">
        <v>78</v>
      </c>
      <c r="D136" s="128" t="s">
        <v>1443</v>
      </c>
      <c r="E136" s="128" t="s">
        <v>78</v>
      </c>
      <c r="F136" s="128" t="s">
        <v>677</v>
      </c>
      <c r="G136" s="128" t="s">
        <v>677</v>
      </c>
      <c r="H136" s="128" t="s">
        <v>677</v>
      </c>
      <c r="I136" s="129">
        <v>42229</v>
      </c>
      <c r="J136" s="128" t="s">
        <v>36</v>
      </c>
      <c r="K136" s="128" t="s">
        <v>677</v>
      </c>
      <c r="L136" s="128" t="s">
        <v>37</v>
      </c>
      <c r="M136" s="128" t="s">
        <v>3190</v>
      </c>
      <c r="N136" s="128" t="s">
        <v>1995</v>
      </c>
      <c r="O136" s="130">
        <v>75000</v>
      </c>
      <c r="P136" s="128" t="s">
        <v>1996</v>
      </c>
      <c r="Q136" s="128" t="s">
        <v>76</v>
      </c>
      <c r="R136" s="128" t="s">
        <v>677</v>
      </c>
      <c r="S136" s="128" t="s">
        <v>1997</v>
      </c>
      <c r="T136" s="126"/>
      <c r="U136" s="126"/>
    </row>
    <row r="137" spans="1:21" s="59" customFormat="1" ht="38.25" x14ac:dyDescent="0.2">
      <c r="A137" s="128" t="s">
        <v>668</v>
      </c>
      <c r="B137" s="128" t="s">
        <v>967</v>
      </c>
      <c r="C137" s="128" t="s">
        <v>78</v>
      </c>
      <c r="D137" s="128" t="s">
        <v>1443</v>
      </c>
      <c r="E137" s="128" t="s">
        <v>78</v>
      </c>
      <c r="F137" s="128" t="s">
        <v>43</v>
      </c>
      <c r="G137" s="128" t="s">
        <v>44</v>
      </c>
      <c r="H137" s="128" t="s">
        <v>88</v>
      </c>
      <c r="I137" s="129">
        <v>42235</v>
      </c>
      <c r="J137" s="128" t="s">
        <v>45</v>
      </c>
      <c r="K137" s="128" t="s">
        <v>677</v>
      </c>
      <c r="L137" s="128" t="s">
        <v>38</v>
      </c>
      <c r="M137" s="128" t="s">
        <v>1992</v>
      </c>
      <c r="N137" s="128" t="s">
        <v>367</v>
      </c>
      <c r="O137" s="130">
        <v>119346.5</v>
      </c>
      <c r="P137" s="128" t="s">
        <v>812</v>
      </c>
      <c r="Q137" s="128" t="s">
        <v>397</v>
      </c>
      <c r="R137" s="128" t="s">
        <v>670</v>
      </c>
      <c r="S137" s="128" t="s">
        <v>366</v>
      </c>
      <c r="T137" s="126"/>
      <c r="U137" s="126"/>
    </row>
    <row r="138" spans="1:21" s="59" customFormat="1" ht="25.5" x14ac:dyDescent="0.2">
      <c r="A138" s="128" t="s">
        <v>668</v>
      </c>
      <c r="B138" s="128" t="s">
        <v>967</v>
      </c>
      <c r="C138" s="128" t="s">
        <v>78</v>
      </c>
      <c r="D138" s="128" t="s">
        <v>1443</v>
      </c>
      <c r="E138" s="128" t="s">
        <v>78</v>
      </c>
      <c r="F138" s="128" t="s">
        <v>119</v>
      </c>
      <c r="G138" s="128" t="s">
        <v>118</v>
      </c>
      <c r="H138" s="128" t="s">
        <v>205</v>
      </c>
      <c r="I138" s="129">
        <v>42096</v>
      </c>
      <c r="J138" s="128" t="s">
        <v>45</v>
      </c>
      <c r="K138" s="128" t="s">
        <v>677</v>
      </c>
      <c r="L138" s="128" t="s">
        <v>117</v>
      </c>
      <c r="M138" s="128" t="s">
        <v>1984</v>
      </c>
      <c r="N138" s="128" t="s">
        <v>338</v>
      </c>
      <c r="O138" s="130">
        <v>200000</v>
      </c>
      <c r="P138" s="128" t="s">
        <v>1238</v>
      </c>
      <c r="Q138" s="128" t="s">
        <v>172</v>
      </c>
      <c r="R138" s="128" t="s">
        <v>677</v>
      </c>
      <c r="S138" s="128" t="s">
        <v>114</v>
      </c>
      <c r="T138" s="126"/>
      <c r="U138" s="126"/>
    </row>
    <row r="139" spans="1:21" s="59" customFormat="1" ht="25.5" x14ac:dyDescent="0.2">
      <c r="A139" s="128" t="s">
        <v>668</v>
      </c>
      <c r="B139" s="128" t="s">
        <v>967</v>
      </c>
      <c r="C139" s="128" t="s">
        <v>78</v>
      </c>
      <c r="D139" s="128" t="s">
        <v>1443</v>
      </c>
      <c r="E139" s="128" t="s">
        <v>78</v>
      </c>
      <c r="F139" s="128" t="s">
        <v>43</v>
      </c>
      <c r="G139" s="128" t="s">
        <v>44</v>
      </c>
      <c r="H139" s="128" t="s">
        <v>88</v>
      </c>
      <c r="I139" s="129">
        <v>42122</v>
      </c>
      <c r="J139" s="128" t="s">
        <v>45</v>
      </c>
      <c r="K139" s="128" t="s">
        <v>677</v>
      </c>
      <c r="L139" s="128" t="s">
        <v>117</v>
      </c>
      <c r="M139" s="128" t="s">
        <v>1989</v>
      </c>
      <c r="N139" s="128" t="s">
        <v>968</v>
      </c>
      <c r="O139" s="130">
        <v>444414</v>
      </c>
      <c r="P139" s="128" t="s">
        <v>969</v>
      </c>
      <c r="Q139" s="128" t="s">
        <v>172</v>
      </c>
      <c r="R139" s="128" t="s">
        <v>677</v>
      </c>
      <c r="S139" s="128" t="s">
        <v>654</v>
      </c>
      <c r="T139" s="126"/>
      <c r="U139" s="126"/>
    </row>
    <row r="140" spans="1:21" s="59" customFormat="1" ht="38.25" x14ac:dyDescent="0.2">
      <c r="A140" s="128" t="s">
        <v>668</v>
      </c>
      <c r="B140" s="128" t="s">
        <v>967</v>
      </c>
      <c r="C140" s="128" t="s">
        <v>78</v>
      </c>
      <c r="D140" s="128" t="s">
        <v>1443</v>
      </c>
      <c r="E140" s="128" t="s">
        <v>78</v>
      </c>
      <c r="F140" s="128" t="s">
        <v>43</v>
      </c>
      <c r="G140" s="128" t="s">
        <v>44</v>
      </c>
      <c r="H140" s="128" t="s">
        <v>88</v>
      </c>
      <c r="I140" s="129">
        <v>42094</v>
      </c>
      <c r="J140" s="128" t="s">
        <v>45</v>
      </c>
      <c r="K140" s="128" t="s">
        <v>107</v>
      </c>
      <c r="L140" s="128" t="s">
        <v>38</v>
      </c>
      <c r="M140" s="128" t="s">
        <v>1988</v>
      </c>
      <c r="N140" s="128" t="s">
        <v>382</v>
      </c>
      <c r="O140" s="130">
        <v>657689.61</v>
      </c>
      <c r="P140" s="128" t="s">
        <v>673</v>
      </c>
      <c r="Q140" s="128" t="s">
        <v>400</v>
      </c>
      <c r="R140" s="128" t="s">
        <v>381</v>
      </c>
      <c r="S140" s="128" t="s">
        <v>380</v>
      </c>
      <c r="T140" s="126"/>
      <c r="U140" s="126"/>
    </row>
    <row r="141" spans="1:21" s="59" customFormat="1" ht="25.5" x14ac:dyDescent="0.2">
      <c r="A141" s="128" t="s">
        <v>668</v>
      </c>
      <c r="B141" s="128" t="s">
        <v>967</v>
      </c>
      <c r="C141" s="128" t="s">
        <v>78</v>
      </c>
      <c r="D141" s="128" t="s">
        <v>1443</v>
      </c>
      <c r="E141" s="128" t="s">
        <v>78</v>
      </c>
      <c r="F141" s="128" t="s">
        <v>43</v>
      </c>
      <c r="G141" s="128" t="s">
        <v>44</v>
      </c>
      <c r="H141" s="128" t="s">
        <v>88</v>
      </c>
      <c r="I141" s="129">
        <v>42202</v>
      </c>
      <c r="J141" s="128" t="s">
        <v>45</v>
      </c>
      <c r="K141" s="128" t="s">
        <v>677</v>
      </c>
      <c r="L141" s="128" t="s">
        <v>117</v>
      </c>
      <c r="M141" s="128" t="s">
        <v>1991</v>
      </c>
      <c r="N141" s="128" t="s">
        <v>968</v>
      </c>
      <c r="O141" s="130">
        <v>1023227</v>
      </c>
      <c r="P141" s="128" t="s">
        <v>969</v>
      </c>
      <c r="Q141" s="128" t="s">
        <v>120</v>
      </c>
      <c r="R141" s="128" t="s">
        <v>677</v>
      </c>
      <c r="S141" s="128" t="s">
        <v>654</v>
      </c>
      <c r="T141" s="126"/>
      <c r="U141" s="126"/>
    </row>
    <row r="142" spans="1:21" s="59" customFormat="1" ht="25.5" x14ac:dyDescent="0.2">
      <c r="A142" s="128" t="s">
        <v>668</v>
      </c>
      <c r="B142" s="128" t="s">
        <v>967</v>
      </c>
      <c r="C142" s="128" t="s">
        <v>78</v>
      </c>
      <c r="D142" s="128" t="s">
        <v>1443</v>
      </c>
      <c r="E142" s="128" t="s">
        <v>78</v>
      </c>
      <c r="F142" s="128" t="s">
        <v>127</v>
      </c>
      <c r="G142" s="128" t="s">
        <v>48</v>
      </c>
      <c r="H142" s="128" t="s">
        <v>1242</v>
      </c>
      <c r="I142" s="129">
        <v>42205</v>
      </c>
      <c r="J142" s="128" t="s">
        <v>40</v>
      </c>
      <c r="K142" s="128" t="s">
        <v>677</v>
      </c>
      <c r="L142" s="128" t="s">
        <v>38</v>
      </c>
      <c r="M142" s="128" t="s">
        <v>1981</v>
      </c>
      <c r="N142" s="128" t="s">
        <v>805</v>
      </c>
      <c r="O142" s="130">
        <v>1074605.6499999999</v>
      </c>
      <c r="P142" s="128" t="s">
        <v>814</v>
      </c>
      <c r="Q142" s="128" t="s">
        <v>170</v>
      </c>
      <c r="R142" s="128" t="s">
        <v>806</v>
      </c>
      <c r="S142" s="128" t="s">
        <v>807</v>
      </c>
      <c r="T142" s="126"/>
      <c r="U142" s="126"/>
    </row>
    <row r="143" spans="1:21" s="59" customFormat="1" ht="25.5" x14ac:dyDescent="0.2">
      <c r="A143" s="128" t="s">
        <v>668</v>
      </c>
      <c r="B143" s="128" t="s">
        <v>967</v>
      </c>
      <c r="C143" s="128" t="s">
        <v>78</v>
      </c>
      <c r="D143" s="128" t="s">
        <v>1443</v>
      </c>
      <c r="E143" s="128" t="s">
        <v>78</v>
      </c>
      <c r="F143" s="128" t="s">
        <v>43</v>
      </c>
      <c r="G143" s="128" t="s">
        <v>44</v>
      </c>
      <c r="H143" s="128" t="s">
        <v>88</v>
      </c>
      <c r="I143" s="129">
        <v>42275</v>
      </c>
      <c r="J143" s="128" t="s">
        <v>45</v>
      </c>
      <c r="K143" s="128" t="s">
        <v>677</v>
      </c>
      <c r="L143" s="128" t="s">
        <v>117</v>
      </c>
      <c r="M143" s="128" t="s">
        <v>1994</v>
      </c>
      <c r="N143" s="128" t="s">
        <v>968</v>
      </c>
      <c r="O143" s="130">
        <v>1500000</v>
      </c>
      <c r="P143" s="128" t="s">
        <v>1236</v>
      </c>
      <c r="Q143" s="128" t="s">
        <v>170</v>
      </c>
      <c r="R143" s="128" t="s">
        <v>677</v>
      </c>
      <c r="S143" s="128" t="s">
        <v>654</v>
      </c>
      <c r="T143" s="126"/>
      <c r="U143" s="126"/>
    </row>
    <row r="144" spans="1:21" s="59" customFormat="1" ht="25.5" x14ac:dyDescent="0.2">
      <c r="A144" s="128" t="s">
        <v>668</v>
      </c>
      <c r="B144" s="128" t="s">
        <v>967</v>
      </c>
      <c r="C144" s="128" t="s">
        <v>78</v>
      </c>
      <c r="D144" s="128" t="s">
        <v>1443</v>
      </c>
      <c r="E144" s="128" t="s">
        <v>78</v>
      </c>
      <c r="F144" s="128" t="s">
        <v>43</v>
      </c>
      <c r="G144" s="128" t="s">
        <v>44</v>
      </c>
      <c r="H144" s="128" t="s">
        <v>88</v>
      </c>
      <c r="I144" s="129">
        <v>42058</v>
      </c>
      <c r="J144" s="128" t="s">
        <v>45</v>
      </c>
      <c r="K144" s="128" t="s">
        <v>677</v>
      </c>
      <c r="L144" s="128" t="s">
        <v>117</v>
      </c>
      <c r="M144" s="128" t="s">
        <v>1987</v>
      </c>
      <c r="N144" s="128" t="s">
        <v>968</v>
      </c>
      <c r="O144" s="130">
        <v>4500000</v>
      </c>
      <c r="P144" s="128" t="s">
        <v>1235</v>
      </c>
      <c r="Q144" s="128" t="s">
        <v>170</v>
      </c>
      <c r="R144" s="128" t="s">
        <v>677</v>
      </c>
      <c r="S144" s="128" t="s">
        <v>654</v>
      </c>
      <c r="T144" s="126"/>
      <c r="U144" s="126"/>
    </row>
    <row r="145" spans="1:21" s="59" customFormat="1" ht="38.25" x14ac:dyDescent="0.2">
      <c r="A145" s="128" t="s">
        <v>668</v>
      </c>
      <c r="B145" s="128" t="s">
        <v>967</v>
      </c>
      <c r="C145" s="128" t="s">
        <v>78</v>
      </c>
      <c r="D145" s="128" t="s">
        <v>1443</v>
      </c>
      <c r="E145" s="128" t="s">
        <v>78</v>
      </c>
      <c r="F145" s="128" t="s">
        <v>43</v>
      </c>
      <c r="G145" s="128" t="s">
        <v>44</v>
      </c>
      <c r="H145" s="128" t="s">
        <v>88</v>
      </c>
      <c r="I145" s="129">
        <v>42250</v>
      </c>
      <c r="J145" s="128" t="s">
        <v>134</v>
      </c>
      <c r="K145" s="128" t="s">
        <v>677</v>
      </c>
      <c r="L145" s="128" t="s">
        <v>117</v>
      </c>
      <c r="M145" s="128" t="s">
        <v>1993</v>
      </c>
      <c r="N145" s="128" t="s">
        <v>808</v>
      </c>
      <c r="O145" s="130">
        <v>4500000</v>
      </c>
      <c r="P145" s="128" t="s">
        <v>1239</v>
      </c>
      <c r="Q145" s="128" t="s">
        <v>104</v>
      </c>
      <c r="R145" s="128" t="s">
        <v>677</v>
      </c>
      <c r="S145" s="128" t="s">
        <v>672</v>
      </c>
      <c r="T145" s="126"/>
      <c r="U145" s="126"/>
    </row>
    <row r="146" spans="1:21" s="59" customFormat="1" ht="38.25" x14ac:dyDescent="0.2">
      <c r="A146" s="128" t="s">
        <v>668</v>
      </c>
      <c r="B146" s="128" t="s">
        <v>967</v>
      </c>
      <c r="C146" s="128" t="s">
        <v>78</v>
      </c>
      <c r="D146" s="128" t="s">
        <v>1443</v>
      </c>
      <c r="E146" s="128" t="s">
        <v>78</v>
      </c>
      <c r="F146" s="128" t="s">
        <v>119</v>
      </c>
      <c r="G146" s="128" t="s">
        <v>118</v>
      </c>
      <c r="H146" s="128" t="s">
        <v>205</v>
      </c>
      <c r="I146" s="129">
        <v>42062</v>
      </c>
      <c r="J146" s="128" t="s">
        <v>45</v>
      </c>
      <c r="K146" s="128" t="s">
        <v>677</v>
      </c>
      <c r="L146" s="128" t="s">
        <v>117</v>
      </c>
      <c r="M146" s="128" t="s">
        <v>1983</v>
      </c>
      <c r="N146" s="128" t="s">
        <v>338</v>
      </c>
      <c r="O146" s="130">
        <v>4700000</v>
      </c>
      <c r="P146" s="128" t="s">
        <v>1237</v>
      </c>
      <c r="Q146" s="128" t="s">
        <v>99</v>
      </c>
      <c r="R146" s="128" t="s">
        <v>677</v>
      </c>
      <c r="S146" s="128" t="s">
        <v>114</v>
      </c>
      <c r="T146" s="126"/>
      <c r="U146" s="126"/>
    </row>
    <row r="147" spans="1:21" s="59" customFormat="1" ht="25.5" x14ac:dyDescent="0.2">
      <c r="A147" s="128" t="s">
        <v>668</v>
      </c>
      <c r="B147" s="128" t="s">
        <v>967</v>
      </c>
      <c r="C147" s="128" t="s">
        <v>78</v>
      </c>
      <c r="D147" s="128" t="s">
        <v>1443</v>
      </c>
      <c r="E147" s="128" t="s">
        <v>78</v>
      </c>
      <c r="F147" s="128" t="s">
        <v>43</v>
      </c>
      <c r="G147" s="128" t="s">
        <v>44</v>
      </c>
      <c r="H147" s="128" t="s">
        <v>88</v>
      </c>
      <c r="I147" s="129">
        <v>41982</v>
      </c>
      <c r="J147" s="128" t="s">
        <v>45</v>
      </c>
      <c r="K147" s="128" t="s">
        <v>677</v>
      </c>
      <c r="L147" s="128" t="s">
        <v>117</v>
      </c>
      <c r="M147" s="128" t="s">
        <v>1986</v>
      </c>
      <c r="N147" s="128" t="s">
        <v>968</v>
      </c>
      <c r="O147" s="130">
        <v>8100000</v>
      </c>
      <c r="P147" s="128" t="s">
        <v>1236</v>
      </c>
      <c r="Q147" s="128" t="s">
        <v>104</v>
      </c>
      <c r="R147" s="128" t="s">
        <v>677</v>
      </c>
      <c r="S147" s="128" t="s">
        <v>654</v>
      </c>
      <c r="T147" s="126"/>
      <c r="U147" s="126"/>
    </row>
    <row r="148" spans="1:21" s="59" customFormat="1" ht="25.5" x14ac:dyDescent="0.2">
      <c r="A148" s="128" t="s">
        <v>668</v>
      </c>
      <c r="B148" s="128" t="s">
        <v>967</v>
      </c>
      <c r="C148" s="128" t="s">
        <v>78</v>
      </c>
      <c r="D148" s="128" t="s">
        <v>1443</v>
      </c>
      <c r="E148" s="128" t="s">
        <v>78</v>
      </c>
      <c r="F148" s="128" t="s">
        <v>43</v>
      </c>
      <c r="G148" s="128" t="s">
        <v>44</v>
      </c>
      <c r="H148" s="128" t="s">
        <v>88</v>
      </c>
      <c r="I148" s="129">
        <v>41967</v>
      </c>
      <c r="J148" s="128" t="s">
        <v>134</v>
      </c>
      <c r="K148" s="128" t="s">
        <v>677</v>
      </c>
      <c r="L148" s="128" t="s">
        <v>117</v>
      </c>
      <c r="M148" s="128" t="s">
        <v>1985</v>
      </c>
      <c r="N148" s="128" t="s">
        <v>808</v>
      </c>
      <c r="O148" s="130">
        <v>12000000</v>
      </c>
      <c r="P148" s="128" t="s">
        <v>1239</v>
      </c>
      <c r="Q148" s="128" t="s">
        <v>99</v>
      </c>
      <c r="R148" s="128" t="s">
        <v>677</v>
      </c>
      <c r="S148" s="128" t="s">
        <v>672</v>
      </c>
      <c r="T148" s="126"/>
      <c r="U148" s="126"/>
    </row>
    <row r="149" spans="1:21" s="59" customFormat="1" ht="25.5" x14ac:dyDescent="0.2">
      <c r="A149" s="128" t="s">
        <v>668</v>
      </c>
      <c r="B149" s="128" t="s">
        <v>967</v>
      </c>
      <c r="C149" s="128" t="s">
        <v>78</v>
      </c>
      <c r="D149" s="128" t="s">
        <v>1443</v>
      </c>
      <c r="E149" s="128" t="s">
        <v>78</v>
      </c>
      <c r="F149" s="128" t="s">
        <v>119</v>
      </c>
      <c r="G149" s="128" t="s">
        <v>118</v>
      </c>
      <c r="H149" s="128" t="s">
        <v>205</v>
      </c>
      <c r="I149" s="129">
        <v>42047</v>
      </c>
      <c r="J149" s="128" t="s">
        <v>45</v>
      </c>
      <c r="K149" s="128" t="s">
        <v>677</v>
      </c>
      <c r="L149" s="128" t="s">
        <v>117</v>
      </c>
      <c r="M149" s="128" t="s">
        <v>1982</v>
      </c>
      <c r="N149" s="128" t="s">
        <v>338</v>
      </c>
      <c r="O149" s="130">
        <v>35000000</v>
      </c>
      <c r="P149" s="128" t="s">
        <v>1238</v>
      </c>
      <c r="Q149" s="128" t="s">
        <v>170</v>
      </c>
      <c r="R149" s="128" t="s">
        <v>677</v>
      </c>
      <c r="S149" s="128" t="s">
        <v>114</v>
      </c>
      <c r="T149" s="126"/>
      <c r="U149" s="126"/>
    </row>
    <row r="150" spans="1:21" s="59" customFormat="1" ht="25.5" x14ac:dyDescent="0.2">
      <c r="A150" s="128" t="s">
        <v>1240</v>
      </c>
      <c r="B150" s="128" t="s">
        <v>1241</v>
      </c>
      <c r="C150" s="128" t="s">
        <v>78</v>
      </c>
      <c r="D150" s="128" t="s">
        <v>1443</v>
      </c>
      <c r="E150" s="128" t="s">
        <v>78</v>
      </c>
      <c r="F150" s="128" t="s">
        <v>432</v>
      </c>
      <c r="G150" s="128" t="s">
        <v>232</v>
      </c>
      <c r="H150" s="128" t="s">
        <v>1130</v>
      </c>
      <c r="I150" s="129">
        <v>42096</v>
      </c>
      <c r="J150" s="128" t="s">
        <v>45</v>
      </c>
      <c r="K150" s="128" t="s">
        <v>677</v>
      </c>
      <c r="L150" s="128" t="s">
        <v>117</v>
      </c>
      <c r="M150" s="128" t="s">
        <v>2001</v>
      </c>
      <c r="N150" s="128" t="s">
        <v>1246</v>
      </c>
      <c r="O150" s="130">
        <v>100000</v>
      </c>
      <c r="P150" s="128" t="s">
        <v>1247</v>
      </c>
      <c r="Q150" s="128" t="s">
        <v>173</v>
      </c>
      <c r="R150" s="128" t="s">
        <v>677</v>
      </c>
      <c r="S150" s="128" t="s">
        <v>423</v>
      </c>
      <c r="T150" s="126"/>
      <c r="U150" s="126"/>
    </row>
    <row r="151" spans="1:21" s="59" customFormat="1" ht="25.5" x14ac:dyDescent="0.2">
      <c r="A151" s="128" t="s">
        <v>1240</v>
      </c>
      <c r="B151" s="128" t="s">
        <v>1241</v>
      </c>
      <c r="C151" s="128" t="s">
        <v>78</v>
      </c>
      <c r="D151" s="128" t="s">
        <v>1443</v>
      </c>
      <c r="E151" s="128" t="s">
        <v>78</v>
      </c>
      <c r="F151" s="128" t="s">
        <v>127</v>
      </c>
      <c r="G151" s="128" t="s">
        <v>48</v>
      </c>
      <c r="H151" s="128" t="s">
        <v>1242</v>
      </c>
      <c r="I151" s="129">
        <v>42072</v>
      </c>
      <c r="J151" s="128" t="s">
        <v>134</v>
      </c>
      <c r="K151" s="128" t="s">
        <v>677</v>
      </c>
      <c r="L151" s="128" t="s">
        <v>38</v>
      </c>
      <c r="M151" s="128" t="s">
        <v>1998</v>
      </c>
      <c r="N151" s="128" t="s">
        <v>1243</v>
      </c>
      <c r="O151" s="130">
        <v>1700000</v>
      </c>
      <c r="P151" s="128" t="s">
        <v>1244</v>
      </c>
      <c r="Q151" s="128" t="s">
        <v>99</v>
      </c>
      <c r="R151" s="128" t="s">
        <v>677</v>
      </c>
      <c r="S151" s="128" t="s">
        <v>1245</v>
      </c>
      <c r="T151" s="126"/>
      <c r="U151" s="126"/>
    </row>
    <row r="152" spans="1:21" s="59" customFormat="1" ht="25.5" x14ac:dyDescent="0.2">
      <c r="A152" s="128" t="s">
        <v>1240</v>
      </c>
      <c r="B152" s="128" t="s">
        <v>1241</v>
      </c>
      <c r="C152" s="128" t="s">
        <v>78</v>
      </c>
      <c r="D152" s="128" t="s">
        <v>1443</v>
      </c>
      <c r="E152" s="128" t="s">
        <v>78</v>
      </c>
      <c r="F152" s="128" t="s">
        <v>127</v>
      </c>
      <c r="G152" s="128" t="s">
        <v>48</v>
      </c>
      <c r="H152" s="128" t="s">
        <v>1242</v>
      </c>
      <c r="I152" s="129">
        <v>42264</v>
      </c>
      <c r="J152" s="128" t="s">
        <v>134</v>
      </c>
      <c r="K152" s="128" t="s">
        <v>677</v>
      </c>
      <c r="L152" s="128" t="s">
        <v>38</v>
      </c>
      <c r="M152" s="128" t="s">
        <v>1999</v>
      </c>
      <c r="N152" s="128" t="s">
        <v>1243</v>
      </c>
      <c r="O152" s="130">
        <v>1700000</v>
      </c>
      <c r="P152" s="128" t="s">
        <v>1244</v>
      </c>
      <c r="Q152" s="128" t="s">
        <v>104</v>
      </c>
      <c r="R152" s="128" t="s">
        <v>677</v>
      </c>
      <c r="S152" s="128" t="s">
        <v>1245</v>
      </c>
      <c r="T152" s="126"/>
      <c r="U152" s="126"/>
    </row>
    <row r="153" spans="1:21" s="59" customFormat="1" ht="25.5" x14ac:dyDescent="0.2">
      <c r="A153" s="128" t="s">
        <v>1240</v>
      </c>
      <c r="B153" s="128" t="s">
        <v>1241</v>
      </c>
      <c r="C153" s="128" t="s">
        <v>78</v>
      </c>
      <c r="D153" s="128" t="s">
        <v>1443</v>
      </c>
      <c r="E153" s="128" t="s">
        <v>78</v>
      </c>
      <c r="F153" s="128" t="s">
        <v>432</v>
      </c>
      <c r="G153" s="128" t="s">
        <v>232</v>
      </c>
      <c r="H153" s="128" t="s">
        <v>1130</v>
      </c>
      <c r="I153" s="129">
        <v>42054</v>
      </c>
      <c r="J153" s="128" t="s">
        <v>45</v>
      </c>
      <c r="K153" s="128" t="s">
        <v>677</v>
      </c>
      <c r="L153" s="128" t="s">
        <v>117</v>
      </c>
      <c r="M153" s="128" t="s">
        <v>2000</v>
      </c>
      <c r="N153" s="128" t="s">
        <v>1246</v>
      </c>
      <c r="O153" s="130">
        <v>15000000</v>
      </c>
      <c r="P153" s="128" t="s">
        <v>1247</v>
      </c>
      <c r="Q153" s="128" t="s">
        <v>120</v>
      </c>
      <c r="R153" s="128" t="s">
        <v>677</v>
      </c>
      <c r="S153" s="128" t="s">
        <v>423</v>
      </c>
      <c r="T153" s="126"/>
      <c r="U153" s="126"/>
    </row>
    <row r="154" spans="1:21" s="59" customFormat="1" ht="38.25" x14ac:dyDescent="0.2">
      <c r="A154" s="128" t="s">
        <v>2002</v>
      </c>
      <c r="B154" s="128" t="s">
        <v>2003</v>
      </c>
      <c r="C154" s="128" t="s">
        <v>78</v>
      </c>
      <c r="D154" s="128" t="s">
        <v>1443</v>
      </c>
      <c r="E154" s="128" t="s">
        <v>78</v>
      </c>
      <c r="F154" s="128" t="s">
        <v>43</v>
      </c>
      <c r="G154" s="128" t="s">
        <v>44</v>
      </c>
      <c r="H154" s="128" t="s">
        <v>88</v>
      </c>
      <c r="I154" s="129">
        <v>42185</v>
      </c>
      <c r="J154" s="128" t="s">
        <v>45</v>
      </c>
      <c r="K154" s="128" t="s">
        <v>677</v>
      </c>
      <c r="L154" s="128" t="s">
        <v>105</v>
      </c>
      <c r="M154" s="128" t="s">
        <v>2004</v>
      </c>
      <c r="N154" s="128" t="s">
        <v>661</v>
      </c>
      <c r="O154" s="130">
        <v>767287</v>
      </c>
      <c r="P154" s="128" t="s">
        <v>2005</v>
      </c>
      <c r="Q154" s="128" t="s">
        <v>76</v>
      </c>
      <c r="R154" s="128" t="s">
        <v>677</v>
      </c>
      <c r="S154" s="128" t="s">
        <v>650</v>
      </c>
      <c r="T154" s="126"/>
      <c r="U154" s="126"/>
    </row>
    <row r="155" spans="1:21" s="59" customFormat="1" ht="38.25" x14ac:dyDescent="0.2">
      <c r="A155" s="128" t="s">
        <v>648</v>
      </c>
      <c r="B155" s="128" t="s">
        <v>971</v>
      </c>
      <c r="C155" s="128" t="s">
        <v>78</v>
      </c>
      <c r="D155" s="128" t="s">
        <v>1443</v>
      </c>
      <c r="E155" s="128" t="s">
        <v>78</v>
      </c>
      <c r="F155" s="128" t="s">
        <v>119</v>
      </c>
      <c r="G155" s="128" t="s">
        <v>118</v>
      </c>
      <c r="H155" s="128" t="s">
        <v>205</v>
      </c>
      <c r="I155" s="129">
        <v>42069</v>
      </c>
      <c r="J155" s="128" t="s">
        <v>45</v>
      </c>
      <c r="K155" s="128" t="s">
        <v>107</v>
      </c>
      <c r="L155" s="128" t="s">
        <v>38</v>
      </c>
      <c r="M155" s="128" t="s">
        <v>2039</v>
      </c>
      <c r="N155" s="128" t="s">
        <v>116</v>
      </c>
      <c r="O155" s="130">
        <v>29043</v>
      </c>
      <c r="P155" s="128" t="s">
        <v>1584</v>
      </c>
      <c r="Q155" s="128" t="s">
        <v>2040</v>
      </c>
      <c r="R155" s="128" t="s">
        <v>449</v>
      </c>
      <c r="S155" s="128" t="s">
        <v>114</v>
      </c>
      <c r="T155" s="126"/>
      <c r="U155" s="126"/>
    </row>
    <row r="156" spans="1:21" s="59" customFormat="1" ht="25.5" x14ac:dyDescent="0.2">
      <c r="A156" s="128" t="s">
        <v>648</v>
      </c>
      <c r="B156" s="128" t="s">
        <v>971</v>
      </c>
      <c r="C156" s="128" t="s">
        <v>78</v>
      </c>
      <c r="D156" s="128" t="s">
        <v>1446</v>
      </c>
      <c r="E156" s="128" t="s">
        <v>78</v>
      </c>
      <c r="F156" s="128" t="s">
        <v>940</v>
      </c>
      <c r="G156" s="128" t="s">
        <v>39</v>
      </c>
      <c r="H156" s="128" t="s">
        <v>205</v>
      </c>
      <c r="I156" s="129">
        <v>42167</v>
      </c>
      <c r="J156" s="128" t="s">
        <v>45</v>
      </c>
      <c r="K156" s="128" t="s">
        <v>677</v>
      </c>
      <c r="L156" s="128" t="s">
        <v>38</v>
      </c>
      <c r="M156" s="128" t="s">
        <v>2067</v>
      </c>
      <c r="N156" s="128" t="s">
        <v>941</v>
      </c>
      <c r="O156" s="130">
        <v>29956.15</v>
      </c>
      <c r="P156" s="128" t="s">
        <v>1593</v>
      </c>
      <c r="Q156" s="128" t="s">
        <v>88</v>
      </c>
      <c r="R156" s="128" t="s">
        <v>677</v>
      </c>
      <c r="S156" s="128" t="s">
        <v>649</v>
      </c>
      <c r="T156" s="126"/>
      <c r="U156" s="126"/>
    </row>
    <row r="157" spans="1:21" s="59" customFormat="1" ht="25.5" x14ac:dyDescent="0.2">
      <c r="A157" s="128" t="s">
        <v>648</v>
      </c>
      <c r="B157" s="128" t="s">
        <v>971</v>
      </c>
      <c r="C157" s="128" t="s">
        <v>78</v>
      </c>
      <c r="D157" s="128" t="s">
        <v>1446</v>
      </c>
      <c r="E157" s="128" t="s">
        <v>78</v>
      </c>
      <c r="F157" s="128" t="s">
        <v>940</v>
      </c>
      <c r="G157" s="128" t="s">
        <v>39</v>
      </c>
      <c r="H157" s="128" t="s">
        <v>205</v>
      </c>
      <c r="I157" s="129">
        <v>42270</v>
      </c>
      <c r="J157" s="128" t="s">
        <v>45</v>
      </c>
      <c r="K157" s="128" t="s">
        <v>677</v>
      </c>
      <c r="L157" s="128" t="s">
        <v>38</v>
      </c>
      <c r="M157" s="128" t="s">
        <v>2068</v>
      </c>
      <c r="N157" s="128" t="s">
        <v>941</v>
      </c>
      <c r="O157" s="130">
        <v>30710.99</v>
      </c>
      <c r="P157" s="128" t="s">
        <v>1593</v>
      </c>
      <c r="Q157" s="128" t="s">
        <v>130</v>
      </c>
      <c r="R157" s="128" t="s">
        <v>677</v>
      </c>
      <c r="S157" s="128" t="s">
        <v>649</v>
      </c>
      <c r="T157" s="126"/>
      <c r="U157" s="126"/>
    </row>
    <row r="158" spans="1:21" s="59" customFormat="1" ht="38.25" x14ac:dyDescent="0.2">
      <c r="A158" s="128" t="s">
        <v>648</v>
      </c>
      <c r="B158" s="128" t="s">
        <v>971</v>
      </c>
      <c r="C158" s="128" t="s">
        <v>78</v>
      </c>
      <c r="D158" s="128" t="s">
        <v>1443</v>
      </c>
      <c r="E158" s="128" t="s">
        <v>78</v>
      </c>
      <c r="F158" s="128" t="s">
        <v>119</v>
      </c>
      <c r="G158" s="128" t="s">
        <v>118</v>
      </c>
      <c r="H158" s="128" t="s">
        <v>205</v>
      </c>
      <c r="I158" s="129">
        <v>42144</v>
      </c>
      <c r="J158" s="128" t="s">
        <v>45</v>
      </c>
      <c r="K158" s="128" t="s">
        <v>677</v>
      </c>
      <c r="L158" s="128" t="s">
        <v>105</v>
      </c>
      <c r="M158" s="128" t="s">
        <v>1585</v>
      </c>
      <c r="N158" s="128" t="s">
        <v>338</v>
      </c>
      <c r="O158" s="130">
        <v>40348</v>
      </c>
      <c r="P158" s="128" t="s">
        <v>1586</v>
      </c>
      <c r="Q158" s="128" t="s">
        <v>130</v>
      </c>
      <c r="R158" s="128" t="s">
        <v>677</v>
      </c>
      <c r="S158" s="128" t="s">
        <v>114</v>
      </c>
      <c r="T158" s="126"/>
      <c r="U158" s="126"/>
    </row>
    <row r="159" spans="1:21" s="59" customFormat="1" ht="25.5" x14ac:dyDescent="0.2">
      <c r="A159" s="128" t="s">
        <v>648</v>
      </c>
      <c r="B159" s="128" t="s">
        <v>971</v>
      </c>
      <c r="C159" s="128" t="s">
        <v>78</v>
      </c>
      <c r="D159" s="128" t="s">
        <v>1443</v>
      </c>
      <c r="E159" s="128" t="s">
        <v>78</v>
      </c>
      <c r="F159" s="128" t="s">
        <v>43</v>
      </c>
      <c r="G159" s="128" t="s">
        <v>44</v>
      </c>
      <c r="H159" s="128" t="s">
        <v>88</v>
      </c>
      <c r="I159" s="129">
        <v>41995</v>
      </c>
      <c r="J159" s="128" t="s">
        <v>89</v>
      </c>
      <c r="K159" s="128" t="s">
        <v>677</v>
      </c>
      <c r="L159" s="128" t="s">
        <v>117</v>
      </c>
      <c r="M159" s="128" t="s">
        <v>2048</v>
      </c>
      <c r="N159" s="128" t="s">
        <v>376</v>
      </c>
      <c r="O159" s="130">
        <v>50000</v>
      </c>
      <c r="P159" s="128" t="s">
        <v>660</v>
      </c>
      <c r="Q159" s="128" t="s">
        <v>397</v>
      </c>
      <c r="R159" s="128" t="s">
        <v>375</v>
      </c>
      <c r="S159" s="128" t="s">
        <v>374</v>
      </c>
      <c r="T159" s="126"/>
      <c r="U159" s="126"/>
    </row>
    <row r="160" spans="1:21" s="59" customFormat="1" ht="63.75" x14ac:dyDescent="0.2">
      <c r="A160" s="128" t="s">
        <v>648</v>
      </c>
      <c r="B160" s="128" t="s">
        <v>971</v>
      </c>
      <c r="C160" s="128" t="s">
        <v>78</v>
      </c>
      <c r="D160" s="128" t="s">
        <v>1443</v>
      </c>
      <c r="E160" s="128" t="s">
        <v>78</v>
      </c>
      <c r="F160" s="128" t="s">
        <v>43</v>
      </c>
      <c r="G160" s="128" t="s">
        <v>44</v>
      </c>
      <c r="H160" s="128" t="s">
        <v>88</v>
      </c>
      <c r="I160" s="129">
        <v>42265</v>
      </c>
      <c r="J160" s="128" t="s">
        <v>36</v>
      </c>
      <c r="K160" s="128" t="s">
        <v>677</v>
      </c>
      <c r="L160" s="128" t="s">
        <v>37</v>
      </c>
      <c r="M160" s="128" t="s">
        <v>2054</v>
      </c>
      <c r="N160" s="128" t="s">
        <v>583</v>
      </c>
      <c r="O160" s="130">
        <v>50328</v>
      </c>
      <c r="P160" s="128" t="s">
        <v>1589</v>
      </c>
      <c r="Q160" s="128" t="s">
        <v>130</v>
      </c>
      <c r="R160" s="128" t="s">
        <v>677</v>
      </c>
      <c r="S160" s="128" t="s">
        <v>374</v>
      </c>
      <c r="T160" s="126"/>
      <c r="U160" s="126"/>
    </row>
    <row r="161" spans="1:21" s="59" customFormat="1" ht="38.25" x14ac:dyDescent="0.2">
      <c r="A161" s="128" t="s">
        <v>648</v>
      </c>
      <c r="B161" s="128" t="s">
        <v>971</v>
      </c>
      <c r="C161" s="128" t="s">
        <v>78</v>
      </c>
      <c r="D161" s="128" t="s">
        <v>1443</v>
      </c>
      <c r="E161" s="128" t="s">
        <v>78</v>
      </c>
      <c r="F161" s="128" t="s">
        <v>119</v>
      </c>
      <c r="G161" s="128" t="s">
        <v>118</v>
      </c>
      <c r="H161" s="128" t="s">
        <v>205</v>
      </c>
      <c r="I161" s="129">
        <v>42027</v>
      </c>
      <c r="J161" s="128" t="s">
        <v>134</v>
      </c>
      <c r="K161" s="128" t="s">
        <v>677</v>
      </c>
      <c r="L161" s="128" t="s">
        <v>38</v>
      </c>
      <c r="M161" s="128" t="s">
        <v>2035</v>
      </c>
      <c r="N161" s="128" t="s">
        <v>666</v>
      </c>
      <c r="O161" s="130">
        <v>59973</v>
      </c>
      <c r="P161" s="128" t="s">
        <v>665</v>
      </c>
      <c r="Q161" s="128" t="s">
        <v>173</v>
      </c>
      <c r="R161" s="128" t="s">
        <v>677</v>
      </c>
      <c r="S161" s="128" t="s">
        <v>664</v>
      </c>
      <c r="T161" s="126"/>
      <c r="U161" s="126"/>
    </row>
    <row r="162" spans="1:21" s="59" customFormat="1" ht="38.25" x14ac:dyDescent="0.2">
      <c r="A162" s="128" t="s">
        <v>648</v>
      </c>
      <c r="B162" s="128" t="s">
        <v>971</v>
      </c>
      <c r="C162" s="128" t="s">
        <v>78</v>
      </c>
      <c r="D162" s="128" t="s">
        <v>1443</v>
      </c>
      <c r="E162" s="128" t="s">
        <v>78</v>
      </c>
      <c r="F162" s="128" t="s">
        <v>119</v>
      </c>
      <c r="G162" s="128" t="s">
        <v>118</v>
      </c>
      <c r="H162" s="128" t="s">
        <v>205</v>
      </c>
      <c r="I162" s="129">
        <v>42109</v>
      </c>
      <c r="J162" s="128" t="s">
        <v>134</v>
      </c>
      <c r="K162" s="128" t="s">
        <v>677</v>
      </c>
      <c r="L162" s="128" t="s">
        <v>38</v>
      </c>
      <c r="M162" s="128" t="s">
        <v>2035</v>
      </c>
      <c r="N162" s="128" t="s">
        <v>666</v>
      </c>
      <c r="O162" s="130">
        <v>63154</v>
      </c>
      <c r="P162" s="128" t="s">
        <v>665</v>
      </c>
      <c r="Q162" s="128" t="s">
        <v>397</v>
      </c>
      <c r="R162" s="128" t="s">
        <v>677</v>
      </c>
      <c r="S162" s="128" t="s">
        <v>664</v>
      </c>
      <c r="T162" s="126"/>
      <c r="U162" s="126"/>
    </row>
    <row r="163" spans="1:21" s="59" customFormat="1" ht="25.5" x14ac:dyDescent="0.2">
      <c r="A163" s="128" t="s">
        <v>648</v>
      </c>
      <c r="B163" s="128" t="s">
        <v>971</v>
      </c>
      <c r="C163" s="128" t="s">
        <v>78</v>
      </c>
      <c r="D163" s="128" t="s">
        <v>1443</v>
      </c>
      <c r="E163" s="128" t="s">
        <v>78</v>
      </c>
      <c r="F163" s="128" t="s">
        <v>43</v>
      </c>
      <c r="G163" s="128" t="s">
        <v>44</v>
      </c>
      <c r="H163" s="128" t="s">
        <v>88</v>
      </c>
      <c r="I163" s="129">
        <v>42261</v>
      </c>
      <c r="J163" s="128" t="s">
        <v>45</v>
      </c>
      <c r="K163" s="128" t="s">
        <v>677</v>
      </c>
      <c r="L163" s="128" t="s">
        <v>117</v>
      </c>
      <c r="M163" s="128" t="s">
        <v>2053</v>
      </c>
      <c r="N163" s="128" t="s">
        <v>338</v>
      </c>
      <c r="O163" s="130">
        <v>96995</v>
      </c>
      <c r="P163" s="128" t="s">
        <v>388</v>
      </c>
      <c r="Q163" s="128" t="s">
        <v>83</v>
      </c>
      <c r="R163" s="128" t="s">
        <v>1423</v>
      </c>
      <c r="S163" s="128" t="s">
        <v>114</v>
      </c>
      <c r="T163" s="126"/>
      <c r="U163" s="126"/>
    </row>
    <row r="164" spans="1:21" s="59" customFormat="1" ht="25.5" x14ac:dyDescent="0.2">
      <c r="A164" s="128" t="s">
        <v>648</v>
      </c>
      <c r="B164" s="128" t="s">
        <v>971</v>
      </c>
      <c r="C164" s="128" t="s">
        <v>78</v>
      </c>
      <c r="D164" s="128" t="s">
        <v>1446</v>
      </c>
      <c r="E164" s="128" t="s">
        <v>78</v>
      </c>
      <c r="F164" s="128" t="s">
        <v>432</v>
      </c>
      <c r="G164" s="128" t="s">
        <v>232</v>
      </c>
      <c r="H164" s="128" t="s">
        <v>1130</v>
      </c>
      <c r="I164" s="129">
        <v>42114</v>
      </c>
      <c r="J164" s="128" t="s">
        <v>45</v>
      </c>
      <c r="K164" s="128" t="s">
        <v>677</v>
      </c>
      <c r="L164" s="128" t="s">
        <v>38</v>
      </c>
      <c r="M164" s="128" t="s">
        <v>2069</v>
      </c>
      <c r="N164" s="128" t="s">
        <v>1246</v>
      </c>
      <c r="O164" s="130">
        <v>135541.95000000001</v>
      </c>
      <c r="P164" s="128" t="s">
        <v>1594</v>
      </c>
      <c r="Q164" s="128" t="s">
        <v>83</v>
      </c>
      <c r="R164" s="128" t="s">
        <v>677</v>
      </c>
      <c r="S164" s="128" t="s">
        <v>423</v>
      </c>
      <c r="T164" s="126"/>
      <c r="U164" s="126"/>
    </row>
    <row r="165" spans="1:21" s="59" customFormat="1" ht="38.25" x14ac:dyDescent="0.2">
      <c r="A165" s="128" t="s">
        <v>648</v>
      </c>
      <c r="B165" s="128" t="s">
        <v>971</v>
      </c>
      <c r="C165" s="128" t="s">
        <v>78</v>
      </c>
      <c r="D165" s="128" t="s">
        <v>1443</v>
      </c>
      <c r="E165" s="128" t="s">
        <v>78</v>
      </c>
      <c r="F165" s="128" t="s">
        <v>43</v>
      </c>
      <c r="G165" s="128" t="s">
        <v>44</v>
      </c>
      <c r="H165" s="128" t="s">
        <v>88</v>
      </c>
      <c r="I165" s="129">
        <v>42163</v>
      </c>
      <c r="J165" s="128" t="s">
        <v>45</v>
      </c>
      <c r="K165" s="128" t="s">
        <v>107</v>
      </c>
      <c r="L165" s="128" t="s">
        <v>133</v>
      </c>
      <c r="M165" s="128" t="s">
        <v>2050</v>
      </c>
      <c r="N165" s="128" t="s">
        <v>434</v>
      </c>
      <c r="O165" s="130">
        <v>139863</v>
      </c>
      <c r="P165" s="128" t="s">
        <v>662</v>
      </c>
      <c r="Q165" s="128" t="s">
        <v>426</v>
      </c>
      <c r="R165" s="128" t="s">
        <v>433</v>
      </c>
      <c r="S165" s="128" t="s">
        <v>374</v>
      </c>
      <c r="T165" s="126"/>
      <c r="U165" s="126"/>
    </row>
    <row r="166" spans="1:21" s="59" customFormat="1" ht="51" x14ac:dyDescent="0.2">
      <c r="A166" s="128" t="s">
        <v>648</v>
      </c>
      <c r="B166" s="128" t="s">
        <v>971</v>
      </c>
      <c r="C166" s="128" t="s">
        <v>78</v>
      </c>
      <c r="D166" s="128" t="s">
        <v>1443</v>
      </c>
      <c r="E166" s="128" t="s">
        <v>78</v>
      </c>
      <c r="F166" s="128" t="s">
        <v>127</v>
      </c>
      <c r="G166" s="128" t="s">
        <v>48</v>
      </c>
      <c r="H166" s="128" t="s">
        <v>1207</v>
      </c>
      <c r="I166" s="129">
        <v>42073</v>
      </c>
      <c r="J166" s="128" t="s">
        <v>45</v>
      </c>
      <c r="K166" s="128" t="s">
        <v>107</v>
      </c>
      <c r="L166" s="128" t="s">
        <v>38</v>
      </c>
      <c r="M166" s="128" t="s">
        <v>2024</v>
      </c>
      <c r="N166" s="128" t="s">
        <v>408</v>
      </c>
      <c r="O166" s="130">
        <v>141736</v>
      </c>
      <c r="P166" s="128" t="s">
        <v>821</v>
      </c>
      <c r="Q166" s="128" t="s">
        <v>143</v>
      </c>
      <c r="R166" s="128" t="s">
        <v>407</v>
      </c>
      <c r="S166" s="128" t="s">
        <v>406</v>
      </c>
      <c r="T166" s="126"/>
      <c r="U166" s="126"/>
    </row>
    <row r="167" spans="1:21" s="59" customFormat="1" ht="25.5" x14ac:dyDescent="0.2">
      <c r="A167" s="128" t="s">
        <v>648</v>
      </c>
      <c r="B167" s="128" t="s">
        <v>971</v>
      </c>
      <c r="C167" s="128" t="s">
        <v>78</v>
      </c>
      <c r="D167" s="128" t="s">
        <v>1443</v>
      </c>
      <c r="E167" s="128" t="s">
        <v>78</v>
      </c>
      <c r="F167" s="128" t="s">
        <v>135</v>
      </c>
      <c r="G167" s="128" t="s">
        <v>118</v>
      </c>
      <c r="H167" s="128" t="s">
        <v>205</v>
      </c>
      <c r="I167" s="129">
        <v>42096</v>
      </c>
      <c r="J167" s="128" t="s">
        <v>134</v>
      </c>
      <c r="K167" s="128" t="s">
        <v>677</v>
      </c>
      <c r="L167" s="128" t="s">
        <v>105</v>
      </c>
      <c r="M167" s="128" t="s">
        <v>2008</v>
      </c>
      <c r="N167" s="128" t="s">
        <v>972</v>
      </c>
      <c r="O167" s="130">
        <v>149959.85999999999</v>
      </c>
      <c r="P167" s="128" t="s">
        <v>973</v>
      </c>
      <c r="Q167" s="128" t="s">
        <v>170</v>
      </c>
      <c r="R167" s="128" t="s">
        <v>677</v>
      </c>
      <c r="S167" s="128" t="s">
        <v>974</v>
      </c>
      <c r="T167" s="126"/>
      <c r="U167" s="126"/>
    </row>
    <row r="168" spans="1:21" s="59" customFormat="1" ht="51" x14ac:dyDescent="0.2">
      <c r="A168" s="128" t="s">
        <v>648</v>
      </c>
      <c r="B168" s="128" t="s">
        <v>971</v>
      </c>
      <c r="C168" s="128" t="s">
        <v>78</v>
      </c>
      <c r="D168" s="128" t="s">
        <v>1443</v>
      </c>
      <c r="E168" s="128" t="s">
        <v>78</v>
      </c>
      <c r="F168" s="128" t="s">
        <v>333</v>
      </c>
      <c r="G168" s="128" t="s">
        <v>94</v>
      </c>
      <c r="H168" s="128" t="s">
        <v>1222</v>
      </c>
      <c r="I168" s="129">
        <v>42138</v>
      </c>
      <c r="J168" s="128" t="s">
        <v>45</v>
      </c>
      <c r="K168" s="128" t="s">
        <v>677</v>
      </c>
      <c r="L168" s="128" t="s">
        <v>105</v>
      </c>
      <c r="M168" s="128" t="s">
        <v>2020</v>
      </c>
      <c r="N168" s="128" t="s">
        <v>332</v>
      </c>
      <c r="O168" s="130">
        <v>163544</v>
      </c>
      <c r="P168" s="128" t="s">
        <v>1579</v>
      </c>
      <c r="Q168" s="128" t="s">
        <v>130</v>
      </c>
      <c r="R168" s="128" t="s">
        <v>677</v>
      </c>
      <c r="S168" s="128" t="s">
        <v>331</v>
      </c>
      <c r="T168" s="126"/>
      <c r="U168" s="126"/>
    </row>
    <row r="169" spans="1:21" s="59" customFormat="1" ht="25.5" x14ac:dyDescent="0.2">
      <c r="A169" s="128" t="s">
        <v>648</v>
      </c>
      <c r="B169" s="128" t="s">
        <v>971</v>
      </c>
      <c r="C169" s="128" t="s">
        <v>78</v>
      </c>
      <c r="D169" s="128" t="s">
        <v>1443</v>
      </c>
      <c r="E169" s="128" t="s">
        <v>78</v>
      </c>
      <c r="F169" s="128" t="s">
        <v>237</v>
      </c>
      <c r="G169" s="128" t="s">
        <v>156</v>
      </c>
      <c r="H169" s="128" t="s">
        <v>1213</v>
      </c>
      <c r="I169" s="129">
        <v>42255</v>
      </c>
      <c r="J169" s="128" t="s">
        <v>134</v>
      </c>
      <c r="K169" s="128" t="s">
        <v>677</v>
      </c>
      <c r="L169" s="128" t="s">
        <v>117</v>
      </c>
      <c r="M169" s="128" t="s">
        <v>2029</v>
      </c>
      <c r="N169" s="128" t="s">
        <v>978</v>
      </c>
      <c r="O169" s="130">
        <v>199998</v>
      </c>
      <c r="P169" s="128" t="s">
        <v>1581</v>
      </c>
      <c r="Q169" s="128" t="s">
        <v>170</v>
      </c>
      <c r="R169" s="128" t="s">
        <v>677</v>
      </c>
      <c r="S169" s="128" t="s">
        <v>979</v>
      </c>
      <c r="T169" s="126"/>
      <c r="U169" s="126"/>
    </row>
    <row r="170" spans="1:21" s="59" customFormat="1" ht="38.25" x14ac:dyDescent="0.2">
      <c r="A170" s="128" t="s">
        <v>648</v>
      </c>
      <c r="B170" s="128" t="s">
        <v>971</v>
      </c>
      <c r="C170" s="128" t="s">
        <v>78</v>
      </c>
      <c r="D170" s="128" t="s">
        <v>1443</v>
      </c>
      <c r="E170" s="128" t="s">
        <v>78</v>
      </c>
      <c r="F170" s="128" t="s">
        <v>43</v>
      </c>
      <c r="G170" s="128" t="s">
        <v>44</v>
      </c>
      <c r="H170" s="128" t="s">
        <v>88</v>
      </c>
      <c r="I170" s="129">
        <v>42272</v>
      </c>
      <c r="J170" s="128" t="s">
        <v>45</v>
      </c>
      <c r="K170" s="128" t="s">
        <v>107</v>
      </c>
      <c r="L170" s="128" t="s">
        <v>38</v>
      </c>
      <c r="M170" s="128" t="s">
        <v>2060</v>
      </c>
      <c r="N170" s="128" t="s">
        <v>434</v>
      </c>
      <c r="O170" s="130">
        <v>202900</v>
      </c>
      <c r="P170" s="128" t="s">
        <v>822</v>
      </c>
      <c r="Q170" s="128" t="s">
        <v>2061</v>
      </c>
      <c r="R170" s="128" t="s">
        <v>433</v>
      </c>
      <c r="S170" s="128" t="s">
        <v>374</v>
      </c>
      <c r="T170" s="126"/>
      <c r="U170" s="126"/>
    </row>
    <row r="171" spans="1:21" s="59" customFormat="1" ht="38.25" x14ac:dyDescent="0.2">
      <c r="A171" s="128" t="s">
        <v>648</v>
      </c>
      <c r="B171" s="128" t="s">
        <v>971</v>
      </c>
      <c r="C171" s="128" t="s">
        <v>78</v>
      </c>
      <c r="D171" s="128" t="s">
        <v>1443</v>
      </c>
      <c r="E171" s="128" t="s">
        <v>78</v>
      </c>
      <c r="F171" s="128" t="s">
        <v>43</v>
      </c>
      <c r="G171" s="128" t="s">
        <v>44</v>
      </c>
      <c r="H171" s="128" t="s">
        <v>88</v>
      </c>
      <c r="I171" s="129">
        <v>42164</v>
      </c>
      <c r="J171" s="128" t="s">
        <v>45</v>
      </c>
      <c r="K171" s="128" t="s">
        <v>107</v>
      </c>
      <c r="L171" s="128" t="s">
        <v>117</v>
      </c>
      <c r="M171" s="128" t="s">
        <v>2051</v>
      </c>
      <c r="N171" s="128" t="s">
        <v>652</v>
      </c>
      <c r="O171" s="130">
        <v>282231</v>
      </c>
      <c r="P171" s="128" t="s">
        <v>663</v>
      </c>
      <c r="Q171" s="128" t="s">
        <v>143</v>
      </c>
      <c r="R171" s="128" t="s">
        <v>651</v>
      </c>
      <c r="S171" s="128" t="s">
        <v>650</v>
      </c>
      <c r="T171" s="126"/>
      <c r="U171" s="126"/>
    </row>
    <row r="172" spans="1:21" s="59" customFormat="1" ht="38.25" x14ac:dyDescent="0.2">
      <c r="A172" s="128" t="s">
        <v>648</v>
      </c>
      <c r="B172" s="128" t="s">
        <v>971</v>
      </c>
      <c r="C172" s="128" t="s">
        <v>78</v>
      </c>
      <c r="D172" s="128" t="s">
        <v>1443</v>
      </c>
      <c r="E172" s="128" t="s">
        <v>78</v>
      </c>
      <c r="F172" s="128" t="s">
        <v>393</v>
      </c>
      <c r="G172" s="128" t="s">
        <v>42</v>
      </c>
      <c r="H172" s="128" t="s">
        <v>91</v>
      </c>
      <c r="I172" s="129">
        <v>42272</v>
      </c>
      <c r="J172" s="128" t="s">
        <v>45</v>
      </c>
      <c r="K172" s="128" t="s">
        <v>677</v>
      </c>
      <c r="L172" s="128" t="s">
        <v>117</v>
      </c>
      <c r="M172" s="128" t="s">
        <v>2012</v>
      </c>
      <c r="N172" s="128" t="s">
        <v>410</v>
      </c>
      <c r="O172" s="130">
        <v>330565</v>
      </c>
      <c r="P172" s="128" t="s">
        <v>1577</v>
      </c>
      <c r="Q172" s="128" t="s">
        <v>172</v>
      </c>
      <c r="R172" s="128" t="s">
        <v>677</v>
      </c>
      <c r="S172" s="128" t="s">
        <v>409</v>
      </c>
      <c r="T172" s="126"/>
      <c r="U172" s="126"/>
    </row>
    <row r="173" spans="1:21" s="59" customFormat="1" ht="25.5" x14ac:dyDescent="0.2">
      <c r="A173" s="128" t="s">
        <v>648</v>
      </c>
      <c r="B173" s="128" t="s">
        <v>971</v>
      </c>
      <c r="C173" s="128" t="s">
        <v>78</v>
      </c>
      <c r="D173" s="128" t="s">
        <v>1443</v>
      </c>
      <c r="E173" s="128" t="s">
        <v>78</v>
      </c>
      <c r="F173" s="128" t="s">
        <v>653</v>
      </c>
      <c r="G173" s="128" t="s">
        <v>383</v>
      </c>
      <c r="H173" s="128" t="s">
        <v>581</v>
      </c>
      <c r="I173" s="129">
        <v>42275</v>
      </c>
      <c r="J173" s="128" t="s">
        <v>45</v>
      </c>
      <c r="K173" s="128" t="s">
        <v>677</v>
      </c>
      <c r="L173" s="128" t="s">
        <v>117</v>
      </c>
      <c r="M173" s="128" t="s">
        <v>2031</v>
      </c>
      <c r="N173" s="128" t="s">
        <v>661</v>
      </c>
      <c r="O173" s="130">
        <v>353880</v>
      </c>
      <c r="P173" s="128" t="s">
        <v>1252</v>
      </c>
      <c r="Q173" s="128" t="s">
        <v>172</v>
      </c>
      <c r="R173" s="128" t="s">
        <v>677</v>
      </c>
      <c r="S173" s="128" t="s">
        <v>650</v>
      </c>
      <c r="T173" s="126"/>
      <c r="U173" s="126"/>
    </row>
    <row r="174" spans="1:21" s="59" customFormat="1" ht="38.25" x14ac:dyDescent="0.2">
      <c r="A174" s="128" t="s">
        <v>648</v>
      </c>
      <c r="B174" s="128" t="s">
        <v>971</v>
      </c>
      <c r="C174" s="128" t="s">
        <v>78</v>
      </c>
      <c r="D174" s="128" t="s">
        <v>1443</v>
      </c>
      <c r="E174" s="128" t="s">
        <v>78</v>
      </c>
      <c r="F174" s="128" t="s">
        <v>119</v>
      </c>
      <c r="G174" s="128" t="s">
        <v>118</v>
      </c>
      <c r="H174" s="128" t="s">
        <v>205</v>
      </c>
      <c r="I174" s="129">
        <v>42255</v>
      </c>
      <c r="J174" s="128" t="s">
        <v>45</v>
      </c>
      <c r="K174" s="128" t="s">
        <v>677</v>
      </c>
      <c r="L174" s="128" t="s">
        <v>105</v>
      </c>
      <c r="M174" s="128" t="s">
        <v>2043</v>
      </c>
      <c r="N174" s="128" t="s">
        <v>338</v>
      </c>
      <c r="O174" s="130">
        <v>368490</v>
      </c>
      <c r="P174" s="128" t="s">
        <v>981</v>
      </c>
      <c r="Q174" s="128" t="s">
        <v>143</v>
      </c>
      <c r="R174" s="128" t="s">
        <v>677</v>
      </c>
      <c r="S174" s="128" t="s">
        <v>114</v>
      </c>
      <c r="T174" s="126"/>
      <c r="U174" s="126"/>
    </row>
    <row r="175" spans="1:21" s="59" customFormat="1" ht="38.25" x14ac:dyDescent="0.2">
      <c r="A175" s="128" t="s">
        <v>648</v>
      </c>
      <c r="B175" s="128" t="s">
        <v>971</v>
      </c>
      <c r="C175" s="128" t="s">
        <v>78</v>
      </c>
      <c r="D175" s="128" t="s">
        <v>1443</v>
      </c>
      <c r="E175" s="128" t="s">
        <v>78</v>
      </c>
      <c r="F175" s="128" t="s">
        <v>135</v>
      </c>
      <c r="G175" s="128" t="s">
        <v>118</v>
      </c>
      <c r="H175" s="128" t="s">
        <v>205</v>
      </c>
      <c r="I175" s="129">
        <v>42082</v>
      </c>
      <c r="J175" s="128" t="s">
        <v>46</v>
      </c>
      <c r="K175" s="128" t="s">
        <v>677</v>
      </c>
      <c r="L175" s="128" t="s">
        <v>38</v>
      </c>
      <c r="M175" s="128" t="s">
        <v>2006</v>
      </c>
      <c r="N175" s="128" t="s">
        <v>399</v>
      </c>
      <c r="O175" s="130">
        <v>423931.52</v>
      </c>
      <c r="P175" s="128" t="s">
        <v>2007</v>
      </c>
      <c r="Q175" s="128" t="s">
        <v>76</v>
      </c>
      <c r="R175" s="128" t="s">
        <v>677</v>
      </c>
      <c r="S175" s="128" t="s">
        <v>398</v>
      </c>
      <c r="T175" s="126"/>
      <c r="U175" s="126"/>
    </row>
    <row r="176" spans="1:21" s="59" customFormat="1" ht="38.25" x14ac:dyDescent="0.2">
      <c r="A176" s="128" t="s">
        <v>648</v>
      </c>
      <c r="B176" s="128" t="s">
        <v>971</v>
      </c>
      <c r="C176" s="128" t="s">
        <v>78</v>
      </c>
      <c r="D176" s="128" t="s">
        <v>1443</v>
      </c>
      <c r="E176" s="128" t="s">
        <v>78</v>
      </c>
      <c r="F176" s="128" t="s">
        <v>43</v>
      </c>
      <c r="G176" s="128" t="s">
        <v>44</v>
      </c>
      <c r="H176" s="128" t="s">
        <v>88</v>
      </c>
      <c r="I176" s="129">
        <v>42272</v>
      </c>
      <c r="J176" s="128" t="s">
        <v>45</v>
      </c>
      <c r="K176" s="128" t="s">
        <v>107</v>
      </c>
      <c r="L176" s="128" t="s">
        <v>38</v>
      </c>
      <c r="M176" s="128" t="s">
        <v>2062</v>
      </c>
      <c r="N176" s="128" t="s">
        <v>434</v>
      </c>
      <c r="O176" s="130">
        <v>499874</v>
      </c>
      <c r="P176" s="128" t="s">
        <v>822</v>
      </c>
      <c r="Q176" s="128" t="s">
        <v>2063</v>
      </c>
      <c r="R176" s="128" t="s">
        <v>433</v>
      </c>
      <c r="S176" s="128" t="s">
        <v>374</v>
      </c>
      <c r="T176" s="126"/>
      <c r="U176" s="126"/>
    </row>
    <row r="177" spans="1:21" s="59" customFormat="1" ht="25.5" x14ac:dyDescent="0.2">
      <c r="A177" s="128" t="s">
        <v>648</v>
      </c>
      <c r="B177" s="128" t="s">
        <v>971</v>
      </c>
      <c r="C177" s="128" t="s">
        <v>78</v>
      </c>
      <c r="D177" s="128" t="s">
        <v>1443</v>
      </c>
      <c r="E177" s="128" t="s">
        <v>78</v>
      </c>
      <c r="F177" s="128" t="s">
        <v>43</v>
      </c>
      <c r="G177" s="128" t="s">
        <v>44</v>
      </c>
      <c r="H177" s="128" t="s">
        <v>88</v>
      </c>
      <c r="I177" s="129">
        <v>42272</v>
      </c>
      <c r="J177" s="128" t="s">
        <v>45</v>
      </c>
      <c r="K177" s="128" t="s">
        <v>677</v>
      </c>
      <c r="L177" s="128" t="s">
        <v>105</v>
      </c>
      <c r="M177" s="128" t="s">
        <v>1959</v>
      </c>
      <c r="N177" s="128" t="s">
        <v>661</v>
      </c>
      <c r="O177" s="130">
        <v>598803</v>
      </c>
      <c r="P177" s="128" t="s">
        <v>1960</v>
      </c>
      <c r="Q177" s="128" t="s">
        <v>76</v>
      </c>
      <c r="R177" s="128" t="s">
        <v>677</v>
      </c>
      <c r="S177" s="128" t="s">
        <v>650</v>
      </c>
      <c r="T177" s="126"/>
      <c r="U177" s="126"/>
    </row>
    <row r="178" spans="1:21" s="59" customFormat="1" ht="38.25" x14ac:dyDescent="0.2">
      <c r="A178" s="128" t="s">
        <v>648</v>
      </c>
      <c r="B178" s="128" t="s">
        <v>971</v>
      </c>
      <c r="C178" s="128" t="s">
        <v>78</v>
      </c>
      <c r="D178" s="128" t="s">
        <v>1443</v>
      </c>
      <c r="E178" s="128" t="s">
        <v>78</v>
      </c>
      <c r="F178" s="128" t="s">
        <v>119</v>
      </c>
      <c r="G178" s="128" t="s">
        <v>118</v>
      </c>
      <c r="H178" s="128" t="s">
        <v>205</v>
      </c>
      <c r="I178" s="129">
        <v>42271</v>
      </c>
      <c r="J178" s="128" t="s">
        <v>45</v>
      </c>
      <c r="K178" s="128" t="s">
        <v>107</v>
      </c>
      <c r="L178" s="128" t="s">
        <v>38</v>
      </c>
      <c r="M178" s="128" t="s">
        <v>2044</v>
      </c>
      <c r="N178" s="128" t="s">
        <v>116</v>
      </c>
      <c r="O178" s="130">
        <v>599355</v>
      </c>
      <c r="P178" s="128" t="s">
        <v>1584</v>
      </c>
      <c r="Q178" s="128" t="s">
        <v>2045</v>
      </c>
      <c r="R178" s="128" t="s">
        <v>449</v>
      </c>
      <c r="S178" s="128" t="s">
        <v>114</v>
      </c>
      <c r="T178" s="126"/>
      <c r="U178" s="126"/>
    </row>
    <row r="179" spans="1:21" s="59" customFormat="1" ht="25.5" x14ac:dyDescent="0.2">
      <c r="A179" s="128" t="s">
        <v>648</v>
      </c>
      <c r="B179" s="128" t="s">
        <v>971</v>
      </c>
      <c r="C179" s="128" t="s">
        <v>78</v>
      </c>
      <c r="D179" s="128" t="s">
        <v>1443</v>
      </c>
      <c r="E179" s="128" t="s">
        <v>78</v>
      </c>
      <c r="F179" s="128" t="s">
        <v>43</v>
      </c>
      <c r="G179" s="128" t="s">
        <v>44</v>
      </c>
      <c r="H179" s="128" t="s">
        <v>88</v>
      </c>
      <c r="I179" s="129">
        <v>42212</v>
      </c>
      <c r="J179" s="128" t="s">
        <v>45</v>
      </c>
      <c r="K179" s="128" t="s">
        <v>677</v>
      </c>
      <c r="L179" s="128" t="s">
        <v>117</v>
      </c>
      <c r="M179" s="128" t="s">
        <v>1954</v>
      </c>
      <c r="N179" s="128" t="s">
        <v>338</v>
      </c>
      <c r="O179" s="130">
        <v>699993</v>
      </c>
      <c r="P179" s="128" t="s">
        <v>379</v>
      </c>
      <c r="Q179" s="128" t="s">
        <v>76</v>
      </c>
      <c r="R179" s="128" t="s">
        <v>1423</v>
      </c>
      <c r="S179" s="128" t="s">
        <v>114</v>
      </c>
      <c r="T179" s="126"/>
      <c r="U179" s="126"/>
    </row>
    <row r="180" spans="1:21" s="59" customFormat="1" ht="38.25" x14ac:dyDescent="0.2">
      <c r="A180" s="128" t="s">
        <v>648</v>
      </c>
      <c r="B180" s="128" t="s">
        <v>971</v>
      </c>
      <c r="C180" s="128" t="s">
        <v>78</v>
      </c>
      <c r="D180" s="128" t="s">
        <v>1443</v>
      </c>
      <c r="E180" s="128" t="s">
        <v>78</v>
      </c>
      <c r="F180" s="128" t="s">
        <v>119</v>
      </c>
      <c r="G180" s="128" t="s">
        <v>118</v>
      </c>
      <c r="H180" s="128" t="s">
        <v>205</v>
      </c>
      <c r="I180" s="129">
        <v>42264</v>
      </c>
      <c r="J180" s="128" t="s">
        <v>45</v>
      </c>
      <c r="K180" s="128" t="s">
        <v>677</v>
      </c>
      <c r="L180" s="128" t="s">
        <v>105</v>
      </c>
      <c r="M180" s="128" t="s">
        <v>2042</v>
      </c>
      <c r="N180" s="128" t="s">
        <v>338</v>
      </c>
      <c r="O180" s="130">
        <v>710967</v>
      </c>
      <c r="P180" s="128" t="s">
        <v>1586</v>
      </c>
      <c r="Q180" s="128" t="s">
        <v>86</v>
      </c>
      <c r="R180" s="128" t="s">
        <v>677</v>
      </c>
      <c r="S180" s="128" t="s">
        <v>114</v>
      </c>
      <c r="T180" s="126"/>
      <c r="U180" s="126"/>
    </row>
    <row r="181" spans="1:21" s="59" customFormat="1" ht="38.25" x14ac:dyDescent="0.2">
      <c r="A181" s="128" t="s">
        <v>648</v>
      </c>
      <c r="B181" s="128" t="s">
        <v>971</v>
      </c>
      <c r="C181" s="128" t="s">
        <v>78</v>
      </c>
      <c r="D181" s="128" t="s">
        <v>1446</v>
      </c>
      <c r="E181" s="128" t="s">
        <v>78</v>
      </c>
      <c r="F181" s="128" t="s">
        <v>432</v>
      </c>
      <c r="G181" s="128" t="s">
        <v>232</v>
      </c>
      <c r="H181" s="128" t="s">
        <v>1130</v>
      </c>
      <c r="I181" s="129">
        <v>42212</v>
      </c>
      <c r="J181" s="128" t="s">
        <v>45</v>
      </c>
      <c r="K181" s="128" t="s">
        <v>677</v>
      </c>
      <c r="L181" s="128" t="s">
        <v>38</v>
      </c>
      <c r="M181" s="128" t="s">
        <v>2070</v>
      </c>
      <c r="N181" s="128" t="s">
        <v>1246</v>
      </c>
      <c r="O181" s="130">
        <v>747158.12</v>
      </c>
      <c r="P181" s="128" t="s">
        <v>1594</v>
      </c>
      <c r="Q181" s="128" t="s">
        <v>86</v>
      </c>
      <c r="R181" s="128" t="s">
        <v>677</v>
      </c>
      <c r="S181" s="128" t="s">
        <v>423</v>
      </c>
      <c r="T181" s="126"/>
      <c r="U181" s="126"/>
    </row>
    <row r="182" spans="1:21" s="59" customFormat="1" ht="25.5" x14ac:dyDescent="0.2">
      <c r="A182" s="128" t="s">
        <v>648</v>
      </c>
      <c r="B182" s="128" t="s">
        <v>971</v>
      </c>
      <c r="C182" s="128" t="s">
        <v>78</v>
      </c>
      <c r="D182" s="128" t="s">
        <v>1443</v>
      </c>
      <c r="E182" s="128" t="s">
        <v>78</v>
      </c>
      <c r="F182" s="128" t="s">
        <v>43</v>
      </c>
      <c r="G182" s="128" t="s">
        <v>44</v>
      </c>
      <c r="H182" s="128" t="s">
        <v>88</v>
      </c>
      <c r="I182" s="129">
        <v>42229</v>
      </c>
      <c r="J182" s="128" t="s">
        <v>36</v>
      </c>
      <c r="K182" s="128" t="s">
        <v>677</v>
      </c>
      <c r="L182" s="128" t="s">
        <v>37</v>
      </c>
      <c r="M182" s="128" t="s">
        <v>2052</v>
      </c>
      <c r="N182" s="128" t="s">
        <v>583</v>
      </c>
      <c r="O182" s="130">
        <v>748933</v>
      </c>
      <c r="P182" s="128" t="s">
        <v>1589</v>
      </c>
      <c r="Q182" s="128" t="s">
        <v>88</v>
      </c>
      <c r="R182" s="128" t="s">
        <v>677</v>
      </c>
      <c r="S182" s="128" t="s">
        <v>374</v>
      </c>
      <c r="T182" s="126"/>
      <c r="U182" s="126"/>
    </row>
    <row r="183" spans="1:21" s="59" customFormat="1" ht="38.25" x14ac:dyDescent="0.2">
      <c r="A183" s="128" t="s">
        <v>648</v>
      </c>
      <c r="B183" s="128" t="s">
        <v>971</v>
      </c>
      <c r="C183" s="128" t="s">
        <v>78</v>
      </c>
      <c r="D183" s="128" t="s">
        <v>1443</v>
      </c>
      <c r="E183" s="128" t="s">
        <v>78</v>
      </c>
      <c r="F183" s="128" t="s">
        <v>653</v>
      </c>
      <c r="G183" s="128" t="s">
        <v>383</v>
      </c>
      <c r="H183" s="128" t="s">
        <v>581</v>
      </c>
      <c r="I183" s="129">
        <v>42275</v>
      </c>
      <c r="J183" s="128" t="s">
        <v>45</v>
      </c>
      <c r="K183" s="128" t="s">
        <v>677</v>
      </c>
      <c r="L183" s="128" t="s">
        <v>105</v>
      </c>
      <c r="M183" s="128" t="s">
        <v>2032</v>
      </c>
      <c r="N183" s="128" t="s">
        <v>661</v>
      </c>
      <c r="O183" s="130">
        <v>828142</v>
      </c>
      <c r="P183" s="128" t="s">
        <v>2033</v>
      </c>
      <c r="Q183" s="128" t="s">
        <v>76</v>
      </c>
      <c r="R183" s="128" t="s">
        <v>677</v>
      </c>
      <c r="S183" s="128" t="s">
        <v>650</v>
      </c>
      <c r="T183" s="126"/>
      <c r="U183" s="126"/>
    </row>
    <row r="184" spans="1:21" s="59" customFormat="1" ht="25.5" x14ac:dyDescent="0.2">
      <c r="A184" s="128" t="s">
        <v>648</v>
      </c>
      <c r="B184" s="128" t="s">
        <v>971</v>
      </c>
      <c r="C184" s="128" t="s">
        <v>78</v>
      </c>
      <c r="D184" s="128" t="s">
        <v>1443</v>
      </c>
      <c r="E184" s="128" t="s">
        <v>78</v>
      </c>
      <c r="F184" s="128" t="s">
        <v>677</v>
      </c>
      <c r="G184" s="128" t="s">
        <v>677</v>
      </c>
      <c r="H184" s="128" t="s">
        <v>677</v>
      </c>
      <c r="I184" s="129">
        <v>42229</v>
      </c>
      <c r="J184" s="128" t="s">
        <v>36</v>
      </c>
      <c r="K184" s="128" t="s">
        <v>677</v>
      </c>
      <c r="L184" s="128" t="s">
        <v>93</v>
      </c>
      <c r="M184" s="128" t="s">
        <v>2066</v>
      </c>
      <c r="N184" s="128" t="s">
        <v>657</v>
      </c>
      <c r="O184" s="130">
        <v>840098</v>
      </c>
      <c r="P184" s="128" t="s">
        <v>656</v>
      </c>
      <c r="Q184" s="128" t="s">
        <v>122</v>
      </c>
      <c r="R184" s="128" t="s">
        <v>677</v>
      </c>
      <c r="S184" s="128" t="s">
        <v>655</v>
      </c>
      <c r="T184" s="126"/>
      <c r="U184" s="126"/>
    </row>
    <row r="185" spans="1:21" s="59" customFormat="1" ht="25.5" x14ac:dyDescent="0.2">
      <c r="A185" s="128" t="s">
        <v>648</v>
      </c>
      <c r="B185" s="128" t="s">
        <v>971</v>
      </c>
      <c r="C185" s="128" t="s">
        <v>78</v>
      </c>
      <c r="D185" s="128" t="s">
        <v>1443</v>
      </c>
      <c r="E185" s="128" t="s">
        <v>78</v>
      </c>
      <c r="F185" s="128" t="s">
        <v>237</v>
      </c>
      <c r="G185" s="128" t="s">
        <v>156</v>
      </c>
      <c r="H185" s="128" t="s">
        <v>1213</v>
      </c>
      <c r="I185" s="129">
        <v>42171</v>
      </c>
      <c r="J185" s="128" t="s">
        <v>134</v>
      </c>
      <c r="K185" s="128" t="s">
        <v>677</v>
      </c>
      <c r="L185" s="128" t="s">
        <v>117</v>
      </c>
      <c r="M185" s="128" t="s">
        <v>2028</v>
      </c>
      <c r="N185" s="128" t="s">
        <v>978</v>
      </c>
      <c r="O185" s="130">
        <v>871973</v>
      </c>
      <c r="P185" s="128" t="s">
        <v>1581</v>
      </c>
      <c r="Q185" s="128" t="s">
        <v>104</v>
      </c>
      <c r="R185" s="128" t="s">
        <v>677</v>
      </c>
      <c r="S185" s="128" t="s">
        <v>979</v>
      </c>
      <c r="T185" s="126"/>
      <c r="U185" s="126"/>
    </row>
    <row r="186" spans="1:21" s="59" customFormat="1" ht="51" x14ac:dyDescent="0.2">
      <c r="A186" s="128" t="s">
        <v>648</v>
      </c>
      <c r="B186" s="128" t="s">
        <v>971</v>
      </c>
      <c r="C186" s="128" t="s">
        <v>78</v>
      </c>
      <c r="D186" s="128" t="s">
        <v>1443</v>
      </c>
      <c r="E186" s="128" t="s">
        <v>78</v>
      </c>
      <c r="F186" s="128" t="s">
        <v>333</v>
      </c>
      <c r="G186" s="128" t="s">
        <v>94</v>
      </c>
      <c r="H186" s="128" t="s">
        <v>1222</v>
      </c>
      <c r="I186" s="129">
        <v>41995</v>
      </c>
      <c r="J186" s="128" t="s">
        <v>45</v>
      </c>
      <c r="K186" s="128" t="s">
        <v>677</v>
      </c>
      <c r="L186" s="128" t="s">
        <v>105</v>
      </c>
      <c r="M186" s="128" t="s">
        <v>2014</v>
      </c>
      <c r="N186" s="128" t="s">
        <v>332</v>
      </c>
      <c r="O186" s="130">
        <v>913478</v>
      </c>
      <c r="P186" s="128" t="s">
        <v>1251</v>
      </c>
      <c r="Q186" s="128" t="s">
        <v>130</v>
      </c>
      <c r="R186" s="128" t="s">
        <v>677</v>
      </c>
      <c r="S186" s="128" t="s">
        <v>331</v>
      </c>
      <c r="T186" s="126"/>
      <c r="U186" s="126"/>
    </row>
    <row r="187" spans="1:21" s="59" customFormat="1" ht="51" x14ac:dyDescent="0.2">
      <c r="A187" s="128" t="s">
        <v>648</v>
      </c>
      <c r="B187" s="128" t="s">
        <v>971</v>
      </c>
      <c r="C187" s="128" t="s">
        <v>78</v>
      </c>
      <c r="D187" s="128" t="s">
        <v>1443</v>
      </c>
      <c r="E187" s="128" t="s">
        <v>78</v>
      </c>
      <c r="F187" s="128" t="s">
        <v>333</v>
      </c>
      <c r="G187" s="128" t="s">
        <v>94</v>
      </c>
      <c r="H187" s="128" t="s">
        <v>1222</v>
      </c>
      <c r="I187" s="129">
        <v>42018</v>
      </c>
      <c r="J187" s="128" t="s">
        <v>45</v>
      </c>
      <c r="K187" s="128" t="s">
        <v>677</v>
      </c>
      <c r="L187" s="128" t="s">
        <v>105</v>
      </c>
      <c r="M187" s="128" t="s">
        <v>2015</v>
      </c>
      <c r="N187" s="128" t="s">
        <v>332</v>
      </c>
      <c r="O187" s="130">
        <v>913478</v>
      </c>
      <c r="P187" s="128" t="s">
        <v>1251</v>
      </c>
      <c r="Q187" s="128" t="s">
        <v>86</v>
      </c>
      <c r="R187" s="128" t="s">
        <v>677</v>
      </c>
      <c r="S187" s="128" t="s">
        <v>331</v>
      </c>
      <c r="T187" s="126"/>
      <c r="U187" s="126"/>
    </row>
    <row r="188" spans="1:21" s="59" customFormat="1" ht="25.5" x14ac:dyDescent="0.2">
      <c r="A188" s="128" t="s">
        <v>648</v>
      </c>
      <c r="B188" s="128" t="s">
        <v>971</v>
      </c>
      <c r="C188" s="128" t="s">
        <v>78</v>
      </c>
      <c r="D188" s="128" t="s">
        <v>1443</v>
      </c>
      <c r="E188" s="128" t="s">
        <v>78</v>
      </c>
      <c r="F188" s="128" t="s">
        <v>135</v>
      </c>
      <c r="G188" s="128" t="s">
        <v>118</v>
      </c>
      <c r="H188" s="128" t="s">
        <v>205</v>
      </c>
      <c r="I188" s="129">
        <v>42265</v>
      </c>
      <c r="J188" s="128" t="s">
        <v>134</v>
      </c>
      <c r="K188" s="128" t="s">
        <v>677</v>
      </c>
      <c r="L188" s="128" t="s">
        <v>105</v>
      </c>
      <c r="M188" s="128" t="s">
        <v>2009</v>
      </c>
      <c r="N188" s="128" t="s">
        <v>972</v>
      </c>
      <c r="O188" s="130">
        <v>984897.96</v>
      </c>
      <c r="P188" s="128" t="s">
        <v>973</v>
      </c>
      <c r="Q188" s="128" t="s">
        <v>172</v>
      </c>
      <c r="R188" s="128" t="s">
        <v>677</v>
      </c>
      <c r="S188" s="128" t="s">
        <v>974</v>
      </c>
      <c r="T188" s="126"/>
      <c r="U188" s="126"/>
    </row>
    <row r="189" spans="1:21" s="59" customFormat="1" ht="38.25" x14ac:dyDescent="0.2">
      <c r="A189" s="128" t="s">
        <v>648</v>
      </c>
      <c r="B189" s="128" t="s">
        <v>971</v>
      </c>
      <c r="C189" s="128" t="s">
        <v>78</v>
      </c>
      <c r="D189" s="128" t="s">
        <v>1443</v>
      </c>
      <c r="E189" s="128" t="s">
        <v>78</v>
      </c>
      <c r="F189" s="128" t="s">
        <v>119</v>
      </c>
      <c r="G189" s="128" t="s">
        <v>118</v>
      </c>
      <c r="H189" s="128" t="s">
        <v>205</v>
      </c>
      <c r="I189" s="129">
        <v>42048</v>
      </c>
      <c r="J189" s="128" t="s">
        <v>45</v>
      </c>
      <c r="K189" s="128" t="s">
        <v>677</v>
      </c>
      <c r="L189" s="128" t="s">
        <v>105</v>
      </c>
      <c r="M189" s="128" t="s">
        <v>2038</v>
      </c>
      <c r="N189" s="128" t="s">
        <v>338</v>
      </c>
      <c r="O189" s="130">
        <v>996467</v>
      </c>
      <c r="P189" s="128" t="s">
        <v>1254</v>
      </c>
      <c r="Q189" s="128" t="s">
        <v>120</v>
      </c>
      <c r="R189" s="128" t="s">
        <v>677</v>
      </c>
      <c r="S189" s="128" t="s">
        <v>114</v>
      </c>
      <c r="T189" s="126"/>
      <c r="U189" s="126"/>
    </row>
    <row r="190" spans="1:21" s="59" customFormat="1" ht="38.25" x14ac:dyDescent="0.2">
      <c r="A190" s="128" t="s">
        <v>648</v>
      </c>
      <c r="B190" s="128" t="s">
        <v>971</v>
      </c>
      <c r="C190" s="128" t="s">
        <v>78</v>
      </c>
      <c r="D190" s="128" t="s">
        <v>1443</v>
      </c>
      <c r="E190" s="128" t="s">
        <v>78</v>
      </c>
      <c r="F190" s="128" t="s">
        <v>43</v>
      </c>
      <c r="G190" s="128" t="s">
        <v>44</v>
      </c>
      <c r="H190" s="128" t="s">
        <v>88</v>
      </c>
      <c r="I190" s="129">
        <v>42269</v>
      </c>
      <c r="J190" s="128" t="s">
        <v>45</v>
      </c>
      <c r="K190" s="128" t="s">
        <v>107</v>
      </c>
      <c r="L190" s="128" t="s">
        <v>38</v>
      </c>
      <c r="M190" s="128" t="s">
        <v>2057</v>
      </c>
      <c r="N190" s="128" t="s">
        <v>434</v>
      </c>
      <c r="O190" s="130">
        <v>999084</v>
      </c>
      <c r="P190" s="128" t="s">
        <v>822</v>
      </c>
      <c r="Q190" s="128" t="s">
        <v>2058</v>
      </c>
      <c r="R190" s="128" t="s">
        <v>433</v>
      </c>
      <c r="S190" s="128" t="s">
        <v>374</v>
      </c>
      <c r="T190" s="126"/>
      <c r="U190" s="126"/>
    </row>
    <row r="191" spans="1:21" s="59" customFormat="1" ht="38.25" x14ac:dyDescent="0.2">
      <c r="A191" s="128" t="s">
        <v>648</v>
      </c>
      <c r="B191" s="128" t="s">
        <v>971</v>
      </c>
      <c r="C191" s="128" t="s">
        <v>78</v>
      </c>
      <c r="D191" s="128" t="s">
        <v>1443</v>
      </c>
      <c r="E191" s="128" t="s">
        <v>78</v>
      </c>
      <c r="F191" s="128" t="s">
        <v>43</v>
      </c>
      <c r="G191" s="128" t="s">
        <v>44</v>
      </c>
      <c r="H191" s="128" t="s">
        <v>88</v>
      </c>
      <c r="I191" s="129">
        <v>42269</v>
      </c>
      <c r="J191" s="128" t="s">
        <v>45</v>
      </c>
      <c r="K191" s="128" t="s">
        <v>107</v>
      </c>
      <c r="L191" s="128" t="s">
        <v>38</v>
      </c>
      <c r="M191" s="128" t="s">
        <v>2055</v>
      </c>
      <c r="N191" s="128" t="s">
        <v>434</v>
      </c>
      <c r="O191" s="130">
        <v>999463</v>
      </c>
      <c r="P191" s="128" t="s">
        <v>822</v>
      </c>
      <c r="Q191" s="128" t="s">
        <v>2056</v>
      </c>
      <c r="R191" s="128" t="s">
        <v>433</v>
      </c>
      <c r="S191" s="128" t="s">
        <v>374</v>
      </c>
      <c r="T191" s="126"/>
      <c r="U191" s="126"/>
    </row>
    <row r="192" spans="1:21" s="59" customFormat="1" ht="25.5" x14ac:dyDescent="0.2">
      <c r="A192" s="128" t="s">
        <v>648</v>
      </c>
      <c r="B192" s="128" t="s">
        <v>971</v>
      </c>
      <c r="C192" s="128" t="s">
        <v>78</v>
      </c>
      <c r="D192" s="128" t="s">
        <v>1443</v>
      </c>
      <c r="E192" s="128" t="s">
        <v>78</v>
      </c>
      <c r="F192" s="128" t="s">
        <v>119</v>
      </c>
      <c r="G192" s="128" t="s">
        <v>118</v>
      </c>
      <c r="H192" s="128" t="s">
        <v>205</v>
      </c>
      <c r="I192" s="129">
        <v>42193</v>
      </c>
      <c r="J192" s="128" t="s">
        <v>45</v>
      </c>
      <c r="K192" s="128" t="s">
        <v>677</v>
      </c>
      <c r="L192" s="128" t="s">
        <v>105</v>
      </c>
      <c r="M192" s="128" t="s">
        <v>2041</v>
      </c>
      <c r="N192" s="128" t="s">
        <v>338</v>
      </c>
      <c r="O192" s="130">
        <v>1133810</v>
      </c>
      <c r="P192" s="128" t="s">
        <v>1253</v>
      </c>
      <c r="Q192" s="128" t="s">
        <v>104</v>
      </c>
      <c r="R192" s="128" t="s">
        <v>677</v>
      </c>
      <c r="S192" s="128" t="s">
        <v>114</v>
      </c>
      <c r="T192" s="126"/>
      <c r="U192" s="126"/>
    </row>
    <row r="193" spans="1:21" s="59" customFormat="1" ht="25.5" x14ac:dyDescent="0.2">
      <c r="A193" s="128" t="s">
        <v>648</v>
      </c>
      <c r="B193" s="128" t="s">
        <v>971</v>
      </c>
      <c r="C193" s="128" t="s">
        <v>78</v>
      </c>
      <c r="D193" s="128" t="s">
        <v>1443</v>
      </c>
      <c r="E193" s="128" t="s">
        <v>78</v>
      </c>
      <c r="F193" s="128" t="s">
        <v>393</v>
      </c>
      <c r="G193" s="128" t="s">
        <v>42</v>
      </c>
      <c r="H193" s="128" t="s">
        <v>91</v>
      </c>
      <c r="I193" s="129">
        <v>41995</v>
      </c>
      <c r="J193" s="128" t="s">
        <v>45</v>
      </c>
      <c r="K193" s="128" t="s">
        <v>677</v>
      </c>
      <c r="L193" s="128" t="s">
        <v>117</v>
      </c>
      <c r="M193" s="128" t="s">
        <v>2010</v>
      </c>
      <c r="N193" s="128" t="s">
        <v>410</v>
      </c>
      <c r="O193" s="130">
        <v>1136103</v>
      </c>
      <c r="P193" s="128" t="s">
        <v>1577</v>
      </c>
      <c r="Q193" s="128" t="s">
        <v>170</v>
      </c>
      <c r="R193" s="128" t="s">
        <v>677</v>
      </c>
      <c r="S193" s="128" t="s">
        <v>409</v>
      </c>
      <c r="T193" s="126"/>
      <c r="U193" s="126"/>
    </row>
    <row r="194" spans="1:21" s="59" customFormat="1" ht="51" x14ac:dyDescent="0.2">
      <c r="A194" s="128" t="s">
        <v>648</v>
      </c>
      <c r="B194" s="128" t="s">
        <v>971</v>
      </c>
      <c r="C194" s="128" t="s">
        <v>78</v>
      </c>
      <c r="D194" s="128" t="s">
        <v>1443</v>
      </c>
      <c r="E194" s="128" t="s">
        <v>78</v>
      </c>
      <c r="F194" s="128" t="s">
        <v>119</v>
      </c>
      <c r="G194" s="128" t="s">
        <v>118</v>
      </c>
      <c r="H194" s="128" t="s">
        <v>205</v>
      </c>
      <c r="I194" s="129">
        <v>42013</v>
      </c>
      <c r="J194" s="128" t="s">
        <v>45</v>
      </c>
      <c r="K194" s="128" t="s">
        <v>677</v>
      </c>
      <c r="L194" s="128" t="s">
        <v>105</v>
      </c>
      <c r="M194" s="128" t="s">
        <v>2034</v>
      </c>
      <c r="N194" s="128" t="s">
        <v>338</v>
      </c>
      <c r="O194" s="130">
        <v>1246026</v>
      </c>
      <c r="P194" s="128" t="s">
        <v>1255</v>
      </c>
      <c r="Q194" s="128" t="s">
        <v>99</v>
      </c>
      <c r="R194" s="128" t="s">
        <v>677</v>
      </c>
      <c r="S194" s="128" t="s">
        <v>114</v>
      </c>
      <c r="T194" s="126"/>
      <c r="U194" s="126"/>
    </row>
    <row r="195" spans="1:21" s="59" customFormat="1" ht="38.25" x14ac:dyDescent="0.2">
      <c r="A195" s="128" t="s">
        <v>648</v>
      </c>
      <c r="B195" s="128" t="s">
        <v>971</v>
      </c>
      <c r="C195" s="128" t="s">
        <v>78</v>
      </c>
      <c r="D195" s="128" t="s">
        <v>1443</v>
      </c>
      <c r="E195" s="128" t="s">
        <v>78</v>
      </c>
      <c r="F195" s="128" t="s">
        <v>43</v>
      </c>
      <c r="G195" s="128" t="s">
        <v>44</v>
      </c>
      <c r="H195" s="128" t="s">
        <v>88</v>
      </c>
      <c r="I195" s="129">
        <v>42272</v>
      </c>
      <c r="J195" s="128" t="s">
        <v>45</v>
      </c>
      <c r="K195" s="128" t="s">
        <v>107</v>
      </c>
      <c r="L195" s="128" t="s">
        <v>38</v>
      </c>
      <c r="M195" s="128" t="s">
        <v>2064</v>
      </c>
      <c r="N195" s="128" t="s">
        <v>434</v>
      </c>
      <c r="O195" s="130">
        <v>1311691</v>
      </c>
      <c r="P195" s="128" t="s">
        <v>822</v>
      </c>
      <c r="Q195" s="128" t="s">
        <v>2065</v>
      </c>
      <c r="R195" s="128" t="s">
        <v>433</v>
      </c>
      <c r="S195" s="128" t="s">
        <v>374</v>
      </c>
      <c r="T195" s="126"/>
      <c r="U195" s="126"/>
    </row>
    <row r="196" spans="1:21" s="59" customFormat="1" ht="38.25" x14ac:dyDescent="0.2">
      <c r="A196" s="128" t="s">
        <v>648</v>
      </c>
      <c r="B196" s="128" t="s">
        <v>971</v>
      </c>
      <c r="C196" s="128" t="s">
        <v>78</v>
      </c>
      <c r="D196" s="128" t="s">
        <v>1443</v>
      </c>
      <c r="E196" s="128" t="s">
        <v>78</v>
      </c>
      <c r="F196" s="128" t="s">
        <v>119</v>
      </c>
      <c r="G196" s="128" t="s">
        <v>118</v>
      </c>
      <c r="H196" s="128" t="s">
        <v>205</v>
      </c>
      <c r="I196" s="129">
        <v>42272</v>
      </c>
      <c r="J196" s="128" t="s">
        <v>45</v>
      </c>
      <c r="K196" s="128" t="s">
        <v>107</v>
      </c>
      <c r="L196" s="128" t="s">
        <v>38</v>
      </c>
      <c r="M196" s="128" t="s">
        <v>2046</v>
      </c>
      <c r="N196" s="128" t="s">
        <v>116</v>
      </c>
      <c r="O196" s="130">
        <v>1406746</v>
      </c>
      <c r="P196" s="128" t="s">
        <v>1584</v>
      </c>
      <c r="Q196" s="128" t="s">
        <v>2047</v>
      </c>
      <c r="R196" s="128" t="s">
        <v>449</v>
      </c>
      <c r="S196" s="128" t="s">
        <v>114</v>
      </c>
      <c r="T196" s="126"/>
      <c r="U196" s="126"/>
    </row>
    <row r="197" spans="1:21" s="59" customFormat="1" ht="25.5" x14ac:dyDescent="0.2">
      <c r="A197" s="128" t="s">
        <v>648</v>
      </c>
      <c r="B197" s="128" t="s">
        <v>971</v>
      </c>
      <c r="C197" s="128" t="s">
        <v>78</v>
      </c>
      <c r="D197" s="128" t="s">
        <v>1443</v>
      </c>
      <c r="E197" s="128" t="s">
        <v>78</v>
      </c>
      <c r="F197" s="128" t="s">
        <v>677</v>
      </c>
      <c r="G197" s="128" t="s">
        <v>677</v>
      </c>
      <c r="H197" s="128" t="s">
        <v>677</v>
      </c>
      <c r="I197" s="129">
        <v>41990</v>
      </c>
      <c r="J197" s="128" t="s">
        <v>36</v>
      </c>
      <c r="K197" s="128" t="s">
        <v>677</v>
      </c>
      <c r="L197" s="128" t="s">
        <v>93</v>
      </c>
      <c r="M197" s="128" t="s">
        <v>1592</v>
      </c>
      <c r="N197" s="128" t="s">
        <v>657</v>
      </c>
      <c r="O197" s="130">
        <v>1425740</v>
      </c>
      <c r="P197" s="128" t="s">
        <v>656</v>
      </c>
      <c r="Q197" s="128" t="s">
        <v>143</v>
      </c>
      <c r="R197" s="128" t="s">
        <v>677</v>
      </c>
      <c r="S197" s="128" t="s">
        <v>655</v>
      </c>
      <c r="T197" s="126"/>
      <c r="U197" s="126"/>
    </row>
    <row r="198" spans="1:21" s="59" customFormat="1" ht="38.25" x14ac:dyDescent="0.2">
      <c r="A198" s="128" t="s">
        <v>648</v>
      </c>
      <c r="B198" s="128" t="s">
        <v>971</v>
      </c>
      <c r="C198" s="128" t="s">
        <v>78</v>
      </c>
      <c r="D198" s="128" t="s">
        <v>1443</v>
      </c>
      <c r="E198" s="128" t="s">
        <v>78</v>
      </c>
      <c r="F198" s="128" t="s">
        <v>351</v>
      </c>
      <c r="G198" s="128" t="s">
        <v>48</v>
      </c>
      <c r="H198" s="128" t="s">
        <v>1207</v>
      </c>
      <c r="I198" s="129">
        <v>42025</v>
      </c>
      <c r="J198" s="128" t="s">
        <v>45</v>
      </c>
      <c r="K198" s="128" t="s">
        <v>107</v>
      </c>
      <c r="L198" s="128" t="s">
        <v>38</v>
      </c>
      <c r="M198" s="128" t="s">
        <v>2025</v>
      </c>
      <c r="N198" s="128" t="s">
        <v>382</v>
      </c>
      <c r="O198" s="130">
        <v>1649412.98</v>
      </c>
      <c r="P198" s="128" t="s">
        <v>820</v>
      </c>
      <c r="Q198" s="128" t="s">
        <v>397</v>
      </c>
      <c r="R198" s="128" t="s">
        <v>381</v>
      </c>
      <c r="S198" s="128" t="s">
        <v>380</v>
      </c>
      <c r="T198" s="126"/>
      <c r="U198" s="126"/>
    </row>
    <row r="199" spans="1:21" s="59" customFormat="1" ht="25.5" x14ac:dyDescent="0.2">
      <c r="A199" s="128" t="s">
        <v>648</v>
      </c>
      <c r="B199" s="128" t="s">
        <v>971</v>
      </c>
      <c r="C199" s="128" t="s">
        <v>78</v>
      </c>
      <c r="D199" s="128" t="s">
        <v>1443</v>
      </c>
      <c r="E199" s="128" t="s">
        <v>78</v>
      </c>
      <c r="F199" s="128" t="s">
        <v>43</v>
      </c>
      <c r="G199" s="128" t="s">
        <v>44</v>
      </c>
      <c r="H199" s="128" t="s">
        <v>88</v>
      </c>
      <c r="I199" s="129">
        <v>42151</v>
      </c>
      <c r="J199" s="128" t="s">
        <v>45</v>
      </c>
      <c r="K199" s="128" t="s">
        <v>677</v>
      </c>
      <c r="L199" s="128" t="s">
        <v>105</v>
      </c>
      <c r="M199" s="128" t="s">
        <v>2049</v>
      </c>
      <c r="N199" s="128" t="s">
        <v>661</v>
      </c>
      <c r="O199" s="130">
        <v>1696046</v>
      </c>
      <c r="P199" s="128" t="s">
        <v>1583</v>
      </c>
      <c r="Q199" s="128" t="s">
        <v>88</v>
      </c>
      <c r="R199" s="128" t="s">
        <v>677</v>
      </c>
      <c r="S199" s="128" t="s">
        <v>650</v>
      </c>
      <c r="T199" s="126"/>
      <c r="U199" s="126"/>
    </row>
    <row r="200" spans="1:21" s="59" customFormat="1" ht="25.5" x14ac:dyDescent="0.2">
      <c r="A200" s="128" t="s">
        <v>648</v>
      </c>
      <c r="B200" s="128" t="s">
        <v>971</v>
      </c>
      <c r="C200" s="128" t="s">
        <v>78</v>
      </c>
      <c r="D200" s="128" t="s">
        <v>1443</v>
      </c>
      <c r="E200" s="128" t="s">
        <v>78</v>
      </c>
      <c r="F200" s="128" t="s">
        <v>119</v>
      </c>
      <c r="G200" s="128" t="s">
        <v>118</v>
      </c>
      <c r="H200" s="128" t="s">
        <v>205</v>
      </c>
      <c r="I200" s="129">
        <v>42103</v>
      </c>
      <c r="J200" s="128" t="s">
        <v>45</v>
      </c>
      <c r="K200" s="128" t="s">
        <v>677</v>
      </c>
      <c r="L200" s="128" t="s">
        <v>117</v>
      </c>
      <c r="M200" s="128" t="s">
        <v>2037</v>
      </c>
      <c r="N200" s="128" t="s">
        <v>338</v>
      </c>
      <c r="O200" s="130">
        <v>1798448</v>
      </c>
      <c r="P200" s="128" t="s">
        <v>980</v>
      </c>
      <c r="Q200" s="128" t="s">
        <v>99</v>
      </c>
      <c r="R200" s="128" t="s">
        <v>677</v>
      </c>
      <c r="S200" s="128" t="s">
        <v>114</v>
      </c>
      <c r="T200" s="126"/>
      <c r="U200" s="126"/>
    </row>
    <row r="201" spans="1:21" s="59" customFormat="1" ht="38.25" x14ac:dyDescent="0.2">
      <c r="A201" s="128" t="s">
        <v>648</v>
      </c>
      <c r="B201" s="128" t="s">
        <v>971</v>
      </c>
      <c r="C201" s="128" t="s">
        <v>78</v>
      </c>
      <c r="D201" s="128" t="s">
        <v>1443</v>
      </c>
      <c r="E201" s="128" t="s">
        <v>78</v>
      </c>
      <c r="F201" s="128" t="s">
        <v>333</v>
      </c>
      <c r="G201" s="128" t="s">
        <v>94</v>
      </c>
      <c r="H201" s="128" t="s">
        <v>1222</v>
      </c>
      <c r="I201" s="129">
        <v>42230</v>
      </c>
      <c r="J201" s="128" t="s">
        <v>45</v>
      </c>
      <c r="K201" s="128" t="s">
        <v>107</v>
      </c>
      <c r="L201" s="128" t="s">
        <v>105</v>
      </c>
      <c r="M201" s="128" t="s">
        <v>2021</v>
      </c>
      <c r="N201" s="128" t="s">
        <v>332</v>
      </c>
      <c r="O201" s="130">
        <v>1855894.56</v>
      </c>
      <c r="P201" s="128" t="s">
        <v>2022</v>
      </c>
      <c r="Q201" s="128" t="s">
        <v>76</v>
      </c>
      <c r="R201" s="128" t="s">
        <v>2023</v>
      </c>
      <c r="S201" s="128" t="s">
        <v>331</v>
      </c>
      <c r="T201" s="126"/>
      <c r="U201" s="126"/>
    </row>
    <row r="202" spans="1:21" s="59" customFormat="1" ht="51" x14ac:dyDescent="0.2">
      <c r="A202" s="128" t="s">
        <v>648</v>
      </c>
      <c r="B202" s="128" t="s">
        <v>971</v>
      </c>
      <c r="C202" s="128" t="s">
        <v>78</v>
      </c>
      <c r="D202" s="128" t="s">
        <v>1443</v>
      </c>
      <c r="E202" s="128" t="s">
        <v>78</v>
      </c>
      <c r="F202" s="128" t="s">
        <v>351</v>
      </c>
      <c r="G202" s="128" t="s">
        <v>48</v>
      </c>
      <c r="H202" s="128" t="s">
        <v>1207</v>
      </c>
      <c r="I202" s="129">
        <v>42271</v>
      </c>
      <c r="J202" s="128" t="s">
        <v>45</v>
      </c>
      <c r="K202" s="128" t="s">
        <v>107</v>
      </c>
      <c r="L202" s="128" t="s">
        <v>38</v>
      </c>
      <c r="M202" s="128" t="s">
        <v>2027</v>
      </c>
      <c r="N202" s="128" t="s">
        <v>382</v>
      </c>
      <c r="O202" s="130">
        <v>1897999.85</v>
      </c>
      <c r="P202" s="128" t="s">
        <v>820</v>
      </c>
      <c r="Q202" s="128" t="s">
        <v>122</v>
      </c>
      <c r="R202" s="128" t="s">
        <v>381</v>
      </c>
      <c r="S202" s="128" t="s">
        <v>380</v>
      </c>
      <c r="T202" s="126"/>
      <c r="U202" s="126"/>
    </row>
    <row r="203" spans="1:21" s="59" customFormat="1" ht="51" x14ac:dyDescent="0.2">
      <c r="A203" s="128" t="s">
        <v>648</v>
      </c>
      <c r="B203" s="128" t="s">
        <v>971</v>
      </c>
      <c r="C203" s="128" t="s">
        <v>78</v>
      </c>
      <c r="D203" s="128" t="s">
        <v>1443</v>
      </c>
      <c r="E203" s="128" t="s">
        <v>78</v>
      </c>
      <c r="F203" s="128" t="s">
        <v>472</v>
      </c>
      <c r="G203" s="128" t="s">
        <v>118</v>
      </c>
      <c r="H203" s="128" t="s">
        <v>206</v>
      </c>
      <c r="I203" s="129">
        <v>42160</v>
      </c>
      <c r="J203" s="128" t="s">
        <v>45</v>
      </c>
      <c r="K203" s="128" t="s">
        <v>677</v>
      </c>
      <c r="L203" s="128" t="s">
        <v>105</v>
      </c>
      <c r="M203" s="128" t="s">
        <v>2013</v>
      </c>
      <c r="N203" s="128" t="s">
        <v>975</v>
      </c>
      <c r="O203" s="130">
        <v>2049685</v>
      </c>
      <c r="P203" s="128" t="s">
        <v>1249</v>
      </c>
      <c r="Q203" s="128" t="s">
        <v>83</v>
      </c>
      <c r="R203" s="128" t="s">
        <v>677</v>
      </c>
      <c r="S203" s="128" t="s">
        <v>976</v>
      </c>
      <c r="T203" s="126"/>
      <c r="U203" s="126"/>
    </row>
    <row r="204" spans="1:21" s="59" customFormat="1" ht="38.25" x14ac:dyDescent="0.2">
      <c r="A204" s="128" t="s">
        <v>648</v>
      </c>
      <c r="B204" s="128" t="s">
        <v>971</v>
      </c>
      <c r="C204" s="128" t="s">
        <v>78</v>
      </c>
      <c r="D204" s="128" t="s">
        <v>1443</v>
      </c>
      <c r="E204" s="128" t="s">
        <v>78</v>
      </c>
      <c r="F204" s="128" t="s">
        <v>43</v>
      </c>
      <c r="G204" s="128" t="s">
        <v>44</v>
      </c>
      <c r="H204" s="128" t="s">
        <v>88</v>
      </c>
      <c r="I204" s="129">
        <v>42271</v>
      </c>
      <c r="J204" s="128" t="s">
        <v>45</v>
      </c>
      <c r="K204" s="128" t="s">
        <v>677</v>
      </c>
      <c r="L204" s="128" t="s">
        <v>105</v>
      </c>
      <c r="M204" s="128" t="s">
        <v>2059</v>
      </c>
      <c r="N204" s="128" t="s">
        <v>661</v>
      </c>
      <c r="O204" s="130">
        <v>2500000</v>
      </c>
      <c r="P204" s="128" t="s">
        <v>984</v>
      </c>
      <c r="Q204" s="128" t="s">
        <v>99</v>
      </c>
      <c r="R204" s="128" t="s">
        <v>677</v>
      </c>
      <c r="S204" s="128" t="s">
        <v>650</v>
      </c>
      <c r="T204" s="126"/>
      <c r="U204" s="126"/>
    </row>
    <row r="205" spans="1:21" s="59" customFormat="1" ht="76.5" x14ac:dyDescent="0.2">
      <c r="A205" s="128" t="s">
        <v>648</v>
      </c>
      <c r="B205" s="128" t="s">
        <v>971</v>
      </c>
      <c r="C205" s="128" t="s">
        <v>78</v>
      </c>
      <c r="D205" s="128" t="s">
        <v>1443</v>
      </c>
      <c r="E205" s="128" t="s">
        <v>78</v>
      </c>
      <c r="F205" s="128" t="s">
        <v>119</v>
      </c>
      <c r="G205" s="128" t="s">
        <v>118</v>
      </c>
      <c r="H205" s="128" t="s">
        <v>205</v>
      </c>
      <c r="I205" s="129">
        <v>41990</v>
      </c>
      <c r="J205" s="128" t="s">
        <v>45</v>
      </c>
      <c r="K205" s="128" t="s">
        <v>677</v>
      </c>
      <c r="L205" s="128" t="s">
        <v>105</v>
      </c>
      <c r="M205" s="128" t="s">
        <v>1588</v>
      </c>
      <c r="N205" s="128" t="s">
        <v>338</v>
      </c>
      <c r="O205" s="130">
        <v>2571456</v>
      </c>
      <c r="P205" s="128" t="s">
        <v>1253</v>
      </c>
      <c r="Q205" s="128" t="s">
        <v>99</v>
      </c>
      <c r="R205" s="128" t="s">
        <v>677</v>
      </c>
      <c r="S205" s="128" t="s">
        <v>114</v>
      </c>
      <c r="T205" s="126"/>
      <c r="U205" s="126"/>
    </row>
    <row r="206" spans="1:21" s="59" customFormat="1" ht="38.25" x14ac:dyDescent="0.2">
      <c r="A206" s="128" t="s">
        <v>648</v>
      </c>
      <c r="B206" s="128" t="s">
        <v>971</v>
      </c>
      <c r="C206" s="128" t="s">
        <v>78</v>
      </c>
      <c r="D206" s="128" t="s">
        <v>1443</v>
      </c>
      <c r="E206" s="128" t="s">
        <v>78</v>
      </c>
      <c r="F206" s="128" t="s">
        <v>333</v>
      </c>
      <c r="G206" s="128" t="s">
        <v>94</v>
      </c>
      <c r="H206" s="128" t="s">
        <v>1222</v>
      </c>
      <c r="I206" s="129">
        <v>42096</v>
      </c>
      <c r="J206" s="128" t="s">
        <v>45</v>
      </c>
      <c r="K206" s="128" t="s">
        <v>677</v>
      </c>
      <c r="L206" s="128" t="s">
        <v>105</v>
      </c>
      <c r="M206" s="128" t="s">
        <v>2017</v>
      </c>
      <c r="N206" s="128" t="s">
        <v>332</v>
      </c>
      <c r="O206" s="130">
        <v>2629131</v>
      </c>
      <c r="P206" s="128" t="s">
        <v>1251</v>
      </c>
      <c r="Q206" s="128" t="s">
        <v>104</v>
      </c>
      <c r="R206" s="128" t="s">
        <v>677</v>
      </c>
      <c r="S206" s="128" t="s">
        <v>331</v>
      </c>
      <c r="T206" s="126"/>
      <c r="U206" s="126"/>
    </row>
    <row r="207" spans="1:21" s="59" customFormat="1" ht="25.5" x14ac:dyDescent="0.2">
      <c r="A207" s="128" t="s">
        <v>648</v>
      </c>
      <c r="B207" s="128" t="s">
        <v>971</v>
      </c>
      <c r="C207" s="128" t="s">
        <v>78</v>
      </c>
      <c r="D207" s="128" t="s">
        <v>1443</v>
      </c>
      <c r="E207" s="128" t="s">
        <v>78</v>
      </c>
      <c r="F207" s="128" t="s">
        <v>333</v>
      </c>
      <c r="G207" s="128" t="s">
        <v>94</v>
      </c>
      <c r="H207" s="128" t="s">
        <v>1222</v>
      </c>
      <c r="I207" s="129">
        <v>42123</v>
      </c>
      <c r="J207" s="128" t="s">
        <v>45</v>
      </c>
      <c r="K207" s="128" t="s">
        <v>677</v>
      </c>
      <c r="L207" s="128" t="s">
        <v>117</v>
      </c>
      <c r="M207" s="128" t="s">
        <v>2019</v>
      </c>
      <c r="N207" s="128" t="s">
        <v>332</v>
      </c>
      <c r="O207" s="130">
        <v>2957374</v>
      </c>
      <c r="P207" s="128" t="s">
        <v>667</v>
      </c>
      <c r="Q207" s="128" t="s">
        <v>112</v>
      </c>
      <c r="R207" s="128" t="s">
        <v>677</v>
      </c>
      <c r="S207" s="128" t="s">
        <v>331</v>
      </c>
      <c r="T207" s="126"/>
      <c r="U207" s="126"/>
    </row>
    <row r="208" spans="1:21" s="59" customFormat="1" ht="51" x14ac:dyDescent="0.2">
      <c r="A208" s="128" t="s">
        <v>648</v>
      </c>
      <c r="B208" s="128" t="s">
        <v>971</v>
      </c>
      <c r="C208" s="128" t="s">
        <v>78</v>
      </c>
      <c r="D208" s="128" t="s">
        <v>1443</v>
      </c>
      <c r="E208" s="128" t="s">
        <v>78</v>
      </c>
      <c r="F208" s="128" t="s">
        <v>119</v>
      </c>
      <c r="G208" s="128" t="s">
        <v>118</v>
      </c>
      <c r="H208" s="128" t="s">
        <v>205</v>
      </c>
      <c r="I208" s="129">
        <v>42088</v>
      </c>
      <c r="J208" s="128" t="s">
        <v>45</v>
      </c>
      <c r="K208" s="128" t="s">
        <v>677</v>
      </c>
      <c r="L208" s="128" t="s">
        <v>105</v>
      </c>
      <c r="M208" s="128" t="s">
        <v>2036</v>
      </c>
      <c r="N208" s="128" t="s">
        <v>338</v>
      </c>
      <c r="O208" s="130">
        <v>3495960</v>
      </c>
      <c r="P208" s="128" t="s">
        <v>982</v>
      </c>
      <c r="Q208" s="128" t="s">
        <v>400</v>
      </c>
      <c r="R208" s="128" t="s">
        <v>677</v>
      </c>
      <c r="S208" s="128" t="s">
        <v>114</v>
      </c>
      <c r="T208" s="126"/>
      <c r="U208" s="126"/>
    </row>
    <row r="209" spans="1:21" s="59" customFormat="1" ht="38.25" x14ac:dyDescent="0.2">
      <c r="A209" s="128" t="s">
        <v>648</v>
      </c>
      <c r="B209" s="128" t="s">
        <v>971</v>
      </c>
      <c r="C209" s="128" t="s">
        <v>78</v>
      </c>
      <c r="D209" s="128" t="s">
        <v>1443</v>
      </c>
      <c r="E209" s="128" t="s">
        <v>78</v>
      </c>
      <c r="F209" s="128" t="s">
        <v>351</v>
      </c>
      <c r="G209" s="128" t="s">
        <v>48</v>
      </c>
      <c r="H209" s="128" t="s">
        <v>1207</v>
      </c>
      <c r="I209" s="129">
        <v>42144</v>
      </c>
      <c r="J209" s="128" t="s">
        <v>45</v>
      </c>
      <c r="K209" s="128" t="s">
        <v>107</v>
      </c>
      <c r="L209" s="128" t="s">
        <v>38</v>
      </c>
      <c r="M209" s="128" t="s">
        <v>2026</v>
      </c>
      <c r="N209" s="128" t="s">
        <v>382</v>
      </c>
      <c r="O209" s="130">
        <v>3878967.62</v>
      </c>
      <c r="P209" s="128" t="s">
        <v>820</v>
      </c>
      <c r="Q209" s="128" t="s">
        <v>143</v>
      </c>
      <c r="R209" s="128" t="s">
        <v>381</v>
      </c>
      <c r="S209" s="128" t="s">
        <v>380</v>
      </c>
      <c r="T209" s="126"/>
      <c r="U209" s="126"/>
    </row>
    <row r="210" spans="1:21" s="59" customFormat="1" ht="25.5" x14ac:dyDescent="0.2">
      <c r="A210" s="128" t="s">
        <v>648</v>
      </c>
      <c r="B210" s="128" t="s">
        <v>971</v>
      </c>
      <c r="C210" s="128" t="s">
        <v>78</v>
      </c>
      <c r="D210" s="128" t="s">
        <v>1443</v>
      </c>
      <c r="E210" s="128" t="s">
        <v>78</v>
      </c>
      <c r="F210" s="128" t="s">
        <v>110</v>
      </c>
      <c r="G210" s="128" t="s">
        <v>109</v>
      </c>
      <c r="H210" s="128" t="s">
        <v>1206</v>
      </c>
      <c r="I210" s="129">
        <v>42272</v>
      </c>
      <c r="J210" s="128" t="s">
        <v>45</v>
      </c>
      <c r="K210" s="128" t="s">
        <v>677</v>
      </c>
      <c r="L210" s="128" t="s">
        <v>105</v>
      </c>
      <c r="M210" s="128" t="s">
        <v>1898</v>
      </c>
      <c r="N210" s="128" t="s">
        <v>1513</v>
      </c>
      <c r="O210" s="130">
        <v>3999420.59</v>
      </c>
      <c r="P210" s="128" t="s">
        <v>1899</v>
      </c>
      <c r="Q210" s="128" t="s">
        <v>76</v>
      </c>
      <c r="R210" s="128" t="s">
        <v>677</v>
      </c>
      <c r="S210" s="128" t="s">
        <v>1515</v>
      </c>
      <c r="T210" s="126"/>
      <c r="U210" s="126"/>
    </row>
    <row r="211" spans="1:21" s="59" customFormat="1" ht="38.25" x14ac:dyDescent="0.2">
      <c r="A211" s="128" t="s">
        <v>648</v>
      </c>
      <c r="B211" s="128" t="s">
        <v>971</v>
      </c>
      <c r="C211" s="128" t="s">
        <v>78</v>
      </c>
      <c r="D211" s="128" t="s">
        <v>1443</v>
      </c>
      <c r="E211" s="128" t="s">
        <v>78</v>
      </c>
      <c r="F211" s="128" t="s">
        <v>119</v>
      </c>
      <c r="G211" s="128" t="s">
        <v>118</v>
      </c>
      <c r="H211" s="128" t="s">
        <v>205</v>
      </c>
      <c r="I211" s="129">
        <v>42228</v>
      </c>
      <c r="J211" s="128" t="s">
        <v>45</v>
      </c>
      <c r="K211" s="128" t="s">
        <v>677</v>
      </c>
      <c r="L211" s="128" t="s">
        <v>105</v>
      </c>
      <c r="M211" s="128" t="s">
        <v>2042</v>
      </c>
      <c r="N211" s="128" t="s">
        <v>338</v>
      </c>
      <c r="O211" s="130">
        <v>5126020</v>
      </c>
      <c r="P211" s="128" t="s">
        <v>1586</v>
      </c>
      <c r="Q211" s="128" t="s">
        <v>83</v>
      </c>
      <c r="R211" s="128" t="s">
        <v>677</v>
      </c>
      <c r="S211" s="128" t="s">
        <v>114</v>
      </c>
      <c r="T211" s="126"/>
      <c r="U211" s="126"/>
    </row>
    <row r="212" spans="1:21" s="59" customFormat="1" ht="38.25" x14ac:dyDescent="0.2">
      <c r="A212" s="128" t="s">
        <v>648</v>
      </c>
      <c r="B212" s="128" t="s">
        <v>971</v>
      </c>
      <c r="C212" s="128" t="s">
        <v>78</v>
      </c>
      <c r="D212" s="128" t="s">
        <v>1443</v>
      </c>
      <c r="E212" s="128" t="s">
        <v>78</v>
      </c>
      <c r="F212" s="128" t="s">
        <v>333</v>
      </c>
      <c r="G212" s="128" t="s">
        <v>94</v>
      </c>
      <c r="H212" s="128" t="s">
        <v>1222</v>
      </c>
      <c r="I212" s="129">
        <v>42122</v>
      </c>
      <c r="J212" s="128" t="s">
        <v>45</v>
      </c>
      <c r="K212" s="128" t="s">
        <v>677</v>
      </c>
      <c r="L212" s="128" t="s">
        <v>105</v>
      </c>
      <c r="M212" s="128" t="s">
        <v>2018</v>
      </c>
      <c r="N212" s="128" t="s">
        <v>332</v>
      </c>
      <c r="O212" s="130">
        <v>5157831.3600000003</v>
      </c>
      <c r="P212" s="128" t="s">
        <v>1579</v>
      </c>
      <c r="Q212" s="128" t="s">
        <v>88</v>
      </c>
      <c r="R212" s="128" t="s">
        <v>677</v>
      </c>
      <c r="S212" s="128" t="s">
        <v>331</v>
      </c>
      <c r="T212" s="126"/>
      <c r="U212" s="126"/>
    </row>
    <row r="213" spans="1:21" s="59" customFormat="1" ht="51" x14ac:dyDescent="0.2">
      <c r="A213" s="128" t="s">
        <v>648</v>
      </c>
      <c r="B213" s="128" t="s">
        <v>971</v>
      </c>
      <c r="C213" s="128" t="s">
        <v>78</v>
      </c>
      <c r="D213" s="128" t="s">
        <v>1443</v>
      </c>
      <c r="E213" s="128" t="s">
        <v>78</v>
      </c>
      <c r="F213" s="128" t="s">
        <v>393</v>
      </c>
      <c r="G213" s="128" t="s">
        <v>42</v>
      </c>
      <c r="H213" s="128" t="s">
        <v>91</v>
      </c>
      <c r="I213" s="129">
        <v>42163</v>
      </c>
      <c r="J213" s="128" t="s">
        <v>45</v>
      </c>
      <c r="K213" s="128" t="s">
        <v>677</v>
      </c>
      <c r="L213" s="128" t="s">
        <v>105</v>
      </c>
      <c r="M213" s="128" t="s">
        <v>2011</v>
      </c>
      <c r="N213" s="128" t="s">
        <v>817</v>
      </c>
      <c r="O213" s="130">
        <v>5293385</v>
      </c>
      <c r="P213" s="128" t="s">
        <v>1578</v>
      </c>
      <c r="Q213" s="128" t="s">
        <v>99</v>
      </c>
      <c r="R213" s="128" t="s">
        <v>677</v>
      </c>
      <c r="S213" s="128" t="s">
        <v>409</v>
      </c>
      <c r="T213" s="126"/>
      <c r="U213" s="126"/>
    </row>
    <row r="214" spans="1:21" s="59" customFormat="1" ht="25.5" x14ac:dyDescent="0.2">
      <c r="A214" s="128" t="s">
        <v>648</v>
      </c>
      <c r="B214" s="128" t="s">
        <v>971</v>
      </c>
      <c r="C214" s="128" t="s">
        <v>78</v>
      </c>
      <c r="D214" s="128" t="s">
        <v>1443</v>
      </c>
      <c r="E214" s="128" t="s">
        <v>78</v>
      </c>
      <c r="F214" s="128" t="s">
        <v>653</v>
      </c>
      <c r="G214" s="128" t="s">
        <v>383</v>
      </c>
      <c r="H214" s="128" t="s">
        <v>581</v>
      </c>
      <c r="I214" s="129">
        <v>42055</v>
      </c>
      <c r="J214" s="128" t="s">
        <v>45</v>
      </c>
      <c r="K214" s="128" t="s">
        <v>677</v>
      </c>
      <c r="L214" s="128" t="s">
        <v>117</v>
      </c>
      <c r="M214" s="128" t="s">
        <v>2030</v>
      </c>
      <c r="N214" s="128" t="s">
        <v>661</v>
      </c>
      <c r="O214" s="130">
        <v>5428579</v>
      </c>
      <c r="P214" s="128" t="s">
        <v>1252</v>
      </c>
      <c r="Q214" s="128" t="s">
        <v>170</v>
      </c>
      <c r="R214" s="128" t="s">
        <v>677</v>
      </c>
      <c r="S214" s="128" t="s">
        <v>650</v>
      </c>
      <c r="T214" s="126"/>
      <c r="U214" s="126"/>
    </row>
    <row r="215" spans="1:21" s="59" customFormat="1" ht="38.25" x14ac:dyDescent="0.2">
      <c r="A215" s="128" t="s">
        <v>648</v>
      </c>
      <c r="B215" s="128" t="s">
        <v>971</v>
      </c>
      <c r="C215" s="128" t="s">
        <v>78</v>
      </c>
      <c r="D215" s="128" t="s">
        <v>1443</v>
      </c>
      <c r="E215" s="128" t="s">
        <v>78</v>
      </c>
      <c r="F215" s="128" t="s">
        <v>333</v>
      </c>
      <c r="G215" s="128" t="s">
        <v>94</v>
      </c>
      <c r="H215" s="128" t="s">
        <v>1222</v>
      </c>
      <c r="I215" s="129">
        <v>42082</v>
      </c>
      <c r="J215" s="128" t="s">
        <v>45</v>
      </c>
      <c r="K215" s="128" t="s">
        <v>677</v>
      </c>
      <c r="L215" s="128" t="s">
        <v>105</v>
      </c>
      <c r="M215" s="128" t="s">
        <v>2016</v>
      </c>
      <c r="N215" s="128" t="s">
        <v>332</v>
      </c>
      <c r="O215" s="130">
        <v>5631072</v>
      </c>
      <c r="P215" s="128" t="s">
        <v>1251</v>
      </c>
      <c r="Q215" s="128" t="s">
        <v>99</v>
      </c>
      <c r="R215" s="128" t="s">
        <v>677</v>
      </c>
      <c r="S215" s="128" t="s">
        <v>331</v>
      </c>
      <c r="T215" s="126"/>
      <c r="U215" s="126"/>
    </row>
    <row r="216" spans="1:21" s="59" customFormat="1" ht="51" x14ac:dyDescent="0.2">
      <c r="A216" s="128" t="s">
        <v>648</v>
      </c>
      <c r="B216" s="128" t="s">
        <v>971</v>
      </c>
      <c r="C216" s="128" t="s">
        <v>78</v>
      </c>
      <c r="D216" s="128" t="s">
        <v>1443</v>
      </c>
      <c r="E216" s="128" t="s">
        <v>78</v>
      </c>
      <c r="F216" s="128" t="s">
        <v>119</v>
      </c>
      <c r="G216" s="128" t="s">
        <v>118</v>
      </c>
      <c r="H216" s="128" t="s">
        <v>205</v>
      </c>
      <c r="I216" s="129">
        <v>42030</v>
      </c>
      <c r="J216" s="128" t="s">
        <v>45</v>
      </c>
      <c r="K216" s="128" t="s">
        <v>677</v>
      </c>
      <c r="L216" s="128" t="s">
        <v>105</v>
      </c>
      <c r="M216" s="128" t="s">
        <v>2036</v>
      </c>
      <c r="N216" s="128" t="s">
        <v>338</v>
      </c>
      <c r="O216" s="130">
        <v>7200000</v>
      </c>
      <c r="P216" s="128" t="s">
        <v>982</v>
      </c>
      <c r="Q216" s="128" t="s">
        <v>122</v>
      </c>
      <c r="R216" s="128" t="s">
        <v>677</v>
      </c>
      <c r="S216" s="128" t="s">
        <v>114</v>
      </c>
      <c r="T216" s="126"/>
      <c r="U216" s="126"/>
    </row>
    <row r="217" spans="1:21" s="59" customFormat="1" ht="51" x14ac:dyDescent="0.2">
      <c r="A217" s="128" t="s">
        <v>647</v>
      </c>
      <c r="B217" s="128" t="s">
        <v>985</v>
      </c>
      <c r="C217" s="128" t="s">
        <v>78</v>
      </c>
      <c r="D217" s="128" t="s">
        <v>1443</v>
      </c>
      <c r="E217" s="128" t="s">
        <v>78</v>
      </c>
      <c r="F217" s="128" t="s">
        <v>333</v>
      </c>
      <c r="G217" s="128" t="s">
        <v>94</v>
      </c>
      <c r="H217" s="128" t="s">
        <v>1222</v>
      </c>
      <c r="I217" s="129">
        <v>42255</v>
      </c>
      <c r="J217" s="128" t="s">
        <v>45</v>
      </c>
      <c r="K217" s="128" t="s">
        <v>677</v>
      </c>
      <c r="L217" s="128" t="s">
        <v>38</v>
      </c>
      <c r="M217" s="128" t="s">
        <v>2071</v>
      </c>
      <c r="N217" s="128" t="s">
        <v>332</v>
      </c>
      <c r="O217" s="130">
        <v>694757</v>
      </c>
      <c r="P217" s="128" t="s">
        <v>986</v>
      </c>
      <c r="Q217" s="128" t="s">
        <v>143</v>
      </c>
      <c r="R217" s="128" t="s">
        <v>677</v>
      </c>
      <c r="S217" s="128" t="s">
        <v>331</v>
      </c>
      <c r="T217" s="126"/>
      <c r="U217" s="126"/>
    </row>
    <row r="218" spans="1:21" s="59" customFormat="1" ht="38.25" x14ac:dyDescent="0.2">
      <c r="A218" s="128" t="s">
        <v>2072</v>
      </c>
      <c r="B218" s="128" t="s">
        <v>2073</v>
      </c>
      <c r="C218" s="128" t="s">
        <v>78</v>
      </c>
      <c r="D218" s="128" t="s">
        <v>1440</v>
      </c>
      <c r="E218" s="128" t="s">
        <v>78</v>
      </c>
      <c r="F218" s="128" t="s">
        <v>341</v>
      </c>
      <c r="G218" s="128" t="s">
        <v>48</v>
      </c>
      <c r="H218" s="128" t="s">
        <v>1207</v>
      </c>
      <c r="I218" s="129">
        <v>42267</v>
      </c>
      <c r="J218" s="128" t="s">
        <v>134</v>
      </c>
      <c r="K218" s="128" t="s">
        <v>107</v>
      </c>
      <c r="L218" s="128" t="s">
        <v>38</v>
      </c>
      <c r="M218" s="128" t="s">
        <v>2075</v>
      </c>
      <c r="N218" s="128" t="s">
        <v>1721</v>
      </c>
      <c r="O218" s="130">
        <v>212799</v>
      </c>
      <c r="P218" s="128" t="s">
        <v>128</v>
      </c>
      <c r="Q218" s="128" t="s">
        <v>88</v>
      </c>
      <c r="R218" s="128" t="s">
        <v>1722</v>
      </c>
      <c r="S218" s="128" t="s">
        <v>1723</v>
      </c>
      <c r="T218" s="126"/>
      <c r="U218" s="126"/>
    </row>
    <row r="219" spans="1:21" s="59" customFormat="1" ht="38.25" x14ac:dyDescent="0.2">
      <c r="A219" s="128" t="s">
        <v>2072</v>
      </c>
      <c r="B219" s="128" t="s">
        <v>2073</v>
      </c>
      <c r="C219" s="128" t="s">
        <v>78</v>
      </c>
      <c r="D219" s="128" t="s">
        <v>1440</v>
      </c>
      <c r="E219" s="128" t="s">
        <v>78</v>
      </c>
      <c r="F219" s="128" t="s">
        <v>341</v>
      </c>
      <c r="G219" s="128" t="s">
        <v>48</v>
      </c>
      <c r="H219" s="128" t="s">
        <v>1207</v>
      </c>
      <c r="I219" s="129">
        <v>42191</v>
      </c>
      <c r="J219" s="128" t="s">
        <v>134</v>
      </c>
      <c r="K219" s="128" t="s">
        <v>107</v>
      </c>
      <c r="L219" s="128" t="s">
        <v>38</v>
      </c>
      <c r="M219" s="128" t="s">
        <v>2074</v>
      </c>
      <c r="N219" s="128" t="s">
        <v>1721</v>
      </c>
      <c r="O219" s="130">
        <v>305000</v>
      </c>
      <c r="P219" s="128" t="s">
        <v>128</v>
      </c>
      <c r="Q219" s="128" t="s">
        <v>76</v>
      </c>
      <c r="R219" s="128" t="s">
        <v>1722</v>
      </c>
      <c r="S219" s="128" t="s">
        <v>1723</v>
      </c>
      <c r="T219" s="126"/>
      <c r="U219" s="126"/>
    </row>
    <row r="220" spans="1:21" s="59" customFormat="1" ht="25.5" x14ac:dyDescent="0.2">
      <c r="A220" s="128" t="s">
        <v>639</v>
      </c>
      <c r="B220" s="128" t="s">
        <v>987</v>
      </c>
      <c r="C220" s="128" t="s">
        <v>78</v>
      </c>
      <c r="D220" s="128" t="s">
        <v>1443</v>
      </c>
      <c r="E220" s="128" t="s">
        <v>78</v>
      </c>
      <c r="F220" s="128" t="s">
        <v>43</v>
      </c>
      <c r="G220" s="128" t="s">
        <v>44</v>
      </c>
      <c r="H220" s="128" t="s">
        <v>88</v>
      </c>
      <c r="I220" s="129">
        <v>42263</v>
      </c>
      <c r="J220" s="128" t="s">
        <v>45</v>
      </c>
      <c r="K220" s="128" t="s">
        <v>677</v>
      </c>
      <c r="L220" s="128" t="s">
        <v>38</v>
      </c>
      <c r="M220" s="128" t="s">
        <v>2077</v>
      </c>
      <c r="N220" s="128" t="s">
        <v>591</v>
      </c>
      <c r="O220" s="130">
        <v>26495.07</v>
      </c>
      <c r="P220" s="128" t="s">
        <v>2078</v>
      </c>
      <c r="Q220" s="128" t="s">
        <v>76</v>
      </c>
      <c r="R220" s="128" t="s">
        <v>590</v>
      </c>
      <c r="S220" s="128" t="s">
        <v>589</v>
      </c>
      <c r="T220" s="126"/>
      <c r="U220" s="126"/>
    </row>
    <row r="221" spans="1:21" s="59" customFormat="1" ht="25.5" x14ac:dyDescent="0.2">
      <c r="A221" s="128" t="s">
        <v>639</v>
      </c>
      <c r="B221" s="128" t="s">
        <v>987</v>
      </c>
      <c r="C221" s="128" t="s">
        <v>78</v>
      </c>
      <c r="D221" s="128" t="s">
        <v>1443</v>
      </c>
      <c r="E221" s="128" t="s">
        <v>78</v>
      </c>
      <c r="F221" s="128" t="s">
        <v>43</v>
      </c>
      <c r="G221" s="128" t="s">
        <v>44</v>
      </c>
      <c r="H221" s="128" t="s">
        <v>88</v>
      </c>
      <c r="I221" s="129">
        <v>42219</v>
      </c>
      <c r="J221" s="128" t="s">
        <v>45</v>
      </c>
      <c r="K221" s="128" t="s">
        <v>677</v>
      </c>
      <c r="L221" s="128" t="s">
        <v>38</v>
      </c>
      <c r="M221" s="128" t="s">
        <v>2076</v>
      </c>
      <c r="N221" s="128" t="s">
        <v>591</v>
      </c>
      <c r="O221" s="130">
        <v>48680</v>
      </c>
      <c r="P221" s="128" t="s">
        <v>1596</v>
      </c>
      <c r="Q221" s="128" t="s">
        <v>88</v>
      </c>
      <c r="R221" s="128" t="s">
        <v>590</v>
      </c>
      <c r="S221" s="128" t="s">
        <v>589</v>
      </c>
      <c r="T221" s="126"/>
      <c r="U221" s="126"/>
    </row>
    <row r="222" spans="1:21" s="59" customFormat="1" ht="25.5" x14ac:dyDescent="0.2">
      <c r="A222" s="128" t="s">
        <v>639</v>
      </c>
      <c r="B222" s="128" t="s">
        <v>987</v>
      </c>
      <c r="C222" s="128" t="s">
        <v>78</v>
      </c>
      <c r="D222" s="128" t="s">
        <v>1443</v>
      </c>
      <c r="E222" s="128" t="s">
        <v>78</v>
      </c>
      <c r="F222" s="128" t="s">
        <v>43</v>
      </c>
      <c r="G222" s="128" t="s">
        <v>44</v>
      </c>
      <c r="H222" s="128" t="s">
        <v>88</v>
      </c>
      <c r="I222" s="129">
        <v>42272</v>
      </c>
      <c r="J222" s="128" t="s">
        <v>45</v>
      </c>
      <c r="K222" s="128" t="s">
        <v>677</v>
      </c>
      <c r="L222" s="128" t="s">
        <v>38</v>
      </c>
      <c r="M222" s="128" t="s">
        <v>2084</v>
      </c>
      <c r="N222" s="128" t="s">
        <v>591</v>
      </c>
      <c r="O222" s="130">
        <v>58953.99</v>
      </c>
      <c r="P222" s="128" t="s">
        <v>2085</v>
      </c>
      <c r="Q222" s="128" t="s">
        <v>76</v>
      </c>
      <c r="R222" s="128" t="s">
        <v>590</v>
      </c>
      <c r="S222" s="128" t="s">
        <v>589</v>
      </c>
      <c r="T222" s="126"/>
      <c r="U222" s="126"/>
    </row>
    <row r="223" spans="1:21" s="59" customFormat="1" ht="76.5" x14ac:dyDescent="0.2">
      <c r="A223" s="128" t="s">
        <v>639</v>
      </c>
      <c r="B223" s="128" t="s">
        <v>987</v>
      </c>
      <c r="C223" s="128" t="s">
        <v>78</v>
      </c>
      <c r="D223" s="128" t="s">
        <v>1440</v>
      </c>
      <c r="E223" s="128" t="s">
        <v>78</v>
      </c>
      <c r="F223" s="128" t="s">
        <v>43</v>
      </c>
      <c r="G223" s="128" t="s">
        <v>44</v>
      </c>
      <c r="H223" s="128" t="s">
        <v>88</v>
      </c>
      <c r="I223" s="129">
        <v>42209</v>
      </c>
      <c r="J223" s="128" t="s">
        <v>45</v>
      </c>
      <c r="K223" s="128" t="s">
        <v>107</v>
      </c>
      <c r="L223" s="128" t="s">
        <v>38</v>
      </c>
      <c r="M223" s="128" t="s">
        <v>2121</v>
      </c>
      <c r="N223" s="128" t="s">
        <v>642</v>
      </c>
      <c r="O223" s="130">
        <v>59194</v>
      </c>
      <c r="P223" s="128" t="s">
        <v>325</v>
      </c>
      <c r="Q223" s="128" t="s">
        <v>130</v>
      </c>
      <c r="R223" s="128" t="s">
        <v>991</v>
      </c>
      <c r="S223" s="128" t="s">
        <v>641</v>
      </c>
      <c r="T223" s="126"/>
      <c r="U223" s="126"/>
    </row>
    <row r="224" spans="1:21" s="59" customFormat="1" ht="25.5" x14ac:dyDescent="0.2">
      <c r="A224" s="128" t="s">
        <v>639</v>
      </c>
      <c r="B224" s="128" t="s">
        <v>987</v>
      </c>
      <c r="C224" s="128" t="s">
        <v>78</v>
      </c>
      <c r="D224" s="128" t="s">
        <v>1440</v>
      </c>
      <c r="E224" s="128" t="s">
        <v>78</v>
      </c>
      <c r="F224" s="128" t="s">
        <v>110</v>
      </c>
      <c r="G224" s="128" t="s">
        <v>109</v>
      </c>
      <c r="H224" s="128" t="s">
        <v>1206</v>
      </c>
      <c r="I224" s="129">
        <v>42271</v>
      </c>
      <c r="J224" s="128" t="s">
        <v>45</v>
      </c>
      <c r="K224" s="128" t="s">
        <v>1208</v>
      </c>
      <c r="L224" s="128" t="s">
        <v>38</v>
      </c>
      <c r="M224" s="128" t="s">
        <v>2112</v>
      </c>
      <c r="N224" s="128" t="s">
        <v>642</v>
      </c>
      <c r="O224" s="130">
        <v>61642</v>
      </c>
      <c r="P224" s="128" t="s">
        <v>379</v>
      </c>
      <c r="Q224" s="128" t="s">
        <v>83</v>
      </c>
      <c r="R224" s="128" t="s">
        <v>991</v>
      </c>
      <c r="S224" s="128" t="s">
        <v>641</v>
      </c>
      <c r="T224" s="126"/>
      <c r="U224" s="126"/>
    </row>
    <row r="225" spans="1:21" s="59" customFormat="1" ht="38.25" x14ac:dyDescent="0.2">
      <c r="A225" s="128" t="s">
        <v>639</v>
      </c>
      <c r="B225" s="128" t="s">
        <v>987</v>
      </c>
      <c r="C225" s="128" t="s">
        <v>78</v>
      </c>
      <c r="D225" s="128" t="s">
        <v>1440</v>
      </c>
      <c r="E225" s="128" t="s">
        <v>78</v>
      </c>
      <c r="F225" s="128" t="s">
        <v>630</v>
      </c>
      <c r="G225" s="128" t="s">
        <v>156</v>
      </c>
      <c r="H225" s="128" t="s">
        <v>1210</v>
      </c>
      <c r="I225" s="129">
        <v>42059</v>
      </c>
      <c r="J225" s="128" t="s">
        <v>45</v>
      </c>
      <c r="K225" s="128" t="s">
        <v>677</v>
      </c>
      <c r="L225" s="128" t="s">
        <v>38</v>
      </c>
      <c r="M225" s="128" t="s">
        <v>2115</v>
      </c>
      <c r="N225" s="128" t="s">
        <v>1259</v>
      </c>
      <c r="O225" s="130">
        <v>68574.84</v>
      </c>
      <c r="P225" s="128" t="s">
        <v>1598</v>
      </c>
      <c r="Q225" s="128" t="s">
        <v>120</v>
      </c>
      <c r="R225" s="128" t="s">
        <v>638</v>
      </c>
      <c r="S225" s="128" t="s">
        <v>589</v>
      </c>
      <c r="T225" s="126"/>
      <c r="U225" s="126"/>
    </row>
    <row r="226" spans="1:21" s="59" customFormat="1" ht="25.5" x14ac:dyDescent="0.2">
      <c r="A226" s="128" t="s">
        <v>639</v>
      </c>
      <c r="B226" s="128" t="s">
        <v>987</v>
      </c>
      <c r="C226" s="128" t="s">
        <v>78</v>
      </c>
      <c r="D226" s="128" t="s">
        <v>1443</v>
      </c>
      <c r="E226" s="128" t="s">
        <v>78</v>
      </c>
      <c r="F226" s="128" t="s">
        <v>677</v>
      </c>
      <c r="G226" s="128" t="s">
        <v>677</v>
      </c>
      <c r="H226" s="128" t="s">
        <v>677</v>
      </c>
      <c r="I226" s="129">
        <v>42090</v>
      </c>
      <c r="J226" s="128" t="s">
        <v>45</v>
      </c>
      <c r="K226" s="128" t="s">
        <v>677</v>
      </c>
      <c r="L226" s="128" t="s">
        <v>175</v>
      </c>
      <c r="M226" s="128" t="s">
        <v>2093</v>
      </c>
      <c r="N226" s="128" t="s">
        <v>591</v>
      </c>
      <c r="O226" s="130">
        <v>85800</v>
      </c>
      <c r="P226" s="128" t="s">
        <v>590</v>
      </c>
      <c r="Q226" s="128" t="s">
        <v>1812</v>
      </c>
      <c r="R226" s="128" t="s">
        <v>677</v>
      </c>
      <c r="S226" s="128" t="s">
        <v>589</v>
      </c>
      <c r="T226" s="126"/>
      <c r="U226" s="126"/>
    </row>
    <row r="227" spans="1:21" s="59" customFormat="1" ht="63.75" x14ac:dyDescent="0.2">
      <c r="A227" s="128" t="s">
        <v>639</v>
      </c>
      <c r="B227" s="128" t="s">
        <v>987</v>
      </c>
      <c r="C227" s="128" t="s">
        <v>78</v>
      </c>
      <c r="D227" s="128" t="s">
        <v>1444</v>
      </c>
      <c r="E227" s="128" t="s">
        <v>78</v>
      </c>
      <c r="F227" s="128" t="s">
        <v>43</v>
      </c>
      <c r="G227" s="128" t="s">
        <v>44</v>
      </c>
      <c r="H227" s="128" t="s">
        <v>88</v>
      </c>
      <c r="I227" s="129">
        <v>42229</v>
      </c>
      <c r="J227" s="128" t="s">
        <v>45</v>
      </c>
      <c r="K227" s="128" t="s">
        <v>330</v>
      </c>
      <c r="L227" s="128" t="s">
        <v>38</v>
      </c>
      <c r="M227" s="128" t="s">
        <v>2127</v>
      </c>
      <c r="N227" s="128" t="s">
        <v>594</v>
      </c>
      <c r="O227" s="130">
        <v>85997</v>
      </c>
      <c r="P227" s="128" t="s">
        <v>2128</v>
      </c>
      <c r="Q227" s="128" t="s">
        <v>76</v>
      </c>
      <c r="R227" s="128" t="s">
        <v>593</v>
      </c>
      <c r="S227" s="128" t="s">
        <v>592</v>
      </c>
      <c r="T227" s="126"/>
      <c r="U227" s="126"/>
    </row>
    <row r="228" spans="1:21" s="59" customFormat="1" ht="51" x14ac:dyDescent="0.2">
      <c r="A228" s="128" t="s">
        <v>639</v>
      </c>
      <c r="B228" s="128" t="s">
        <v>987</v>
      </c>
      <c r="C228" s="128" t="s">
        <v>78</v>
      </c>
      <c r="D228" s="128" t="s">
        <v>1440</v>
      </c>
      <c r="E228" s="128" t="s">
        <v>78</v>
      </c>
      <c r="F228" s="128" t="s">
        <v>43</v>
      </c>
      <c r="G228" s="128" t="s">
        <v>44</v>
      </c>
      <c r="H228" s="128" t="s">
        <v>88</v>
      </c>
      <c r="I228" s="129">
        <v>42237</v>
      </c>
      <c r="J228" s="128" t="s">
        <v>45</v>
      </c>
      <c r="K228" s="128" t="s">
        <v>107</v>
      </c>
      <c r="L228" s="128" t="s">
        <v>38</v>
      </c>
      <c r="M228" s="128" t="s">
        <v>2124</v>
      </c>
      <c r="N228" s="128" t="s">
        <v>642</v>
      </c>
      <c r="O228" s="130">
        <v>88790</v>
      </c>
      <c r="P228" s="128" t="s">
        <v>325</v>
      </c>
      <c r="Q228" s="128" t="s">
        <v>83</v>
      </c>
      <c r="R228" s="128" t="s">
        <v>991</v>
      </c>
      <c r="S228" s="128" t="s">
        <v>641</v>
      </c>
      <c r="T228" s="126"/>
      <c r="U228" s="126"/>
    </row>
    <row r="229" spans="1:21" s="59" customFormat="1" ht="25.5" x14ac:dyDescent="0.2">
      <c r="A229" s="128" t="s">
        <v>639</v>
      </c>
      <c r="B229" s="128" t="s">
        <v>987</v>
      </c>
      <c r="C229" s="128" t="s">
        <v>78</v>
      </c>
      <c r="D229" s="128" t="s">
        <v>1440</v>
      </c>
      <c r="E229" s="128" t="s">
        <v>78</v>
      </c>
      <c r="F229" s="128" t="s">
        <v>1211</v>
      </c>
      <c r="G229" s="128" t="s">
        <v>48</v>
      </c>
      <c r="H229" s="128" t="s">
        <v>1207</v>
      </c>
      <c r="I229" s="129">
        <v>42185</v>
      </c>
      <c r="J229" s="128" t="s">
        <v>45</v>
      </c>
      <c r="K229" s="128" t="s">
        <v>1208</v>
      </c>
      <c r="L229" s="128" t="s">
        <v>37</v>
      </c>
      <c r="M229" s="128" t="s">
        <v>2109</v>
      </c>
      <c r="N229" s="128" t="s">
        <v>1268</v>
      </c>
      <c r="O229" s="130">
        <v>90000</v>
      </c>
      <c r="P229" s="128" t="s">
        <v>1269</v>
      </c>
      <c r="Q229" s="128" t="s">
        <v>426</v>
      </c>
      <c r="R229" s="128" t="s">
        <v>1270</v>
      </c>
      <c r="S229" s="128" t="s">
        <v>626</v>
      </c>
      <c r="T229" s="126"/>
      <c r="U229" s="126"/>
    </row>
    <row r="230" spans="1:21" s="59" customFormat="1" ht="38.25" x14ac:dyDescent="0.2">
      <c r="A230" s="128" t="s">
        <v>639</v>
      </c>
      <c r="B230" s="128" t="s">
        <v>987</v>
      </c>
      <c r="C230" s="128" t="s">
        <v>78</v>
      </c>
      <c r="D230" s="128" t="s">
        <v>1446</v>
      </c>
      <c r="E230" s="128" t="s">
        <v>78</v>
      </c>
      <c r="F230" s="128" t="s">
        <v>472</v>
      </c>
      <c r="G230" s="128" t="s">
        <v>118</v>
      </c>
      <c r="H230" s="128" t="s">
        <v>206</v>
      </c>
      <c r="I230" s="129">
        <v>42104</v>
      </c>
      <c r="J230" s="128" t="s">
        <v>45</v>
      </c>
      <c r="K230" s="128" t="s">
        <v>107</v>
      </c>
      <c r="L230" s="128" t="s">
        <v>37</v>
      </c>
      <c r="M230" s="128" t="s">
        <v>2126</v>
      </c>
      <c r="N230" s="128" t="s">
        <v>843</v>
      </c>
      <c r="O230" s="130">
        <v>93361</v>
      </c>
      <c r="P230" s="128" t="s">
        <v>1261</v>
      </c>
      <c r="Q230" s="128" t="s">
        <v>115</v>
      </c>
      <c r="R230" s="128" t="s">
        <v>844</v>
      </c>
      <c r="S230" s="128" t="s">
        <v>595</v>
      </c>
      <c r="T230" s="126"/>
      <c r="U230" s="126"/>
    </row>
    <row r="231" spans="1:21" s="59" customFormat="1" ht="25.5" x14ac:dyDescent="0.2">
      <c r="A231" s="128" t="s">
        <v>639</v>
      </c>
      <c r="B231" s="128" t="s">
        <v>987</v>
      </c>
      <c r="C231" s="128" t="s">
        <v>78</v>
      </c>
      <c r="D231" s="128" t="s">
        <v>1440</v>
      </c>
      <c r="E231" s="128" t="s">
        <v>78</v>
      </c>
      <c r="F231" s="128" t="s">
        <v>630</v>
      </c>
      <c r="G231" s="128" t="s">
        <v>156</v>
      </c>
      <c r="H231" s="128" t="s">
        <v>1210</v>
      </c>
      <c r="I231" s="129">
        <v>42275</v>
      </c>
      <c r="J231" s="128" t="s">
        <v>45</v>
      </c>
      <c r="K231" s="128" t="s">
        <v>677</v>
      </c>
      <c r="L231" s="128" t="s">
        <v>38</v>
      </c>
      <c r="M231" s="128" t="s">
        <v>1599</v>
      </c>
      <c r="N231" s="128" t="s">
        <v>1259</v>
      </c>
      <c r="O231" s="130">
        <v>100000</v>
      </c>
      <c r="P231" s="128" t="s">
        <v>1598</v>
      </c>
      <c r="Q231" s="128" t="s">
        <v>809</v>
      </c>
      <c r="R231" s="128" t="s">
        <v>638</v>
      </c>
      <c r="S231" s="128" t="s">
        <v>589</v>
      </c>
      <c r="T231" s="126"/>
      <c r="U231" s="126"/>
    </row>
    <row r="232" spans="1:21" s="59" customFormat="1" ht="51" x14ac:dyDescent="0.2">
      <c r="A232" s="128" t="s">
        <v>639</v>
      </c>
      <c r="B232" s="128" t="s">
        <v>987</v>
      </c>
      <c r="C232" s="128" t="s">
        <v>78</v>
      </c>
      <c r="D232" s="128" t="s">
        <v>1440</v>
      </c>
      <c r="E232" s="128" t="s">
        <v>78</v>
      </c>
      <c r="F232" s="128" t="s">
        <v>630</v>
      </c>
      <c r="G232" s="128" t="s">
        <v>156</v>
      </c>
      <c r="H232" s="128" t="s">
        <v>1210</v>
      </c>
      <c r="I232" s="129">
        <v>42212</v>
      </c>
      <c r="J232" s="128" t="s">
        <v>45</v>
      </c>
      <c r="K232" s="128" t="s">
        <v>677</v>
      </c>
      <c r="L232" s="128" t="s">
        <v>38</v>
      </c>
      <c r="M232" s="128" t="s">
        <v>2117</v>
      </c>
      <c r="N232" s="128" t="s">
        <v>1259</v>
      </c>
      <c r="O232" s="130">
        <v>107472</v>
      </c>
      <c r="P232" s="128" t="s">
        <v>1598</v>
      </c>
      <c r="Q232" s="128" t="s">
        <v>669</v>
      </c>
      <c r="R232" s="128" t="s">
        <v>638</v>
      </c>
      <c r="S232" s="128" t="s">
        <v>589</v>
      </c>
      <c r="T232" s="126"/>
      <c r="U232" s="126"/>
    </row>
    <row r="233" spans="1:21" s="59" customFormat="1" ht="38.25" x14ac:dyDescent="0.2">
      <c r="A233" s="128" t="s">
        <v>639</v>
      </c>
      <c r="B233" s="128" t="s">
        <v>987</v>
      </c>
      <c r="C233" s="128" t="s">
        <v>78</v>
      </c>
      <c r="D233" s="128" t="s">
        <v>1440</v>
      </c>
      <c r="E233" s="128" t="s">
        <v>78</v>
      </c>
      <c r="F233" s="128" t="s">
        <v>127</v>
      </c>
      <c r="G233" s="128" t="s">
        <v>48</v>
      </c>
      <c r="H233" s="128" t="s">
        <v>1207</v>
      </c>
      <c r="I233" s="129">
        <v>42177</v>
      </c>
      <c r="J233" s="128" t="s">
        <v>45</v>
      </c>
      <c r="K233" s="128" t="s">
        <v>677</v>
      </c>
      <c r="L233" s="128" t="s">
        <v>38</v>
      </c>
      <c r="M233" s="128" t="s">
        <v>2103</v>
      </c>
      <c r="N233" s="128" t="s">
        <v>1259</v>
      </c>
      <c r="O233" s="130">
        <v>108410.36</v>
      </c>
      <c r="P233" s="128" t="s">
        <v>1598</v>
      </c>
      <c r="Q233" s="128" t="s">
        <v>198</v>
      </c>
      <c r="R233" s="128" t="s">
        <v>638</v>
      </c>
      <c r="S233" s="128" t="s">
        <v>589</v>
      </c>
      <c r="T233" s="126"/>
      <c r="U233" s="126"/>
    </row>
    <row r="234" spans="1:21" s="59" customFormat="1" ht="51" x14ac:dyDescent="0.2">
      <c r="A234" s="128" t="s">
        <v>639</v>
      </c>
      <c r="B234" s="128" t="s">
        <v>987</v>
      </c>
      <c r="C234" s="128" t="s">
        <v>78</v>
      </c>
      <c r="D234" s="128" t="s">
        <v>1440</v>
      </c>
      <c r="E234" s="128" t="s">
        <v>78</v>
      </c>
      <c r="F234" s="128" t="s">
        <v>43</v>
      </c>
      <c r="G234" s="128" t="s">
        <v>44</v>
      </c>
      <c r="H234" s="128" t="s">
        <v>88</v>
      </c>
      <c r="I234" s="129">
        <v>42220</v>
      </c>
      <c r="J234" s="128" t="s">
        <v>45</v>
      </c>
      <c r="K234" s="128" t="s">
        <v>107</v>
      </c>
      <c r="L234" s="128" t="s">
        <v>38</v>
      </c>
      <c r="M234" s="128" t="s">
        <v>2123</v>
      </c>
      <c r="N234" s="128" t="s">
        <v>642</v>
      </c>
      <c r="O234" s="130">
        <v>125506</v>
      </c>
      <c r="P234" s="128" t="s">
        <v>128</v>
      </c>
      <c r="Q234" s="128" t="s">
        <v>115</v>
      </c>
      <c r="R234" s="128" t="s">
        <v>991</v>
      </c>
      <c r="S234" s="128" t="s">
        <v>641</v>
      </c>
      <c r="T234" s="126"/>
      <c r="U234" s="126"/>
    </row>
    <row r="235" spans="1:21" s="59" customFormat="1" ht="76.5" x14ac:dyDescent="0.2">
      <c r="A235" s="128" t="s">
        <v>639</v>
      </c>
      <c r="B235" s="128" t="s">
        <v>987</v>
      </c>
      <c r="C235" s="128" t="s">
        <v>78</v>
      </c>
      <c r="D235" s="128" t="s">
        <v>1440</v>
      </c>
      <c r="E235" s="128" t="s">
        <v>78</v>
      </c>
      <c r="F235" s="128" t="s">
        <v>43</v>
      </c>
      <c r="G235" s="128" t="s">
        <v>44</v>
      </c>
      <c r="H235" s="128" t="s">
        <v>88</v>
      </c>
      <c r="I235" s="129">
        <v>42216</v>
      </c>
      <c r="J235" s="128" t="s">
        <v>45</v>
      </c>
      <c r="K235" s="128" t="s">
        <v>107</v>
      </c>
      <c r="L235" s="128" t="s">
        <v>38</v>
      </c>
      <c r="M235" s="128" t="s">
        <v>2122</v>
      </c>
      <c r="N235" s="128" t="s">
        <v>642</v>
      </c>
      <c r="O235" s="130">
        <v>132185</v>
      </c>
      <c r="P235" s="128" t="s">
        <v>327</v>
      </c>
      <c r="Q235" s="128" t="s">
        <v>88</v>
      </c>
      <c r="R235" s="128" t="s">
        <v>991</v>
      </c>
      <c r="S235" s="128" t="s">
        <v>641</v>
      </c>
      <c r="T235" s="126"/>
      <c r="U235" s="126"/>
    </row>
    <row r="236" spans="1:21" s="59" customFormat="1" ht="25.5" x14ac:dyDescent="0.2">
      <c r="A236" s="128" t="s">
        <v>639</v>
      </c>
      <c r="B236" s="128" t="s">
        <v>987</v>
      </c>
      <c r="C236" s="128" t="s">
        <v>78</v>
      </c>
      <c r="D236" s="128" t="s">
        <v>1440</v>
      </c>
      <c r="E236" s="128" t="s">
        <v>78</v>
      </c>
      <c r="F236" s="128" t="s">
        <v>1211</v>
      </c>
      <c r="G236" s="128" t="s">
        <v>48</v>
      </c>
      <c r="H236" s="128" t="s">
        <v>1207</v>
      </c>
      <c r="I236" s="129">
        <v>42272</v>
      </c>
      <c r="J236" s="128" t="s">
        <v>45</v>
      </c>
      <c r="K236" s="128" t="s">
        <v>1208</v>
      </c>
      <c r="L236" s="128" t="s">
        <v>37</v>
      </c>
      <c r="M236" s="128" t="s">
        <v>2111</v>
      </c>
      <c r="N236" s="128" t="s">
        <v>1268</v>
      </c>
      <c r="O236" s="130">
        <v>144746.35999999999</v>
      </c>
      <c r="P236" s="128" t="s">
        <v>1269</v>
      </c>
      <c r="Q236" s="128" t="s">
        <v>112</v>
      </c>
      <c r="R236" s="128" t="s">
        <v>1270</v>
      </c>
      <c r="S236" s="128" t="s">
        <v>626</v>
      </c>
      <c r="T236" s="126"/>
      <c r="U236" s="126"/>
    </row>
    <row r="237" spans="1:21" s="59" customFormat="1" ht="25.5" x14ac:dyDescent="0.2">
      <c r="A237" s="128" t="s">
        <v>639</v>
      </c>
      <c r="B237" s="128" t="s">
        <v>987</v>
      </c>
      <c r="C237" s="128" t="s">
        <v>78</v>
      </c>
      <c r="D237" s="128" t="s">
        <v>1443</v>
      </c>
      <c r="E237" s="128" t="s">
        <v>78</v>
      </c>
      <c r="F237" s="128" t="s">
        <v>43</v>
      </c>
      <c r="G237" s="128" t="s">
        <v>44</v>
      </c>
      <c r="H237" s="128" t="s">
        <v>88</v>
      </c>
      <c r="I237" s="129">
        <v>42272</v>
      </c>
      <c r="J237" s="128" t="s">
        <v>45</v>
      </c>
      <c r="K237" s="128" t="s">
        <v>677</v>
      </c>
      <c r="L237" s="128" t="s">
        <v>38</v>
      </c>
      <c r="M237" s="128" t="s">
        <v>2088</v>
      </c>
      <c r="N237" s="128" t="s">
        <v>591</v>
      </c>
      <c r="O237" s="130">
        <v>205114.7</v>
      </c>
      <c r="P237" s="128" t="s">
        <v>2089</v>
      </c>
      <c r="Q237" s="128" t="s">
        <v>76</v>
      </c>
      <c r="R237" s="128" t="s">
        <v>590</v>
      </c>
      <c r="S237" s="128" t="s">
        <v>589</v>
      </c>
      <c r="T237" s="126"/>
      <c r="U237" s="126"/>
    </row>
    <row r="238" spans="1:21" s="59" customFormat="1" ht="38.25" x14ac:dyDescent="0.2">
      <c r="A238" s="128" t="s">
        <v>639</v>
      </c>
      <c r="B238" s="128" t="s">
        <v>987</v>
      </c>
      <c r="C238" s="128" t="s">
        <v>78</v>
      </c>
      <c r="D238" s="128" t="s">
        <v>1440</v>
      </c>
      <c r="E238" s="128" t="s">
        <v>78</v>
      </c>
      <c r="F238" s="128" t="s">
        <v>43</v>
      </c>
      <c r="G238" s="128" t="s">
        <v>44</v>
      </c>
      <c r="H238" s="128" t="s">
        <v>88</v>
      </c>
      <c r="I238" s="129">
        <v>41978</v>
      </c>
      <c r="J238" s="128" t="s">
        <v>45</v>
      </c>
      <c r="K238" s="128" t="s">
        <v>107</v>
      </c>
      <c r="L238" s="128" t="s">
        <v>38</v>
      </c>
      <c r="M238" s="128" t="s">
        <v>2119</v>
      </c>
      <c r="N238" s="128" t="s">
        <v>642</v>
      </c>
      <c r="O238" s="130">
        <v>213624</v>
      </c>
      <c r="P238" s="128" t="s">
        <v>128</v>
      </c>
      <c r="Q238" s="128" t="s">
        <v>130</v>
      </c>
      <c r="R238" s="128" t="s">
        <v>991</v>
      </c>
      <c r="S238" s="128" t="s">
        <v>641</v>
      </c>
      <c r="T238" s="126"/>
      <c r="U238" s="126"/>
    </row>
    <row r="239" spans="1:21" s="59" customFormat="1" ht="25.5" x14ac:dyDescent="0.2">
      <c r="A239" s="128" t="s">
        <v>639</v>
      </c>
      <c r="B239" s="128" t="s">
        <v>987</v>
      </c>
      <c r="C239" s="128" t="s">
        <v>78</v>
      </c>
      <c r="D239" s="128" t="s">
        <v>1440</v>
      </c>
      <c r="E239" s="128" t="s">
        <v>78</v>
      </c>
      <c r="F239" s="128" t="s">
        <v>630</v>
      </c>
      <c r="G239" s="128" t="s">
        <v>156</v>
      </c>
      <c r="H239" s="128" t="s">
        <v>1210</v>
      </c>
      <c r="I239" s="129">
        <v>41995</v>
      </c>
      <c r="J239" s="128" t="s">
        <v>45</v>
      </c>
      <c r="K239" s="128" t="s">
        <v>677</v>
      </c>
      <c r="L239" s="128" t="s">
        <v>38</v>
      </c>
      <c r="M239" s="128" t="s">
        <v>1597</v>
      </c>
      <c r="N239" s="128" t="s">
        <v>1259</v>
      </c>
      <c r="O239" s="130">
        <v>222735.44</v>
      </c>
      <c r="P239" s="128" t="s">
        <v>1598</v>
      </c>
      <c r="Q239" s="128" t="s">
        <v>99</v>
      </c>
      <c r="R239" s="128" t="s">
        <v>638</v>
      </c>
      <c r="S239" s="128" t="s">
        <v>589</v>
      </c>
      <c r="T239" s="126"/>
      <c r="U239" s="126"/>
    </row>
    <row r="240" spans="1:21" s="59" customFormat="1" ht="51" x14ac:dyDescent="0.2">
      <c r="A240" s="128" t="s">
        <v>639</v>
      </c>
      <c r="B240" s="128" t="s">
        <v>987</v>
      </c>
      <c r="C240" s="128" t="s">
        <v>78</v>
      </c>
      <c r="D240" s="128" t="s">
        <v>1440</v>
      </c>
      <c r="E240" s="128" t="s">
        <v>78</v>
      </c>
      <c r="F240" s="128" t="s">
        <v>1211</v>
      </c>
      <c r="G240" s="128" t="s">
        <v>48</v>
      </c>
      <c r="H240" s="128" t="s">
        <v>1207</v>
      </c>
      <c r="I240" s="129">
        <v>42228</v>
      </c>
      <c r="J240" s="128" t="s">
        <v>45</v>
      </c>
      <c r="K240" s="128" t="s">
        <v>1208</v>
      </c>
      <c r="L240" s="128" t="s">
        <v>37</v>
      </c>
      <c r="M240" s="128" t="s">
        <v>2110</v>
      </c>
      <c r="N240" s="128" t="s">
        <v>1268</v>
      </c>
      <c r="O240" s="130">
        <v>233004.04</v>
      </c>
      <c r="P240" s="128" t="s">
        <v>1269</v>
      </c>
      <c r="Q240" s="128" t="s">
        <v>207</v>
      </c>
      <c r="R240" s="128" t="s">
        <v>1270</v>
      </c>
      <c r="S240" s="128" t="s">
        <v>626</v>
      </c>
      <c r="T240" s="126"/>
      <c r="U240" s="126"/>
    </row>
    <row r="241" spans="1:21" s="59" customFormat="1" ht="38.25" x14ac:dyDescent="0.2">
      <c r="A241" s="128" t="s">
        <v>639</v>
      </c>
      <c r="B241" s="128" t="s">
        <v>987</v>
      </c>
      <c r="C241" s="128" t="s">
        <v>78</v>
      </c>
      <c r="D241" s="128" t="s">
        <v>1440</v>
      </c>
      <c r="E241" s="128" t="s">
        <v>78</v>
      </c>
      <c r="F241" s="128" t="s">
        <v>43</v>
      </c>
      <c r="G241" s="128" t="s">
        <v>44</v>
      </c>
      <c r="H241" s="128" t="s">
        <v>88</v>
      </c>
      <c r="I241" s="129">
        <v>42088</v>
      </c>
      <c r="J241" s="128" t="s">
        <v>45</v>
      </c>
      <c r="K241" s="128" t="s">
        <v>107</v>
      </c>
      <c r="L241" s="128" t="s">
        <v>38</v>
      </c>
      <c r="M241" s="128" t="s">
        <v>2120</v>
      </c>
      <c r="N241" s="128" t="s">
        <v>642</v>
      </c>
      <c r="O241" s="130">
        <v>319807</v>
      </c>
      <c r="P241" s="128" t="s">
        <v>576</v>
      </c>
      <c r="Q241" s="128" t="s">
        <v>76</v>
      </c>
      <c r="R241" s="128" t="s">
        <v>991</v>
      </c>
      <c r="S241" s="128" t="s">
        <v>641</v>
      </c>
      <c r="T241" s="126"/>
      <c r="U241" s="126"/>
    </row>
    <row r="242" spans="1:21" s="59" customFormat="1" ht="51" x14ac:dyDescent="0.2">
      <c r="A242" s="128" t="s">
        <v>639</v>
      </c>
      <c r="B242" s="128" t="s">
        <v>987</v>
      </c>
      <c r="C242" s="128" t="s">
        <v>78</v>
      </c>
      <c r="D242" s="128" t="s">
        <v>1440</v>
      </c>
      <c r="E242" s="128" t="s">
        <v>78</v>
      </c>
      <c r="F242" s="128" t="s">
        <v>43</v>
      </c>
      <c r="G242" s="128" t="s">
        <v>44</v>
      </c>
      <c r="H242" s="128" t="s">
        <v>88</v>
      </c>
      <c r="I242" s="129">
        <v>41956</v>
      </c>
      <c r="J242" s="128" t="s">
        <v>45</v>
      </c>
      <c r="K242" s="128" t="s">
        <v>1208</v>
      </c>
      <c r="L242" s="128" t="s">
        <v>37</v>
      </c>
      <c r="M242" s="128" t="s">
        <v>2118</v>
      </c>
      <c r="N242" s="128" t="s">
        <v>1268</v>
      </c>
      <c r="O242" s="130">
        <v>324326.38</v>
      </c>
      <c r="P242" s="128" t="s">
        <v>1269</v>
      </c>
      <c r="Q242" s="128" t="s">
        <v>143</v>
      </c>
      <c r="R242" s="128" t="s">
        <v>1270</v>
      </c>
      <c r="S242" s="128" t="s">
        <v>626</v>
      </c>
      <c r="T242" s="126"/>
      <c r="U242" s="126"/>
    </row>
    <row r="243" spans="1:21" s="59" customFormat="1" ht="25.5" x14ac:dyDescent="0.2">
      <c r="A243" s="128" t="s">
        <v>639</v>
      </c>
      <c r="B243" s="128" t="s">
        <v>987</v>
      </c>
      <c r="C243" s="128" t="s">
        <v>78</v>
      </c>
      <c r="D243" s="128" t="s">
        <v>1443</v>
      </c>
      <c r="E243" s="128" t="s">
        <v>78</v>
      </c>
      <c r="F243" s="128" t="s">
        <v>677</v>
      </c>
      <c r="G243" s="128" t="s">
        <v>677</v>
      </c>
      <c r="H243" s="128" t="s">
        <v>677</v>
      </c>
      <c r="I243" s="129">
        <v>42107</v>
      </c>
      <c r="J243" s="128" t="s">
        <v>45</v>
      </c>
      <c r="K243" s="128" t="s">
        <v>677</v>
      </c>
      <c r="L243" s="128" t="s">
        <v>175</v>
      </c>
      <c r="M243" s="128" t="s">
        <v>2094</v>
      </c>
      <c r="N243" s="128" t="s">
        <v>591</v>
      </c>
      <c r="O243" s="130">
        <v>345533.92</v>
      </c>
      <c r="P243" s="128" t="s">
        <v>590</v>
      </c>
      <c r="Q243" s="128" t="s">
        <v>1813</v>
      </c>
      <c r="R243" s="128" t="s">
        <v>677</v>
      </c>
      <c r="S243" s="128" t="s">
        <v>589</v>
      </c>
      <c r="T243" s="126"/>
      <c r="U243" s="126"/>
    </row>
    <row r="244" spans="1:21" s="59" customFormat="1" ht="25.5" x14ac:dyDescent="0.2">
      <c r="A244" s="128" t="s">
        <v>639</v>
      </c>
      <c r="B244" s="128" t="s">
        <v>987</v>
      </c>
      <c r="C244" s="128" t="s">
        <v>78</v>
      </c>
      <c r="D244" s="128" t="s">
        <v>1443</v>
      </c>
      <c r="E244" s="128" t="s">
        <v>78</v>
      </c>
      <c r="F244" s="128" t="s">
        <v>677</v>
      </c>
      <c r="G244" s="128" t="s">
        <v>677</v>
      </c>
      <c r="H244" s="128" t="s">
        <v>677</v>
      </c>
      <c r="I244" s="129">
        <v>42174</v>
      </c>
      <c r="J244" s="128" t="s">
        <v>45</v>
      </c>
      <c r="K244" s="128" t="s">
        <v>677</v>
      </c>
      <c r="L244" s="128" t="s">
        <v>175</v>
      </c>
      <c r="M244" s="128" t="s">
        <v>2096</v>
      </c>
      <c r="N244" s="128" t="s">
        <v>591</v>
      </c>
      <c r="O244" s="130">
        <v>817103.37</v>
      </c>
      <c r="P244" s="128" t="s">
        <v>590</v>
      </c>
      <c r="Q244" s="128" t="s">
        <v>1815</v>
      </c>
      <c r="R244" s="128" t="s">
        <v>677</v>
      </c>
      <c r="S244" s="128" t="s">
        <v>589</v>
      </c>
      <c r="T244" s="126"/>
      <c r="U244" s="126"/>
    </row>
    <row r="245" spans="1:21" s="59" customFormat="1" ht="38.25" x14ac:dyDescent="0.2">
      <c r="A245" s="128" t="s">
        <v>639</v>
      </c>
      <c r="B245" s="128" t="s">
        <v>987</v>
      </c>
      <c r="C245" s="128" t="s">
        <v>78</v>
      </c>
      <c r="D245" s="128" t="s">
        <v>1443</v>
      </c>
      <c r="E245" s="128" t="s">
        <v>78</v>
      </c>
      <c r="F245" s="128" t="s">
        <v>43</v>
      </c>
      <c r="G245" s="128" t="s">
        <v>44</v>
      </c>
      <c r="H245" s="128" t="s">
        <v>88</v>
      </c>
      <c r="I245" s="129">
        <v>42277</v>
      </c>
      <c r="J245" s="128" t="s">
        <v>45</v>
      </c>
      <c r="K245" s="128" t="s">
        <v>107</v>
      </c>
      <c r="L245" s="128" t="s">
        <v>113</v>
      </c>
      <c r="M245" s="128" t="s">
        <v>2090</v>
      </c>
      <c r="N245" s="128" t="s">
        <v>2080</v>
      </c>
      <c r="O245" s="130">
        <v>928260.52</v>
      </c>
      <c r="P245" s="128" t="s">
        <v>2081</v>
      </c>
      <c r="Q245" s="128" t="s">
        <v>88</v>
      </c>
      <c r="R245" s="128" t="s">
        <v>2082</v>
      </c>
      <c r="S245" s="128" t="s">
        <v>2083</v>
      </c>
      <c r="T245" s="126"/>
      <c r="U245" s="126"/>
    </row>
    <row r="246" spans="1:21" s="59" customFormat="1" ht="25.5" x14ac:dyDescent="0.2">
      <c r="A246" s="128" t="s">
        <v>639</v>
      </c>
      <c r="B246" s="128" t="s">
        <v>987</v>
      </c>
      <c r="C246" s="128" t="s">
        <v>78</v>
      </c>
      <c r="D246" s="128" t="s">
        <v>1443</v>
      </c>
      <c r="E246" s="128" t="s">
        <v>78</v>
      </c>
      <c r="F246" s="128" t="s">
        <v>43</v>
      </c>
      <c r="G246" s="128" t="s">
        <v>44</v>
      </c>
      <c r="H246" s="128" t="s">
        <v>88</v>
      </c>
      <c r="I246" s="129">
        <v>42272</v>
      </c>
      <c r="J246" s="128" t="s">
        <v>45</v>
      </c>
      <c r="K246" s="128" t="s">
        <v>677</v>
      </c>
      <c r="L246" s="128" t="s">
        <v>38</v>
      </c>
      <c r="M246" s="128" t="s">
        <v>2086</v>
      </c>
      <c r="N246" s="128" t="s">
        <v>591</v>
      </c>
      <c r="O246" s="130">
        <v>1052454.79</v>
      </c>
      <c r="P246" s="128" t="s">
        <v>2087</v>
      </c>
      <c r="Q246" s="128" t="s">
        <v>76</v>
      </c>
      <c r="R246" s="128" t="s">
        <v>590</v>
      </c>
      <c r="S246" s="128" t="s">
        <v>589</v>
      </c>
      <c r="T246" s="126"/>
      <c r="U246" s="126"/>
    </row>
    <row r="247" spans="1:21" s="59" customFormat="1" ht="38.25" x14ac:dyDescent="0.2">
      <c r="A247" s="128" t="s">
        <v>639</v>
      </c>
      <c r="B247" s="128" t="s">
        <v>987</v>
      </c>
      <c r="C247" s="128" t="s">
        <v>78</v>
      </c>
      <c r="D247" s="128" t="s">
        <v>1440</v>
      </c>
      <c r="E247" s="128" t="s">
        <v>78</v>
      </c>
      <c r="F247" s="128" t="s">
        <v>47</v>
      </c>
      <c r="G247" s="128" t="s">
        <v>48</v>
      </c>
      <c r="H247" s="128" t="s">
        <v>1212</v>
      </c>
      <c r="I247" s="129">
        <v>42117</v>
      </c>
      <c r="J247" s="128" t="s">
        <v>134</v>
      </c>
      <c r="K247" s="128" t="s">
        <v>677</v>
      </c>
      <c r="L247" s="128" t="s">
        <v>38</v>
      </c>
      <c r="M247" s="128" t="s">
        <v>2099</v>
      </c>
      <c r="N247" s="128" t="s">
        <v>142</v>
      </c>
      <c r="O247" s="130">
        <v>1406078.13</v>
      </c>
      <c r="P247" s="128" t="s">
        <v>643</v>
      </c>
      <c r="Q247" s="128" t="s">
        <v>419</v>
      </c>
      <c r="R247" s="128" t="s">
        <v>141</v>
      </c>
      <c r="S247" s="128" t="s">
        <v>140</v>
      </c>
      <c r="T247" s="126"/>
      <c r="U247" s="126"/>
    </row>
    <row r="248" spans="1:21" s="59" customFormat="1" ht="38.25" x14ac:dyDescent="0.2">
      <c r="A248" s="128" t="s">
        <v>639</v>
      </c>
      <c r="B248" s="128" t="s">
        <v>987</v>
      </c>
      <c r="C248" s="128" t="s">
        <v>78</v>
      </c>
      <c r="D248" s="128" t="s">
        <v>1443</v>
      </c>
      <c r="E248" s="128" t="s">
        <v>78</v>
      </c>
      <c r="F248" s="128" t="s">
        <v>43</v>
      </c>
      <c r="G248" s="128" t="s">
        <v>44</v>
      </c>
      <c r="H248" s="128" t="s">
        <v>88</v>
      </c>
      <c r="I248" s="129">
        <v>42265</v>
      </c>
      <c r="J248" s="128" t="s">
        <v>45</v>
      </c>
      <c r="K248" s="128" t="s">
        <v>107</v>
      </c>
      <c r="L248" s="128" t="s">
        <v>113</v>
      </c>
      <c r="M248" s="128" t="s">
        <v>2079</v>
      </c>
      <c r="N248" s="128" t="s">
        <v>2080</v>
      </c>
      <c r="O248" s="130">
        <v>2489518</v>
      </c>
      <c r="P248" s="128" t="s">
        <v>2081</v>
      </c>
      <c r="Q248" s="128" t="s">
        <v>76</v>
      </c>
      <c r="R248" s="128" t="s">
        <v>2082</v>
      </c>
      <c r="S248" s="128" t="s">
        <v>2083</v>
      </c>
      <c r="T248" s="126"/>
      <c r="U248" s="126"/>
    </row>
    <row r="249" spans="1:21" s="59" customFormat="1" ht="38.25" x14ac:dyDescent="0.2">
      <c r="A249" s="128" t="s">
        <v>639</v>
      </c>
      <c r="B249" s="128" t="s">
        <v>987</v>
      </c>
      <c r="C249" s="128" t="s">
        <v>78</v>
      </c>
      <c r="D249" s="128" t="s">
        <v>1440</v>
      </c>
      <c r="E249" s="128" t="s">
        <v>78</v>
      </c>
      <c r="F249" s="128" t="s">
        <v>127</v>
      </c>
      <c r="G249" s="128" t="s">
        <v>48</v>
      </c>
      <c r="H249" s="128" t="s">
        <v>1207</v>
      </c>
      <c r="I249" s="129">
        <v>42206</v>
      </c>
      <c r="J249" s="128" t="s">
        <v>45</v>
      </c>
      <c r="K249" s="128" t="s">
        <v>677</v>
      </c>
      <c r="L249" s="128" t="s">
        <v>38</v>
      </c>
      <c r="M249" s="128" t="s">
        <v>2104</v>
      </c>
      <c r="N249" s="128" t="s">
        <v>1259</v>
      </c>
      <c r="O249" s="130">
        <v>2491334</v>
      </c>
      <c r="P249" s="128" t="s">
        <v>1598</v>
      </c>
      <c r="Q249" s="128" t="s">
        <v>112</v>
      </c>
      <c r="R249" s="128" t="s">
        <v>638</v>
      </c>
      <c r="S249" s="128" t="s">
        <v>589</v>
      </c>
      <c r="T249" s="126"/>
      <c r="U249" s="126"/>
    </row>
    <row r="250" spans="1:21" s="59" customFormat="1" ht="38.25" x14ac:dyDescent="0.2">
      <c r="A250" s="128" t="s">
        <v>639</v>
      </c>
      <c r="B250" s="128" t="s">
        <v>987</v>
      </c>
      <c r="C250" s="128" t="s">
        <v>78</v>
      </c>
      <c r="D250" s="128" t="s">
        <v>1443</v>
      </c>
      <c r="E250" s="128" t="s">
        <v>78</v>
      </c>
      <c r="F250" s="128" t="s">
        <v>677</v>
      </c>
      <c r="G250" s="128" t="s">
        <v>677</v>
      </c>
      <c r="H250" s="128" t="s">
        <v>677</v>
      </c>
      <c r="I250" s="129">
        <v>42272</v>
      </c>
      <c r="J250" s="128" t="s">
        <v>45</v>
      </c>
      <c r="K250" s="128" t="s">
        <v>677</v>
      </c>
      <c r="L250" s="128" t="s">
        <v>175</v>
      </c>
      <c r="M250" s="128" t="s">
        <v>2097</v>
      </c>
      <c r="N250" s="128" t="s">
        <v>591</v>
      </c>
      <c r="O250" s="130">
        <v>3555034.26</v>
      </c>
      <c r="P250" s="128" t="s">
        <v>590</v>
      </c>
      <c r="Q250" s="128" t="s">
        <v>1822</v>
      </c>
      <c r="R250" s="128" t="s">
        <v>677</v>
      </c>
      <c r="S250" s="128" t="s">
        <v>589</v>
      </c>
      <c r="T250" s="126"/>
      <c r="U250" s="126"/>
    </row>
    <row r="251" spans="1:21" s="59" customFormat="1" ht="38.25" x14ac:dyDescent="0.2">
      <c r="A251" s="128" t="s">
        <v>639</v>
      </c>
      <c r="B251" s="128" t="s">
        <v>987</v>
      </c>
      <c r="C251" s="128" t="s">
        <v>78</v>
      </c>
      <c r="D251" s="128" t="s">
        <v>1440</v>
      </c>
      <c r="E251" s="128" t="s">
        <v>78</v>
      </c>
      <c r="F251" s="128" t="s">
        <v>630</v>
      </c>
      <c r="G251" s="128" t="s">
        <v>156</v>
      </c>
      <c r="H251" s="128" t="s">
        <v>1210</v>
      </c>
      <c r="I251" s="129">
        <v>41997</v>
      </c>
      <c r="J251" s="128" t="s">
        <v>45</v>
      </c>
      <c r="K251" s="128" t="s">
        <v>677</v>
      </c>
      <c r="L251" s="128" t="s">
        <v>38</v>
      </c>
      <c r="M251" s="128" t="s">
        <v>2113</v>
      </c>
      <c r="N251" s="128" t="s">
        <v>1259</v>
      </c>
      <c r="O251" s="130">
        <v>3622659</v>
      </c>
      <c r="P251" s="128" t="s">
        <v>1598</v>
      </c>
      <c r="Q251" s="128" t="s">
        <v>104</v>
      </c>
      <c r="R251" s="128" t="s">
        <v>638</v>
      </c>
      <c r="S251" s="128" t="s">
        <v>589</v>
      </c>
      <c r="T251" s="126"/>
      <c r="U251" s="126"/>
    </row>
    <row r="252" spans="1:21" s="59" customFormat="1" ht="38.25" x14ac:dyDescent="0.2">
      <c r="A252" s="128" t="s">
        <v>639</v>
      </c>
      <c r="B252" s="128" t="s">
        <v>987</v>
      </c>
      <c r="C252" s="128" t="s">
        <v>78</v>
      </c>
      <c r="D252" s="128" t="s">
        <v>1440</v>
      </c>
      <c r="E252" s="128" t="s">
        <v>78</v>
      </c>
      <c r="F252" s="128" t="s">
        <v>630</v>
      </c>
      <c r="G252" s="128" t="s">
        <v>156</v>
      </c>
      <c r="H252" s="128" t="s">
        <v>1210</v>
      </c>
      <c r="I252" s="129">
        <v>42033</v>
      </c>
      <c r="J252" s="128" t="s">
        <v>45</v>
      </c>
      <c r="K252" s="128" t="s">
        <v>677</v>
      </c>
      <c r="L252" s="128" t="s">
        <v>38</v>
      </c>
      <c r="M252" s="128" t="s">
        <v>2114</v>
      </c>
      <c r="N252" s="128" t="s">
        <v>1259</v>
      </c>
      <c r="O252" s="130">
        <v>3756742</v>
      </c>
      <c r="P252" s="128" t="s">
        <v>1598</v>
      </c>
      <c r="Q252" s="128" t="s">
        <v>172</v>
      </c>
      <c r="R252" s="128" t="s">
        <v>638</v>
      </c>
      <c r="S252" s="128" t="s">
        <v>589</v>
      </c>
      <c r="T252" s="126"/>
      <c r="U252" s="126"/>
    </row>
    <row r="253" spans="1:21" s="59" customFormat="1" ht="38.25" x14ac:dyDescent="0.2">
      <c r="A253" s="128" t="s">
        <v>639</v>
      </c>
      <c r="B253" s="128" t="s">
        <v>987</v>
      </c>
      <c r="C253" s="128" t="s">
        <v>78</v>
      </c>
      <c r="D253" s="128" t="s">
        <v>1440</v>
      </c>
      <c r="E253" s="128" t="s">
        <v>78</v>
      </c>
      <c r="F253" s="128" t="s">
        <v>630</v>
      </c>
      <c r="G253" s="128" t="s">
        <v>156</v>
      </c>
      <c r="H253" s="128" t="s">
        <v>1210</v>
      </c>
      <c r="I253" s="129">
        <v>42061</v>
      </c>
      <c r="J253" s="128" t="s">
        <v>45</v>
      </c>
      <c r="K253" s="128" t="s">
        <v>677</v>
      </c>
      <c r="L253" s="128" t="s">
        <v>38</v>
      </c>
      <c r="M253" s="128" t="s">
        <v>2116</v>
      </c>
      <c r="N253" s="128" t="s">
        <v>1259</v>
      </c>
      <c r="O253" s="130">
        <v>3881742</v>
      </c>
      <c r="P253" s="128" t="s">
        <v>1598</v>
      </c>
      <c r="Q253" s="128" t="s">
        <v>173</v>
      </c>
      <c r="R253" s="128" t="s">
        <v>638</v>
      </c>
      <c r="S253" s="128" t="s">
        <v>589</v>
      </c>
      <c r="T253" s="126"/>
      <c r="U253" s="126"/>
    </row>
    <row r="254" spans="1:21" s="59" customFormat="1" ht="38.25" x14ac:dyDescent="0.2">
      <c r="A254" s="128" t="s">
        <v>639</v>
      </c>
      <c r="B254" s="128" t="s">
        <v>987</v>
      </c>
      <c r="C254" s="128" t="s">
        <v>78</v>
      </c>
      <c r="D254" s="128" t="s">
        <v>1440</v>
      </c>
      <c r="E254" s="128" t="s">
        <v>78</v>
      </c>
      <c r="F254" s="128" t="s">
        <v>127</v>
      </c>
      <c r="G254" s="128" t="s">
        <v>48</v>
      </c>
      <c r="H254" s="128" t="s">
        <v>1207</v>
      </c>
      <c r="I254" s="129">
        <v>42151</v>
      </c>
      <c r="J254" s="128" t="s">
        <v>45</v>
      </c>
      <c r="K254" s="128" t="s">
        <v>677</v>
      </c>
      <c r="L254" s="128" t="s">
        <v>38</v>
      </c>
      <c r="M254" s="128" t="s">
        <v>2102</v>
      </c>
      <c r="N254" s="128" t="s">
        <v>1259</v>
      </c>
      <c r="O254" s="130">
        <v>3914622.3</v>
      </c>
      <c r="P254" s="128" t="s">
        <v>1598</v>
      </c>
      <c r="Q254" s="128" t="s">
        <v>91</v>
      </c>
      <c r="R254" s="128" t="s">
        <v>638</v>
      </c>
      <c r="S254" s="128" t="s">
        <v>589</v>
      </c>
      <c r="T254" s="126"/>
      <c r="U254" s="126"/>
    </row>
    <row r="255" spans="1:21" s="59" customFormat="1" ht="25.5" x14ac:dyDescent="0.2">
      <c r="A255" s="128" t="s">
        <v>639</v>
      </c>
      <c r="B255" s="128" t="s">
        <v>987</v>
      </c>
      <c r="C255" s="128" t="s">
        <v>78</v>
      </c>
      <c r="D255" s="128" t="s">
        <v>1440</v>
      </c>
      <c r="E255" s="128" t="s">
        <v>78</v>
      </c>
      <c r="F255" s="128" t="s">
        <v>127</v>
      </c>
      <c r="G255" s="128" t="s">
        <v>48</v>
      </c>
      <c r="H255" s="128" t="s">
        <v>1207</v>
      </c>
      <c r="I255" s="129">
        <v>42114</v>
      </c>
      <c r="J255" s="128" t="s">
        <v>45</v>
      </c>
      <c r="K255" s="128" t="s">
        <v>677</v>
      </c>
      <c r="L255" s="128" t="s">
        <v>38</v>
      </c>
      <c r="M255" s="128" t="s">
        <v>2101</v>
      </c>
      <c r="N255" s="128" t="s">
        <v>1259</v>
      </c>
      <c r="O255" s="130">
        <v>3929973.2</v>
      </c>
      <c r="P255" s="128" t="s">
        <v>1598</v>
      </c>
      <c r="Q255" s="128" t="s">
        <v>400</v>
      </c>
      <c r="R255" s="128" t="s">
        <v>638</v>
      </c>
      <c r="S255" s="128" t="s">
        <v>589</v>
      </c>
      <c r="T255" s="126"/>
      <c r="U255" s="126"/>
    </row>
    <row r="256" spans="1:21" s="59" customFormat="1" ht="38.25" x14ac:dyDescent="0.2">
      <c r="A256" s="128" t="s">
        <v>639</v>
      </c>
      <c r="B256" s="128" t="s">
        <v>987</v>
      </c>
      <c r="C256" s="128" t="s">
        <v>78</v>
      </c>
      <c r="D256" s="128" t="s">
        <v>1440</v>
      </c>
      <c r="E256" s="128" t="s">
        <v>78</v>
      </c>
      <c r="F256" s="128" t="s">
        <v>127</v>
      </c>
      <c r="G256" s="128" t="s">
        <v>48</v>
      </c>
      <c r="H256" s="128" t="s">
        <v>1207</v>
      </c>
      <c r="I256" s="129">
        <v>42109</v>
      </c>
      <c r="J256" s="128" t="s">
        <v>45</v>
      </c>
      <c r="K256" s="128" t="s">
        <v>677</v>
      </c>
      <c r="L256" s="128" t="s">
        <v>38</v>
      </c>
      <c r="M256" s="128" t="s">
        <v>2100</v>
      </c>
      <c r="N256" s="128" t="s">
        <v>1259</v>
      </c>
      <c r="O256" s="130">
        <v>4109837.72</v>
      </c>
      <c r="P256" s="128" t="s">
        <v>1598</v>
      </c>
      <c r="Q256" s="128" t="s">
        <v>122</v>
      </c>
      <c r="R256" s="128" t="s">
        <v>638</v>
      </c>
      <c r="S256" s="128" t="s">
        <v>589</v>
      </c>
      <c r="T256" s="126"/>
      <c r="U256" s="126"/>
    </row>
    <row r="257" spans="1:21" s="59" customFormat="1" ht="38.25" x14ac:dyDescent="0.2">
      <c r="A257" s="128" t="s">
        <v>639</v>
      </c>
      <c r="B257" s="128" t="s">
        <v>987</v>
      </c>
      <c r="C257" s="128" t="s">
        <v>78</v>
      </c>
      <c r="D257" s="128" t="s">
        <v>1440</v>
      </c>
      <c r="E257" s="128" t="s">
        <v>78</v>
      </c>
      <c r="F257" s="128" t="s">
        <v>47</v>
      </c>
      <c r="G257" s="128" t="s">
        <v>48</v>
      </c>
      <c r="H257" s="128" t="s">
        <v>1212</v>
      </c>
      <c r="I257" s="129">
        <v>41957</v>
      </c>
      <c r="J257" s="128" t="s">
        <v>134</v>
      </c>
      <c r="K257" s="128" t="s">
        <v>677</v>
      </c>
      <c r="L257" s="128" t="s">
        <v>38</v>
      </c>
      <c r="M257" s="128" t="s">
        <v>2098</v>
      </c>
      <c r="N257" s="128" t="s">
        <v>142</v>
      </c>
      <c r="O257" s="130">
        <v>6387812.9900000002</v>
      </c>
      <c r="P257" s="128" t="s">
        <v>643</v>
      </c>
      <c r="Q257" s="128" t="s">
        <v>209</v>
      </c>
      <c r="R257" s="128" t="s">
        <v>141</v>
      </c>
      <c r="S257" s="128" t="s">
        <v>140</v>
      </c>
      <c r="T257" s="126"/>
      <c r="U257" s="126"/>
    </row>
    <row r="258" spans="1:21" s="59" customFormat="1" ht="38.25" x14ac:dyDescent="0.2">
      <c r="A258" s="128" t="s">
        <v>639</v>
      </c>
      <c r="B258" s="128" t="s">
        <v>987</v>
      </c>
      <c r="C258" s="128" t="s">
        <v>78</v>
      </c>
      <c r="D258" s="128" t="s">
        <v>1443</v>
      </c>
      <c r="E258" s="128" t="s">
        <v>78</v>
      </c>
      <c r="F258" s="128" t="s">
        <v>677</v>
      </c>
      <c r="G258" s="128" t="s">
        <v>677</v>
      </c>
      <c r="H258" s="128" t="s">
        <v>677</v>
      </c>
      <c r="I258" s="129">
        <v>42041</v>
      </c>
      <c r="J258" s="128" t="s">
        <v>45</v>
      </c>
      <c r="K258" s="128" t="s">
        <v>677</v>
      </c>
      <c r="L258" s="128" t="s">
        <v>175</v>
      </c>
      <c r="M258" s="128" t="s">
        <v>2092</v>
      </c>
      <c r="N258" s="128" t="s">
        <v>591</v>
      </c>
      <c r="O258" s="130">
        <v>10729007.42</v>
      </c>
      <c r="P258" s="128" t="s">
        <v>590</v>
      </c>
      <c r="Q258" s="128" t="s">
        <v>1811</v>
      </c>
      <c r="R258" s="128" t="s">
        <v>677</v>
      </c>
      <c r="S258" s="128" t="s">
        <v>589</v>
      </c>
      <c r="T258" s="126"/>
      <c r="U258" s="126"/>
    </row>
    <row r="259" spans="1:21" s="59" customFormat="1" ht="38.25" x14ac:dyDescent="0.2">
      <c r="A259" s="128" t="s">
        <v>639</v>
      </c>
      <c r="B259" s="128" t="s">
        <v>987</v>
      </c>
      <c r="C259" s="128" t="s">
        <v>78</v>
      </c>
      <c r="D259" s="128" t="s">
        <v>1440</v>
      </c>
      <c r="E259" s="128" t="s">
        <v>78</v>
      </c>
      <c r="F259" s="128" t="s">
        <v>351</v>
      </c>
      <c r="G259" s="128" t="s">
        <v>48</v>
      </c>
      <c r="H259" s="128" t="s">
        <v>1207</v>
      </c>
      <c r="I259" s="129">
        <v>42275</v>
      </c>
      <c r="J259" s="128" t="s">
        <v>45</v>
      </c>
      <c r="K259" s="128" t="s">
        <v>107</v>
      </c>
      <c r="L259" s="128" t="s">
        <v>38</v>
      </c>
      <c r="M259" s="128" t="s">
        <v>2105</v>
      </c>
      <c r="N259" s="128" t="s">
        <v>1818</v>
      </c>
      <c r="O259" s="130">
        <v>11502647.57</v>
      </c>
      <c r="P259" s="128" t="s">
        <v>2106</v>
      </c>
      <c r="Q259" s="128" t="s">
        <v>76</v>
      </c>
      <c r="R259" s="128" t="s">
        <v>2107</v>
      </c>
      <c r="S259" s="128" t="s">
        <v>1820</v>
      </c>
      <c r="T259" s="126"/>
      <c r="U259" s="126"/>
    </row>
    <row r="260" spans="1:21" s="59" customFormat="1" ht="25.5" x14ac:dyDescent="0.2">
      <c r="A260" s="128" t="s">
        <v>639</v>
      </c>
      <c r="B260" s="128" t="s">
        <v>987</v>
      </c>
      <c r="C260" s="128" t="s">
        <v>78</v>
      </c>
      <c r="D260" s="128" t="s">
        <v>1443</v>
      </c>
      <c r="E260" s="128" t="s">
        <v>78</v>
      </c>
      <c r="F260" s="128" t="s">
        <v>677</v>
      </c>
      <c r="G260" s="128" t="s">
        <v>677</v>
      </c>
      <c r="H260" s="128" t="s">
        <v>677</v>
      </c>
      <c r="I260" s="129">
        <v>41962</v>
      </c>
      <c r="J260" s="128" t="s">
        <v>45</v>
      </c>
      <c r="K260" s="128" t="s">
        <v>677</v>
      </c>
      <c r="L260" s="128" t="s">
        <v>175</v>
      </c>
      <c r="M260" s="128" t="s">
        <v>2091</v>
      </c>
      <c r="N260" s="128" t="s">
        <v>591</v>
      </c>
      <c r="O260" s="130">
        <v>13244307.720000001</v>
      </c>
      <c r="P260" s="128" t="s">
        <v>590</v>
      </c>
      <c r="Q260" s="128" t="s">
        <v>1810</v>
      </c>
      <c r="R260" s="128" t="s">
        <v>677</v>
      </c>
      <c r="S260" s="128" t="s">
        <v>589</v>
      </c>
      <c r="T260" s="126"/>
      <c r="U260" s="126"/>
    </row>
    <row r="261" spans="1:21" s="59" customFormat="1" ht="25.5" x14ac:dyDescent="0.2">
      <c r="A261" s="128" t="s">
        <v>639</v>
      </c>
      <c r="B261" s="128" t="s">
        <v>987</v>
      </c>
      <c r="C261" s="128" t="s">
        <v>78</v>
      </c>
      <c r="D261" s="128" t="s">
        <v>1440</v>
      </c>
      <c r="E261" s="128" t="s">
        <v>78</v>
      </c>
      <c r="F261" s="128" t="s">
        <v>127</v>
      </c>
      <c r="G261" s="128" t="s">
        <v>48</v>
      </c>
      <c r="H261" s="128" t="s">
        <v>1207</v>
      </c>
      <c r="I261" s="129">
        <v>42247</v>
      </c>
      <c r="J261" s="128" t="s">
        <v>45</v>
      </c>
      <c r="K261" s="128" t="s">
        <v>677</v>
      </c>
      <c r="L261" s="128" t="s">
        <v>38</v>
      </c>
      <c r="M261" s="128" t="s">
        <v>1597</v>
      </c>
      <c r="N261" s="128" t="s">
        <v>1259</v>
      </c>
      <c r="O261" s="130">
        <v>17392486.199999999</v>
      </c>
      <c r="P261" s="128" t="s">
        <v>1288</v>
      </c>
      <c r="Q261" s="128" t="s">
        <v>76</v>
      </c>
      <c r="R261" s="128" t="s">
        <v>638</v>
      </c>
      <c r="S261" s="128" t="s">
        <v>589</v>
      </c>
      <c r="T261" s="126"/>
      <c r="U261" s="126"/>
    </row>
    <row r="262" spans="1:21" s="59" customFormat="1" ht="25.5" x14ac:dyDescent="0.2">
      <c r="A262" s="128" t="s">
        <v>639</v>
      </c>
      <c r="B262" s="128" t="s">
        <v>987</v>
      </c>
      <c r="C262" s="128" t="s">
        <v>78</v>
      </c>
      <c r="D262" s="128" t="s">
        <v>1443</v>
      </c>
      <c r="E262" s="128" t="s">
        <v>78</v>
      </c>
      <c r="F262" s="128" t="s">
        <v>677</v>
      </c>
      <c r="G262" s="128" t="s">
        <v>677</v>
      </c>
      <c r="H262" s="128" t="s">
        <v>677</v>
      </c>
      <c r="I262" s="129">
        <v>42116</v>
      </c>
      <c r="J262" s="128" t="s">
        <v>45</v>
      </c>
      <c r="K262" s="128" t="s">
        <v>677</v>
      </c>
      <c r="L262" s="128" t="s">
        <v>175</v>
      </c>
      <c r="M262" s="128" t="s">
        <v>2095</v>
      </c>
      <c r="N262" s="128" t="s">
        <v>591</v>
      </c>
      <c r="O262" s="130">
        <v>26540501.870000001</v>
      </c>
      <c r="P262" s="128" t="s">
        <v>590</v>
      </c>
      <c r="Q262" s="128" t="s">
        <v>1814</v>
      </c>
      <c r="R262" s="128" t="s">
        <v>677</v>
      </c>
      <c r="S262" s="128" t="s">
        <v>589</v>
      </c>
      <c r="T262" s="126"/>
      <c r="U262" s="126"/>
    </row>
    <row r="263" spans="1:21" s="59" customFormat="1" ht="38.25" x14ac:dyDescent="0.2">
      <c r="A263" s="128" t="s">
        <v>19</v>
      </c>
      <c r="B263" s="128" t="s">
        <v>992</v>
      </c>
      <c r="C263" s="128" t="s">
        <v>78</v>
      </c>
      <c r="D263" s="128" t="s">
        <v>1443</v>
      </c>
      <c r="E263" s="128" t="s">
        <v>78</v>
      </c>
      <c r="F263" s="128" t="s">
        <v>43</v>
      </c>
      <c r="G263" s="128" t="s">
        <v>44</v>
      </c>
      <c r="H263" s="128" t="s">
        <v>88</v>
      </c>
      <c r="I263" s="129">
        <v>42271</v>
      </c>
      <c r="J263" s="128" t="s">
        <v>46</v>
      </c>
      <c r="K263" s="128" t="s">
        <v>677</v>
      </c>
      <c r="L263" s="128" t="s">
        <v>38</v>
      </c>
      <c r="M263" s="128" t="s">
        <v>2129</v>
      </c>
      <c r="N263" s="128" t="s">
        <v>1307</v>
      </c>
      <c r="O263" s="130">
        <v>125877.5</v>
      </c>
      <c r="P263" s="128" t="s">
        <v>2130</v>
      </c>
      <c r="Q263" s="128" t="s">
        <v>76</v>
      </c>
      <c r="R263" s="128" t="s">
        <v>677</v>
      </c>
      <c r="S263" s="128" t="s">
        <v>1308</v>
      </c>
      <c r="T263" s="126"/>
      <c r="U263" s="126"/>
    </row>
    <row r="264" spans="1:21" s="59" customFormat="1" ht="25.5" x14ac:dyDescent="0.2">
      <c r="A264" s="128" t="s">
        <v>19</v>
      </c>
      <c r="B264" s="128" t="s">
        <v>992</v>
      </c>
      <c r="C264" s="128" t="s">
        <v>78</v>
      </c>
      <c r="D264" s="128" t="s">
        <v>1440</v>
      </c>
      <c r="E264" s="128" t="s">
        <v>78</v>
      </c>
      <c r="F264" s="128" t="s">
        <v>838</v>
      </c>
      <c r="G264" s="128" t="s">
        <v>118</v>
      </c>
      <c r="H264" s="128" t="s">
        <v>206</v>
      </c>
      <c r="I264" s="129">
        <v>42101</v>
      </c>
      <c r="J264" s="128" t="s">
        <v>134</v>
      </c>
      <c r="K264" s="128" t="s">
        <v>677</v>
      </c>
      <c r="L264" s="128" t="s">
        <v>38</v>
      </c>
      <c r="M264" s="128" t="s">
        <v>2131</v>
      </c>
      <c r="N264" s="128" t="s">
        <v>994</v>
      </c>
      <c r="O264" s="130">
        <v>184327.55</v>
      </c>
      <c r="P264" s="128" t="s">
        <v>1604</v>
      </c>
      <c r="Q264" s="128" t="s">
        <v>130</v>
      </c>
      <c r="R264" s="128" t="s">
        <v>677</v>
      </c>
      <c r="S264" s="128" t="s">
        <v>841</v>
      </c>
      <c r="T264" s="126"/>
      <c r="U264" s="126"/>
    </row>
    <row r="265" spans="1:21" s="59" customFormat="1" ht="51" x14ac:dyDescent="0.2">
      <c r="A265" s="128" t="s">
        <v>19</v>
      </c>
      <c r="B265" s="128" t="s">
        <v>992</v>
      </c>
      <c r="C265" s="128" t="s">
        <v>78</v>
      </c>
      <c r="D265" s="128" t="s">
        <v>1440</v>
      </c>
      <c r="E265" s="128" t="s">
        <v>78</v>
      </c>
      <c r="F265" s="128" t="s">
        <v>1211</v>
      </c>
      <c r="G265" s="128" t="s">
        <v>48</v>
      </c>
      <c r="H265" s="128" t="s">
        <v>1207</v>
      </c>
      <c r="I265" s="129">
        <v>42230</v>
      </c>
      <c r="J265" s="128" t="s">
        <v>134</v>
      </c>
      <c r="K265" s="128" t="s">
        <v>107</v>
      </c>
      <c r="L265" s="128" t="s">
        <v>38</v>
      </c>
      <c r="M265" s="128" t="s">
        <v>2138</v>
      </c>
      <c r="N265" s="128" t="s">
        <v>628</v>
      </c>
      <c r="O265" s="130">
        <v>253476.07</v>
      </c>
      <c r="P265" s="128" t="s">
        <v>327</v>
      </c>
      <c r="Q265" s="128" t="s">
        <v>99</v>
      </c>
      <c r="R265" s="128" t="s">
        <v>627</v>
      </c>
      <c r="S265" s="128" t="s">
        <v>626</v>
      </c>
      <c r="T265" s="126"/>
      <c r="U265" s="126"/>
    </row>
    <row r="266" spans="1:21" s="59" customFormat="1" ht="63.75" x14ac:dyDescent="0.2">
      <c r="A266" s="128" t="s">
        <v>19</v>
      </c>
      <c r="B266" s="128" t="s">
        <v>992</v>
      </c>
      <c r="C266" s="128" t="s">
        <v>78</v>
      </c>
      <c r="D266" s="128" t="s">
        <v>1440</v>
      </c>
      <c r="E266" s="128" t="s">
        <v>78</v>
      </c>
      <c r="F266" s="128" t="s">
        <v>43</v>
      </c>
      <c r="G266" s="128" t="s">
        <v>44</v>
      </c>
      <c r="H266" s="128" t="s">
        <v>88</v>
      </c>
      <c r="I266" s="129">
        <v>42027</v>
      </c>
      <c r="J266" s="128" t="s">
        <v>134</v>
      </c>
      <c r="K266" s="128" t="s">
        <v>330</v>
      </c>
      <c r="L266" s="128" t="s">
        <v>37</v>
      </c>
      <c r="M266" s="128" t="s">
        <v>2139</v>
      </c>
      <c r="N266" s="128" t="s">
        <v>634</v>
      </c>
      <c r="O266" s="130">
        <v>486589</v>
      </c>
      <c r="P266" s="128" t="s">
        <v>1605</v>
      </c>
      <c r="Q266" s="128" t="s">
        <v>400</v>
      </c>
      <c r="R266" s="128" t="s">
        <v>1606</v>
      </c>
      <c r="S266" s="128" t="s">
        <v>633</v>
      </c>
      <c r="T266" s="126"/>
      <c r="U266" s="126"/>
    </row>
    <row r="267" spans="1:21" s="59" customFormat="1" ht="25.5" x14ac:dyDescent="0.2">
      <c r="A267" s="128" t="s">
        <v>19</v>
      </c>
      <c r="B267" s="128" t="s">
        <v>992</v>
      </c>
      <c r="C267" s="128" t="s">
        <v>78</v>
      </c>
      <c r="D267" s="128" t="s">
        <v>1440</v>
      </c>
      <c r="E267" s="128" t="s">
        <v>78</v>
      </c>
      <c r="F267" s="128" t="s">
        <v>43</v>
      </c>
      <c r="G267" s="128" t="s">
        <v>44</v>
      </c>
      <c r="H267" s="128" t="s">
        <v>88</v>
      </c>
      <c r="I267" s="129">
        <v>42143</v>
      </c>
      <c r="J267" s="128" t="s">
        <v>134</v>
      </c>
      <c r="K267" s="128" t="s">
        <v>1208</v>
      </c>
      <c r="L267" s="128" t="s">
        <v>38</v>
      </c>
      <c r="M267" s="128" t="s">
        <v>2141</v>
      </c>
      <c r="N267" s="128" t="s">
        <v>2133</v>
      </c>
      <c r="O267" s="130">
        <v>600999.6</v>
      </c>
      <c r="P267" s="128" t="s">
        <v>2134</v>
      </c>
      <c r="Q267" s="128" t="s">
        <v>76</v>
      </c>
      <c r="R267" s="128" t="s">
        <v>2135</v>
      </c>
      <c r="S267" s="128" t="s">
        <v>2136</v>
      </c>
      <c r="T267" s="126"/>
      <c r="U267" s="126"/>
    </row>
    <row r="268" spans="1:21" s="59" customFormat="1" ht="63.75" x14ac:dyDescent="0.2">
      <c r="A268" s="128" t="s">
        <v>19</v>
      </c>
      <c r="B268" s="128" t="s">
        <v>992</v>
      </c>
      <c r="C268" s="128" t="s">
        <v>78</v>
      </c>
      <c r="D268" s="128" t="s">
        <v>1440</v>
      </c>
      <c r="E268" s="128" t="s">
        <v>78</v>
      </c>
      <c r="F268" s="128" t="s">
        <v>1472</v>
      </c>
      <c r="G268" s="128" t="s">
        <v>118</v>
      </c>
      <c r="H268" s="128" t="s">
        <v>205</v>
      </c>
      <c r="I268" s="129">
        <v>42268</v>
      </c>
      <c r="J268" s="128" t="s">
        <v>134</v>
      </c>
      <c r="K268" s="128" t="s">
        <v>330</v>
      </c>
      <c r="L268" s="128" t="s">
        <v>37</v>
      </c>
      <c r="M268" s="128" t="s">
        <v>2132</v>
      </c>
      <c r="N268" s="128" t="s">
        <v>634</v>
      </c>
      <c r="O268" s="130">
        <v>1127574</v>
      </c>
      <c r="P268" s="128" t="s">
        <v>1605</v>
      </c>
      <c r="Q268" s="128" t="s">
        <v>211</v>
      </c>
      <c r="R268" s="128" t="s">
        <v>1606</v>
      </c>
      <c r="S268" s="128" t="s">
        <v>633</v>
      </c>
      <c r="T268" s="126"/>
      <c r="U268" s="126"/>
    </row>
    <row r="269" spans="1:21" s="59" customFormat="1" ht="63.75" x14ac:dyDescent="0.2">
      <c r="A269" s="128" t="s">
        <v>19</v>
      </c>
      <c r="B269" s="128" t="s">
        <v>992</v>
      </c>
      <c r="C269" s="128" t="s">
        <v>78</v>
      </c>
      <c r="D269" s="128" t="s">
        <v>1440</v>
      </c>
      <c r="E269" s="128" t="s">
        <v>78</v>
      </c>
      <c r="F269" s="128" t="s">
        <v>43</v>
      </c>
      <c r="G269" s="128" t="s">
        <v>44</v>
      </c>
      <c r="H269" s="128" t="s">
        <v>88</v>
      </c>
      <c r="I269" s="129">
        <v>42109</v>
      </c>
      <c r="J269" s="128" t="s">
        <v>134</v>
      </c>
      <c r="K269" s="128" t="s">
        <v>330</v>
      </c>
      <c r="L269" s="128" t="s">
        <v>37</v>
      </c>
      <c r="M269" s="128" t="s">
        <v>2140</v>
      </c>
      <c r="N269" s="128" t="s">
        <v>634</v>
      </c>
      <c r="O269" s="130">
        <v>1559885</v>
      </c>
      <c r="P269" s="128" t="s">
        <v>1605</v>
      </c>
      <c r="Q269" s="128" t="s">
        <v>92</v>
      </c>
      <c r="R269" s="128" t="s">
        <v>1606</v>
      </c>
      <c r="S269" s="128" t="s">
        <v>633</v>
      </c>
      <c r="T269" s="126"/>
      <c r="U269" s="126"/>
    </row>
    <row r="270" spans="1:21" s="59" customFormat="1" ht="127.5" x14ac:dyDescent="0.2">
      <c r="A270" s="128" t="s">
        <v>19</v>
      </c>
      <c r="B270" s="128" t="s">
        <v>992</v>
      </c>
      <c r="C270" s="128" t="s">
        <v>78</v>
      </c>
      <c r="D270" s="128" t="s">
        <v>1440</v>
      </c>
      <c r="E270" s="128" t="s">
        <v>78</v>
      </c>
      <c r="F270" s="128" t="s">
        <v>43</v>
      </c>
      <c r="G270" s="128" t="s">
        <v>44</v>
      </c>
      <c r="H270" s="128" t="s">
        <v>88</v>
      </c>
      <c r="I270" s="129">
        <v>42272</v>
      </c>
      <c r="J270" s="128" t="s">
        <v>134</v>
      </c>
      <c r="K270" s="128" t="s">
        <v>677</v>
      </c>
      <c r="L270" s="128" t="s">
        <v>38</v>
      </c>
      <c r="M270" s="128" t="s">
        <v>2142</v>
      </c>
      <c r="N270" s="128" t="s">
        <v>994</v>
      </c>
      <c r="O270" s="130">
        <v>2741253</v>
      </c>
      <c r="P270" s="128" t="s">
        <v>1604</v>
      </c>
      <c r="Q270" s="128" t="s">
        <v>99</v>
      </c>
      <c r="R270" s="128" t="s">
        <v>677</v>
      </c>
      <c r="S270" s="128" t="s">
        <v>841</v>
      </c>
      <c r="T270" s="126"/>
      <c r="U270" s="126"/>
    </row>
    <row r="271" spans="1:21" s="59" customFormat="1" ht="38.25" x14ac:dyDescent="0.2">
      <c r="A271" s="128" t="s">
        <v>828</v>
      </c>
      <c r="B271" s="128" t="s">
        <v>995</v>
      </c>
      <c r="C271" s="128" t="s">
        <v>78</v>
      </c>
      <c r="D271" s="128" t="s">
        <v>1443</v>
      </c>
      <c r="E271" s="128" t="s">
        <v>78</v>
      </c>
      <c r="F271" s="128" t="s">
        <v>43</v>
      </c>
      <c r="G271" s="128" t="s">
        <v>44</v>
      </c>
      <c r="H271" s="128" t="s">
        <v>88</v>
      </c>
      <c r="I271" s="129">
        <v>42262</v>
      </c>
      <c r="J271" s="128" t="s">
        <v>45</v>
      </c>
      <c r="K271" s="128" t="s">
        <v>107</v>
      </c>
      <c r="L271" s="128" t="s">
        <v>38</v>
      </c>
      <c r="M271" s="128" t="s">
        <v>2145</v>
      </c>
      <c r="N271" s="128" t="s">
        <v>1716</v>
      </c>
      <c r="O271" s="130">
        <v>29773.3</v>
      </c>
      <c r="P271" s="128" t="s">
        <v>2146</v>
      </c>
      <c r="Q271" s="128" t="s">
        <v>76</v>
      </c>
      <c r="R271" s="128" t="s">
        <v>1717</v>
      </c>
      <c r="S271" s="128" t="s">
        <v>1718</v>
      </c>
      <c r="T271" s="126"/>
      <c r="U271" s="126"/>
    </row>
    <row r="272" spans="1:21" s="59" customFormat="1" ht="51" x14ac:dyDescent="0.2">
      <c r="A272" s="128" t="s">
        <v>828</v>
      </c>
      <c r="B272" s="128" t="s">
        <v>995</v>
      </c>
      <c r="C272" s="128" t="s">
        <v>78</v>
      </c>
      <c r="D272" s="128" t="s">
        <v>1443</v>
      </c>
      <c r="E272" s="128" t="s">
        <v>78</v>
      </c>
      <c r="F272" s="128" t="s">
        <v>677</v>
      </c>
      <c r="G272" s="128" t="s">
        <v>677</v>
      </c>
      <c r="H272" s="128" t="s">
        <v>677</v>
      </c>
      <c r="I272" s="129">
        <v>42213</v>
      </c>
      <c r="J272" s="128" t="s">
        <v>46</v>
      </c>
      <c r="K272" s="128" t="s">
        <v>677</v>
      </c>
      <c r="L272" s="128" t="s">
        <v>829</v>
      </c>
      <c r="M272" s="128" t="s">
        <v>2153</v>
      </c>
      <c r="N272" s="128" t="s">
        <v>830</v>
      </c>
      <c r="O272" s="130">
        <v>70497.22</v>
      </c>
      <c r="P272" s="128" t="s">
        <v>831</v>
      </c>
      <c r="Q272" s="128" t="s">
        <v>173</v>
      </c>
      <c r="R272" s="128" t="s">
        <v>677</v>
      </c>
      <c r="S272" s="128" t="s">
        <v>629</v>
      </c>
      <c r="T272" s="126"/>
      <c r="U272" s="126"/>
    </row>
    <row r="273" spans="1:21" s="59" customFormat="1" ht="38.25" x14ac:dyDescent="0.2">
      <c r="A273" s="128" t="s">
        <v>828</v>
      </c>
      <c r="B273" s="128" t="s">
        <v>995</v>
      </c>
      <c r="C273" s="128" t="s">
        <v>78</v>
      </c>
      <c r="D273" s="128" t="s">
        <v>1443</v>
      </c>
      <c r="E273" s="128" t="s">
        <v>78</v>
      </c>
      <c r="F273" s="128" t="s">
        <v>43</v>
      </c>
      <c r="G273" s="128" t="s">
        <v>44</v>
      </c>
      <c r="H273" s="128" t="s">
        <v>88</v>
      </c>
      <c r="I273" s="129">
        <v>42272</v>
      </c>
      <c r="J273" s="128" t="s">
        <v>45</v>
      </c>
      <c r="K273" s="128" t="s">
        <v>107</v>
      </c>
      <c r="L273" s="128" t="s">
        <v>38</v>
      </c>
      <c r="M273" s="128" t="s">
        <v>2147</v>
      </c>
      <c r="N273" s="128" t="s">
        <v>2148</v>
      </c>
      <c r="O273" s="130">
        <v>283521.24</v>
      </c>
      <c r="P273" s="128" t="s">
        <v>2149</v>
      </c>
      <c r="Q273" s="128" t="s">
        <v>76</v>
      </c>
      <c r="R273" s="128" t="s">
        <v>2150</v>
      </c>
      <c r="S273" s="128" t="s">
        <v>2151</v>
      </c>
      <c r="T273" s="126"/>
      <c r="U273" s="126"/>
    </row>
    <row r="274" spans="1:21" s="59" customFormat="1" ht="25.5" x14ac:dyDescent="0.2">
      <c r="A274" s="128" t="s">
        <v>828</v>
      </c>
      <c r="B274" s="128" t="s">
        <v>995</v>
      </c>
      <c r="C274" s="128" t="s">
        <v>78</v>
      </c>
      <c r="D274" s="128" t="s">
        <v>1443</v>
      </c>
      <c r="E274" s="128" t="s">
        <v>78</v>
      </c>
      <c r="F274" s="128" t="s">
        <v>43</v>
      </c>
      <c r="G274" s="128" t="s">
        <v>44</v>
      </c>
      <c r="H274" s="128" t="s">
        <v>88</v>
      </c>
      <c r="I274" s="129">
        <v>42185</v>
      </c>
      <c r="J274" s="128" t="s">
        <v>46</v>
      </c>
      <c r="K274" s="128" t="s">
        <v>677</v>
      </c>
      <c r="L274" s="128" t="s">
        <v>38</v>
      </c>
      <c r="M274" s="128" t="s">
        <v>2144</v>
      </c>
      <c r="N274" s="128" t="s">
        <v>830</v>
      </c>
      <c r="O274" s="130">
        <v>383368.49</v>
      </c>
      <c r="P274" s="128" t="s">
        <v>325</v>
      </c>
      <c r="Q274" s="128" t="s">
        <v>88</v>
      </c>
      <c r="R274" s="128" t="s">
        <v>831</v>
      </c>
      <c r="S274" s="128" t="s">
        <v>629</v>
      </c>
      <c r="T274" s="126"/>
      <c r="U274" s="126"/>
    </row>
    <row r="275" spans="1:21" s="59" customFormat="1" ht="38.25" x14ac:dyDescent="0.2">
      <c r="A275" s="128" t="s">
        <v>828</v>
      </c>
      <c r="B275" s="128" t="s">
        <v>995</v>
      </c>
      <c r="C275" s="128" t="s">
        <v>78</v>
      </c>
      <c r="D275" s="128" t="s">
        <v>1443</v>
      </c>
      <c r="E275" s="128" t="s">
        <v>78</v>
      </c>
      <c r="F275" s="128" t="s">
        <v>43</v>
      </c>
      <c r="G275" s="128" t="s">
        <v>44</v>
      </c>
      <c r="H275" s="128" t="s">
        <v>88</v>
      </c>
      <c r="I275" s="129">
        <v>42277</v>
      </c>
      <c r="J275" s="128" t="s">
        <v>45</v>
      </c>
      <c r="K275" s="128" t="s">
        <v>107</v>
      </c>
      <c r="L275" s="128" t="s">
        <v>38</v>
      </c>
      <c r="M275" s="128" t="s">
        <v>2152</v>
      </c>
      <c r="N275" s="128" t="s">
        <v>2148</v>
      </c>
      <c r="O275" s="130">
        <v>657642.32999999996</v>
      </c>
      <c r="P275" s="128" t="s">
        <v>2149</v>
      </c>
      <c r="Q275" s="128" t="s">
        <v>88</v>
      </c>
      <c r="R275" s="128" t="s">
        <v>2150</v>
      </c>
      <c r="S275" s="128" t="s">
        <v>2151</v>
      </c>
      <c r="T275" s="126"/>
      <c r="U275" s="126"/>
    </row>
    <row r="276" spans="1:21" s="59" customFormat="1" ht="25.5" x14ac:dyDescent="0.2">
      <c r="A276" s="128" t="s">
        <v>1272</v>
      </c>
      <c r="B276" s="128" t="s">
        <v>1273</v>
      </c>
      <c r="C276" s="128" t="s">
        <v>78</v>
      </c>
      <c r="D276" s="128" t="s">
        <v>1443</v>
      </c>
      <c r="E276" s="128" t="s">
        <v>78</v>
      </c>
      <c r="F276" s="128" t="s">
        <v>127</v>
      </c>
      <c r="G276" s="128" t="s">
        <v>48</v>
      </c>
      <c r="H276" s="128" t="s">
        <v>1242</v>
      </c>
      <c r="I276" s="129">
        <v>42185</v>
      </c>
      <c r="J276" s="128" t="s">
        <v>134</v>
      </c>
      <c r="K276" s="128" t="s">
        <v>677</v>
      </c>
      <c r="L276" s="128" t="s">
        <v>38</v>
      </c>
      <c r="M276" s="128" t="s">
        <v>2154</v>
      </c>
      <c r="N276" s="128" t="s">
        <v>805</v>
      </c>
      <c r="O276" s="130">
        <v>145546.51999999999</v>
      </c>
      <c r="P276" s="128" t="s">
        <v>325</v>
      </c>
      <c r="Q276" s="128" t="s">
        <v>76</v>
      </c>
      <c r="R276" s="128" t="s">
        <v>1044</v>
      </c>
      <c r="S276" s="128" t="s">
        <v>807</v>
      </c>
      <c r="T276" s="126"/>
      <c r="U276" s="126"/>
    </row>
    <row r="277" spans="1:21" s="59" customFormat="1" ht="51" x14ac:dyDescent="0.2">
      <c r="A277" s="128" t="s">
        <v>621</v>
      </c>
      <c r="B277" s="128" t="s">
        <v>996</v>
      </c>
      <c r="C277" s="128" t="s">
        <v>78</v>
      </c>
      <c r="D277" s="128" t="s">
        <v>1440</v>
      </c>
      <c r="E277" s="128" t="s">
        <v>78</v>
      </c>
      <c r="F277" s="128" t="s">
        <v>997</v>
      </c>
      <c r="G277" s="128" t="s">
        <v>48</v>
      </c>
      <c r="H277" s="128" t="s">
        <v>1207</v>
      </c>
      <c r="I277" s="129">
        <v>42074</v>
      </c>
      <c r="J277" s="128" t="s">
        <v>134</v>
      </c>
      <c r="K277" s="128" t="s">
        <v>677</v>
      </c>
      <c r="L277" s="128" t="s">
        <v>38</v>
      </c>
      <c r="M277" s="128" t="s">
        <v>2162</v>
      </c>
      <c r="N277" s="128" t="s">
        <v>998</v>
      </c>
      <c r="O277" s="130">
        <v>38160.800000000003</v>
      </c>
      <c r="P277" s="128" t="s">
        <v>128</v>
      </c>
      <c r="Q277" s="128" t="s">
        <v>88</v>
      </c>
      <c r="R277" s="128" t="s">
        <v>999</v>
      </c>
      <c r="S277" s="128" t="s">
        <v>1000</v>
      </c>
      <c r="T277" s="126"/>
      <c r="U277" s="126"/>
    </row>
    <row r="278" spans="1:21" s="59" customFormat="1" ht="38.25" x14ac:dyDescent="0.2">
      <c r="A278" s="128" t="s">
        <v>621</v>
      </c>
      <c r="B278" s="128" t="s">
        <v>996</v>
      </c>
      <c r="C278" s="128" t="s">
        <v>78</v>
      </c>
      <c r="D278" s="128" t="s">
        <v>1443</v>
      </c>
      <c r="E278" s="128" t="s">
        <v>78</v>
      </c>
      <c r="F278" s="128" t="s">
        <v>43</v>
      </c>
      <c r="G278" s="128" t="s">
        <v>44</v>
      </c>
      <c r="H278" s="128" t="s">
        <v>88</v>
      </c>
      <c r="I278" s="129">
        <v>42251</v>
      </c>
      <c r="J278" s="128" t="s">
        <v>45</v>
      </c>
      <c r="K278" s="128" t="s">
        <v>107</v>
      </c>
      <c r="L278" s="128" t="s">
        <v>38</v>
      </c>
      <c r="M278" s="128" t="s">
        <v>2158</v>
      </c>
      <c r="N278" s="128" t="s">
        <v>607</v>
      </c>
      <c r="O278" s="130">
        <v>42180</v>
      </c>
      <c r="P278" s="128" t="s">
        <v>2156</v>
      </c>
      <c r="Q278" s="128" t="s">
        <v>130</v>
      </c>
      <c r="R278" s="128" t="s">
        <v>606</v>
      </c>
      <c r="S278" s="128" t="s">
        <v>605</v>
      </c>
      <c r="T278" s="126"/>
      <c r="U278" s="126"/>
    </row>
    <row r="279" spans="1:21" s="59" customFormat="1" ht="102" x14ac:dyDescent="0.2">
      <c r="A279" s="128" t="s">
        <v>621</v>
      </c>
      <c r="B279" s="128" t="s">
        <v>996</v>
      </c>
      <c r="C279" s="128" t="s">
        <v>78</v>
      </c>
      <c r="D279" s="128" t="s">
        <v>1440</v>
      </c>
      <c r="E279" s="128" t="s">
        <v>78</v>
      </c>
      <c r="F279" s="128" t="s">
        <v>997</v>
      </c>
      <c r="G279" s="128" t="s">
        <v>48</v>
      </c>
      <c r="H279" s="128" t="s">
        <v>1207</v>
      </c>
      <c r="I279" s="129">
        <v>42207</v>
      </c>
      <c r="J279" s="128" t="s">
        <v>134</v>
      </c>
      <c r="K279" s="128" t="s">
        <v>677</v>
      </c>
      <c r="L279" s="128" t="s">
        <v>38</v>
      </c>
      <c r="M279" s="128" t="s">
        <v>2163</v>
      </c>
      <c r="N279" s="128" t="s">
        <v>998</v>
      </c>
      <c r="O279" s="130">
        <v>50148.82</v>
      </c>
      <c r="P279" s="128" t="s">
        <v>128</v>
      </c>
      <c r="Q279" s="128" t="s">
        <v>99</v>
      </c>
      <c r="R279" s="128" t="s">
        <v>999</v>
      </c>
      <c r="S279" s="128" t="s">
        <v>1000</v>
      </c>
      <c r="T279" s="126"/>
      <c r="U279" s="126"/>
    </row>
    <row r="280" spans="1:21" s="59" customFormat="1" ht="51" x14ac:dyDescent="0.2">
      <c r="A280" s="128" t="s">
        <v>621</v>
      </c>
      <c r="B280" s="128" t="s">
        <v>996</v>
      </c>
      <c r="C280" s="128" t="s">
        <v>78</v>
      </c>
      <c r="D280" s="128" t="s">
        <v>1440</v>
      </c>
      <c r="E280" s="128" t="s">
        <v>78</v>
      </c>
      <c r="F280" s="128" t="s">
        <v>997</v>
      </c>
      <c r="G280" s="128" t="s">
        <v>48</v>
      </c>
      <c r="H280" s="128" t="s">
        <v>1207</v>
      </c>
      <c r="I280" s="129">
        <v>42073</v>
      </c>
      <c r="J280" s="128" t="s">
        <v>134</v>
      </c>
      <c r="K280" s="128" t="s">
        <v>677</v>
      </c>
      <c r="L280" s="128" t="s">
        <v>38</v>
      </c>
      <c r="M280" s="128" t="s">
        <v>2161</v>
      </c>
      <c r="N280" s="128" t="s">
        <v>998</v>
      </c>
      <c r="O280" s="130">
        <v>59855.6</v>
      </c>
      <c r="P280" s="128" t="s">
        <v>128</v>
      </c>
      <c r="Q280" s="128" t="s">
        <v>83</v>
      </c>
      <c r="R280" s="128" t="s">
        <v>999</v>
      </c>
      <c r="S280" s="128" t="s">
        <v>1000</v>
      </c>
      <c r="T280" s="126"/>
      <c r="U280" s="126"/>
    </row>
    <row r="281" spans="1:21" s="59" customFormat="1" ht="38.25" x14ac:dyDescent="0.2">
      <c r="A281" s="128" t="s">
        <v>621</v>
      </c>
      <c r="B281" s="128" t="s">
        <v>996</v>
      </c>
      <c r="C281" s="128" t="s">
        <v>78</v>
      </c>
      <c r="D281" s="128" t="s">
        <v>1440</v>
      </c>
      <c r="E281" s="128" t="s">
        <v>78</v>
      </c>
      <c r="F281" s="128" t="s">
        <v>1211</v>
      </c>
      <c r="G281" s="128" t="s">
        <v>48</v>
      </c>
      <c r="H281" s="128" t="s">
        <v>1207</v>
      </c>
      <c r="I281" s="129">
        <v>42180</v>
      </c>
      <c r="J281" s="128" t="s">
        <v>134</v>
      </c>
      <c r="K281" s="128" t="s">
        <v>107</v>
      </c>
      <c r="L281" s="128" t="s">
        <v>38</v>
      </c>
      <c r="M281" s="128" t="s">
        <v>2165</v>
      </c>
      <c r="N281" s="128" t="s">
        <v>628</v>
      </c>
      <c r="O281" s="130">
        <v>79104.17</v>
      </c>
      <c r="P281" s="128" t="s">
        <v>391</v>
      </c>
      <c r="Q281" s="128" t="s">
        <v>397</v>
      </c>
      <c r="R281" s="128" t="s">
        <v>627</v>
      </c>
      <c r="S281" s="128" t="s">
        <v>626</v>
      </c>
      <c r="T281" s="126"/>
      <c r="U281" s="126"/>
    </row>
    <row r="282" spans="1:21" s="59" customFormat="1" ht="114.75" x14ac:dyDescent="0.2">
      <c r="A282" s="128" t="s">
        <v>621</v>
      </c>
      <c r="B282" s="128" t="s">
        <v>996</v>
      </c>
      <c r="C282" s="128" t="s">
        <v>78</v>
      </c>
      <c r="D282" s="128" t="s">
        <v>1440</v>
      </c>
      <c r="E282" s="128" t="s">
        <v>78</v>
      </c>
      <c r="F282" s="128" t="s">
        <v>1211</v>
      </c>
      <c r="G282" s="128" t="s">
        <v>48</v>
      </c>
      <c r="H282" s="128" t="s">
        <v>1207</v>
      </c>
      <c r="I282" s="129">
        <v>42222</v>
      </c>
      <c r="J282" s="128" t="s">
        <v>134</v>
      </c>
      <c r="K282" s="128" t="s">
        <v>107</v>
      </c>
      <c r="L282" s="128" t="s">
        <v>38</v>
      </c>
      <c r="M282" s="128" t="s">
        <v>2166</v>
      </c>
      <c r="N282" s="128" t="s">
        <v>628</v>
      </c>
      <c r="O282" s="130">
        <v>79104.17</v>
      </c>
      <c r="P282" s="128" t="s">
        <v>391</v>
      </c>
      <c r="Q282" s="128" t="s">
        <v>143</v>
      </c>
      <c r="R282" s="128" t="s">
        <v>627</v>
      </c>
      <c r="S282" s="128" t="s">
        <v>626</v>
      </c>
      <c r="T282" s="126"/>
      <c r="U282" s="126"/>
    </row>
    <row r="283" spans="1:21" s="59" customFormat="1" ht="102" x14ac:dyDescent="0.2">
      <c r="A283" s="128" t="s">
        <v>621</v>
      </c>
      <c r="B283" s="128" t="s">
        <v>996</v>
      </c>
      <c r="C283" s="128" t="s">
        <v>78</v>
      </c>
      <c r="D283" s="128" t="s">
        <v>1440</v>
      </c>
      <c r="E283" s="128" t="s">
        <v>78</v>
      </c>
      <c r="F283" s="128" t="s">
        <v>1211</v>
      </c>
      <c r="G283" s="128" t="s">
        <v>48</v>
      </c>
      <c r="H283" s="128" t="s">
        <v>1207</v>
      </c>
      <c r="I283" s="129">
        <v>42256</v>
      </c>
      <c r="J283" s="128" t="s">
        <v>134</v>
      </c>
      <c r="K283" s="128" t="s">
        <v>107</v>
      </c>
      <c r="L283" s="128" t="s">
        <v>38</v>
      </c>
      <c r="M283" s="128" t="s">
        <v>2167</v>
      </c>
      <c r="N283" s="128" t="s">
        <v>628</v>
      </c>
      <c r="O283" s="130">
        <v>79104.17</v>
      </c>
      <c r="P283" s="128" t="s">
        <v>391</v>
      </c>
      <c r="Q283" s="128" t="s">
        <v>122</v>
      </c>
      <c r="R283" s="128" t="s">
        <v>627</v>
      </c>
      <c r="S283" s="128" t="s">
        <v>626</v>
      </c>
      <c r="T283" s="126"/>
      <c r="U283" s="126"/>
    </row>
    <row r="284" spans="1:21" s="59" customFormat="1" ht="102" x14ac:dyDescent="0.2">
      <c r="A284" s="128" t="s">
        <v>621</v>
      </c>
      <c r="B284" s="128" t="s">
        <v>996</v>
      </c>
      <c r="C284" s="128" t="s">
        <v>78</v>
      </c>
      <c r="D284" s="128" t="s">
        <v>1440</v>
      </c>
      <c r="E284" s="128" t="s">
        <v>78</v>
      </c>
      <c r="F284" s="128" t="s">
        <v>1211</v>
      </c>
      <c r="G284" s="128" t="s">
        <v>48</v>
      </c>
      <c r="H284" s="128" t="s">
        <v>1207</v>
      </c>
      <c r="I284" s="129">
        <v>42060</v>
      </c>
      <c r="J284" s="128" t="s">
        <v>134</v>
      </c>
      <c r="K284" s="128" t="s">
        <v>107</v>
      </c>
      <c r="L284" s="128" t="s">
        <v>38</v>
      </c>
      <c r="M284" s="128" t="s">
        <v>2164</v>
      </c>
      <c r="N284" s="128" t="s">
        <v>628</v>
      </c>
      <c r="O284" s="130">
        <v>237312.51</v>
      </c>
      <c r="P284" s="128" t="s">
        <v>391</v>
      </c>
      <c r="Q284" s="128" t="s">
        <v>120</v>
      </c>
      <c r="R284" s="128" t="s">
        <v>627</v>
      </c>
      <c r="S284" s="128" t="s">
        <v>626</v>
      </c>
      <c r="T284" s="126"/>
      <c r="U284" s="126"/>
    </row>
    <row r="285" spans="1:21" s="59" customFormat="1" ht="38.25" x14ac:dyDescent="0.2">
      <c r="A285" s="128" t="s">
        <v>621</v>
      </c>
      <c r="B285" s="128" t="s">
        <v>996</v>
      </c>
      <c r="C285" s="128" t="s">
        <v>78</v>
      </c>
      <c r="D285" s="128" t="s">
        <v>1443</v>
      </c>
      <c r="E285" s="128" t="s">
        <v>78</v>
      </c>
      <c r="F285" s="128" t="s">
        <v>43</v>
      </c>
      <c r="G285" s="128" t="s">
        <v>44</v>
      </c>
      <c r="H285" s="128" t="s">
        <v>88</v>
      </c>
      <c r="I285" s="129">
        <v>42076</v>
      </c>
      <c r="J285" s="128" t="s">
        <v>45</v>
      </c>
      <c r="K285" s="128" t="s">
        <v>107</v>
      </c>
      <c r="L285" s="128" t="s">
        <v>38</v>
      </c>
      <c r="M285" s="128" t="s">
        <v>1607</v>
      </c>
      <c r="N285" s="128" t="s">
        <v>1341</v>
      </c>
      <c r="O285" s="130">
        <v>333870</v>
      </c>
      <c r="P285" s="128" t="s">
        <v>832</v>
      </c>
      <c r="Q285" s="128" t="s">
        <v>198</v>
      </c>
      <c r="R285" s="128" t="s">
        <v>833</v>
      </c>
      <c r="S285" s="128" t="s">
        <v>622</v>
      </c>
      <c r="T285" s="126"/>
      <c r="U285" s="126"/>
    </row>
    <row r="286" spans="1:21" s="59" customFormat="1" ht="38.25" x14ac:dyDescent="0.2">
      <c r="A286" s="128" t="s">
        <v>621</v>
      </c>
      <c r="B286" s="128" t="s">
        <v>996</v>
      </c>
      <c r="C286" s="128" t="s">
        <v>78</v>
      </c>
      <c r="D286" s="128" t="s">
        <v>1443</v>
      </c>
      <c r="E286" s="128" t="s">
        <v>78</v>
      </c>
      <c r="F286" s="128" t="s">
        <v>43</v>
      </c>
      <c r="G286" s="128" t="s">
        <v>44</v>
      </c>
      <c r="H286" s="128" t="s">
        <v>88</v>
      </c>
      <c r="I286" s="129">
        <v>41968</v>
      </c>
      <c r="J286" s="128" t="s">
        <v>45</v>
      </c>
      <c r="K286" s="128" t="s">
        <v>107</v>
      </c>
      <c r="L286" s="128" t="s">
        <v>38</v>
      </c>
      <c r="M286" s="128" t="s">
        <v>1607</v>
      </c>
      <c r="N286" s="128" t="s">
        <v>1341</v>
      </c>
      <c r="O286" s="130">
        <v>337000</v>
      </c>
      <c r="P286" s="128" t="s">
        <v>832</v>
      </c>
      <c r="Q286" s="128" t="s">
        <v>426</v>
      </c>
      <c r="R286" s="128" t="s">
        <v>833</v>
      </c>
      <c r="S286" s="128" t="s">
        <v>622</v>
      </c>
      <c r="T286" s="126"/>
      <c r="U286" s="126"/>
    </row>
    <row r="287" spans="1:21" s="59" customFormat="1" ht="25.5" x14ac:dyDescent="0.2">
      <c r="A287" s="128" t="s">
        <v>621</v>
      </c>
      <c r="B287" s="128" t="s">
        <v>996</v>
      </c>
      <c r="C287" s="128" t="s">
        <v>78</v>
      </c>
      <c r="D287" s="128" t="s">
        <v>1443</v>
      </c>
      <c r="E287" s="128" t="s">
        <v>78</v>
      </c>
      <c r="F287" s="128" t="s">
        <v>43</v>
      </c>
      <c r="G287" s="128" t="s">
        <v>44</v>
      </c>
      <c r="H287" s="128" t="s">
        <v>88</v>
      </c>
      <c r="I287" s="129">
        <v>42226</v>
      </c>
      <c r="J287" s="128" t="s">
        <v>134</v>
      </c>
      <c r="K287" s="128" t="s">
        <v>50</v>
      </c>
      <c r="L287" s="128" t="s">
        <v>38</v>
      </c>
      <c r="M287" s="128" t="s">
        <v>2157</v>
      </c>
      <c r="N287" s="128" t="s">
        <v>1609</v>
      </c>
      <c r="O287" s="130">
        <v>649000</v>
      </c>
      <c r="P287" s="128" t="s">
        <v>1610</v>
      </c>
      <c r="Q287" s="128" t="s">
        <v>86</v>
      </c>
      <c r="R287" s="128" t="s">
        <v>1611</v>
      </c>
      <c r="S287" s="128" t="s">
        <v>1612</v>
      </c>
      <c r="T287" s="126"/>
      <c r="U287" s="126"/>
    </row>
    <row r="288" spans="1:21" s="59" customFormat="1" ht="38.25" x14ac:dyDescent="0.2">
      <c r="A288" s="128" t="s">
        <v>621</v>
      </c>
      <c r="B288" s="128" t="s">
        <v>996</v>
      </c>
      <c r="C288" s="128" t="s">
        <v>78</v>
      </c>
      <c r="D288" s="128" t="s">
        <v>1443</v>
      </c>
      <c r="E288" s="128" t="s">
        <v>78</v>
      </c>
      <c r="F288" s="128" t="s">
        <v>43</v>
      </c>
      <c r="G288" s="128" t="s">
        <v>44</v>
      </c>
      <c r="H288" s="128" t="s">
        <v>88</v>
      </c>
      <c r="I288" s="129">
        <v>42083</v>
      </c>
      <c r="J288" s="128" t="s">
        <v>45</v>
      </c>
      <c r="K288" s="128" t="s">
        <v>107</v>
      </c>
      <c r="L288" s="128" t="s">
        <v>38</v>
      </c>
      <c r="M288" s="128" t="s">
        <v>2155</v>
      </c>
      <c r="N288" s="128" t="s">
        <v>607</v>
      </c>
      <c r="O288" s="130">
        <v>843608</v>
      </c>
      <c r="P288" s="128" t="s">
        <v>2156</v>
      </c>
      <c r="Q288" s="128" t="s">
        <v>76</v>
      </c>
      <c r="R288" s="128" t="s">
        <v>606</v>
      </c>
      <c r="S288" s="128" t="s">
        <v>605</v>
      </c>
      <c r="T288" s="126"/>
      <c r="U288" s="126"/>
    </row>
    <row r="289" spans="1:21" s="59" customFormat="1" ht="102" x14ac:dyDescent="0.2">
      <c r="A289" s="128" t="s">
        <v>621</v>
      </c>
      <c r="B289" s="128" t="s">
        <v>996</v>
      </c>
      <c r="C289" s="128" t="s">
        <v>78</v>
      </c>
      <c r="D289" s="128" t="s">
        <v>1440</v>
      </c>
      <c r="E289" s="128" t="s">
        <v>78</v>
      </c>
      <c r="F289" s="128" t="s">
        <v>43</v>
      </c>
      <c r="G289" s="128" t="s">
        <v>44</v>
      </c>
      <c r="H289" s="128" t="s">
        <v>88</v>
      </c>
      <c r="I289" s="129">
        <v>41992</v>
      </c>
      <c r="J289" s="128" t="s">
        <v>134</v>
      </c>
      <c r="K289" s="128" t="s">
        <v>107</v>
      </c>
      <c r="L289" s="128" t="s">
        <v>38</v>
      </c>
      <c r="M289" s="128" t="s">
        <v>2168</v>
      </c>
      <c r="N289" s="128" t="s">
        <v>901</v>
      </c>
      <c r="O289" s="130">
        <v>1228627.2</v>
      </c>
      <c r="P289" s="128" t="s">
        <v>2169</v>
      </c>
      <c r="Q289" s="128" t="s">
        <v>76</v>
      </c>
      <c r="R289" s="128" t="s">
        <v>1742</v>
      </c>
      <c r="S289" s="128" t="s">
        <v>903</v>
      </c>
      <c r="T289" s="126"/>
      <c r="U289" s="126"/>
    </row>
    <row r="290" spans="1:21" s="59" customFormat="1" ht="38.25" x14ac:dyDescent="0.2">
      <c r="A290" s="128" t="s">
        <v>621</v>
      </c>
      <c r="B290" s="128" t="s">
        <v>996</v>
      </c>
      <c r="C290" s="128" t="s">
        <v>78</v>
      </c>
      <c r="D290" s="128" t="s">
        <v>1440</v>
      </c>
      <c r="E290" s="128" t="s">
        <v>78</v>
      </c>
      <c r="F290" s="128" t="s">
        <v>997</v>
      </c>
      <c r="G290" s="128" t="s">
        <v>48</v>
      </c>
      <c r="H290" s="128" t="s">
        <v>1207</v>
      </c>
      <c r="I290" s="129">
        <v>42030</v>
      </c>
      <c r="J290" s="128" t="s">
        <v>134</v>
      </c>
      <c r="K290" s="128" t="s">
        <v>677</v>
      </c>
      <c r="L290" s="128" t="s">
        <v>38</v>
      </c>
      <c r="M290" s="128" t="s">
        <v>2160</v>
      </c>
      <c r="N290" s="128" t="s">
        <v>998</v>
      </c>
      <c r="O290" s="130">
        <v>1280632.56</v>
      </c>
      <c r="P290" s="128" t="s">
        <v>128</v>
      </c>
      <c r="Q290" s="128" t="s">
        <v>76</v>
      </c>
      <c r="R290" s="128" t="s">
        <v>999</v>
      </c>
      <c r="S290" s="128" t="s">
        <v>1000</v>
      </c>
      <c r="T290" s="126"/>
      <c r="U290" s="126"/>
    </row>
    <row r="291" spans="1:21" s="59" customFormat="1" ht="25.5" x14ac:dyDescent="0.2">
      <c r="A291" s="128" t="s">
        <v>621</v>
      </c>
      <c r="B291" s="128" t="s">
        <v>996</v>
      </c>
      <c r="C291" s="128" t="s">
        <v>78</v>
      </c>
      <c r="D291" s="128" t="s">
        <v>1443</v>
      </c>
      <c r="E291" s="128" t="s">
        <v>78</v>
      </c>
      <c r="F291" s="128" t="s">
        <v>43</v>
      </c>
      <c r="G291" s="128" t="s">
        <v>44</v>
      </c>
      <c r="H291" s="128" t="s">
        <v>88</v>
      </c>
      <c r="I291" s="129">
        <v>42276</v>
      </c>
      <c r="J291" s="128" t="s">
        <v>134</v>
      </c>
      <c r="K291" s="128" t="s">
        <v>50</v>
      </c>
      <c r="L291" s="128" t="s">
        <v>38</v>
      </c>
      <c r="M291" s="128" t="s">
        <v>2159</v>
      </c>
      <c r="N291" s="128" t="s">
        <v>1609</v>
      </c>
      <c r="O291" s="130">
        <v>1301000</v>
      </c>
      <c r="P291" s="128" t="s">
        <v>1610</v>
      </c>
      <c r="Q291" s="128" t="s">
        <v>99</v>
      </c>
      <c r="R291" s="128" t="s">
        <v>1611</v>
      </c>
      <c r="S291" s="128" t="s">
        <v>1612</v>
      </c>
      <c r="T291" s="126"/>
      <c r="U291" s="126"/>
    </row>
    <row r="292" spans="1:21" s="59" customFormat="1" ht="38.25" x14ac:dyDescent="0.2">
      <c r="A292" s="128" t="s">
        <v>20</v>
      </c>
      <c r="B292" s="128" t="s">
        <v>1002</v>
      </c>
      <c r="C292" s="128" t="s">
        <v>78</v>
      </c>
      <c r="D292" s="128" t="s">
        <v>1443</v>
      </c>
      <c r="E292" s="128" t="s">
        <v>78</v>
      </c>
      <c r="F292" s="128" t="s">
        <v>43</v>
      </c>
      <c r="G292" s="128" t="s">
        <v>44</v>
      </c>
      <c r="H292" s="128" t="s">
        <v>88</v>
      </c>
      <c r="I292" s="129">
        <v>42272</v>
      </c>
      <c r="J292" s="128" t="s">
        <v>45</v>
      </c>
      <c r="K292" s="128" t="s">
        <v>107</v>
      </c>
      <c r="L292" s="128" t="s">
        <v>38</v>
      </c>
      <c r="M292" s="128" t="s">
        <v>2171</v>
      </c>
      <c r="N292" s="128" t="s">
        <v>834</v>
      </c>
      <c r="O292" s="130">
        <v>56397.440000000002</v>
      </c>
      <c r="P292" s="128" t="s">
        <v>835</v>
      </c>
      <c r="Q292" s="128" t="s">
        <v>173</v>
      </c>
      <c r="R292" s="128" t="s">
        <v>836</v>
      </c>
      <c r="S292" s="128" t="s">
        <v>837</v>
      </c>
      <c r="T292" s="126"/>
      <c r="U292" s="126"/>
    </row>
    <row r="293" spans="1:21" s="59" customFormat="1" ht="63.75" x14ac:dyDescent="0.2">
      <c r="A293" s="128" t="s">
        <v>20</v>
      </c>
      <c r="B293" s="128" t="s">
        <v>1002</v>
      </c>
      <c r="C293" s="128" t="s">
        <v>78</v>
      </c>
      <c r="D293" s="128" t="s">
        <v>1444</v>
      </c>
      <c r="E293" s="128" t="s">
        <v>78</v>
      </c>
      <c r="F293" s="128" t="s">
        <v>43</v>
      </c>
      <c r="G293" s="128" t="s">
        <v>44</v>
      </c>
      <c r="H293" s="128" t="s">
        <v>88</v>
      </c>
      <c r="I293" s="129">
        <v>42228</v>
      </c>
      <c r="J293" s="128" t="s">
        <v>45</v>
      </c>
      <c r="K293" s="128" t="s">
        <v>330</v>
      </c>
      <c r="L293" s="128" t="s">
        <v>38</v>
      </c>
      <c r="M293" s="128" t="s">
        <v>2182</v>
      </c>
      <c r="N293" s="128" t="s">
        <v>1617</v>
      </c>
      <c r="O293" s="130">
        <v>73634</v>
      </c>
      <c r="P293" s="128" t="s">
        <v>2183</v>
      </c>
      <c r="Q293" s="128" t="s">
        <v>76</v>
      </c>
      <c r="R293" s="128" t="s">
        <v>632</v>
      </c>
      <c r="S293" s="128" t="s">
        <v>631</v>
      </c>
      <c r="T293" s="126"/>
      <c r="U293" s="126"/>
    </row>
    <row r="294" spans="1:21" s="59" customFormat="1" ht="38.25" x14ac:dyDescent="0.2">
      <c r="A294" s="128" t="s">
        <v>20</v>
      </c>
      <c r="B294" s="128" t="s">
        <v>1002</v>
      </c>
      <c r="C294" s="128" t="s">
        <v>78</v>
      </c>
      <c r="D294" s="128" t="s">
        <v>1443</v>
      </c>
      <c r="E294" s="128" t="s">
        <v>78</v>
      </c>
      <c r="F294" s="128" t="s">
        <v>43</v>
      </c>
      <c r="G294" s="128" t="s">
        <v>44</v>
      </c>
      <c r="H294" s="128" t="s">
        <v>88</v>
      </c>
      <c r="I294" s="129">
        <v>42185</v>
      </c>
      <c r="J294" s="128" t="s">
        <v>45</v>
      </c>
      <c r="K294" s="128" t="s">
        <v>107</v>
      </c>
      <c r="L294" s="128" t="s">
        <v>38</v>
      </c>
      <c r="M294" s="128" t="s">
        <v>2170</v>
      </c>
      <c r="N294" s="128" t="s">
        <v>834</v>
      </c>
      <c r="O294" s="130">
        <v>341802.68</v>
      </c>
      <c r="P294" s="128" t="s">
        <v>835</v>
      </c>
      <c r="Q294" s="128" t="s">
        <v>120</v>
      </c>
      <c r="R294" s="128" t="s">
        <v>836</v>
      </c>
      <c r="S294" s="128" t="s">
        <v>837</v>
      </c>
      <c r="T294" s="126"/>
      <c r="U294" s="126"/>
    </row>
    <row r="295" spans="1:21" s="59" customFormat="1" ht="25.5" x14ac:dyDescent="0.2">
      <c r="A295" s="128" t="s">
        <v>20</v>
      </c>
      <c r="B295" s="128" t="s">
        <v>1002</v>
      </c>
      <c r="C295" s="128" t="s">
        <v>78</v>
      </c>
      <c r="D295" s="128" t="s">
        <v>1440</v>
      </c>
      <c r="E295" s="128" t="s">
        <v>78</v>
      </c>
      <c r="F295" s="128" t="s">
        <v>43</v>
      </c>
      <c r="G295" s="128" t="s">
        <v>44</v>
      </c>
      <c r="H295" s="128" t="s">
        <v>88</v>
      </c>
      <c r="I295" s="129">
        <v>42004</v>
      </c>
      <c r="J295" s="128" t="s">
        <v>46</v>
      </c>
      <c r="K295" s="128" t="s">
        <v>677</v>
      </c>
      <c r="L295" s="128" t="s">
        <v>38</v>
      </c>
      <c r="M295" s="128" t="s">
        <v>2181</v>
      </c>
      <c r="N295" s="128" t="s">
        <v>895</v>
      </c>
      <c r="O295" s="130">
        <v>1055923.2</v>
      </c>
      <c r="P295" s="128" t="s">
        <v>1282</v>
      </c>
      <c r="Q295" s="128" t="s">
        <v>170</v>
      </c>
      <c r="R295" s="128" t="s">
        <v>677</v>
      </c>
      <c r="S295" s="128" t="s">
        <v>896</v>
      </c>
      <c r="T295" s="126"/>
      <c r="U295" s="126"/>
    </row>
    <row r="296" spans="1:21" s="59" customFormat="1" ht="38.25" x14ac:dyDescent="0.2">
      <c r="A296" s="128" t="s">
        <v>20</v>
      </c>
      <c r="B296" s="128" t="s">
        <v>1002</v>
      </c>
      <c r="C296" s="128" t="s">
        <v>78</v>
      </c>
      <c r="D296" s="128" t="s">
        <v>1440</v>
      </c>
      <c r="E296" s="128" t="s">
        <v>78</v>
      </c>
      <c r="F296" s="128" t="s">
        <v>127</v>
      </c>
      <c r="G296" s="128" t="s">
        <v>48</v>
      </c>
      <c r="H296" s="128" t="s">
        <v>1207</v>
      </c>
      <c r="I296" s="129">
        <v>42271</v>
      </c>
      <c r="J296" s="128" t="s">
        <v>45</v>
      </c>
      <c r="K296" s="128" t="s">
        <v>677</v>
      </c>
      <c r="L296" s="128" t="s">
        <v>49</v>
      </c>
      <c r="M296" s="128" t="s">
        <v>2177</v>
      </c>
      <c r="N296" s="128" t="s">
        <v>2173</v>
      </c>
      <c r="O296" s="130">
        <v>1333116.6000000001</v>
      </c>
      <c r="P296" s="128" t="s">
        <v>2174</v>
      </c>
      <c r="Q296" s="128" t="s">
        <v>115</v>
      </c>
      <c r="R296" s="128" t="s">
        <v>2175</v>
      </c>
      <c r="S296" s="128" t="s">
        <v>2176</v>
      </c>
      <c r="T296" s="126"/>
      <c r="U296" s="126"/>
    </row>
    <row r="297" spans="1:21" s="59" customFormat="1" ht="38.25" x14ac:dyDescent="0.2">
      <c r="A297" s="128" t="s">
        <v>20</v>
      </c>
      <c r="B297" s="128" t="s">
        <v>1002</v>
      </c>
      <c r="C297" s="128" t="s">
        <v>78</v>
      </c>
      <c r="D297" s="128" t="s">
        <v>1440</v>
      </c>
      <c r="E297" s="128" t="s">
        <v>78</v>
      </c>
      <c r="F297" s="128" t="s">
        <v>1004</v>
      </c>
      <c r="G297" s="128" t="s">
        <v>39</v>
      </c>
      <c r="H297" s="128" t="s">
        <v>212</v>
      </c>
      <c r="I297" s="129">
        <v>42248</v>
      </c>
      <c r="J297" s="128" t="s">
        <v>46</v>
      </c>
      <c r="K297" s="128" t="s">
        <v>677</v>
      </c>
      <c r="L297" s="128" t="s">
        <v>38</v>
      </c>
      <c r="M297" s="128" t="s">
        <v>2179</v>
      </c>
      <c r="N297" s="128" t="s">
        <v>895</v>
      </c>
      <c r="O297" s="130">
        <v>1692748.8</v>
      </c>
      <c r="P297" s="128" t="s">
        <v>2180</v>
      </c>
      <c r="Q297" s="128" t="s">
        <v>76</v>
      </c>
      <c r="R297" s="128" t="s">
        <v>677</v>
      </c>
      <c r="S297" s="128" t="s">
        <v>896</v>
      </c>
      <c r="T297" s="126"/>
      <c r="U297" s="126"/>
    </row>
    <row r="298" spans="1:21" s="59" customFormat="1" ht="25.5" x14ac:dyDescent="0.2">
      <c r="A298" s="128" t="s">
        <v>20</v>
      </c>
      <c r="B298" s="128" t="s">
        <v>1002</v>
      </c>
      <c r="C298" s="128" t="s">
        <v>78</v>
      </c>
      <c r="D298" s="128" t="s">
        <v>1440</v>
      </c>
      <c r="E298" s="128" t="s">
        <v>78</v>
      </c>
      <c r="F298" s="128" t="s">
        <v>127</v>
      </c>
      <c r="G298" s="128" t="s">
        <v>48</v>
      </c>
      <c r="H298" s="128" t="s">
        <v>1207</v>
      </c>
      <c r="I298" s="129">
        <v>42076</v>
      </c>
      <c r="J298" s="128" t="s">
        <v>45</v>
      </c>
      <c r="K298" s="128" t="s">
        <v>677</v>
      </c>
      <c r="L298" s="128" t="s">
        <v>49</v>
      </c>
      <c r="M298" s="128" t="s">
        <v>2172</v>
      </c>
      <c r="N298" s="128" t="s">
        <v>2173</v>
      </c>
      <c r="O298" s="130">
        <v>2640468.31</v>
      </c>
      <c r="P298" s="128" t="s">
        <v>2174</v>
      </c>
      <c r="Q298" s="128" t="s">
        <v>76</v>
      </c>
      <c r="R298" s="128" t="s">
        <v>2175</v>
      </c>
      <c r="S298" s="128" t="s">
        <v>2176</v>
      </c>
      <c r="T298" s="126"/>
      <c r="U298" s="126"/>
    </row>
    <row r="299" spans="1:21" s="59" customFormat="1" ht="25.5" x14ac:dyDescent="0.2">
      <c r="A299" s="128" t="s">
        <v>20</v>
      </c>
      <c r="B299" s="128" t="s">
        <v>1002</v>
      </c>
      <c r="C299" s="128" t="s">
        <v>78</v>
      </c>
      <c r="D299" s="128" t="s">
        <v>1440</v>
      </c>
      <c r="E299" s="128" t="s">
        <v>78</v>
      </c>
      <c r="F299" s="128" t="s">
        <v>127</v>
      </c>
      <c r="G299" s="128" t="s">
        <v>48</v>
      </c>
      <c r="H299" s="128" t="s">
        <v>1207</v>
      </c>
      <c r="I299" s="129">
        <v>42272</v>
      </c>
      <c r="J299" s="128" t="s">
        <v>45</v>
      </c>
      <c r="K299" s="128" t="s">
        <v>677</v>
      </c>
      <c r="L299" s="128" t="s">
        <v>49</v>
      </c>
      <c r="M299" s="128" t="s">
        <v>2178</v>
      </c>
      <c r="N299" s="128" t="s">
        <v>2173</v>
      </c>
      <c r="O299" s="130">
        <v>4336523.82</v>
      </c>
      <c r="P299" s="128" t="s">
        <v>388</v>
      </c>
      <c r="Q299" s="128" t="s">
        <v>76</v>
      </c>
      <c r="R299" s="128" t="s">
        <v>2175</v>
      </c>
      <c r="S299" s="128" t="s">
        <v>2176</v>
      </c>
      <c r="T299" s="126"/>
      <c r="U299" s="126"/>
    </row>
    <row r="300" spans="1:21" s="59" customFormat="1" ht="38.25" x14ac:dyDescent="0.2">
      <c r="A300" s="128" t="s">
        <v>616</v>
      </c>
      <c r="B300" s="128" t="s">
        <v>1005</v>
      </c>
      <c r="C300" s="128" t="s">
        <v>78</v>
      </c>
      <c r="D300" s="128" t="s">
        <v>1443</v>
      </c>
      <c r="E300" s="128" t="s">
        <v>78</v>
      </c>
      <c r="F300" s="128" t="s">
        <v>1211</v>
      </c>
      <c r="G300" s="128" t="s">
        <v>48</v>
      </c>
      <c r="H300" s="128" t="s">
        <v>1207</v>
      </c>
      <c r="I300" s="129">
        <v>42103</v>
      </c>
      <c r="J300" s="128" t="s">
        <v>45</v>
      </c>
      <c r="K300" s="128" t="s">
        <v>107</v>
      </c>
      <c r="L300" s="128" t="s">
        <v>37</v>
      </c>
      <c r="M300" s="128" t="s">
        <v>1620</v>
      </c>
      <c r="N300" s="128" t="s">
        <v>895</v>
      </c>
      <c r="O300" s="130">
        <v>27302.86</v>
      </c>
      <c r="P300" s="128" t="s">
        <v>327</v>
      </c>
      <c r="Q300" s="128" t="s">
        <v>115</v>
      </c>
      <c r="R300" s="128" t="s">
        <v>1283</v>
      </c>
      <c r="S300" s="128" t="s">
        <v>896</v>
      </c>
      <c r="T300" s="126"/>
      <c r="U300" s="126"/>
    </row>
    <row r="301" spans="1:21" s="59" customFormat="1" ht="140.25" x14ac:dyDescent="0.2">
      <c r="A301" s="128" t="s">
        <v>616</v>
      </c>
      <c r="B301" s="128" t="s">
        <v>1005</v>
      </c>
      <c r="C301" s="128" t="s">
        <v>78</v>
      </c>
      <c r="D301" s="128" t="s">
        <v>1440</v>
      </c>
      <c r="E301" s="128" t="s">
        <v>78</v>
      </c>
      <c r="F301" s="128" t="s">
        <v>43</v>
      </c>
      <c r="G301" s="128" t="s">
        <v>44</v>
      </c>
      <c r="H301" s="128" t="s">
        <v>88</v>
      </c>
      <c r="I301" s="129">
        <v>42177</v>
      </c>
      <c r="J301" s="128" t="s">
        <v>134</v>
      </c>
      <c r="K301" s="128" t="s">
        <v>50</v>
      </c>
      <c r="L301" s="128" t="s">
        <v>38</v>
      </c>
      <c r="M301" s="128" t="s">
        <v>2222</v>
      </c>
      <c r="N301" s="128" t="s">
        <v>1121</v>
      </c>
      <c r="O301" s="130">
        <v>28953.34</v>
      </c>
      <c r="P301" s="128" t="s">
        <v>1626</v>
      </c>
      <c r="Q301" s="128" t="s">
        <v>86</v>
      </c>
      <c r="R301" s="128" t="s">
        <v>1627</v>
      </c>
      <c r="S301" s="128" t="s">
        <v>1123</v>
      </c>
      <c r="T301" s="126"/>
      <c r="U301" s="126"/>
    </row>
    <row r="302" spans="1:21" s="59" customFormat="1" ht="63.75" x14ac:dyDescent="0.2">
      <c r="A302" s="128" t="s">
        <v>616</v>
      </c>
      <c r="B302" s="128" t="s">
        <v>1005</v>
      </c>
      <c r="C302" s="128" t="s">
        <v>78</v>
      </c>
      <c r="D302" s="128" t="s">
        <v>1443</v>
      </c>
      <c r="E302" s="128" t="s">
        <v>78</v>
      </c>
      <c r="F302" s="128" t="s">
        <v>1211</v>
      </c>
      <c r="G302" s="128" t="s">
        <v>48</v>
      </c>
      <c r="H302" s="128" t="s">
        <v>1207</v>
      </c>
      <c r="I302" s="129">
        <v>42262</v>
      </c>
      <c r="J302" s="128" t="s">
        <v>45</v>
      </c>
      <c r="K302" s="128" t="s">
        <v>330</v>
      </c>
      <c r="L302" s="128" t="s">
        <v>38</v>
      </c>
      <c r="M302" s="128" t="s">
        <v>2198</v>
      </c>
      <c r="N302" s="128" t="s">
        <v>895</v>
      </c>
      <c r="O302" s="130">
        <v>29371.08</v>
      </c>
      <c r="P302" s="128" t="s">
        <v>1621</v>
      </c>
      <c r="Q302" s="128" t="s">
        <v>115</v>
      </c>
      <c r="R302" s="128" t="s">
        <v>1283</v>
      </c>
      <c r="S302" s="128" t="s">
        <v>896</v>
      </c>
      <c r="T302" s="126"/>
      <c r="U302" s="126"/>
    </row>
    <row r="303" spans="1:21" s="59" customFormat="1" ht="63.75" x14ac:dyDescent="0.2">
      <c r="A303" s="128" t="s">
        <v>616</v>
      </c>
      <c r="B303" s="128" t="s">
        <v>1005</v>
      </c>
      <c r="C303" s="128" t="s">
        <v>78</v>
      </c>
      <c r="D303" s="128" t="s">
        <v>1443</v>
      </c>
      <c r="E303" s="128" t="s">
        <v>78</v>
      </c>
      <c r="F303" s="128" t="s">
        <v>1211</v>
      </c>
      <c r="G303" s="128" t="s">
        <v>48</v>
      </c>
      <c r="H303" s="128" t="s">
        <v>1207</v>
      </c>
      <c r="I303" s="129">
        <v>42180</v>
      </c>
      <c r="J303" s="128" t="s">
        <v>45</v>
      </c>
      <c r="K303" s="128" t="s">
        <v>330</v>
      </c>
      <c r="L303" s="128" t="s">
        <v>38</v>
      </c>
      <c r="M303" s="128" t="s">
        <v>2196</v>
      </c>
      <c r="N303" s="128" t="s">
        <v>895</v>
      </c>
      <c r="O303" s="130">
        <v>44540.73</v>
      </c>
      <c r="P303" s="128" t="s">
        <v>1621</v>
      </c>
      <c r="Q303" s="128" t="s">
        <v>86</v>
      </c>
      <c r="R303" s="128" t="s">
        <v>1283</v>
      </c>
      <c r="S303" s="128" t="s">
        <v>896</v>
      </c>
      <c r="T303" s="126"/>
      <c r="U303" s="126"/>
    </row>
    <row r="304" spans="1:21" s="59" customFormat="1" ht="38.25" x14ac:dyDescent="0.2">
      <c r="A304" s="128" t="s">
        <v>616</v>
      </c>
      <c r="B304" s="128" t="s">
        <v>1005</v>
      </c>
      <c r="C304" s="128" t="s">
        <v>78</v>
      </c>
      <c r="D304" s="128" t="s">
        <v>1443</v>
      </c>
      <c r="E304" s="128" t="s">
        <v>78</v>
      </c>
      <c r="F304" s="128" t="s">
        <v>43</v>
      </c>
      <c r="G304" s="128" t="s">
        <v>44</v>
      </c>
      <c r="H304" s="128" t="s">
        <v>88</v>
      </c>
      <c r="I304" s="129">
        <v>42186</v>
      </c>
      <c r="J304" s="128" t="s">
        <v>45</v>
      </c>
      <c r="K304" s="128" t="s">
        <v>147</v>
      </c>
      <c r="L304" s="128" t="s">
        <v>38</v>
      </c>
      <c r="M304" s="128" t="s">
        <v>2212</v>
      </c>
      <c r="N304" s="128" t="s">
        <v>1284</v>
      </c>
      <c r="O304" s="130">
        <v>62552.46</v>
      </c>
      <c r="P304" s="128" t="s">
        <v>1623</v>
      </c>
      <c r="Q304" s="128" t="s">
        <v>86</v>
      </c>
      <c r="R304" s="128" t="s">
        <v>1624</v>
      </c>
      <c r="S304" s="128" t="s">
        <v>1285</v>
      </c>
      <c r="T304" s="126"/>
      <c r="U304" s="126"/>
    </row>
    <row r="305" spans="1:21" s="59" customFormat="1" ht="38.25" x14ac:dyDescent="0.2">
      <c r="A305" s="128" t="s">
        <v>616</v>
      </c>
      <c r="B305" s="128" t="s">
        <v>1005</v>
      </c>
      <c r="C305" s="128" t="s">
        <v>78</v>
      </c>
      <c r="D305" s="128" t="s">
        <v>1443</v>
      </c>
      <c r="E305" s="128" t="s">
        <v>78</v>
      </c>
      <c r="F305" s="128" t="s">
        <v>43</v>
      </c>
      <c r="G305" s="128" t="s">
        <v>44</v>
      </c>
      <c r="H305" s="128" t="s">
        <v>88</v>
      </c>
      <c r="I305" s="129">
        <v>42173</v>
      </c>
      <c r="J305" s="128" t="s">
        <v>45</v>
      </c>
      <c r="K305" s="128" t="s">
        <v>107</v>
      </c>
      <c r="L305" s="128" t="s">
        <v>38</v>
      </c>
      <c r="M305" s="128" t="s">
        <v>2204</v>
      </c>
      <c r="N305" s="128" t="s">
        <v>895</v>
      </c>
      <c r="O305" s="130">
        <v>82004.570000000007</v>
      </c>
      <c r="P305" s="128" t="s">
        <v>2205</v>
      </c>
      <c r="Q305" s="128" t="s">
        <v>76</v>
      </c>
      <c r="R305" s="128" t="s">
        <v>1283</v>
      </c>
      <c r="S305" s="128" t="s">
        <v>896</v>
      </c>
      <c r="T305" s="126"/>
      <c r="U305" s="126"/>
    </row>
    <row r="306" spans="1:21" s="59" customFormat="1" ht="38.25" x14ac:dyDescent="0.2">
      <c r="A306" s="128" t="s">
        <v>616</v>
      </c>
      <c r="B306" s="128" t="s">
        <v>1005</v>
      </c>
      <c r="C306" s="128" t="s">
        <v>78</v>
      </c>
      <c r="D306" s="128" t="s">
        <v>1443</v>
      </c>
      <c r="E306" s="128" t="s">
        <v>78</v>
      </c>
      <c r="F306" s="128" t="s">
        <v>838</v>
      </c>
      <c r="G306" s="128" t="s">
        <v>118</v>
      </c>
      <c r="H306" s="128" t="s">
        <v>206</v>
      </c>
      <c r="I306" s="129">
        <v>42158</v>
      </c>
      <c r="J306" s="128" t="s">
        <v>45</v>
      </c>
      <c r="K306" s="128" t="s">
        <v>107</v>
      </c>
      <c r="L306" s="128" t="s">
        <v>38</v>
      </c>
      <c r="M306" s="128" t="s">
        <v>2184</v>
      </c>
      <c r="N306" s="128" t="s">
        <v>994</v>
      </c>
      <c r="O306" s="130">
        <v>85975.33</v>
      </c>
      <c r="P306" s="128" t="s">
        <v>839</v>
      </c>
      <c r="Q306" s="128" t="s">
        <v>99</v>
      </c>
      <c r="R306" s="128" t="s">
        <v>840</v>
      </c>
      <c r="S306" s="128" t="s">
        <v>841</v>
      </c>
      <c r="T306" s="126"/>
      <c r="U306" s="126"/>
    </row>
    <row r="307" spans="1:21" s="59" customFormat="1" ht="38.25" x14ac:dyDescent="0.2">
      <c r="A307" s="128" t="s">
        <v>616</v>
      </c>
      <c r="B307" s="128" t="s">
        <v>1005</v>
      </c>
      <c r="C307" s="128" t="s">
        <v>78</v>
      </c>
      <c r="D307" s="128" t="s">
        <v>1443</v>
      </c>
      <c r="E307" s="128" t="s">
        <v>78</v>
      </c>
      <c r="F307" s="128" t="s">
        <v>1211</v>
      </c>
      <c r="G307" s="128" t="s">
        <v>48</v>
      </c>
      <c r="H307" s="128" t="s">
        <v>1207</v>
      </c>
      <c r="I307" s="129">
        <v>42184</v>
      </c>
      <c r="J307" s="128" t="s">
        <v>45</v>
      </c>
      <c r="K307" s="128" t="s">
        <v>107</v>
      </c>
      <c r="L307" s="128" t="s">
        <v>37</v>
      </c>
      <c r="M307" s="128" t="s">
        <v>2197</v>
      </c>
      <c r="N307" s="128" t="s">
        <v>895</v>
      </c>
      <c r="O307" s="130">
        <v>93424.2</v>
      </c>
      <c r="P307" s="128" t="s">
        <v>327</v>
      </c>
      <c r="Q307" s="128" t="s">
        <v>99</v>
      </c>
      <c r="R307" s="128" t="s">
        <v>1283</v>
      </c>
      <c r="S307" s="128" t="s">
        <v>896</v>
      </c>
      <c r="T307" s="126"/>
      <c r="U307" s="126"/>
    </row>
    <row r="308" spans="1:21" s="59" customFormat="1" ht="38.25" x14ac:dyDescent="0.2">
      <c r="A308" s="128" t="s">
        <v>616</v>
      </c>
      <c r="B308" s="128" t="s">
        <v>1005</v>
      </c>
      <c r="C308" s="128" t="s">
        <v>78</v>
      </c>
      <c r="D308" s="128" t="s">
        <v>1443</v>
      </c>
      <c r="E308" s="128" t="s">
        <v>78</v>
      </c>
      <c r="F308" s="128" t="s">
        <v>43</v>
      </c>
      <c r="G308" s="128" t="s">
        <v>44</v>
      </c>
      <c r="H308" s="128" t="s">
        <v>88</v>
      </c>
      <c r="I308" s="129">
        <v>42270</v>
      </c>
      <c r="J308" s="128" t="s">
        <v>45</v>
      </c>
      <c r="K308" s="128" t="s">
        <v>107</v>
      </c>
      <c r="L308" s="128" t="s">
        <v>38</v>
      </c>
      <c r="M308" s="128" t="s">
        <v>2215</v>
      </c>
      <c r="N308" s="128" t="s">
        <v>895</v>
      </c>
      <c r="O308" s="130">
        <v>103652.01</v>
      </c>
      <c r="P308" s="128" t="s">
        <v>2211</v>
      </c>
      <c r="Q308" s="128" t="s">
        <v>88</v>
      </c>
      <c r="R308" s="128" t="s">
        <v>1283</v>
      </c>
      <c r="S308" s="128" t="s">
        <v>896</v>
      </c>
      <c r="T308" s="126"/>
      <c r="U308" s="126"/>
    </row>
    <row r="309" spans="1:21" s="59" customFormat="1" ht="63.75" x14ac:dyDescent="0.2">
      <c r="A309" s="128" t="s">
        <v>616</v>
      </c>
      <c r="B309" s="128" t="s">
        <v>1005</v>
      </c>
      <c r="C309" s="128" t="s">
        <v>78</v>
      </c>
      <c r="D309" s="128" t="s">
        <v>1443</v>
      </c>
      <c r="E309" s="128" t="s">
        <v>78</v>
      </c>
      <c r="F309" s="128" t="s">
        <v>1211</v>
      </c>
      <c r="G309" s="128" t="s">
        <v>48</v>
      </c>
      <c r="H309" s="128" t="s">
        <v>1207</v>
      </c>
      <c r="I309" s="129">
        <v>42080</v>
      </c>
      <c r="J309" s="128" t="s">
        <v>45</v>
      </c>
      <c r="K309" s="128" t="s">
        <v>330</v>
      </c>
      <c r="L309" s="128" t="s">
        <v>38</v>
      </c>
      <c r="M309" s="128" t="s">
        <v>2194</v>
      </c>
      <c r="N309" s="128" t="s">
        <v>895</v>
      </c>
      <c r="O309" s="130">
        <v>105661.11</v>
      </c>
      <c r="P309" s="128" t="s">
        <v>1621</v>
      </c>
      <c r="Q309" s="128" t="s">
        <v>130</v>
      </c>
      <c r="R309" s="128" t="s">
        <v>1283</v>
      </c>
      <c r="S309" s="128" t="s">
        <v>896</v>
      </c>
      <c r="T309" s="126"/>
      <c r="U309" s="126"/>
    </row>
    <row r="310" spans="1:21" s="59" customFormat="1" ht="38.25" x14ac:dyDescent="0.2">
      <c r="A310" s="128" t="s">
        <v>616</v>
      </c>
      <c r="B310" s="128" t="s">
        <v>1005</v>
      </c>
      <c r="C310" s="128" t="s">
        <v>78</v>
      </c>
      <c r="D310" s="128" t="s">
        <v>1443</v>
      </c>
      <c r="E310" s="128" t="s">
        <v>78</v>
      </c>
      <c r="F310" s="128" t="s">
        <v>127</v>
      </c>
      <c r="G310" s="128" t="s">
        <v>48</v>
      </c>
      <c r="H310" s="128" t="s">
        <v>1207</v>
      </c>
      <c r="I310" s="129">
        <v>42159</v>
      </c>
      <c r="J310" s="128" t="s">
        <v>45</v>
      </c>
      <c r="K310" s="128" t="s">
        <v>107</v>
      </c>
      <c r="L310" s="128" t="s">
        <v>38</v>
      </c>
      <c r="M310" s="128" t="s">
        <v>2189</v>
      </c>
      <c r="N310" s="128" t="s">
        <v>408</v>
      </c>
      <c r="O310" s="130">
        <v>126533</v>
      </c>
      <c r="P310" s="128" t="s">
        <v>842</v>
      </c>
      <c r="Q310" s="128" t="s">
        <v>2190</v>
      </c>
      <c r="R310" s="128" t="s">
        <v>407</v>
      </c>
      <c r="S310" s="128" t="s">
        <v>406</v>
      </c>
      <c r="T310" s="126"/>
      <c r="U310" s="126"/>
    </row>
    <row r="311" spans="1:21" s="59" customFormat="1" ht="25.5" x14ac:dyDescent="0.2">
      <c r="A311" s="128" t="s">
        <v>616</v>
      </c>
      <c r="B311" s="128" t="s">
        <v>1005</v>
      </c>
      <c r="C311" s="128" t="s">
        <v>78</v>
      </c>
      <c r="D311" s="128" t="s">
        <v>1440</v>
      </c>
      <c r="E311" s="128" t="s">
        <v>78</v>
      </c>
      <c r="F311" s="128" t="s">
        <v>1595</v>
      </c>
      <c r="G311" s="128" t="s">
        <v>48</v>
      </c>
      <c r="H311" s="128" t="s">
        <v>988</v>
      </c>
      <c r="I311" s="129">
        <v>42201</v>
      </c>
      <c r="J311" s="128" t="s">
        <v>46</v>
      </c>
      <c r="K311" s="128" t="s">
        <v>677</v>
      </c>
      <c r="L311" s="128" t="s">
        <v>38</v>
      </c>
      <c r="M311" s="128" t="s">
        <v>2221</v>
      </c>
      <c r="N311" s="128" t="s">
        <v>2133</v>
      </c>
      <c r="O311" s="130">
        <v>145764.24</v>
      </c>
      <c r="P311" s="128" t="s">
        <v>2218</v>
      </c>
      <c r="Q311" s="128" t="s">
        <v>76</v>
      </c>
      <c r="R311" s="128" t="s">
        <v>677</v>
      </c>
      <c r="S311" s="128" t="s">
        <v>2136</v>
      </c>
      <c r="T311" s="126"/>
      <c r="U311" s="126"/>
    </row>
    <row r="312" spans="1:21" s="59" customFormat="1" ht="38.25" x14ac:dyDescent="0.2">
      <c r="A312" s="128" t="s">
        <v>616</v>
      </c>
      <c r="B312" s="128" t="s">
        <v>1005</v>
      </c>
      <c r="C312" s="128" t="s">
        <v>78</v>
      </c>
      <c r="D312" s="128" t="s">
        <v>1443</v>
      </c>
      <c r="E312" s="128" t="s">
        <v>78</v>
      </c>
      <c r="F312" s="128" t="s">
        <v>1211</v>
      </c>
      <c r="G312" s="128" t="s">
        <v>48</v>
      </c>
      <c r="H312" s="128" t="s">
        <v>1207</v>
      </c>
      <c r="I312" s="129">
        <v>42269</v>
      </c>
      <c r="J312" s="128" t="s">
        <v>45</v>
      </c>
      <c r="K312" s="128" t="s">
        <v>107</v>
      </c>
      <c r="L312" s="128" t="s">
        <v>37</v>
      </c>
      <c r="M312" s="128" t="s">
        <v>2197</v>
      </c>
      <c r="N312" s="128" t="s">
        <v>895</v>
      </c>
      <c r="O312" s="130">
        <v>152049.60000000001</v>
      </c>
      <c r="P312" s="128" t="s">
        <v>327</v>
      </c>
      <c r="Q312" s="128" t="s">
        <v>104</v>
      </c>
      <c r="R312" s="128" t="s">
        <v>1283</v>
      </c>
      <c r="S312" s="128" t="s">
        <v>896</v>
      </c>
      <c r="T312" s="126"/>
      <c r="U312" s="126"/>
    </row>
    <row r="313" spans="1:21" s="59" customFormat="1" ht="38.25" x14ac:dyDescent="0.2">
      <c r="A313" s="128" t="s">
        <v>616</v>
      </c>
      <c r="B313" s="128" t="s">
        <v>1005</v>
      </c>
      <c r="C313" s="128" t="s">
        <v>78</v>
      </c>
      <c r="D313" s="128" t="s">
        <v>1443</v>
      </c>
      <c r="E313" s="128" t="s">
        <v>78</v>
      </c>
      <c r="F313" s="128" t="s">
        <v>43</v>
      </c>
      <c r="G313" s="128" t="s">
        <v>44</v>
      </c>
      <c r="H313" s="128" t="s">
        <v>88</v>
      </c>
      <c r="I313" s="129">
        <v>41947</v>
      </c>
      <c r="J313" s="128" t="s">
        <v>45</v>
      </c>
      <c r="K313" s="128" t="s">
        <v>107</v>
      </c>
      <c r="L313" s="128" t="s">
        <v>38</v>
      </c>
      <c r="M313" s="128" t="s">
        <v>2200</v>
      </c>
      <c r="N313" s="128" t="s">
        <v>895</v>
      </c>
      <c r="O313" s="130">
        <v>154138.25</v>
      </c>
      <c r="P313" s="128" t="s">
        <v>1618</v>
      </c>
      <c r="Q313" s="128" t="s">
        <v>130</v>
      </c>
      <c r="R313" s="128" t="s">
        <v>1283</v>
      </c>
      <c r="S313" s="128" t="s">
        <v>896</v>
      </c>
      <c r="T313" s="126"/>
      <c r="U313" s="126"/>
    </row>
    <row r="314" spans="1:21" s="59" customFormat="1" ht="38.25" x14ac:dyDescent="0.2">
      <c r="A314" s="128" t="s">
        <v>616</v>
      </c>
      <c r="B314" s="128" t="s">
        <v>1005</v>
      </c>
      <c r="C314" s="128" t="s">
        <v>78</v>
      </c>
      <c r="D314" s="128" t="s">
        <v>1443</v>
      </c>
      <c r="E314" s="128" t="s">
        <v>78</v>
      </c>
      <c r="F314" s="128" t="s">
        <v>43</v>
      </c>
      <c r="G314" s="128" t="s">
        <v>44</v>
      </c>
      <c r="H314" s="128" t="s">
        <v>88</v>
      </c>
      <c r="I314" s="129">
        <v>42185</v>
      </c>
      <c r="J314" s="128" t="s">
        <v>45</v>
      </c>
      <c r="K314" s="128" t="s">
        <v>107</v>
      </c>
      <c r="L314" s="128" t="s">
        <v>38</v>
      </c>
      <c r="M314" s="128" t="s">
        <v>2210</v>
      </c>
      <c r="N314" s="128" t="s">
        <v>895</v>
      </c>
      <c r="O314" s="130">
        <v>170899.63</v>
      </c>
      <c r="P314" s="128" t="s">
        <v>2211</v>
      </c>
      <c r="Q314" s="128" t="s">
        <v>76</v>
      </c>
      <c r="R314" s="128" t="s">
        <v>1283</v>
      </c>
      <c r="S314" s="128" t="s">
        <v>896</v>
      </c>
      <c r="T314" s="126"/>
      <c r="U314" s="126"/>
    </row>
    <row r="315" spans="1:21" s="59" customFormat="1" ht="38.25" x14ac:dyDescent="0.2">
      <c r="A315" s="128" t="s">
        <v>616</v>
      </c>
      <c r="B315" s="128" t="s">
        <v>1005</v>
      </c>
      <c r="C315" s="128" t="s">
        <v>78</v>
      </c>
      <c r="D315" s="128" t="s">
        <v>1443</v>
      </c>
      <c r="E315" s="128" t="s">
        <v>78</v>
      </c>
      <c r="F315" s="128" t="s">
        <v>43</v>
      </c>
      <c r="G315" s="128" t="s">
        <v>44</v>
      </c>
      <c r="H315" s="128" t="s">
        <v>88</v>
      </c>
      <c r="I315" s="129">
        <v>42269</v>
      </c>
      <c r="J315" s="128" t="s">
        <v>45</v>
      </c>
      <c r="K315" s="128" t="s">
        <v>107</v>
      </c>
      <c r="L315" s="128" t="s">
        <v>38</v>
      </c>
      <c r="M315" s="128" t="s">
        <v>2214</v>
      </c>
      <c r="N315" s="128" t="s">
        <v>895</v>
      </c>
      <c r="O315" s="130">
        <v>185240</v>
      </c>
      <c r="P315" s="128" t="s">
        <v>391</v>
      </c>
      <c r="Q315" s="128" t="s">
        <v>170</v>
      </c>
      <c r="R315" s="128" t="s">
        <v>1283</v>
      </c>
      <c r="S315" s="128" t="s">
        <v>896</v>
      </c>
      <c r="T315" s="126"/>
      <c r="U315" s="126"/>
    </row>
    <row r="316" spans="1:21" s="59" customFormat="1" ht="38.25" x14ac:dyDescent="0.2">
      <c r="A316" s="128" t="s">
        <v>616</v>
      </c>
      <c r="B316" s="128" t="s">
        <v>1005</v>
      </c>
      <c r="C316" s="128" t="s">
        <v>78</v>
      </c>
      <c r="D316" s="128" t="s">
        <v>1443</v>
      </c>
      <c r="E316" s="128" t="s">
        <v>78</v>
      </c>
      <c r="F316" s="128" t="s">
        <v>127</v>
      </c>
      <c r="G316" s="128" t="s">
        <v>48</v>
      </c>
      <c r="H316" s="128" t="s">
        <v>1207</v>
      </c>
      <c r="I316" s="129">
        <v>42261</v>
      </c>
      <c r="J316" s="128" t="s">
        <v>45</v>
      </c>
      <c r="K316" s="128" t="s">
        <v>107</v>
      </c>
      <c r="L316" s="128" t="s">
        <v>38</v>
      </c>
      <c r="M316" s="128" t="s">
        <v>2191</v>
      </c>
      <c r="N316" s="128" t="s">
        <v>408</v>
      </c>
      <c r="O316" s="130">
        <v>187386.96</v>
      </c>
      <c r="P316" s="128" t="s">
        <v>842</v>
      </c>
      <c r="Q316" s="128" t="s">
        <v>2192</v>
      </c>
      <c r="R316" s="128" t="s">
        <v>407</v>
      </c>
      <c r="S316" s="128" t="s">
        <v>406</v>
      </c>
      <c r="T316" s="126"/>
      <c r="U316" s="126"/>
    </row>
    <row r="317" spans="1:21" s="59" customFormat="1" ht="38.25" x14ac:dyDescent="0.2">
      <c r="A317" s="128" t="s">
        <v>616</v>
      </c>
      <c r="B317" s="128" t="s">
        <v>1005</v>
      </c>
      <c r="C317" s="128" t="s">
        <v>78</v>
      </c>
      <c r="D317" s="128" t="s">
        <v>1443</v>
      </c>
      <c r="E317" s="128" t="s">
        <v>78</v>
      </c>
      <c r="F317" s="128" t="s">
        <v>43</v>
      </c>
      <c r="G317" s="128" t="s">
        <v>44</v>
      </c>
      <c r="H317" s="128" t="s">
        <v>88</v>
      </c>
      <c r="I317" s="129">
        <v>42263</v>
      </c>
      <c r="J317" s="128" t="s">
        <v>45</v>
      </c>
      <c r="K317" s="128" t="s">
        <v>147</v>
      </c>
      <c r="L317" s="128" t="s">
        <v>38</v>
      </c>
      <c r="M317" s="128" t="s">
        <v>2213</v>
      </c>
      <c r="N317" s="128" t="s">
        <v>1284</v>
      </c>
      <c r="O317" s="130">
        <v>199208.84</v>
      </c>
      <c r="P317" s="128" t="s">
        <v>1623</v>
      </c>
      <c r="Q317" s="128" t="s">
        <v>115</v>
      </c>
      <c r="R317" s="128" t="s">
        <v>1624</v>
      </c>
      <c r="S317" s="128" t="s">
        <v>1285</v>
      </c>
      <c r="T317" s="126"/>
      <c r="U317" s="126"/>
    </row>
    <row r="318" spans="1:21" s="59" customFormat="1" ht="38.25" x14ac:dyDescent="0.2">
      <c r="A318" s="128" t="s">
        <v>616</v>
      </c>
      <c r="B318" s="128" t="s">
        <v>1005</v>
      </c>
      <c r="C318" s="128" t="s">
        <v>78</v>
      </c>
      <c r="D318" s="128" t="s">
        <v>1443</v>
      </c>
      <c r="E318" s="128" t="s">
        <v>78</v>
      </c>
      <c r="F318" s="128" t="s">
        <v>43</v>
      </c>
      <c r="G318" s="128" t="s">
        <v>44</v>
      </c>
      <c r="H318" s="128" t="s">
        <v>88</v>
      </c>
      <c r="I318" s="129">
        <v>42185</v>
      </c>
      <c r="J318" s="128" t="s">
        <v>45</v>
      </c>
      <c r="K318" s="128" t="s">
        <v>107</v>
      </c>
      <c r="L318" s="128" t="s">
        <v>38</v>
      </c>
      <c r="M318" s="128" t="s">
        <v>2209</v>
      </c>
      <c r="N318" s="128" t="s">
        <v>895</v>
      </c>
      <c r="O318" s="130">
        <v>219170.34</v>
      </c>
      <c r="P318" s="128" t="s">
        <v>391</v>
      </c>
      <c r="Q318" s="128" t="s">
        <v>104</v>
      </c>
      <c r="R318" s="128" t="s">
        <v>1283</v>
      </c>
      <c r="S318" s="128" t="s">
        <v>896</v>
      </c>
      <c r="T318" s="126"/>
      <c r="U318" s="126"/>
    </row>
    <row r="319" spans="1:21" s="59" customFormat="1" ht="38.25" x14ac:dyDescent="0.2">
      <c r="A319" s="128" t="s">
        <v>616</v>
      </c>
      <c r="B319" s="128" t="s">
        <v>1005</v>
      </c>
      <c r="C319" s="128" t="s">
        <v>78</v>
      </c>
      <c r="D319" s="128" t="s">
        <v>1443</v>
      </c>
      <c r="E319" s="128" t="s">
        <v>78</v>
      </c>
      <c r="F319" s="128" t="s">
        <v>1211</v>
      </c>
      <c r="G319" s="128" t="s">
        <v>48</v>
      </c>
      <c r="H319" s="128" t="s">
        <v>1207</v>
      </c>
      <c r="I319" s="129">
        <v>42172</v>
      </c>
      <c r="J319" s="128" t="s">
        <v>45</v>
      </c>
      <c r="K319" s="128" t="s">
        <v>107</v>
      </c>
      <c r="L319" s="128" t="s">
        <v>37</v>
      </c>
      <c r="M319" s="128" t="s">
        <v>2195</v>
      </c>
      <c r="N319" s="128" t="s">
        <v>895</v>
      </c>
      <c r="O319" s="130">
        <v>219450.68</v>
      </c>
      <c r="P319" s="128" t="s">
        <v>1619</v>
      </c>
      <c r="Q319" s="128" t="s">
        <v>115</v>
      </c>
      <c r="R319" s="128" t="s">
        <v>1283</v>
      </c>
      <c r="S319" s="128" t="s">
        <v>896</v>
      </c>
      <c r="T319" s="126"/>
      <c r="U319" s="126"/>
    </row>
    <row r="320" spans="1:21" s="59" customFormat="1" ht="38.25" x14ac:dyDescent="0.2">
      <c r="A320" s="128" t="s">
        <v>616</v>
      </c>
      <c r="B320" s="128" t="s">
        <v>1005</v>
      </c>
      <c r="C320" s="128" t="s">
        <v>78</v>
      </c>
      <c r="D320" s="128" t="s">
        <v>1443</v>
      </c>
      <c r="E320" s="128" t="s">
        <v>78</v>
      </c>
      <c r="F320" s="128" t="s">
        <v>43</v>
      </c>
      <c r="G320" s="128" t="s">
        <v>44</v>
      </c>
      <c r="H320" s="128" t="s">
        <v>88</v>
      </c>
      <c r="I320" s="129">
        <v>42181</v>
      </c>
      <c r="J320" s="128" t="s">
        <v>45</v>
      </c>
      <c r="K320" s="128" t="s">
        <v>107</v>
      </c>
      <c r="L320" s="128" t="s">
        <v>38</v>
      </c>
      <c r="M320" s="128" t="s">
        <v>2206</v>
      </c>
      <c r="N320" s="128" t="s">
        <v>895</v>
      </c>
      <c r="O320" s="130">
        <v>230013.13</v>
      </c>
      <c r="P320" s="128" t="s">
        <v>2207</v>
      </c>
      <c r="Q320" s="128" t="s">
        <v>76</v>
      </c>
      <c r="R320" s="128" t="s">
        <v>1283</v>
      </c>
      <c r="S320" s="128" t="s">
        <v>896</v>
      </c>
      <c r="T320" s="126"/>
      <c r="U320" s="126"/>
    </row>
    <row r="321" spans="1:21" s="59" customFormat="1" ht="127.5" x14ac:dyDescent="0.2">
      <c r="A321" s="128" t="s">
        <v>616</v>
      </c>
      <c r="B321" s="128" t="s">
        <v>1005</v>
      </c>
      <c r="C321" s="128" t="s">
        <v>78</v>
      </c>
      <c r="D321" s="128" t="s">
        <v>1440</v>
      </c>
      <c r="E321" s="128" t="s">
        <v>78</v>
      </c>
      <c r="F321" s="128" t="s">
        <v>43</v>
      </c>
      <c r="G321" s="128" t="s">
        <v>44</v>
      </c>
      <c r="H321" s="128" t="s">
        <v>88</v>
      </c>
      <c r="I321" s="129">
        <v>42257</v>
      </c>
      <c r="J321" s="128" t="s">
        <v>134</v>
      </c>
      <c r="K321" s="128" t="s">
        <v>50</v>
      </c>
      <c r="L321" s="128" t="s">
        <v>38</v>
      </c>
      <c r="M321" s="128" t="s">
        <v>2223</v>
      </c>
      <c r="N321" s="128" t="s">
        <v>1121</v>
      </c>
      <c r="O321" s="130">
        <v>238500</v>
      </c>
      <c r="P321" s="128" t="s">
        <v>1626</v>
      </c>
      <c r="Q321" s="128" t="s">
        <v>104</v>
      </c>
      <c r="R321" s="128" t="s">
        <v>1627</v>
      </c>
      <c r="S321" s="128" t="s">
        <v>1123</v>
      </c>
      <c r="T321" s="126"/>
      <c r="U321" s="126"/>
    </row>
    <row r="322" spans="1:21" s="59" customFormat="1" ht="38.25" x14ac:dyDescent="0.2">
      <c r="A322" s="128" t="s">
        <v>616</v>
      </c>
      <c r="B322" s="128" t="s">
        <v>1005</v>
      </c>
      <c r="C322" s="128" t="s">
        <v>78</v>
      </c>
      <c r="D322" s="128" t="s">
        <v>1443</v>
      </c>
      <c r="E322" s="128" t="s">
        <v>78</v>
      </c>
      <c r="F322" s="128" t="s">
        <v>43</v>
      </c>
      <c r="G322" s="128" t="s">
        <v>44</v>
      </c>
      <c r="H322" s="128" t="s">
        <v>88</v>
      </c>
      <c r="I322" s="129">
        <v>42157</v>
      </c>
      <c r="J322" s="128" t="s">
        <v>45</v>
      </c>
      <c r="K322" s="128" t="s">
        <v>107</v>
      </c>
      <c r="L322" s="128" t="s">
        <v>38</v>
      </c>
      <c r="M322" s="128" t="s">
        <v>2202</v>
      </c>
      <c r="N322" s="128" t="s">
        <v>895</v>
      </c>
      <c r="O322" s="130">
        <v>249162.98</v>
      </c>
      <c r="P322" s="128" t="s">
        <v>2203</v>
      </c>
      <c r="Q322" s="128" t="s">
        <v>76</v>
      </c>
      <c r="R322" s="128" t="s">
        <v>1283</v>
      </c>
      <c r="S322" s="128" t="s">
        <v>896</v>
      </c>
      <c r="T322" s="126"/>
      <c r="U322" s="126"/>
    </row>
    <row r="323" spans="1:21" s="59" customFormat="1" ht="25.5" x14ac:dyDescent="0.2">
      <c r="A323" s="128" t="s">
        <v>616</v>
      </c>
      <c r="B323" s="128" t="s">
        <v>1005</v>
      </c>
      <c r="C323" s="128" t="s">
        <v>78</v>
      </c>
      <c r="D323" s="128" t="s">
        <v>1443</v>
      </c>
      <c r="E323" s="128" t="s">
        <v>78</v>
      </c>
      <c r="F323" s="128" t="s">
        <v>1211</v>
      </c>
      <c r="G323" s="128" t="s">
        <v>48</v>
      </c>
      <c r="H323" s="128" t="s">
        <v>1207</v>
      </c>
      <c r="I323" s="129">
        <v>42269</v>
      </c>
      <c r="J323" s="128" t="s">
        <v>45</v>
      </c>
      <c r="K323" s="128" t="s">
        <v>1208</v>
      </c>
      <c r="L323" s="128" t="s">
        <v>37</v>
      </c>
      <c r="M323" s="128" t="s">
        <v>2199</v>
      </c>
      <c r="N323" s="128" t="s">
        <v>895</v>
      </c>
      <c r="O323" s="130">
        <v>250000</v>
      </c>
      <c r="P323" s="128" t="s">
        <v>325</v>
      </c>
      <c r="Q323" s="128" t="s">
        <v>397</v>
      </c>
      <c r="R323" s="128" t="s">
        <v>1283</v>
      </c>
      <c r="S323" s="128" t="s">
        <v>896</v>
      </c>
      <c r="T323" s="126"/>
      <c r="U323" s="126"/>
    </row>
    <row r="324" spans="1:21" s="59" customFormat="1" ht="25.5" x14ac:dyDescent="0.2">
      <c r="A324" s="128" t="s">
        <v>616</v>
      </c>
      <c r="B324" s="128" t="s">
        <v>1005</v>
      </c>
      <c r="C324" s="128" t="s">
        <v>78</v>
      </c>
      <c r="D324" s="128" t="s">
        <v>1443</v>
      </c>
      <c r="E324" s="128" t="s">
        <v>78</v>
      </c>
      <c r="F324" s="128" t="s">
        <v>333</v>
      </c>
      <c r="G324" s="128" t="s">
        <v>94</v>
      </c>
      <c r="H324" s="128" t="s">
        <v>1222</v>
      </c>
      <c r="I324" s="129">
        <v>42230</v>
      </c>
      <c r="J324" s="128" t="s">
        <v>134</v>
      </c>
      <c r="K324" s="128" t="s">
        <v>677</v>
      </c>
      <c r="L324" s="128" t="s">
        <v>339</v>
      </c>
      <c r="M324" s="128" t="s">
        <v>2186</v>
      </c>
      <c r="N324" s="128" t="s">
        <v>332</v>
      </c>
      <c r="O324" s="130">
        <v>275193</v>
      </c>
      <c r="P324" s="128" t="s">
        <v>1006</v>
      </c>
      <c r="Q324" s="128" t="s">
        <v>99</v>
      </c>
      <c r="R324" s="128" t="s">
        <v>677</v>
      </c>
      <c r="S324" s="128" t="s">
        <v>331</v>
      </c>
      <c r="T324" s="126"/>
      <c r="U324" s="126"/>
    </row>
    <row r="325" spans="1:21" s="59" customFormat="1" ht="38.25" x14ac:dyDescent="0.2">
      <c r="A325" s="128" t="s">
        <v>616</v>
      </c>
      <c r="B325" s="128" t="s">
        <v>1005</v>
      </c>
      <c r="C325" s="128" t="s">
        <v>78</v>
      </c>
      <c r="D325" s="128" t="s">
        <v>1443</v>
      </c>
      <c r="E325" s="128" t="s">
        <v>78</v>
      </c>
      <c r="F325" s="128" t="s">
        <v>127</v>
      </c>
      <c r="G325" s="128" t="s">
        <v>48</v>
      </c>
      <c r="H325" s="128" t="s">
        <v>1207</v>
      </c>
      <c r="I325" s="129">
        <v>42095</v>
      </c>
      <c r="J325" s="128" t="s">
        <v>45</v>
      </c>
      <c r="K325" s="128" t="s">
        <v>107</v>
      </c>
      <c r="L325" s="128" t="s">
        <v>38</v>
      </c>
      <c r="M325" s="128" t="s">
        <v>2187</v>
      </c>
      <c r="N325" s="128" t="s">
        <v>408</v>
      </c>
      <c r="O325" s="130">
        <v>516253.23</v>
      </c>
      <c r="P325" s="128" t="s">
        <v>842</v>
      </c>
      <c r="Q325" s="128" t="s">
        <v>2188</v>
      </c>
      <c r="R325" s="128" t="s">
        <v>407</v>
      </c>
      <c r="S325" s="128" t="s">
        <v>406</v>
      </c>
      <c r="T325" s="126"/>
      <c r="U325" s="126"/>
    </row>
    <row r="326" spans="1:21" s="59" customFormat="1" ht="38.25" x14ac:dyDescent="0.2">
      <c r="A326" s="128" t="s">
        <v>616</v>
      </c>
      <c r="B326" s="128" t="s">
        <v>1005</v>
      </c>
      <c r="C326" s="128" t="s">
        <v>78</v>
      </c>
      <c r="D326" s="128" t="s">
        <v>1440</v>
      </c>
      <c r="E326" s="128" t="s">
        <v>78</v>
      </c>
      <c r="F326" s="128" t="s">
        <v>1004</v>
      </c>
      <c r="G326" s="128" t="s">
        <v>39</v>
      </c>
      <c r="H326" s="128" t="s">
        <v>212</v>
      </c>
      <c r="I326" s="129">
        <v>42041</v>
      </c>
      <c r="J326" s="128" t="s">
        <v>45</v>
      </c>
      <c r="K326" s="128" t="s">
        <v>107</v>
      </c>
      <c r="L326" s="128" t="s">
        <v>38</v>
      </c>
      <c r="M326" s="128" t="s">
        <v>2219</v>
      </c>
      <c r="N326" s="128" t="s">
        <v>895</v>
      </c>
      <c r="O326" s="130">
        <v>520019.51</v>
      </c>
      <c r="P326" s="128" t="s">
        <v>2220</v>
      </c>
      <c r="Q326" s="128" t="s">
        <v>76</v>
      </c>
      <c r="R326" s="128" t="s">
        <v>1283</v>
      </c>
      <c r="S326" s="128" t="s">
        <v>896</v>
      </c>
      <c r="T326" s="126"/>
      <c r="U326" s="126"/>
    </row>
    <row r="327" spans="1:21" s="59" customFormat="1" ht="38.25" x14ac:dyDescent="0.2">
      <c r="A327" s="128" t="s">
        <v>616</v>
      </c>
      <c r="B327" s="128" t="s">
        <v>1005</v>
      </c>
      <c r="C327" s="128" t="s">
        <v>78</v>
      </c>
      <c r="D327" s="128" t="s">
        <v>1443</v>
      </c>
      <c r="E327" s="128" t="s">
        <v>78</v>
      </c>
      <c r="F327" s="128" t="s">
        <v>127</v>
      </c>
      <c r="G327" s="128" t="s">
        <v>48</v>
      </c>
      <c r="H327" s="128" t="s">
        <v>1207</v>
      </c>
      <c r="I327" s="129">
        <v>42265</v>
      </c>
      <c r="J327" s="128" t="s">
        <v>45</v>
      </c>
      <c r="K327" s="128" t="s">
        <v>107</v>
      </c>
      <c r="L327" s="128" t="s">
        <v>38</v>
      </c>
      <c r="M327" s="128" t="s">
        <v>2193</v>
      </c>
      <c r="N327" s="128" t="s">
        <v>408</v>
      </c>
      <c r="O327" s="130">
        <v>576532.9</v>
      </c>
      <c r="P327" s="128" t="s">
        <v>842</v>
      </c>
      <c r="Q327" s="128" t="s">
        <v>1582</v>
      </c>
      <c r="R327" s="128" t="s">
        <v>407</v>
      </c>
      <c r="S327" s="128" t="s">
        <v>406</v>
      </c>
      <c r="T327" s="126"/>
      <c r="U327" s="126"/>
    </row>
    <row r="328" spans="1:21" s="59" customFormat="1" ht="38.25" x14ac:dyDescent="0.2">
      <c r="A328" s="128" t="s">
        <v>616</v>
      </c>
      <c r="B328" s="128" t="s">
        <v>1005</v>
      </c>
      <c r="C328" s="128" t="s">
        <v>78</v>
      </c>
      <c r="D328" s="128" t="s">
        <v>1443</v>
      </c>
      <c r="E328" s="128" t="s">
        <v>78</v>
      </c>
      <c r="F328" s="128" t="s">
        <v>43</v>
      </c>
      <c r="G328" s="128" t="s">
        <v>44</v>
      </c>
      <c r="H328" s="128" t="s">
        <v>88</v>
      </c>
      <c r="I328" s="129">
        <v>42185</v>
      </c>
      <c r="J328" s="128" t="s">
        <v>45</v>
      </c>
      <c r="K328" s="128" t="s">
        <v>107</v>
      </c>
      <c r="L328" s="128" t="s">
        <v>38</v>
      </c>
      <c r="M328" s="128" t="s">
        <v>2208</v>
      </c>
      <c r="N328" s="128" t="s">
        <v>895</v>
      </c>
      <c r="O328" s="130">
        <v>800374.56</v>
      </c>
      <c r="P328" s="128" t="s">
        <v>391</v>
      </c>
      <c r="Q328" s="128" t="s">
        <v>99</v>
      </c>
      <c r="R328" s="128" t="s">
        <v>1283</v>
      </c>
      <c r="S328" s="128" t="s">
        <v>896</v>
      </c>
      <c r="T328" s="126"/>
      <c r="U328" s="126"/>
    </row>
    <row r="329" spans="1:21" s="59" customFormat="1" ht="38.25" x14ac:dyDescent="0.2">
      <c r="A329" s="128" t="s">
        <v>616</v>
      </c>
      <c r="B329" s="128" t="s">
        <v>1005</v>
      </c>
      <c r="C329" s="128" t="s">
        <v>78</v>
      </c>
      <c r="D329" s="128" t="s">
        <v>1443</v>
      </c>
      <c r="E329" s="128" t="s">
        <v>78</v>
      </c>
      <c r="F329" s="128" t="s">
        <v>43</v>
      </c>
      <c r="G329" s="128" t="s">
        <v>44</v>
      </c>
      <c r="H329" s="128" t="s">
        <v>88</v>
      </c>
      <c r="I329" s="129">
        <v>42034</v>
      </c>
      <c r="J329" s="128" t="s">
        <v>45</v>
      </c>
      <c r="K329" s="128" t="s">
        <v>107</v>
      </c>
      <c r="L329" s="128" t="s">
        <v>37</v>
      </c>
      <c r="M329" s="128" t="s">
        <v>2201</v>
      </c>
      <c r="N329" s="128" t="s">
        <v>895</v>
      </c>
      <c r="O329" s="130">
        <v>895387.35</v>
      </c>
      <c r="P329" s="128" t="s">
        <v>1622</v>
      </c>
      <c r="Q329" s="128" t="s">
        <v>88</v>
      </c>
      <c r="R329" s="128" t="s">
        <v>1283</v>
      </c>
      <c r="S329" s="128" t="s">
        <v>896</v>
      </c>
      <c r="T329" s="126"/>
      <c r="U329" s="126"/>
    </row>
    <row r="330" spans="1:21" s="59" customFormat="1" ht="25.5" x14ac:dyDescent="0.2">
      <c r="A330" s="128" t="s">
        <v>616</v>
      </c>
      <c r="B330" s="128" t="s">
        <v>1005</v>
      </c>
      <c r="C330" s="128" t="s">
        <v>78</v>
      </c>
      <c r="D330" s="128" t="s">
        <v>1443</v>
      </c>
      <c r="E330" s="128" t="s">
        <v>78</v>
      </c>
      <c r="F330" s="128" t="s">
        <v>333</v>
      </c>
      <c r="G330" s="128" t="s">
        <v>94</v>
      </c>
      <c r="H330" s="128" t="s">
        <v>1222</v>
      </c>
      <c r="I330" s="129">
        <v>42093</v>
      </c>
      <c r="J330" s="128" t="s">
        <v>134</v>
      </c>
      <c r="K330" s="128" t="s">
        <v>677</v>
      </c>
      <c r="L330" s="128" t="s">
        <v>339</v>
      </c>
      <c r="M330" s="128" t="s">
        <v>2185</v>
      </c>
      <c r="N330" s="128" t="s">
        <v>332</v>
      </c>
      <c r="O330" s="130">
        <v>940803.51</v>
      </c>
      <c r="P330" s="128" t="s">
        <v>1006</v>
      </c>
      <c r="Q330" s="128" t="s">
        <v>115</v>
      </c>
      <c r="R330" s="128" t="s">
        <v>677</v>
      </c>
      <c r="S330" s="128" t="s">
        <v>331</v>
      </c>
      <c r="T330" s="126"/>
      <c r="U330" s="126"/>
    </row>
    <row r="331" spans="1:21" s="59" customFormat="1" ht="38.25" x14ac:dyDescent="0.2">
      <c r="A331" s="128" t="s">
        <v>616</v>
      </c>
      <c r="B331" s="128" t="s">
        <v>1005</v>
      </c>
      <c r="C331" s="128" t="s">
        <v>78</v>
      </c>
      <c r="D331" s="128" t="s">
        <v>1443</v>
      </c>
      <c r="E331" s="128" t="s">
        <v>78</v>
      </c>
      <c r="F331" s="128" t="s">
        <v>43</v>
      </c>
      <c r="G331" s="128" t="s">
        <v>44</v>
      </c>
      <c r="H331" s="128" t="s">
        <v>88</v>
      </c>
      <c r="I331" s="129">
        <v>42272</v>
      </c>
      <c r="J331" s="128" t="s">
        <v>45</v>
      </c>
      <c r="K331" s="128" t="s">
        <v>107</v>
      </c>
      <c r="L331" s="128" t="s">
        <v>38</v>
      </c>
      <c r="M331" s="128" t="s">
        <v>2216</v>
      </c>
      <c r="N331" s="128" t="s">
        <v>895</v>
      </c>
      <c r="O331" s="130">
        <v>1181638.1200000001</v>
      </c>
      <c r="P331" s="128" t="s">
        <v>2217</v>
      </c>
      <c r="Q331" s="128" t="s">
        <v>76</v>
      </c>
      <c r="R331" s="128" t="s">
        <v>1283</v>
      </c>
      <c r="S331" s="128" t="s">
        <v>896</v>
      </c>
      <c r="T331" s="126"/>
      <c r="U331" s="126"/>
    </row>
    <row r="332" spans="1:21" s="59" customFormat="1" ht="38.25" x14ac:dyDescent="0.2">
      <c r="A332" s="128" t="s">
        <v>614</v>
      </c>
      <c r="B332" s="128" t="s">
        <v>1007</v>
      </c>
      <c r="C332" s="128" t="s">
        <v>78</v>
      </c>
      <c r="D332" s="128" t="s">
        <v>1443</v>
      </c>
      <c r="E332" s="128" t="s">
        <v>78</v>
      </c>
      <c r="F332" s="128" t="s">
        <v>472</v>
      </c>
      <c r="G332" s="128" t="s">
        <v>118</v>
      </c>
      <c r="H332" s="128" t="s">
        <v>206</v>
      </c>
      <c r="I332" s="129">
        <v>42272</v>
      </c>
      <c r="J332" s="128" t="s">
        <v>45</v>
      </c>
      <c r="K332" s="128" t="s">
        <v>1208</v>
      </c>
      <c r="L332" s="128" t="s">
        <v>38</v>
      </c>
      <c r="M332" s="128" t="s">
        <v>2225</v>
      </c>
      <c r="N332" s="128" t="s">
        <v>843</v>
      </c>
      <c r="O332" s="130">
        <v>107071.26</v>
      </c>
      <c r="P332" s="128" t="s">
        <v>1628</v>
      </c>
      <c r="Q332" s="128" t="s">
        <v>115</v>
      </c>
      <c r="R332" s="128" t="s">
        <v>844</v>
      </c>
      <c r="S332" s="128" t="s">
        <v>595</v>
      </c>
      <c r="T332" s="126"/>
      <c r="U332" s="126"/>
    </row>
    <row r="333" spans="1:21" s="59" customFormat="1" ht="38.25" x14ac:dyDescent="0.2">
      <c r="A333" s="128" t="s">
        <v>614</v>
      </c>
      <c r="B333" s="128" t="s">
        <v>1007</v>
      </c>
      <c r="C333" s="128" t="s">
        <v>78</v>
      </c>
      <c r="D333" s="128" t="s">
        <v>1443</v>
      </c>
      <c r="E333" s="128" t="s">
        <v>78</v>
      </c>
      <c r="F333" s="128" t="s">
        <v>182</v>
      </c>
      <c r="G333" s="128" t="s">
        <v>48</v>
      </c>
      <c r="H333" s="128" t="s">
        <v>1207</v>
      </c>
      <c r="I333" s="129">
        <v>42268</v>
      </c>
      <c r="J333" s="128" t="s">
        <v>134</v>
      </c>
      <c r="K333" s="128" t="s">
        <v>677</v>
      </c>
      <c r="L333" s="128" t="s">
        <v>38</v>
      </c>
      <c r="M333" s="128" t="s">
        <v>2229</v>
      </c>
      <c r="N333" s="128" t="s">
        <v>1630</v>
      </c>
      <c r="O333" s="130">
        <v>205480.8</v>
      </c>
      <c r="P333" s="128" t="s">
        <v>1631</v>
      </c>
      <c r="Q333" s="128" t="s">
        <v>83</v>
      </c>
      <c r="R333" s="128" t="s">
        <v>677</v>
      </c>
      <c r="S333" s="128" t="s">
        <v>385</v>
      </c>
      <c r="T333" s="126"/>
      <c r="U333" s="126"/>
    </row>
    <row r="334" spans="1:21" s="59" customFormat="1" ht="38.25" x14ac:dyDescent="0.2">
      <c r="A334" s="128" t="s">
        <v>614</v>
      </c>
      <c r="B334" s="128" t="s">
        <v>1007</v>
      </c>
      <c r="C334" s="128" t="s">
        <v>78</v>
      </c>
      <c r="D334" s="128" t="s">
        <v>1443</v>
      </c>
      <c r="E334" s="128" t="s">
        <v>78</v>
      </c>
      <c r="F334" s="128" t="s">
        <v>341</v>
      </c>
      <c r="G334" s="128" t="s">
        <v>48</v>
      </c>
      <c r="H334" s="128" t="s">
        <v>1315</v>
      </c>
      <c r="I334" s="129">
        <v>41969</v>
      </c>
      <c r="J334" s="128" t="s">
        <v>134</v>
      </c>
      <c r="K334" s="128" t="s">
        <v>677</v>
      </c>
      <c r="L334" s="128" t="s">
        <v>38</v>
      </c>
      <c r="M334" s="128" t="s">
        <v>2228</v>
      </c>
      <c r="N334" s="128" t="s">
        <v>350</v>
      </c>
      <c r="O334" s="130">
        <v>396277</v>
      </c>
      <c r="P334" s="128" t="s">
        <v>1629</v>
      </c>
      <c r="Q334" s="128" t="s">
        <v>88</v>
      </c>
      <c r="R334" s="128" t="s">
        <v>677</v>
      </c>
      <c r="S334" s="128" t="s">
        <v>349</v>
      </c>
      <c r="T334" s="126"/>
      <c r="U334" s="126"/>
    </row>
    <row r="335" spans="1:21" s="59" customFormat="1" ht="38.25" x14ac:dyDescent="0.2">
      <c r="A335" s="128" t="s">
        <v>614</v>
      </c>
      <c r="B335" s="128" t="s">
        <v>1007</v>
      </c>
      <c r="C335" s="128" t="s">
        <v>78</v>
      </c>
      <c r="D335" s="128" t="s">
        <v>1443</v>
      </c>
      <c r="E335" s="128" t="s">
        <v>78</v>
      </c>
      <c r="F335" s="128" t="s">
        <v>43</v>
      </c>
      <c r="G335" s="128" t="s">
        <v>44</v>
      </c>
      <c r="H335" s="128" t="s">
        <v>88</v>
      </c>
      <c r="I335" s="129">
        <v>42272</v>
      </c>
      <c r="J335" s="128" t="s">
        <v>134</v>
      </c>
      <c r="K335" s="128" t="s">
        <v>677</v>
      </c>
      <c r="L335" s="128" t="s">
        <v>38</v>
      </c>
      <c r="M335" s="128" t="s">
        <v>2231</v>
      </c>
      <c r="N335" s="128" t="s">
        <v>1286</v>
      </c>
      <c r="O335" s="130">
        <v>442641.56</v>
      </c>
      <c r="P335" s="128" t="s">
        <v>1287</v>
      </c>
      <c r="Q335" s="128" t="s">
        <v>115</v>
      </c>
      <c r="R335" s="128" t="s">
        <v>677</v>
      </c>
      <c r="S335" s="128" t="s">
        <v>615</v>
      </c>
      <c r="T335" s="126"/>
      <c r="U335" s="126"/>
    </row>
    <row r="336" spans="1:21" s="59" customFormat="1" ht="38.25" x14ac:dyDescent="0.2">
      <c r="A336" s="128" t="s">
        <v>614</v>
      </c>
      <c r="B336" s="128" t="s">
        <v>1007</v>
      </c>
      <c r="C336" s="128" t="s">
        <v>78</v>
      </c>
      <c r="D336" s="128" t="s">
        <v>1443</v>
      </c>
      <c r="E336" s="128" t="s">
        <v>78</v>
      </c>
      <c r="F336" s="128" t="s">
        <v>333</v>
      </c>
      <c r="G336" s="128" t="s">
        <v>94</v>
      </c>
      <c r="H336" s="128" t="s">
        <v>1222</v>
      </c>
      <c r="I336" s="129">
        <v>42184</v>
      </c>
      <c r="J336" s="128" t="s">
        <v>45</v>
      </c>
      <c r="K336" s="128" t="s">
        <v>677</v>
      </c>
      <c r="L336" s="128" t="s">
        <v>38</v>
      </c>
      <c r="M336" s="128" t="s">
        <v>2226</v>
      </c>
      <c r="N336" s="128" t="s">
        <v>332</v>
      </c>
      <c r="O336" s="130">
        <v>463319</v>
      </c>
      <c r="P336" s="128" t="s">
        <v>2227</v>
      </c>
      <c r="Q336" s="128" t="s">
        <v>76</v>
      </c>
      <c r="R336" s="128" t="s">
        <v>677</v>
      </c>
      <c r="S336" s="128" t="s">
        <v>331</v>
      </c>
      <c r="T336" s="126"/>
      <c r="U336" s="126"/>
    </row>
    <row r="337" spans="1:21" s="59" customFormat="1" ht="38.25" x14ac:dyDescent="0.2">
      <c r="A337" s="128" t="s">
        <v>614</v>
      </c>
      <c r="B337" s="128" t="s">
        <v>1007</v>
      </c>
      <c r="C337" s="128" t="s">
        <v>78</v>
      </c>
      <c r="D337" s="128" t="s">
        <v>1443</v>
      </c>
      <c r="E337" s="128" t="s">
        <v>78</v>
      </c>
      <c r="F337" s="128" t="s">
        <v>472</v>
      </c>
      <c r="G337" s="128" t="s">
        <v>118</v>
      </c>
      <c r="H337" s="128" t="s">
        <v>206</v>
      </c>
      <c r="I337" s="129">
        <v>42179</v>
      </c>
      <c r="J337" s="128" t="s">
        <v>45</v>
      </c>
      <c r="K337" s="128" t="s">
        <v>1208</v>
      </c>
      <c r="L337" s="128" t="s">
        <v>38</v>
      </c>
      <c r="M337" s="128" t="s">
        <v>2224</v>
      </c>
      <c r="N337" s="128" t="s">
        <v>843</v>
      </c>
      <c r="O337" s="130">
        <v>1092014.8700000001</v>
      </c>
      <c r="P337" s="128" t="s">
        <v>1628</v>
      </c>
      <c r="Q337" s="128" t="s">
        <v>83</v>
      </c>
      <c r="R337" s="128" t="s">
        <v>844</v>
      </c>
      <c r="S337" s="128" t="s">
        <v>595</v>
      </c>
      <c r="T337" s="126"/>
      <c r="U337" s="126"/>
    </row>
    <row r="338" spans="1:21" s="59" customFormat="1" ht="38.25" x14ac:dyDescent="0.2">
      <c r="A338" s="128" t="s">
        <v>614</v>
      </c>
      <c r="B338" s="128" t="s">
        <v>1007</v>
      </c>
      <c r="C338" s="128" t="s">
        <v>78</v>
      </c>
      <c r="D338" s="128" t="s">
        <v>1443</v>
      </c>
      <c r="E338" s="128" t="s">
        <v>78</v>
      </c>
      <c r="F338" s="128" t="s">
        <v>43</v>
      </c>
      <c r="G338" s="128" t="s">
        <v>44</v>
      </c>
      <c r="H338" s="128" t="s">
        <v>88</v>
      </c>
      <c r="I338" s="129">
        <v>42088</v>
      </c>
      <c r="J338" s="128" t="s">
        <v>134</v>
      </c>
      <c r="K338" s="128" t="s">
        <v>677</v>
      </c>
      <c r="L338" s="128" t="s">
        <v>38</v>
      </c>
      <c r="M338" s="128" t="s">
        <v>2230</v>
      </c>
      <c r="N338" s="128" t="s">
        <v>1286</v>
      </c>
      <c r="O338" s="130">
        <v>3566656.39</v>
      </c>
      <c r="P338" s="128" t="s">
        <v>1287</v>
      </c>
      <c r="Q338" s="128" t="s">
        <v>86</v>
      </c>
      <c r="R338" s="128" t="s">
        <v>677</v>
      </c>
      <c r="S338" s="128" t="s">
        <v>615</v>
      </c>
      <c r="T338" s="126"/>
      <c r="U338" s="126"/>
    </row>
    <row r="339" spans="1:21" s="59" customFormat="1" ht="25.5" x14ac:dyDescent="0.2">
      <c r="A339" s="128" t="s">
        <v>21</v>
      </c>
      <c r="B339" s="128" t="s">
        <v>1008</v>
      </c>
      <c r="C339" s="128" t="s">
        <v>78</v>
      </c>
      <c r="D339" s="128" t="s">
        <v>1440</v>
      </c>
      <c r="E339" s="128" t="s">
        <v>78</v>
      </c>
      <c r="F339" s="128" t="s">
        <v>905</v>
      </c>
      <c r="G339" s="128" t="s">
        <v>48</v>
      </c>
      <c r="H339" s="128" t="s">
        <v>988</v>
      </c>
      <c r="I339" s="129">
        <v>42275</v>
      </c>
      <c r="J339" s="128" t="s">
        <v>134</v>
      </c>
      <c r="K339" s="128" t="s">
        <v>677</v>
      </c>
      <c r="L339" s="128" t="s">
        <v>38</v>
      </c>
      <c r="M339" s="128" t="s">
        <v>2234</v>
      </c>
      <c r="N339" s="128" t="s">
        <v>2235</v>
      </c>
      <c r="O339" s="130">
        <v>75000</v>
      </c>
      <c r="P339" s="128" t="s">
        <v>2236</v>
      </c>
      <c r="Q339" s="128" t="s">
        <v>76</v>
      </c>
      <c r="R339" s="128" t="s">
        <v>677</v>
      </c>
      <c r="S339" s="128" t="s">
        <v>2237</v>
      </c>
      <c r="T339" s="126"/>
      <c r="U339" s="126"/>
    </row>
    <row r="340" spans="1:21" s="59" customFormat="1" ht="38.25" x14ac:dyDescent="0.2">
      <c r="A340" s="128" t="s">
        <v>21</v>
      </c>
      <c r="B340" s="128" t="s">
        <v>1008</v>
      </c>
      <c r="C340" s="128" t="s">
        <v>78</v>
      </c>
      <c r="D340" s="128" t="s">
        <v>1440</v>
      </c>
      <c r="E340" s="128" t="s">
        <v>78</v>
      </c>
      <c r="F340" s="128" t="s">
        <v>1009</v>
      </c>
      <c r="G340" s="128" t="s">
        <v>48</v>
      </c>
      <c r="H340" s="128" t="s">
        <v>400</v>
      </c>
      <c r="I340" s="129">
        <v>42256</v>
      </c>
      <c r="J340" s="128" t="s">
        <v>40</v>
      </c>
      <c r="K340" s="128" t="s">
        <v>677</v>
      </c>
      <c r="L340" s="128" t="s">
        <v>38</v>
      </c>
      <c r="M340" s="128" t="s">
        <v>2232</v>
      </c>
      <c r="N340" s="128" t="s">
        <v>1010</v>
      </c>
      <c r="O340" s="130">
        <v>270034</v>
      </c>
      <c r="P340" s="128" t="s">
        <v>2233</v>
      </c>
      <c r="Q340" s="128" t="s">
        <v>76</v>
      </c>
      <c r="R340" s="128" t="s">
        <v>677</v>
      </c>
      <c r="S340" s="128" t="s">
        <v>1011</v>
      </c>
      <c r="T340" s="126"/>
      <c r="U340" s="126"/>
    </row>
    <row r="341" spans="1:21" s="59" customFormat="1" ht="38.25" x14ac:dyDescent="0.2">
      <c r="A341" s="128" t="s">
        <v>608</v>
      </c>
      <c r="B341" s="128" t="s">
        <v>1012</v>
      </c>
      <c r="C341" s="128" t="s">
        <v>78</v>
      </c>
      <c r="D341" s="128" t="s">
        <v>1440</v>
      </c>
      <c r="E341" s="128" t="s">
        <v>78</v>
      </c>
      <c r="F341" s="128" t="s">
        <v>127</v>
      </c>
      <c r="G341" s="128" t="s">
        <v>48</v>
      </c>
      <c r="H341" s="128" t="s">
        <v>1207</v>
      </c>
      <c r="I341" s="129">
        <v>42200</v>
      </c>
      <c r="J341" s="128" t="s">
        <v>45</v>
      </c>
      <c r="K341" s="128" t="s">
        <v>677</v>
      </c>
      <c r="L341" s="128" t="s">
        <v>38</v>
      </c>
      <c r="M341" s="128" t="s">
        <v>2254</v>
      </c>
      <c r="N341" s="128" t="s">
        <v>613</v>
      </c>
      <c r="O341" s="130">
        <v>53033</v>
      </c>
      <c r="P341" s="128" t="s">
        <v>612</v>
      </c>
      <c r="Q341" s="128" t="s">
        <v>2255</v>
      </c>
      <c r="R341" s="128" t="s">
        <v>677</v>
      </c>
      <c r="S341" s="128" t="s">
        <v>611</v>
      </c>
      <c r="T341" s="126"/>
      <c r="U341" s="126"/>
    </row>
    <row r="342" spans="1:21" s="59" customFormat="1" ht="51" x14ac:dyDescent="0.2">
      <c r="A342" s="128" t="s">
        <v>608</v>
      </c>
      <c r="B342" s="128" t="s">
        <v>1012</v>
      </c>
      <c r="C342" s="128" t="s">
        <v>78</v>
      </c>
      <c r="D342" s="128" t="s">
        <v>1440</v>
      </c>
      <c r="E342" s="128" t="s">
        <v>78</v>
      </c>
      <c r="F342" s="128" t="s">
        <v>43</v>
      </c>
      <c r="G342" s="128" t="s">
        <v>44</v>
      </c>
      <c r="H342" s="128" t="s">
        <v>88</v>
      </c>
      <c r="I342" s="129">
        <v>41957</v>
      </c>
      <c r="J342" s="128" t="s">
        <v>134</v>
      </c>
      <c r="K342" s="128" t="s">
        <v>677</v>
      </c>
      <c r="L342" s="128" t="s">
        <v>38</v>
      </c>
      <c r="M342" s="128" t="s">
        <v>2262</v>
      </c>
      <c r="N342" s="128" t="s">
        <v>1640</v>
      </c>
      <c r="O342" s="130">
        <v>53939</v>
      </c>
      <c r="P342" s="128" t="s">
        <v>388</v>
      </c>
      <c r="Q342" s="128" t="s">
        <v>76</v>
      </c>
      <c r="R342" s="128" t="s">
        <v>1641</v>
      </c>
      <c r="S342" s="128" t="s">
        <v>1642</v>
      </c>
      <c r="T342" s="126"/>
      <c r="U342" s="126"/>
    </row>
    <row r="343" spans="1:21" s="59" customFormat="1" ht="38.25" x14ac:dyDescent="0.2">
      <c r="A343" s="128" t="s">
        <v>608</v>
      </c>
      <c r="B343" s="128" t="s">
        <v>1012</v>
      </c>
      <c r="C343" s="128" t="s">
        <v>78</v>
      </c>
      <c r="D343" s="128" t="s">
        <v>1443</v>
      </c>
      <c r="E343" s="128" t="s">
        <v>78</v>
      </c>
      <c r="F343" s="128" t="s">
        <v>43</v>
      </c>
      <c r="G343" s="128" t="s">
        <v>44</v>
      </c>
      <c r="H343" s="128" t="s">
        <v>88</v>
      </c>
      <c r="I343" s="129">
        <v>41957</v>
      </c>
      <c r="J343" s="128" t="s">
        <v>45</v>
      </c>
      <c r="K343" s="128" t="s">
        <v>50</v>
      </c>
      <c r="L343" s="128" t="s">
        <v>38</v>
      </c>
      <c r="M343" s="128" t="s">
        <v>2238</v>
      </c>
      <c r="N343" s="128" t="s">
        <v>598</v>
      </c>
      <c r="O343" s="130">
        <v>57607.02</v>
      </c>
      <c r="P343" s="128" t="s">
        <v>845</v>
      </c>
      <c r="Q343" s="128" t="s">
        <v>173</v>
      </c>
      <c r="R343" s="128" t="s">
        <v>597</v>
      </c>
      <c r="S343" s="128" t="s">
        <v>596</v>
      </c>
      <c r="T343" s="126"/>
      <c r="U343" s="126"/>
    </row>
    <row r="344" spans="1:21" s="59" customFormat="1" ht="38.25" x14ac:dyDescent="0.2">
      <c r="A344" s="128" t="s">
        <v>608</v>
      </c>
      <c r="B344" s="128" t="s">
        <v>1012</v>
      </c>
      <c r="C344" s="128" t="s">
        <v>78</v>
      </c>
      <c r="D344" s="128" t="s">
        <v>1440</v>
      </c>
      <c r="E344" s="128" t="s">
        <v>78</v>
      </c>
      <c r="F344" s="128" t="s">
        <v>182</v>
      </c>
      <c r="G344" s="128" t="s">
        <v>48</v>
      </c>
      <c r="H344" s="128" t="s">
        <v>1207</v>
      </c>
      <c r="I344" s="129">
        <v>42268</v>
      </c>
      <c r="J344" s="128" t="s">
        <v>134</v>
      </c>
      <c r="K344" s="128" t="s">
        <v>1208</v>
      </c>
      <c r="L344" s="128" t="s">
        <v>38</v>
      </c>
      <c r="M344" s="128" t="s">
        <v>2260</v>
      </c>
      <c r="N344" s="128" t="s">
        <v>1643</v>
      </c>
      <c r="O344" s="130">
        <v>63171.02</v>
      </c>
      <c r="P344" s="128" t="s">
        <v>1644</v>
      </c>
      <c r="Q344" s="128" t="s">
        <v>581</v>
      </c>
      <c r="R344" s="128" t="s">
        <v>1645</v>
      </c>
      <c r="S344" s="128" t="s">
        <v>1646</v>
      </c>
      <c r="T344" s="126"/>
      <c r="U344" s="126"/>
    </row>
    <row r="345" spans="1:21" s="59" customFormat="1" ht="38.25" x14ac:dyDescent="0.2">
      <c r="A345" s="128" t="s">
        <v>608</v>
      </c>
      <c r="B345" s="128" t="s">
        <v>1012</v>
      </c>
      <c r="C345" s="128" t="s">
        <v>78</v>
      </c>
      <c r="D345" s="128" t="s">
        <v>1440</v>
      </c>
      <c r="E345" s="128" t="s">
        <v>78</v>
      </c>
      <c r="F345" s="128" t="s">
        <v>85</v>
      </c>
      <c r="G345" s="128" t="s">
        <v>48</v>
      </c>
      <c r="H345" s="128" t="s">
        <v>143</v>
      </c>
      <c r="I345" s="129">
        <v>42011</v>
      </c>
      <c r="J345" s="128" t="s">
        <v>45</v>
      </c>
      <c r="K345" s="128" t="s">
        <v>677</v>
      </c>
      <c r="L345" s="128" t="s">
        <v>38</v>
      </c>
      <c r="M345" s="128" t="s">
        <v>2246</v>
      </c>
      <c r="N345" s="128" t="s">
        <v>613</v>
      </c>
      <c r="O345" s="130">
        <v>72769</v>
      </c>
      <c r="P345" s="128" t="s">
        <v>612</v>
      </c>
      <c r="Q345" s="128" t="s">
        <v>2247</v>
      </c>
      <c r="R345" s="128" t="s">
        <v>677</v>
      </c>
      <c r="S345" s="128" t="s">
        <v>611</v>
      </c>
      <c r="T345" s="126"/>
      <c r="U345" s="126"/>
    </row>
    <row r="346" spans="1:21" s="59" customFormat="1" ht="38.25" x14ac:dyDescent="0.2">
      <c r="A346" s="128" t="s">
        <v>608</v>
      </c>
      <c r="B346" s="128" t="s">
        <v>1012</v>
      </c>
      <c r="C346" s="128" t="s">
        <v>78</v>
      </c>
      <c r="D346" s="128" t="s">
        <v>1440</v>
      </c>
      <c r="E346" s="128" t="s">
        <v>78</v>
      </c>
      <c r="F346" s="128" t="s">
        <v>43</v>
      </c>
      <c r="G346" s="128" t="s">
        <v>44</v>
      </c>
      <c r="H346" s="128" t="s">
        <v>88</v>
      </c>
      <c r="I346" s="129">
        <v>42269</v>
      </c>
      <c r="J346" s="128" t="s">
        <v>134</v>
      </c>
      <c r="K346" s="128" t="s">
        <v>1208</v>
      </c>
      <c r="L346" s="128" t="s">
        <v>38</v>
      </c>
      <c r="M346" s="128" t="s">
        <v>2269</v>
      </c>
      <c r="N346" s="128" t="s">
        <v>1643</v>
      </c>
      <c r="O346" s="130">
        <v>79568</v>
      </c>
      <c r="P346" s="128" t="s">
        <v>1644</v>
      </c>
      <c r="Q346" s="128" t="s">
        <v>669</v>
      </c>
      <c r="R346" s="128" t="s">
        <v>1645</v>
      </c>
      <c r="S346" s="128" t="s">
        <v>1646</v>
      </c>
      <c r="T346" s="126"/>
      <c r="U346" s="126"/>
    </row>
    <row r="347" spans="1:21" s="59" customFormat="1" ht="38.25" x14ac:dyDescent="0.2">
      <c r="A347" s="128" t="s">
        <v>608</v>
      </c>
      <c r="B347" s="128" t="s">
        <v>1012</v>
      </c>
      <c r="C347" s="128" t="s">
        <v>78</v>
      </c>
      <c r="D347" s="128" t="s">
        <v>1440</v>
      </c>
      <c r="E347" s="128" t="s">
        <v>78</v>
      </c>
      <c r="F347" s="128" t="s">
        <v>43</v>
      </c>
      <c r="G347" s="128" t="s">
        <v>44</v>
      </c>
      <c r="H347" s="128" t="s">
        <v>88</v>
      </c>
      <c r="I347" s="129">
        <v>42152</v>
      </c>
      <c r="J347" s="128" t="s">
        <v>134</v>
      </c>
      <c r="K347" s="128" t="s">
        <v>1208</v>
      </c>
      <c r="L347" s="128" t="s">
        <v>38</v>
      </c>
      <c r="M347" s="128" t="s">
        <v>2266</v>
      </c>
      <c r="N347" s="128" t="s">
        <v>1643</v>
      </c>
      <c r="O347" s="130">
        <v>108786</v>
      </c>
      <c r="P347" s="128" t="s">
        <v>1644</v>
      </c>
      <c r="Q347" s="128" t="s">
        <v>83</v>
      </c>
      <c r="R347" s="128" t="s">
        <v>1645</v>
      </c>
      <c r="S347" s="128" t="s">
        <v>1646</v>
      </c>
      <c r="T347" s="126"/>
      <c r="U347" s="126"/>
    </row>
    <row r="348" spans="1:21" s="59" customFormat="1" ht="63.75" x14ac:dyDescent="0.2">
      <c r="A348" s="128" t="s">
        <v>608</v>
      </c>
      <c r="B348" s="128" t="s">
        <v>1012</v>
      </c>
      <c r="C348" s="128" t="s">
        <v>78</v>
      </c>
      <c r="D348" s="128" t="s">
        <v>1440</v>
      </c>
      <c r="E348" s="128" t="s">
        <v>78</v>
      </c>
      <c r="F348" s="128" t="s">
        <v>43</v>
      </c>
      <c r="G348" s="128" t="s">
        <v>44</v>
      </c>
      <c r="H348" s="128" t="s">
        <v>88</v>
      </c>
      <c r="I348" s="129">
        <v>42222</v>
      </c>
      <c r="J348" s="128" t="s">
        <v>134</v>
      </c>
      <c r="K348" s="128" t="s">
        <v>1208</v>
      </c>
      <c r="L348" s="128" t="s">
        <v>38</v>
      </c>
      <c r="M348" s="128" t="s">
        <v>2268</v>
      </c>
      <c r="N348" s="128" t="s">
        <v>1643</v>
      </c>
      <c r="O348" s="130">
        <v>115954</v>
      </c>
      <c r="P348" s="128" t="s">
        <v>1644</v>
      </c>
      <c r="Q348" s="128" t="s">
        <v>120</v>
      </c>
      <c r="R348" s="128" t="s">
        <v>1645</v>
      </c>
      <c r="S348" s="128" t="s">
        <v>1646</v>
      </c>
      <c r="T348" s="126"/>
      <c r="U348" s="126"/>
    </row>
    <row r="349" spans="1:21" s="59" customFormat="1" ht="102" x14ac:dyDescent="0.2">
      <c r="A349" s="128" t="s">
        <v>608</v>
      </c>
      <c r="B349" s="128" t="s">
        <v>1012</v>
      </c>
      <c r="C349" s="128" t="s">
        <v>78</v>
      </c>
      <c r="D349" s="128" t="s">
        <v>1440</v>
      </c>
      <c r="E349" s="128" t="s">
        <v>78</v>
      </c>
      <c r="F349" s="128" t="s">
        <v>43</v>
      </c>
      <c r="G349" s="128" t="s">
        <v>44</v>
      </c>
      <c r="H349" s="128" t="s">
        <v>88</v>
      </c>
      <c r="I349" s="129">
        <v>42016</v>
      </c>
      <c r="J349" s="128" t="s">
        <v>134</v>
      </c>
      <c r="K349" s="128" t="s">
        <v>677</v>
      </c>
      <c r="L349" s="128" t="s">
        <v>38</v>
      </c>
      <c r="M349" s="128" t="s">
        <v>2263</v>
      </c>
      <c r="N349" s="128" t="s">
        <v>1640</v>
      </c>
      <c r="O349" s="130">
        <v>120235</v>
      </c>
      <c r="P349" s="128" t="s">
        <v>379</v>
      </c>
      <c r="Q349" s="128" t="s">
        <v>76</v>
      </c>
      <c r="R349" s="128" t="s">
        <v>1641</v>
      </c>
      <c r="S349" s="128" t="s">
        <v>1642</v>
      </c>
      <c r="T349" s="126"/>
      <c r="U349" s="126"/>
    </row>
    <row r="350" spans="1:21" s="59" customFormat="1" ht="38.25" x14ac:dyDescent="0.2">
      <c r="A350" s="128" t="s">
        <v>608</v>
      </c>
      <c r="B350" s="128" t="s">
        <v>1012</v>
      </c>
      <c r="C350" s="128" t="s">
        <v>78</v>
      </c>
      <c r="D350" s="128" t="s">
        <v>1440</v>
      </c>
      <c r="E350" s="128" t="s">
        <v>78</v>
      </c>
      <c r="F350" s="128" t="s">
        <v>182</v>
      </c>
      <c r="G350" s="128" t="s">
        <v>48</v>
      </c>
      <c r="H350" s="128" t="s">
        <v>1207</v>
      </c>
      <c r="I350" s="129">
        <v>42265</v>
      </c>
      <c r="J350" s="128" t="s">
        <v>134</v>
      </c>
      <c r="K350" s="128" t="s">
        <v>1208</v>
      </c>
      <c r="L350" s="128" t="s">
        <v>38</v>
      </c>
      <c r="M350" s="128" t="s">
        <v>2259</v>
      </c>
      <c r="N350" s="128" t="s">
        <v>1643</v>
      </c>
      <c r="O350" s="130">
        <v>156115.15</v>
      </c>
      <c r="P350" s="128" t="s">
        <v>1644</v>
      </c>
      <c r="Q350" s="128" t="s">
        <v>112</v>
      </c>
      <c r="R350" s="128" t="s">
        <v>1645</v>
      </c>
      <c r="S350" s="128" t="s">
        <v>1646</v>
      </c>
      <c r="T350" s="126"/>
      <c r="U350" s="126"/>
    </row>
    <row r="351" spans="1:21" s="59" customFormat="1" ht="51" x14ac:dyDescent="0.2">
      <c r="A351" s="128" t="s">
        <v>608</v>
      </c>
      <c r="B351" s="128" t="s">
        <v>1012</v>
      </c>
      <c r="C351" s="128" t="s">
        <v>78</v>
      </c>
      <c r="D351" s="128" t="s">
        <v>1440</v>
      </c>
      <c r="E351" s="128" t="s">
        <v>78</v>
      </c>
      <c r="F351" s="128" t="s">
        <v>43</v>
      </c>
      <c r="G351" s="128" t="s">
        <v>44</v>
      </c>
      <c r="H351" s="128" t="s">
        <v>88</v>
      </c>
      <c r="I351" s="129">
        <v>42104</v>
      </c>
      <c r="J351" s="128" t="s">
        <v>134</v>
      </c>
      <c r="K351" s="128" t="s">
        <v>677</v>
      </c>
      <c r="L351" s="128" t="s">
        <v>38</v>
      </c>
      <c r="M351" s="128" t="s">
        <v>2264</v>
      </c>
      <c r="N351" s="128" t="s">
        <v>1640</v>
      </c>
      <c r="O351" s="130">
        <v>182124</v>
      </c>
      <c r="P351" s="128" t="s">
        <v>379</v>
      </c>
      <c r="Q351" s="128" t="s">
        <v>88</v>
      </c>
      <c r="R351" s="128" t="s">
        <v>1641</v>
      </c>
      <c r="S351" s="128" t="s">
        <v>1642</v>
      </c>
      <c r="T351" s="126"/>
      <c r="U351" s="126"/>
    </row>
    <row r="352" spans="1:21" s="59" customFormat="1" ht="114.75" x14ac:dyDescent="0.2">
      <c r="A352" s="128" t="s">
        <v>608</v>
      </c>
      <c r="B352" s="128" t="s">
        <v>1012</v>
      </c>
      <c r="C352" s="128" t="s">
        <v>78</v>
      </c>
      <c r="D352" s="128" t="s">
        <v>1440</v>
      </c>
      <c r="E352" s="128" t="s">
        <v>78</v>
      </c>
      <c r="F352" s="128" t="s">
        <v>43</v>
      </c>
      <c r="G352" s="128" t="s">
        <v>44</v>
      </c>
      <c r="H352" s="128" t="s">
        <v>88</v>
      </c>
      <c r="I352" s="129">
        <v>42122</v>
      </c>
      <c r="J352" s="128" t="s">
        <v>134</v>
      </c>
      <c r="K352" s="128" t="s">
        <v>1208</v>
      </c>
      <c r="L352" s="128" t="s">
        <v>38</v>
      </c>
      <c r="M352" s="128" t="s">
        <v>2265</v>
      </c>
      <c r="N352" s="128" t="s">
        <v>1643</v>
      </c>
      <c r="O352" s="130">
        <v>191618</v>
      </c>
      <c r="P352" s="128" t="s">
        <v>1644</v>
      </c>
      <c r="Q352" s="128" t="s">
        <v>130</v>
      </c>
      <c r="R352" s="128" t="s">
        <v>1645</v>
      </c>
      <c r="S352" s="128" t="s">
        <v>1646</v>
      </c>
      <c r="T352" s="126"/>
      <c r="U352" s="126"/>
    </row>
    <row r="353" spans="1:21" s="59" customFormat="1" ht="63.75" x14ac:dyDescent="0.2">
      <c r="A353" s="128" t="s">
        <v>608</v>
      </c>
      <c r="B353" s="128" t="s">
        <v>1012</v>
      </c>
      <c r="C353" s="128" t="s">
        <v>78</v>
      </c>
      <c r="D353" s="128" t="s">
        <v>1440</v>
      </c>
      <c r="E353" s="128" t="s">
        <v>78</v>
      </c>
      <c r="F353" s="128" t="s">
        <v>1211</v>
      </c>
      <c r="G353" s="128" t="s">
        <v>48</v>
      </c>
      <c r="H353" s="128" t="s">
        <v>1207</v>
      </c>
      <c r="I353" s="129">
        <v>42269</v>
      </c>
      <c r="J353" s="128" t="s">
        <v>134</v>
      </c>
      <c r="K353" s="128" t="s">
        <v>1208</v>
      </c>
      <c r="L353" s="128" t="s">
        <v>38</v>
      </c>
      <c r="M353" s="128" t="s">
        <v>2258</v>
      </c>
      <c r="N353" s="128" t="s">
        <v>1643</v>
      </c>
      <c r="O353" s="130">
        <v>200263.98</v>
      </c>
      <c r="P353" s="128" t="s">
        <v>1644</v>
      </c>
      <c r="Q353" s="128" t="s">
        <v>426</v>
      </c>
      <c r="R353" s="128" t="s">
        <v>1645</v>
      </c>
      <c r="S353" s="128" t="s">
        <v>1646</v>
      </c>
      <c r="T353" s="126"/>
      <c r="U353" s="126"/>
    </row>
    <row r="354" spans="1:21" s="59" customFormat="1" ht="38.25" x14ac:dyDescent="0.2">
      <c r="A354" s="128" t="s">
        <v>608</v>
      </c>
      <c r="B354" s="128" t="s">
        <v>1012</v>
      </c>
      <c r="C354" s="128" t="s">
        <v>78</v>
      </c>
      <c r="D354" s="128" t="s">
        <v>1443</v>
      </c>
      <c r="E354" s="128" t="s">
        <v>78</v>
      </c>
      <c r="F354" s="128" t="s">
        <v>43</v>
      </c>
      <c r="G354" s="128" t="s">
        <v>44</v>
      </c>
      <c r="H354" s="128" t="s">
        <v>88</v>
      </c>
      <c r="I354" s="129">
        <v>42234</v>
      </c>
      <c r="J354" s="128" t="s">
        <v>45</v>
      </c>
      <c r="K354" s="128" t="s">
        <v>50</v>
      </c>
      <c r="L354" s="128" t="s">
        <v>38</v>
      </c>
      <c r="M354" s="128" t="s">
        <v>2240</v>
      </c>
      <c r="N354" s="128" t="s">
        <v>895</v>
      </c>
      <c r="O354" s="130">
        <v>226937.91</v>
      </c>
      <c r="P354" s="128" t="s">
        <v>1290</v>
      </c>
      <c r="Q354" s="128" t="s">
        <v>130</v>
      </c>
      <c r="R354" s="128" t="s">
        <v>1283</v>
      </c>
      <c r="S354" s="128" t="s">
        <v>896</v>
      </c>
      <c r="T354" s="126"/>
      <c r="U354" s="126"/>
    </row>
    <row r="355" spans="1:21" s="59" customFormat="1" ht="51" x14ac:dyDescent="0.2">
      <c r="A355" s="128" t="s">
        <v>608</v>
      </c>
      <c r="B355" s="128" t="s">
        <v>1012</v>
      </c>
      <c r="C355" s="128" t="s">
        <v>78</v>
      </c>
      <c r="D355" s="128" t="s">
        <v>1440</v>
      </c>
      <c r="E355" s="128" t="s">
        <v>78</v>
      </c>
      <c r="F355" s="128" t="s">
        <v>85</v>
      </c>
      <c r="G355" s="128" t="s">
        <v>48</v>
      </c>
      <c r="H355" s="128" t="s">
        <v>143</v>
      </c>
      <c r="I355" s="129">
        <v>41949</v>
      </c>
      <c r="J355" s="128" t="s">
        <v>45</v>
      </c>
      <c r="K355" s="128" t="s">
        <v>677</v>
      </c>
      <c r="L355" s="128" t="s">
        <v>38</v>
      </c>
      <c r="M355" s="128" t="s">
        <v>2244</v>
      </c>
      <c r="N355" s="128" t="s">
        <v>613</v>
      </c>
      <c r="O355" s="130">
        <v>240844</v>
      </c>
      <c r="P355" s="128" t="s">
        <v>612</v>
      </c>
      <c r="Q355" s="128" t="s">
        <v>2245</v>
      </c>
      <c r="R355" s="128" t="s">
        <v>677</v>
      </c>
      <c r="S355" s="128" t="s">
        <v>611</v>
      </c>
      <c r="T355" s="126"/>
      <c r="U355" s="126"/>
    </row>
    <row r="356" spans="1:21" s="59" customFormat="1" ht="38.25" x14ac:dyDescent="0.2">
      <c r="A356" s="128" t="s">
        <v>608</v>
      </c>
      <c r="B356" s="128" t="s">
        <v>1012</v>
      </c>
      <c r="C356" s="128" t="s">
        <v>78</v>
      </c>
      <c r="D356" s="128" t="s">
        <v>1443</v>
      </c>
      <c r="E356" s="128" t="s">
        <v>78</v>
      </c>
      <c r="F356" s="128" t="s">
        <v>43</v>
      </c>
      <c r="G356" s="128" t="s">
        <v>44</v>
      </c>
      <c r="H356" s="128" t="s">
        <v>88</v>
      </c>
      <c r="I356" s="129">
        <v>42264</v>
      </c>
      <c r="J356" s="128" t="s">
        <v>45</v>
      </c>
      <c r="K356" s="128" t="s">
        <v>50</v>
      </c>
      <c r="L356" s="128" t="s">
        <v>38</v>
      </c>
      <c r="M356" s="128" t="s">
        <v>2242</v>
      </c>
      <c r="N356" s="128" t="s">
        <v>895</v>
      </c>
      <c r="O356" s="130">
        <v>262393.59999999998</v>
      </c>
      <c r="P356" s="128" t="s">
        <v>1616</v>
      </c>
      <c r="Q356" s="128" t="s">
        <v>76</v>
      </c>
      <c r="R356" s="128" t="s">
        <v>1283</v>
      </c>
      <c r="S356" s="128" t="s">
        <v>896</v>
      </c>
      <c r="T356" s="126"/>
      <c r="U356" s="126"/>
    </row>
    <row r="357" spans="1:21" s="59" customFormat="1" ht="38.25" x14ac:dyDescent="0.2">
      <c r="A357" s="128" t="s">
        <v>608</v>
      </c>
      <c r="B357" s="128" t="s">
        <v>1012</v>
      </c>
      <c r="C357" s="128" t="s">
        <v>78</v>
      </c>
      <c r="D357" s="128" t="s">
        <v>1443</v>
      </c>
      <c r="E357" s="128" t="s">
        <v>78</v>
      </c>
      <c r="F357" s="128" t="s">
        <v>43</v>
      </c>
      <c r="G357" s="128" t="s">
        <v>44</v>
      </c>
      <c r="H357" s="128" t="s">
        <v>88</v>
      </c>
      <c r="I357" s="129">
        <v>42261</v>
      </c>
      <c r="J357" s="128" t="s">
        <v>46</v>
      </c>
      <c r="K357" s="128" t="s">
        <v>677</v>
      </c>
      <c r="L357" s="128" t="s">
        <v>38</v>
      </c>
      <c r="M357" s="128" t="s">
        <v>2241</v>
      </c>
      <c r="N357" s="128" t="s">
        <v>1632</v>
      </c>
      <c r="O357" s="130">
        <v>297333.86</v>
      </c>
      <c r="P357" s="128" t="s">
        <v>1633</v>
      </c>
      <c r="Q357" s="128" t="s">
        <v>130</v>
      </c>
      <c r="R357" s="128" t="s">
        <v>677</v>
      </c>
      <c r="S357" s="128" t="s">
        <v>1634</v>
      </c>
      <c r="T357" s="126"/>
      <c r="U357" s="126"/>
    </row>
    <row r="358" spans="1:21" s="59" customFormat="1" ht="38.25" x14ac:dyDescent="0.2">
      <c r="A358" s="128" t="s">
        <v>608</v>
      </c>
      <c r="B358" s="128" t="s">
        <v>1012</v>
      </c>
      <c r="C358" s="128" t="s">
        <v>78</v>
      </c>
      <c r="D358" s="128" t="s">
        <v>1440</v>
      </c>
      <c r="E358" s="128" t="s">
        <v>78</v>
      </c>
      <c r="F358" s="128" t="s">
        <v>182</v>
      </c>
      <c r="G358" s="128" t="s">
        <v>48</v>
      </c>
      <c r="H358" s="128" t="s">
        <v>1207</v>
      </c>
      <c r="I358" s="129">
        <v>42277</v>
      </c>
      <c r="J358" s="128" t="s">
        <v>134</v>
      </c>
      <c r="K358" s="128" t="s">
        <v>1208</v>
      </c>
      <c r="L358" s="128" t="s">
        <v>38</v>
      </c>
      <c r="M358" s="128" t="s">
        <v>2261</v>
      </c>
      <c r="N358" s="128" t="s">
        <v>1643</v>
      </c>
      <c r="O358" s="130">
        <v>309416</v>
      </c>
      <c r="P358" s="128" t="s">
        <v>1644</v>
      </c>
      <c r="Q358" s="128" t="s">
        <v>442</v>
      </c>
      <c r="R358" s="128" t="s">
        <v>1645</v>
      </c>
      <c r="S358" s="128" t="s">
        <v>1646</v>
      </c>
      <c r="T358" s="126"/>
      <c r="U358" s="126"/>
    </row>
    <row r="359" spans="1:21" s="59" customFormat="1" ht="63.75" x14ac:dyDescent="0.2">
      <c r="A359" s="128" t="s">
        <v>608</v>
      </c>
      <c r="B359" s="128" t="s">
        <v>1012</v>
      </c>
      <c r="C359" s="128" t="s">
        <v>78</v>
      </c>
      <c r="D359" s="128" t="s">
        <v>1443</v>
      </c>
      <c r="E359" s="128" t="s">
        <v>78</v>
      </c>
      <c r="F359" s="128" t="s">
        <v>43</v>
      </c>
      <c r="G359" s="128" t="s">
        <v>44</v>
      </c>
      <c r="H359" s="128" t="s">
        <v>88</v>
      </c>
      <c r="I359" s="129">
        <v>42275</v>
      </c>
      <c r="J359" s="128" t="s">
        <v>45</v>
      </c>
      <c r="K359" s="128" t="s">
        <v>330</v>
      </c>
      <c r="L359" s="128" t="s">
        <v>37</v>
      </c>
      <c r="M359" s="128" t="s">
        <v>2243</v>
      </c>
      <c r="N359" s="128" t="s">
        <v>895</v>
      </c>
      <c r="O359" s="130">
        <v>392192.01</v>
      </c>
      <c r="P359" s="128" t="s">
        <v>208</v>
      </c>
      <c r="Q359" s="128" t="s">
        <v>83</v>
      </c>
      <c r="R359" s="128" t="s">
        <v>1283</v>
      </c>
      <c r="S359" s="128" t="s">
        <v>896</v>
      </c>
      <c r="T359" s="126"/>
      <c r="U359" s="126"/>
    </row>
    <row r="360" spans="1:21" s="59" customFormat="1" ht="38.25" x14ac:dyDescent="0.2">
      <c r="A360" s="128" t="s">
        <v>608</v>
      </c>
      <c r="B360" s="128" t="s">
        <v>1012</v>
      </c>
      <c r="C360" s="128" t="s">
        <v>78</v>
      </c>
      <c r="D360" s="128" t="s">
        <v>1440</v>
      </c>
      <c r="E360" s="128" t="s">
        <v>78</v>
      </c>
      <c r="F360" s="128" t="s">
        <v>85</v>
      </c>
      <c r="G360" s="128" t="s">
        <v>48</v>
      </c>
      <c r="H360" s="128" t="s">
        <v>143</v>
      </c>
      <c r="I360" s="129">
        <v>42244</v>
      </c>
      <c r="J360" s="128" t="s">
        <v>45</v>
      </c>
      <c r="K360" s="128" t="s">
        <v>677</v>
      </c>
      <c r="L360" s="128" t="s">
        <v>38</v>
      </c>
      <c r="M360" s="128" t="s">
        <v>2252</v>
      </c>
      <c r="N360" s="128" t="s">
        <v>613</v>
      </c>
      <c r="O360" s="130">
        <v>500000</v>
      </c>
      <c r="P360" s="128" t="s">
        <v>612</v>
      </c>
      <c r="Q360" s="128" t="s">
        <v>1407</v>
      </c>
      <c r="R360" s="128" t="s">
        <v>677</v>
      </c>
      <c r="S360" s="128" t="s">
        <v>611</v>
      </c>
      <c r="T360" s="126"/>
      <c r="U360" s="126"/>
    </row>
    <row r="361" spans="1:21" s="59" customFormat="1" ht="38.25" x14ac:dyDescent="0.2">
      <c r="A361" s="128" t="s">
        <v>608</v>
      </c>
      <c r="B361" s="128" t="s">
        <v>1012</v>
      </c>
      <c r="C361" s="128" t="s">
        <v>78</v>
      </c>
      <c r="D361" s="128" t="s">
        <v>1440</v>
      </c>
      <c r="E361" s="128" t="s">
        <v>78</v>
      </c>
      <c r="F361" s="128" t="s">
        <v>43</v>
      </c>
      <c r="G361" s="128" t="s">
        <v>44</v>
      </c>
      <c r="H361" s="128" t="s">
        <v>88</v>
      </c>
      <c r="I361" s="129">
        <v>42164</v>
      </c>
      <c r="J361" s="128" t="s">
        <v>134</v>
      </c>
      <c r="K361" s="128" t="s">
        <v>1208</v>
      </c>
      <c r="L361" s="128" t="s">
        <v>38</v>
      </c>
      <c r="M361" s="128" t="s">
        <v>2267</v>
      </c>
      <c r="N361" s="128" t="s">
        <v>1643</v>
      </c>
      <c r="O361" s="130">
        <v>559893</v>
      </c>
      <c r="P361" s="128" t="s">
        <v>1644</v>
      </c>
      <c r="Q361" s="128" t="s">
        <v>86</v>
      </c>
      <c r="R361" s="128" t="s">
        <v>1645</v>
      </c>
      <c r="S361" s="128" t="s">
        <v>1646</v>
      </c>
      <c r="T361" s="126"/>
      <c r="U361" s="126"/>
    </row>
    <row r="362" spans="1:21" s="59" customFormat="1" ht="38.25" x14ac:dyDescent="0.2">
      <c r="A362" s="128" t="s">
        <v>608</v>
      </c>
      <c r="B362" s="128" t="s">
        <v>1012</v>
      </c>
      <c r="C362" s="128" t="s">
        <v>78</v>
      </c>
      <c r="D362" s="128" t="s">
        <v>1443</v>
      </c>
      <c r="E362" s="128" t="s">
        <v>78</v>
      </c>
      <c r="F362" s="128" t="s">
        <v>43</v>
      </c>
      <c r="G362" s="128" t="s">
        <v>44</v>
      </c>
      <c r="H362" s="128" t="s">
        <v>88</v>
      </c>
      <c r="I362" s="129">
        <v>42055</v>
      </c>
      <c r="J362" s="128" t="s">
        <v>134</v>
      </c>
      <c r="K362" s="128" t="s">
        <v>677</v>
      </c>
      <c r="L362" s="128" t="s">
        <v>105</v>
      </c>
      <c r="M362" s="128" t="s">
        <v>2239</v>
      </c>
      <c r="N362" s="128" t="s">
        <v>854</v>
      </c>
      <c r="O362" s="130">
        <v>903596</v>
      </c>
      <c r="P362" s="128" t="s">
        <v>1289</v>
      </c>
      <c r="Q362" s="128" t="s">
        <v>83</v>
      </c>
      <c r="R362" s="128" t="s">
        <v>677</v>
      </c>
      <c r="S362" s="128" t="s">
        <v>855</v>
      </c>
      <c r="T362" s="126"/>
      <c r="U362" s="126"/>
    </row>
    <row r="363" spans="1:21" s="59" customFormat="1" ht="38.25" x14ac:dyDescent="0.2">
      <c r="A363" s="128" t="s">
        <v>608</v>
      </c>
      <c r="B363" s="128" t="s">
        <v>1012</v>
      </c>
      <c r="C363" s="128" t="s">
        <v>78</v>
      </c>
      <c r="D363" s="128" t="s">
        <v>1440</v>
      </c>
      <c r="E363" s="128" t="s">
        <v>78</v>
      </c>
      <c r="F363" s="128" t="s">
        <v>1639</v>
      </c>
      <c r="G363" s="128" t="s">
        <v>536</v>
      </c>
      <c r="H363" s="128" t="s">
        <v>1218</v>
      </c>
      <c r="I363" s="129">
        <v>42216</v>
      </c>
      <c r="J363" s="128" t="s">
        <v>134</v>
      </c>
      <c r="K363" s="128" t="s">
        <v>677</v>
      </c>
      <c r="L363" s="128" t="s">
        <v>38</v>
      </c>
      <c r="M363" s="128" t="s">
        <v>2256</v>
      </c>
      <c r="N363" s="128" t="s">
        <v>1640</v>
      </c>
      <c r="O363" s="130">
        <v>2509507</v>
      </c>
      <c r="P363" s="128" t="s">
        <v>325</v>
      </c>
      <c r="Q363" s="128" t="s">
        <v>76</v>
      </c>
      <c r="R363" s="128" t="s">
        <v>1641</v>
      </c>
      <c r="S363" s="128" t="s">
        <v>1642</v>
      </c>
      <c r="T363" s="126"/>
      <c r="U363" s="126"/>
    </row>
    <row r="364" spans="1:21" s="59" customFormat="1" ht="38.25" x14ac:dyDescent="0.2">
      <c r="A364" s="128" t="s">
        <v>608</v>
      </c>
      <c r="B364" s="128" t="s">
        <v>1012</v>
      </c>
      <c r="C364" s="128" t="s">
        <v>78</v>
      </c>
      <c r="D364" s="128" t="s">
        <v>1440</v>
      </c>
      <c r="E364" s="128" t="s">
        <v>78</v>
      </c>
      <c r="F364" s="128" t="s">
        <v>1211</v>
      </c>
      <c r="G364" s="128" t="s">
        <v>48</v>
      </c>
      <c r="H364" s="128" t="s">
        <v>1207</v>
      </c>
      <c r="I364" s="129">
        <v>42262</v>
      </c>
      <c r="J364" s="128" t="s">
        <v>134</v>
      </c>
      <c r="K364" s="128" t="s">
        <v>1208</v>
      </c>
      <c r="L364" s="128" t="s">
        <v>38</v>
      </c>
      <c r="M364" s="128" t="s">
        <v>2257</v>
      </c>
      <c r="N364" s="128" t="s">
        <v>1643</v>
      </c>
      <c r="O364" s="130">
        <v>4432008</v>
      </c>
      <c r="P364" s="128" t="s">
        <v>1644</v>
      </c>
      <c r="Q364" s="128" t="s">
        <v>211</v>
      </c>
      <c r="R364" s="128" t="s">
        <v>1645</v>
      </c>
      <c r="S364" s="128" t="s">
        <v>1646</v>
      </c>
      <c r="T364" s="126"/>
      <c r="U364" s="126"/>
    </row>
    <row r="365" spans="1:21" s="59" customFormat="1" ht="38.25" x14ac:dyDescent="0.2">
      <c r="A365" s="128" t="s">
        <v>608</v>
      </c>
      <c r="B365" s="128" t="s">
        <v>1012</v>
      </c>
      <c r="C365" s="128" t="s">
        <v>78</v>
      </c>
      <c r="D365" s="128" t="s">
        <v>1440</v>
      </c>
      <c r="E365" s="128" t="s">
        <v>78</v>
      </c>
      <c r="F365" s="128" t="s">
        <v>43</v>
      </c>
      <c r="G365" s="128" t="s">
        <v>44</v>
      </c>
      <c r="H365" s="128" t="s">
        <v>88</v>
      </c>
      <c r="I365" s="129">
        <v>42271</v>
      </c>
      <c r="J365" s="128" t="s">
        <v>134</v>
      </c>
      <c r="K365" s="128" t="s">
        <v>677</v>
      </c>
      <c r="L365" s="128" t="s">
        <v>38</v>
      </c>
      <c r="M365" s="128" t="s">
        <v>2270</v>
      </c>
      <c r="N365" s="128" t="s">
        <v>1640</v>
      </c>
      <c r="O365" s="130">
        <v>4630589</v>
      </c>
      <c r="P365" s="128" t="s">
        <v>576</v>
      </c>
      <c r="Q365" s="128" t="s">
        <v>76</v>
      </c>
      <c r="R365" s="128" t="s">
        <v>1641</v>
      </c>
      <c r="S365" s="128" t="s">
        <v>1642</v>
      </c>
      <c r="T365" s="126"/>
      <c r="U365" s="126"/>
    </row>
    <row r="366" spans="1:21" s="59" customFormat="1" ht="76.5" x14ac:dyDescent="0.2">
      <c r="A366" s="128" t="s">
        <v>608</v>
      </c>
      <c r="B366" s="128" t="s">
        <v>1012</v>
      </c>
      <c r="C366" s="128" t="s">
        <v>78</v>
      </c>
      <c r="D366" s="128" t="s">
        <v>1440</v>
      </c>
      <c r="E366" s="128" t="s">
        <v>78</v>
      </c>
      <c r="F366" s="128" t="s">
        <v>85</v>
      </c>
      <c r="G366" s="128" t="s">
        <v>48</v>
      </c>
      <c r="H366" s="128" t="s">
        <v>143</v>
      </c>
      <c r="I366" s="129">
        <v>42115</v>
      </c>
      <c r="J366" s="128" t="s">
        <v>45</v>
      </c>
      <c r="K366" s="128" t="s">
        <v>677</v>
      </c>
      <c r="L366" s="128" t="s">
        <v>38</v>
      </c>
      <c r="M366" s="128" t="s">
        <v>2250</v>
      </c>
      <c r="N366" s="128" t="s">
        <v>613</v>
      </c>
      <c r="O366" s="130">
        <v>5593175.4000000004</v>
      </c>
      <c r="P366" s="128" t="s">
        <v>612</v>
      </c>
      <c r="Q366" s="128" t="s">
        <v>2251</v>
      </c>
      <c r="R366" s="128" t="s">
        <v>677</v>
      </c>
      <c r="S366" s="128" t="s">
        <v>611</v>
      </c>
      <c r="T366" s="126"/>
      <c r="U366" s="126"/>
    </row>
    <row r="367" spans="1:21" s="59" customFormat="1" ht="51" x14ac:dyDescent="0.2">
      <c r="A367" s="128" t="s">
        <v>608</v>
      </c>
      <c r="B367" s="128" t="s">
        <v>1012</v>
      </c>
      <c r="C367" s="128" t="s">
        <v>78</v>
      </c>
      <c r="D367" s="128" t="s">
        <v>1440</v>
      </c>
      <c r="E367" s="128" t="s">
        <v>78</v>
      </c>
      <c r="F367" s="128" t="s">
        <v>127</v>
      </c>
      <c r="G367" s="128" t="s">
        <v>48</v>
      </c>
      <c r="H367" s="128" t="s">
        <v>1207</v>
      </c>
      <c r="I367" s="129">
        <v>42185</v>
      </c>
      <c r="J367" s="128" t="s">
        <v>45</v>
      </c>
      <c r="K367" s="128" t="s">
        <v>677</v>
      </c>
      <c r="L367" s="128" t="s">
        <v>38</v>
      </c>
      <c r="M367" s="128" t="s">
        <v>2253</v>
      </c>
      <c r="N367" s="128" t="s">
        <v>613</v>
      </c>
      <c r="O367" s="130">
        <v>14548675</v>
      </c>
      <c r="P367" s="128" t="s">
        <v>612</v>
      </c>
      <c r="Q367" s="128" t="s">
        <v>1712</v>
      </c>
      <c r="R367" s="128" t="s">
        <v>677</v>
      </c>
      <c r="S367" s="128" t="s">
        <v>611</v>
      </c>
      <c r="T367" s="126"/>
      <c r="U367" s="126"/>
    </row>
    <row r="368" spans="1:21" s="59" customFormat="1" ht="38.25" x14ac:dyDescent="0.2">
      <c r="A368" s="128" t="s">
        <v>608</v>
      </c>
      <c r="B368" s="128" t="s">
        <v>1012</v>
      </c>
      <c r="C368" s="128" t="s">
        <v>78</v>
      </c>
      <c r="D368" s="128" t="s">
        <v>1440</v>
      </c>
      <c r="E368" s="128" t="s">
        <v>78</v>
      </c>
      <c r="F368" s="128" t="s">
        <v>85</v>
      </c>
      <c r="G368" s="128" t="s">
        <v>48</v>
      </c>
      <c r="H368" s="128" t="s">
        <v>143</v>
      </c>
      <c r="I368" s="129">
        <v>42032</v>
      </c>
      <c r="J368" s="128" t="s">
        <v>45</v>
      </c>
      <c r="K368" s="128" t="s">
        <v>677</v>
      </c>
      <c r="L368" s="128" t="s">
        <v>38</v>
      </c>
      <c r="M368" s="128" t="s">
        <v>2248</v>
      </c>
      <c r="N368" s="128" t="s">
        <v>613</v>
      </c>
      <c r="O368" s="130">
        <v>22709711</v>
      </c>
      <c r="P368" s="128" t="s">
        <v>612</v>
      </c>
      <c r="Q368" s="128" t="s">
        <v>2249</v>
      </c>
      <c r="R368" s="128" t="s">
        <v>677</v>
      </c>
      <c r="S368" s="128" t="s">
        <v>611</v>
      </c>
      <c r="T368" s="126"/>
      <c r="U368" s="126"/>
    </row>
    <row r="369" spans="1:21" s="59" customFormat="1" ht="25.5" x14ac:dyDescent="0.2">
      <c r="A369" s="128" t="s">
        <v>2271</v>
      </c>
      <c r="B369" s="128" t="s">
        <v>2272</v>
      </c>
      <c r="C369" s="128" t="s">
        <v>78</v>
      </c>
      <c r="D369" s="128" t="s">
        <v>1440</v>
      </c>
      <c r="E369" s="128" t="s">
        <v>78</v>
      </c>
      <c r="F369" s="128" t="s">
        <v>577</v>
      </c>
      <c r="G369" s="128" t="s">
        <v>118</v>
      </c>
      <c r="H369" s="128" t="s">
        <v>205</v>
      </c>
      <c r="I369" s="129">
        <v>42207</v>
      </c>
      <c r="J369" s="128" t="s">
        <v>46</v>
      </c>
      <c r="K369" s="128" t="s">
        <v>677</v>
      </c>
      <c r="L369" s="128" t="s">
        <v>38</v>
      </c>
      <c r="M369" s="128" t="s">
        <v>2273</v>
      </c>
      <c r="N369" s="128" t="s">
        <v>2274</v>
      </c>
      <c r="O369" s="130">
        <v>186213.98</v>
      </c>
      <c r="P369" s="128" t="s">
        <v>2275</v>
      </c>
      <c r="Q369" s="128" t="s">
        <v>76</v>
      </c>
      <c r="R369" s="128" t="s">
        <v>677</v>
      </c>
      <c r="S369" s="128" t="s">
        <v>2276</v>
      </c>
      <c r="T369" s="126"/>
      <c r="U369" s="126"/>
    </row>
    <row r="370" spans="1:21" s="59" customFormat="1" ht="38.25" x14ac:dyDescent="0.2">
      <c r="A370" s="128" t="s">
        <v>846</v>
      </c>
      <c r="B370" s="128" t="s">
        <v>1017</v>
      </c>
      <c r="C370" s="128" t="s">
        <v>78</v>
      </c>
      <c r="D370" s="128" t="s">
        <v>1443</v>
      </c>
      <c r="E370" s="128" t="s">
        <v>78</v>
      </c>
      <c r="F370" s="128" t="s">
        <v>43</v>
      </c>
      <c r="G370" s="128" t="s">
        <v>44</v>
      </c>
      <c r="H370" s="128" t="s">
        <v>88</v>
      </c>
      <c r="I370" s="129">
        <v>42235</v>
      </c>
      <c r="J370" s="128" t="s">
        <v>45</v>
      </c>
      <c r="K370" s="128" t="s">
        <v>107</v>
      </c>
      <c r="L370" s="128" t="s">
        <v>38</v>
      </c>
      <c r="M370" s="128" t="s">
        <v>2278</v>
      </c>
      <c r="N370" s="128" t="s">
        <v>396</v>
      </c>
      <c r="O370" s="130">
        <v>33790</v>
      </c>
      <c r="P370" s="128" t="s">
        <v>1648</v>
      </c>
      <c r="Q370" s="128" t="s">
        <v>83</v>
      </c>
      <c r="R370" s="128" t="s">
        <v>395</v>
      </c>
      <c r="S370" s="128" t="s">
        <v>394</v>
      </c>
      <c r="T370" s="126"/>
      <c r="U370" s="126"/>
    </row>
    <row r="371" spans="1:21" s="59" customFormat="1" ht="25.5" x14ac:dyDescent="0.2">
      <c r="A371" s="128" t="s">
        <v>846</v>
      </c>
      <c r="B371" s="128" t="s">
        <v>1017</v>
      </c>
      <c r="C371" s="128" t="s">
        <v>78</v>
      </c>
      <c r="D371" s="128" t="s">
        <v>1443</v>
      </c>
      <c r="E371" s="128" t="s">
        <v>78</v>
      </c>
      <c r="F371" s="128" t="s">
        <v>1018</v>
      </c>
      <c r="G371" s="128" t="s">
        <v>94</v>
      </c>
      <c r="H371" s="128" t="s">
        <v>321</v>
      </c>
      <c r="I371" s="129">
        <v>42086</v>
      </c>
      <c r="J371" s="128" t="s">
        <v>134</v>
      </c>
      <c r="K371" s="128" t="s">
        <v>677</v>
      </c>
      <c r="L371" s="128" t="s">
        <v>38</v>
      </c>
      <c r="M371" s="128" t="s">
        <v>2277</v>
      </c>
      <c r="N371" s="128" t="s">
        <v>1019</v>
      </c>
      <c r="O371" s="130">
        <v>341623</v>
      </c>
      <c r="P371" s="128" t="s">
        <v>1020</v>
      </c>
      <c r="Q371" s="128" t="s">
        <v>99</v>
      </c>
      <c r="R371" s="128" t="s">
        <v>677</v>
      </c>
      <c r="S371" s="128" t="s">
        <v>1021</v>
      </c>
      <c r="T371" s="126"/>
      <c r="U371" s="126"/>
    </row>
    <row r="372" spans="1:21" s="59" customFormat="1" ht="38.25" x14ac:dyDescent="0.2">
      <c r="A372" s="128" t="s">
        <v>604</v>
      </c>
      <c r="B372" s="128" t="s">
        <v>1022</v>
      </c>
      <c r="C372" s="128" t="s">
        <v>78</v>
      </c>
      <c r="D372" s="128" t="s">
        <v>1440</v>
      </c>
      <c r="E372" s="128" t="s">
        <v>78</v>
      </c>
      <c r="F372" s="128" t="s">
        <v>110</v>
      </c>
      <c r="G372" s="128" t="s">
        <v>109</v>
      </c>
      <c r="H372" s="128" t="s">
        <v>1206</v>
      </c>
      <c r="I372" s="129">
        <v>41992</v>
      </c>
      <c r="J372" s="128" t="s">
        <v>45</v>
      </c>
      <c r="K372" s="128" t="s">
        <v>107</v>
      </c>
      <c r="L372" s="128" t="s">
        <v>38</v>
      </c>
      <c r="M372" s="128" t="s">
        <v>2281</v>
      </c>
      <c r="N372" s="128" t="s">
        <v>1023</v>
      </c>
      <c r="O372" s="130">
        <v>26242.07</v>
      </c>
      <c r="P372" s="128" t="s">
        <v>1024</v>
      </c>
      <c r="Q372" s="128" t="s">
        <v>115</v>
      </c>
      <c r="R372" s="128" t="s">
        <v>1025</v>
      </c>
      <c r="S372" s="128" t="s">
        <v>1026</v>
      </c>
      <c r="T372" s="126"/>
      <c r="U372" s="126"/>
    </row>
    <row r="373" spans="1:21" s="59" customFormat="1" ht="38.25" x14ac:dyDescent="0.2">
      <c r="A373" s="128" t="s">
        <v>604</v>
      </c>
      <c r="B373" s="128" t="s">
        <v>1022</v>
      </c>
      <c r="C373" s="128" t="s">
        <v>78</v>
      </c>
      <c r="D373" s="128" t="s">
        <v>1443</v>
      </c>
      <c r="E373" s="128" t="s">
        <v>78</v>
      </c>
      <c r="F373" s="128" t="s">
        <v>43</v>
      </c>
      <c r="G373" s="128" t="s">
        <v>44</v>
      </c>
      <c r="H373" s="128" t="s">
        <v>88</v>
      </c>
      <c r="I373" s="129">
        <v>42128</v>
      </c>
      <c r="J373" s="128" t="s">
        <v>45</v>
      </c>
      <c r="K373" s="128" t="s">
        <v>107</v>
      </c>
      <c r="L373" s="128" t="s">
        <v>38</v>
      </c>
      <c r="M373" s="128" t="s">
        <v>2280</v>
      </c>
      <c r="N373" s="128" t="s">
        <v>1014</v>
      </c>
      <c r="O373" s="130">
        <v>72050.320000000007</v>
      </c>
      <c r="P373" s="128" t="s">
        <v>1649</v>
      </c>
      <c r="Q373" s="128" t="s">
        <v>88</v>
      </c>
      <c r="R373" s="128" t="s">
        <v>610</v>
      </c>
      <c r="S373" s="128" t="s">
        <v>575</v>
      </c>
      <c r="T373" s="126"/>
      <c r="U373" s="126"/>
    </row>
    <row r="374" spans="1:21" s="59" customFormat="1" ht="38.25" x14ac:dyDescent="0.2">
      <c r="A374" s="128" t="s">
        <v>604</v>
      </c>
      <c r="B374" s="128" t="s">
        <v>1022</v>
      </c>
      <c r="C374" s="128" t="s">
        <v>78</v>
      </c>
      <c r="D374" s="128" t="s">
        <v>1443</v>
      </c>
      <c r="E374" s="128" t="s">
        <v>78</v>
      </c>
      <c r="F374" s="128" t="s">
        <v>525</v>
      </c>
      <c r="G374" s="128" t="s">
        <v>52</v>
      </c>
      <c r="H374" s="128" t="s">
        <v>419</v>
      </c>
      <c r="I374" s="129">
        <v>42216</v>
      </c>
      <c r="J374" s="128" t="s">
        <v>45</v>
      </c>
      <c r="K374" s="128" t="s">
        <v>107</v>
      </c>
      <c r="L374" s="128" t="s">
        <v>38</v>
      </c>
      <c r="M374" s="128" t="s">
        <v>2279</v>
      </c>
      <c r="N374" s="128" t="s">
        <v>357</v>
      </c>
      <c r="O374" s="130">
        <v>204787.1</v>
      </c>
      <c r="P374" s="128" t="s">
        <v>847</v>
      </c>
      <c r="Q374" s="128" t="s">
        <v>115</v>
      </c>
      <c r="R374" s="128" t="s">
        <v>848</v>
      </c>
      <c r="S374" s="128" t="s">
        <v>356</v>
      </c>
      <c r="T374" s="126"/>
      <c r="U374" s="126"/>
    </row>
    <row r="375" spans="1:21" s="59" customFormat="1" ht="38.25" x14ac:dyDescent="0.2">
      <c r="A375" s="128" t="s">
        <v>1027</v>
      </c>
      <c r="B375" s="128" t="s">
        <v>1028</v>
      </c>
      <c r="C375" s="128" t="s">
        <v>78</v>
      </c>
      <c r="D375" s="128" t="s">
        <v>1443</v>
      </c>
      <c r="E375" s="128" t="s">
        <v>78</v>
      </c>
      <c r="F375" s="128" t="s">
        <v>43</v>
      </c>
      <c r="G375" s="128" t="s">
        <v>44</v>
      </c>
      <c r="H375" s="128" t="s">
        <v>88</v>
      </c>
      <c r="I375" s="129">
        <v>41953</v>
      </c>
      <c r="J375" s="128" t="s">
        <v>45</v>
      </c>
      <c r="K375" s="128" t="s">
        <v>677</v>
      </c>
      <c r="L375" s="128" t="s">
        <v>38</v>
      </c>
      <c r="M375" s="128" t="s">
        <v>2284</v>
      </c>
      <c r="N375" s="128" t="s">
        <v>1029</v>
      </c>
      <c r="O375" s="130">
        <v>25187.08</v>
      </c>
      <c r="P375" s="128" t="s">
        <v>1030</v>
      </c>
      <c r="Q375" s="128" t="s">
        <v>2285</v>
      </c>
      <c r="R375" s="128" t="s">
        <v>677</v>
      </c>
      <c r="S375" s="128" t="s">
        <v>1031</v>
      </c>
      <c r="T375" s="126"/>
      <c r="U375" s="126"/>
    </row>
    <row r="376" spans="1:21" s="59" customFormat="1" ht="38.25" x14ac:dyDescent="0.2">
      <c r="A376" s="128" t="s">
        <v>1027</v>
      </c>
      <c r="B376" s="128" t="s">
        <v>1028</v>
      </c>
      <c r="C376" s="128" t="s">
        <v>78</v>
      </c>
      <c r="D376" s="128" t="s">
        <v>1443</v>
      </c>
      <c r="E376" s="128" t="s">
        <v>78</v>
      </c>
      <c r="F376" s="128" t="s">
        <v>43</v>
      </c>
      <c r="G376" s="128" t="s">
        <v>44</v>
      </c>
      <c r="H376" s="128" t="s">
        <v>88</v>
      </c>
      <c r="I376" s="129">
        <v>42271</v>
      </c>
      <c r="J376" s="128" t="s">
        <v>45</v>
      </c>
      <c r="K376" s="128" t="s">
        <v>107</v>
      </c>
      <c r="L376" s="128" t="s">
        <v>38</v>
      </c>
      <c r="M376" s="128" t="s">
        <v>2337</v>
      </c>
      <c r="N376" s="128" t="s">
        <v>624</v>
      </c>
      <c r="O376" s="130">
        <v>25210</v>
      </c>
      <c r="P376" s="128" t="s">
        <v>128</v>
      </c>
      <c r="Q376" s="128" t="s">
        <v>76</v>
      </c>
      <c r="R376" s="128" t="s">
        <v>1661</v>
      </c>
      <c r="S376" s="128" t="s">
        <v>623</v>
      </c>
      <c r="T376" s="126"/>
      <c r="U376" s="126"/>
    </row>
    <row r="377" spans="1:21" s="59" customFormat="1" ht="38.25" x14ac:dyDescent="0.2">
      <c r="A377" s="128" t="s">
        <v>1027</v>
      </c>
      <c r="B377" s="128" t="s">
        <v>1028</v>
      </c>
      <c r="C377" s="128" t="s">
        <v>78</v>
      </c>
      <c r="D377" s="128" t="s">
        <v>1443</v>
      </c>
      <c r="E377" s="128" t="s">
        <v>78</v>
      </c>
      <c r="F377" s="128" t="s">
        <v>1306</v>
      </c>
      <c r="G377" s="128" t="s">
        <v>402</v>
      </c>
      <c r="H377" s="128" t="s">
        <v>646</v>
      </c>
      <c r="I377" s="129">
        <v>42269</v>
      </c>
      <c r="J377" s="128" t="s">
        <v>45</v>
      </c>
      <c r="K377" s="128" t="s">
        <v>107</v>
      </c>
      <c r="L377" s="128" t="s">
        <v>38</v>
      </c>
      <c r="M377" s="128" t="s">
        <v>1651</v>
      </c>
      <c r="N377" s="128" t="s">
        <v>1032</v>
      </c>
      <c r="O377" s="130">
        <v>26068</v>
      </c>
      <c r="P377" s="128" t="s">
        <v>377</v>
      </c>
      <c r="Q377" s="128" t="s">
        <v>88</v>
      </c>
      <c r="R377" s="128" t="s">
        <v>1033</v>
      </c>
      <c r="S377" s="128" t="s">
        <v>1034</v>
      </c>
      <c r="T377" s="126"/>
      <c r="U377" s="126"/>
    </row>
    <row r="378" spans="1:21" s="59" customFormat="1" ht="38.25" x14ac:dyDescent="0.2">
      <c r="A378" s="128" t="s">
        <v>1027</v>
      </c>
      <c r="B378" s="128" t="s">
        <v>1028</v>
      </c>
      <c r="C378" s="128" t="s">
        <v>78</v>
      </c>
      <c r="D378" s="128" t="s">
        <v>1443</v>
      </c>
      <c r="E378" s="128" t="s">
        <v>78</v>
      </c>
      <c r="F378" s="128" t="s">
        <v>43</v>
      </c>
      <c r="G378" s="128" t="s">
        <v>44</v>
      </c>
      <c r="H378" s="128" t="s">
        <v>88</v>
      </c>
      <c r="I378" s="129">
        <v>42255</v>
      </c>
      <c r="J378" s="128" t="s">
        <v>45</v>
      </c>
      <c r="K378" s="128" t="s">
        <v>1208</v>
      </c>
      <c r="L378" s="128" t="s">
        <v>38</v>
      </c>
      <c r="M378" s="128" t="s">
        <v>2322</v>
      </c>
      <c r="N378" s="128" t="s">
        <v>1293</v>
      </c>
      <c r="O378" s="130">
        <v>28920</v>
      </c>
      <c r="P378" s="128" t="s">
        <v>1294</v>
      </c>
      <c r="Q378" s="128" t="s">
        <v>122</v>
      </c>
      <c r="R378" s="128" t="s">
        <v>1295</v>
      </c>
      <c r="S378" s="128" t="s">
        <v>1296</v>
      </c>
      <c r="T378" s="126"/>
      <c r="U378" s="126"/>
    </row>
    <row r="379" spans="1:21" s="59" customFormat="1" ht="51" x14ac:dyDescent="0.2">
      <c r="A379" s="128" t="s">
        <v>1027</v>
      </c>
      <c r="B379" s="128" t="s">
        <v>1028</v>
      </c>
      <c r="C379" s="128" t="s">
        <v>78</v>
      </c>
      <c r="D379" s="128" t="s">
        <v>1440</v>
      </c>
      <c r="E379" s="128" t="s">
        <v>78</v>
      </c>
      <c r="F379" s="128" t="s">
        <v>43</v>
      </c>
      <c r="G379" s="128" t="s">
        <v>44</v>
      </c>
      <c r="H379" s="128" t="s">
        <v>88</v>
      </c>
      <c r="I379" s="129">
        <v>42027</v>
      </c>
      <c r="J379" s="128" t="s">
        <v>45</v>
      </c>
      <c r="K379" s="128" t="s">
        <v>1208</v>
      </c>
      <c r="L379" s="128" t="s">
        <v>38</v>
      </c>
      <c r="M379" s="128" t="s">
        <v>2350</v>
      </c>
      <c r="N379" s="128" t="s">
        <v>1662</v>
      </c>
      <c r="O379" s="130">
        <v>39879.4</v>
      </c>
      <c r="P379" s="128" t="s">
        <v>1663</v>
      </c>
      <c r="Q379" s="128" t="s">
        <v>130</v>
      </c>
      <c r="R379" s="128" t="s">
        <v>1664</v>
      </c>
      <c r="S379" s="128" t="s">
        <v>1665</v>
      </c>
      <c r="T379" s="126"/>
      <c r="U379" s="126"/>
    </row>
    <row r="380" spans="1:21" s="59" customFormat="1" ht="63.75" x14ac:dyDescent="0.2">
      <c r="A380" s="128" t="s">
        <v>1027</v>
      </c>
      <c r="B380" s="128" t="s">
        <v>1028</v>
      </c>
      <c r="C380" s="128" t="s">
        <v>78</v>
      </c>
      <c r="D380" s="128" t="s">
        <v>1443</v>
      </c>
      <c r="E380" s="128" t="s">
        <v>78</v>
      </c>
      <c r="F380" s="128" t="s">
        <v>43</v>
      </c>
      <c r="G380" s="128" t="s">
        <v>44</v>
      </c>
      <c r="H380" s="128" t="s">
        <v>88</v>
      </c>
      <c r="I380" s="129">
        <v>42173</v>
      </c>
      <c r="J380" s="128" t="s">
        <v>45</v>
      </c>
      <c r="K380" s="128" t="s">
        <v>330</v>
      </c>
      <c r="L380" s="128" t="s">
        <v>38</v>
      </c>
      <c r="M380" s="128" t="s">
        <v>2314</v>
      </c>
      <c r="N380" s="128" t="s">
        <v>634</v>
      </c>
      <c r="O380" s="130">
        <v>49370</v>
      </c>
      <c r="P380" s="128" t="s">
        <v>671</v>
      </c>
      <c r="Q380" s="128" t="s">
        <v>76</v>
      </c>
      <c r="R380" s="128" t="s">
        <v>1653</v>
      </c>
      <c r="S380" s="128" t="s">
        <v>633</v>
      </c>
      <c r="T380" s="126"/>
      <c r="U380" s="126"/>
    </row>
    <row r="381" spans="1:21" s="59" customFormat="1" ht="63.75" x14ac:dyDescent="0.2">
      <c r="A381" s="128" t="s">
        <v>1027</v>
      </c>
      <c r="B381" s="128" t="s">
        <v>1028</v>
      </c>
      <c r="C381" s="128" t="s">
        <v>78</v>
      </c>
      <c r="D381" s="128" t="s">
        <v>1443</v>
      </c>
      <c r="E381" s="128" t="s">
        <v>78</v>
      </c>
      <c r="F381" s="128" t="s">
        <v>43</v>
      </c>
      <c r="G381" s="128" t="s">
        <v>44</v>
      </c>
      <c r="H381" s="128" t="s">
        <v>88</v>
      </c>
      <c r="I381" s="129">
        <v>42069</v>
      </c>
      <c r="J381" s="128" t="s">
        <v>45</v>
      </c>
      <c r="K381" s="128" t="s">
        <v>330</v>
      </c>
      <c r="L381" s="128" t="s">
        <v>38</v>
      </c>
      <c r="M381" s="128" t="s">
        <v>2299</v>
      </c>
      <c r="N381" s="128" t="s">
        <v>634</v>
      </c>
      <c r="O381" s="130">
        <v>50875</v>
      </c>
      <c r="P381" s="128" t="s">
        <v>2300</v>
      </c>
      <c r="Q381" s="128" t="s">
        <v>76</v>
      </c>
      <c r="R381" s="128" t="s">
        <v>1653</v>
      </c>
      <c r="S381" s="128" t="s">
        <v>633</v>
      </c>
      <c r="T381" s="126"/>
      <c r="U381" s="126"/>
    </row>
    <row r="382" spans="1:21" s="59" customFormat="1" ht="38.25" x14ac:dyDescent="0.2">
      <c r="A382" s="128" t="s">
        <v>1027</v>
      </c>
      <c r="B382" s="128" t="s">
        <v>1028</v>
      </c>
      <c r="C382" s="128" t="s">
        <v>78</v>
      </c>
      <c r="D382" s="128" t="s">
        <v>1443</v>
      </c>
      <c r="E382" s="128" t="s">
        <v>78</v>
      </c>
      <c r="F382" s="128" t="s">
        <v>1306</v>
      </c>
      <c r="G382" s="128" t="s">
        <v>402</v>
      </c>
      <c r="H382" s="128" t="s">
        <v>646</v>
      </c>
      <c r="I382" s="129">
        <v>42265</v>
      </c>
      <c r="J382" s="128" t="s">
        <v>45</v>
      </c>
      <c r="K382" s="128" t="s">
        <v>1208</v>
      </c>
      <c r="L382" s="128" t="s">
        <v>38</v>
      </c>
      <c r="M382" s="128" t="s">
        <v>2282</v>
      </c>
      <c r="N382" s="128" t="s">
        <v>1032</v>
      </c>
      <c r="O382" s="130">
        <v>53905</v>
      </c>
      <c r="P382" s="128" t="s">
        <v>208</v>
      </c>
      <c r="Q382" s="128" t="s">
        <v>88</v>
      </c>
      <c r="R382" s="128" t="s">
        <v>1033</v>
      </c>
      <c r="S382" s="128" t="s">
        <v>1034</v>
      </c>
      <c r="T382" s="126"/>
      <c r="U382" s="126"/>
    </row>
    <row r="383" spans="1:21" s="59" customFormat="1" ht="38.25" x14ac:dyDescent="0.2">
      <c r="A383" s="128" t="s">
        <v>1027</v>
      </c>
      <c r="B383" s="128" t="s">
        <v>1028</v>
      </c>
      <c r="C383" s="128" t="s">
        <v>78</v>
      </c>
      <c r="D383" s="128" t="s">
        <v>1443</v>
      </c>
      <c r="E383" s="128" t="s">
        <v>78</v>
      </c>
      <c r="F383" s="128" t="s">
        <v>43</v>
      </c>
      <c r="G383" s="128" t="s">
        <v>44</v>
      </c>
      <c r="H383" s="128" t="s">
        <v>88</v>
      </c>
      <c r="I383" s="129">
        <v>41961</v>
      </c>
      <c r="J383" s="128" t="s">
        <v>45</v>
      </c>
      <c r="K383" s="128" t="s">
        <v>107</v>
      </c>
      <c r="L383" s="128" t="s">
        <v>38</v>
      </c>
      <c r="M383" s="128" t="s">
        <v>2286</v>
      </c>
      <c r="N383" s="128" t="s">
        <v>1657</v>
      </c>
      <c r="O383" s="130">
        <v>56650</v>
      </c>
      <c r="P383" s="128" t="s">
        <v>1658</v>
      </c>
      <c r="Q383" s="128" t="s">
        <v>88</v>
      </c>
      <c r="R383" s="128" t="s">
        <v>1659</v>
      </c>
      <c r="S383" s="128" t="s">
        <v>90</v>
      </c>
      <c r="T383" s="126"/>
      <c r="U383" s="126"/>
    </row>
    <row r="384" spans="1:21" s="59" customFormat="1" ht="38.25" x14ac:dyDescent="0.2">
      <c r="A384" s="128" t="s">
        <v>1027</v>
      </c>
      <c r="B384" s="128" t="s">
        <v>1028</v>
      </c>
      <c r="C384" s="128" t="s">
        <v>78</v>
      </c>
      <c r="D384" s="128" t="s">
        <v>1443</v>
      </c>
      <c r="E384" s="128" t="s">
        <v>78</v>
      </c>
      <c r="F384" s="128" t="s">
        <v>43</v>
      </c>
      <c r="G384" s="128" t="s">
        <v>44</v>
      </c>
      <c r="H384" s="128" t="s">
        <v>88</v>
      </c>
      <c r="I384" s="129">
        <v>42040</v>
      </c>
      <c r="J384" s="128" t="s">
        <v>45</v>
      </c>
      <c r="K384" s="128" t="s">
        <v>107</v>
      </c>
      <c r="L384" s="128" t="s">
        <v>38</v>
      </c>
      <c r="M384" s="128" t="s">
        <v>3192</v>
      </c>
      <c r="N384" s="128" t="s">
        <v>1032</v>
      </c>
      <c r="O384" s="130">
        <v>61574.559999999998</v>
      </c>
      <c r="P384" s="128" t="s">
        <v>327</v>
      </c>
      <c r="Q384" s="128" t="s">
        <v>130</v>
      </c>
      <c r="R384" s="128" t="s">
        <v>1033</v>
      </c>
      <c r="S384" s="128" t="s">
        <v>1034</v>
      </c>
      <c r="T384" s="126"/>
      <c r="U384" s="126"/>
    </row>
    <row r="385" spans="1:21" s="59" customFormat="1" ht="63.75" x14ac:dyDescent="0.2">
      <c r="A385" s="128" t="s">
        <v>1027</v>
      </c>
      <c r="B385" s="128" t="s">
        <v>1028</v>
      </c>
      <c r="C385" s="128" t="s">
        <v>78</v>
      </c>
      <c r="D385" s="128" t="s">
        <v>1443</v>
      </c>
      <c r="E385" s="128" t="s">
        <v>78</v>
      </c>
      <c r="F385" s="128" t="s">
        <v>43</v>
      </c>
      <c r="G385" s="128" t="s">
        <v>44</v>
      </c>
      <c r="H385" s="128" t="s">
        <v>88</v>
      </c>
      <c r="I385" s="129">
        <v>42258</v>
      </c>
      <c r="J385" s="128" t="s">
        <v>45</v>
      </c>
      <c r="K385" s="128" t="s">
        <v>330</v>
      </c>
      <c r="L385" s="128" t="s">
        <v>38</v>
      </c>
      <c r="M385" s="128" t="s">
        <v>2326</v>
      </c>
      <c r="N385" s="128" t="s">
        <v>2320</v>
      </c>
      <c r="O385" s="130">
        <v>66146</v>
      </c>
      <c r="P385" s="128" t="s">
        <v>1729</v>
      </c>
      <c r="Q385" s="128" t="s">
        <v>76</v>
      </c>
      <c r="R385" s="128" t="s">
        <v>1653</v>
      </c>
      <c r="S385" s="128" t="s">
        <v>633</v>
      </c>
      <c r="T385" s="126"/>
      <c r="U385" s="126"/>
    </row>
    <row r="386" spans="1:21" s="59" customFormat="1" ht="38.25" x14ac:dyDescent="0.2">
      <c r="A386" s="128" t="s">
        <v>1027</v>
      </c>
      <c r="B386" s="128" t="s">
        <v>1028</v>
      </c>
      <c r="C386" s="128" t="s">
        <v>78</v>
      </c>
      <c r="D386" s="128" t="s">
        <v>1443</v>
      </c>
      <c r="E386" s="128" t="s">
        <v>78</v>
      </c>
      <c r="F386" s="128" t="s">
        <v>43</v>
      </c>
      <c r="G386" s="128" t="s">
        <v>44</v>
      </c>
      <c r="H386" s="128" t="s">
        <v>88</v>
      </c>
      <c r="I386" s="129">
        <v>42087</v>
      </c>
      <c r="J386" s="128" t="s">
        <v>45</v>
      </c>
      <c r="K386" s="128" t="s">
        <v>107</v>
      </c>
      <c r="L386" s="128" t="s">
        <v>38</v>
      </c>
      <c r="M386" s="128" t="s">
        <v>2304</v>
      </c>
      <c r="N386" s="128" t="s">
        <v>624</v>
      </c>
      <c r="O386" s="130">
        <v>73611.5</v>
      </c>
      <c r="P386" s="128" t="s">
        <v>1660</v>
      </c>
      <c r="Q386" s="128" t="s">
        <v>88</v>
      </c>
      <c r="R386" s="128" t="s">
        <v>1661</v>
      </c>
      <c r="S386" s="128" t="s">
        <v>623</v>
      </c>
      <c r="T386" s="126"/>
      <c r="U386" s="126"/>
    </row>
    <row r="387" spans="1:21" s="59" customFormat="1" ht="38.25" x14ac:dyDescent="0.2">
      <c r="A387" s="128" t="s">
        <v>1027</v>
      </c>
      <c r="B387" s="128" t="s">
        <v>1028</v>
      </c>
      <c r="C387" s="128" t="s">
        <v>78</v>
      </c>
      <c r="D387" s="128" t="s">
        <v>1443</v>
      </c>
      <c r="E387" s="128" t="s">
        <v>78</v>
      </c>
      <c r="F387" s="128" t="s">
        <v>43</v>
      </c>
      <c r="G387" s="128" t="s">
        <v>44</v>
      </c>
      <c r="H387" s="128" t="s">
        <v>88</v>
      </c>
      <c r="I387" s="129">
        <v>42094</v>
      </c>
      <c r="J387" s="128" t="s">
        <v>45</v>
      </c>
      <c r="K387" s="128" t="s">
        <v>107</v>
      </c>
      <c r="L387" s="128" t="s">
        <v>38</v>
      </c>
      <c r="M387" s="128" t="s">
        <v>2307</v>
      </c>
      <c r="N387" s="128" t="s">
        <v>634</v>
      </c>
      <c r="O387" s="130">
        <v>89467</v>
      </c>
      <c r="P387" s="128" t="s">
        <v>1656</v>
      </c>
      <c r="Q387" s="128" t="s">
        <v>86</v>
      </c>
      <c r="R387" s="128" t="s">
        <v>1653</v>
      </c>
      <c r="S387" s="128" t="s">
        <v>633</v>
      </c>
      <c r="T387" s="126"/>
      <c r="U387" s="126"/>
    </row>
    <row r="388" spans="1:21" s="59" customFormat="1" ht="38.25" x14ac:dyDescent="0.2">
      <c r="A388" s="128" t="s">
        <v>1027</v>
      </c>
      <c r="B388" s="128" t="s">
        <v>1028</v>
      </c>
      <c r="C388" s="128" t="s">
        <v>78</v>
      </c>
      <c r="D388" s="128" t="s">
        <v>1443</v>
      </c>
      <c r="E388" s="128" t="s">
        <v>78</v>
      </c>
      <c r="F388" s="128" t="s">
        <v>43</v>
      </c>
      <c r="G388" s="128" t="s">
        <v>44</v>
      </c>
      <c r="H388" s="128" t="s">
        <v>88</v>
      </c>
      <c r="I388" s="129">
        <v>42269</v>
      </c>
      <c r="J388" s="128" t="s">
        <v>45</v>
      </c>
      <c r="K388" s="128" t="s">
        <v>107</v>
      </c>
      <c r="L388" s="128" t="s">
        <v>38</v>
      </c>
      <c r="M388" s="128" t="s">
        <v>3193</v>
      </c>
      <c r="N388" s="128" t="s">
        <v>2320</v>
      </c>
      <c r="O388" s="130">
        <v>96872</v>
      </c>
      <c r="P388" s="128" t="s">
        <v>208</v>
      </c>
      <c r="Q388" s="128" t="s">
        <v>130</v>
      </c>
      <c r="R388" s="128" t="s">
        <v>1653</v>
      </c>
      <c r="S388" s="128" t="s">
        <v>633</v>
      </c>
      <c r="T388" s="126"/>
      <c r="U388" s="126"/>
    </row>
    <row r="389" spans="1:21" s="59" customFormat="1" ht="63.75" x14ac:dyDescent="0.2">
      <c r="A389" s="128" t="s">
        <v>1027</v>
      </c>
      <c r="B389" s="128" t="s">
        <v>1028</v>
      </c>
      <c r="C389" s="128" t="s">
        <v>78</v>
      </c>
      <c r="D389" s="128" t="s">
        <v>1443</v>
      </c>
      <c r="E389" s="128" t="s">
        <v>78</v>
      </c>
      <c r="F389" s="128" t="s">
        <v>43</v>
      </c>
      <c r="G389" s="128" t="s">
        <v>44</v>
      </c>
      <c r="H389" s="128" t="s">
        <v>88</v>
      </c>
      <c r="I389" s="129">
        <v>42216</v>
      </c>
      <c r="J389" s="128" t="s">
        <v>45</v>
      </c>
      <c r="K389" s="128" t="s">
        <v>330</v>
      </c>
      <c r="L389" s="128" t="s">
        <v>38</v>
      </c>
      <c r="M389" s="128" t="s">
        <v>2315</v>
      </c>
      <c r="N389" s="128" t="s">
        <v>634</v>
      </c>
      <c r="O389" s="130">
        <v>99662</v>
      </c>
      <c r="P389" s="128" t="s">
        <v>2316</v>
      </c>
      <c r="Q389" s="128" t="s">
        <v>76</v>
      </c>
      <c r="R389" s="128" t="s">
        <v>1653</v>
      </c>
      <c r="S389" s="128" t="s">
        <v>633</v>
      </c>
      <c r="T389" s="126"/>
      <c r="U389" s="126"/>
    </row>
    <row r="390" spans="1:21" s="59" customFormat="1" ht="38.25" x14ac:dyDescent="0.2">
      <c r="A390" s="128" t="s">
        <v>1027</v>
      </c>
      <c r="B390" s="128" t="s">
        <v>1028</v>
      </c>
      <c r="C390" s="128" t="s">
        <v>78</v>
      </c>
      <c r="D390" s="128" t="s">
        <v>1443</v>
      </c>
      <c r="E390" s="128" t="s">
        <v>78</v>
      </c>
      <c r="F390" s="128" t="s">
        <v>43</v>
      </c>
      <c r="G390" s="128" t="s">
        <v>44</v>
      </c>
      <c r="H390" s="128" t="s">
        <v>88</v>
      </c>
      <c r="I390" s="129">
        <v>42058</v>
      </c>
      <c r="J390" s="128" t="s">
        <v>45</v>
      </c>
      <c r="K390" s="128" t="s">
        <v>107</v>
      </c>
      <c r="L390" s="128" t="s">
        <v>38</v>
      </c>
      <c r="M390" s="128" t="s">
        <v>2297</v>
      </c>
      <c r="N390" s="128" t="s">
        <v>1657</v>
      </c>
      <c r="O390" s="130">
        <v>101527.3</v>
      </c>
      <c r="P390" s="128" t="s">
        <v>1658</v>
      </c>
      <c r="Q390" s="128" t="s">
        <v>130</v>
      </c>
      <c r="R390" s="128" t="s">
        <v>1659</v>
      </c>
      <c r="S390" s="128" t="s">
        <v>90</v>
      </c>
      <c r="T390" s="126"/>
      <c r="U390" s="126"/>
    </row>
    <row r="391" spans="1:21" s="59" customFormat="1" ht="38.25" x14ac:dyDescent="0.2">
      <c r="A391" s="128" t="s">
        <v>1027</v>
      </c>
      <c r="B391" s="128" t="s">
        <v>1028</v>
      </c>
      <c r="C391" s="128" t="s">
        <v>78</v>
      </c>
      <c r="D391" s="128" t="s">
        <v>1443</v>
      </c>
      <c r="E391" s="128" t="s">
        <v>78</v>
      </c>
      <c r="F391" s="128" t="s">
        <v>43</v>
      </c>
      <c r="G391" s="128" t="s">
        <v>44</v>
      </c>
      <c r="H391" s="128" t="s">
        <v>88</v>
      </c>
      <c r="I391" s="129">
        <v>42258</v>
      </c>
      <c r="J391" s="128" t="s">
        <v>45</v>
      </c>
      <c r="K391" s="128" t="s">
        <v>107</v>
      </c>
      <c r="L391" s="128" t="s">
        <v>38</v>
      </c>
      <c r="M391" s="128" t="s">
        <v>2323</v>
      </c>
      <c r="N391" s="128" t="s">
        <v>2320</v>
      </c>
      <c r="O391" s="130">
        <v>107194</v>
      </c>
      <c r="P391" s="128" t="s">
        <v>2324</v>
      </c>
      <c r="Q391" s="128" t="s">
        <v>76</v>
      </c>
      <c r="R391" s="128" t="s">
        <v>1653</v>
      </c>
      <c r="S391" s="128" t="s">
        <v>633</v>
      </c>
      <c r="T391" s="126"/>
      <c r="U391" s="126"/>
    </row>
    <row r="392" spans="1:21" s="59" customFormat="1" ht="38.25" x14ac:dyDescent="0.2">
      <c r="A392" s="128" t="s">
        <v>1027</v>
      </c>
      <c r="B392" s="128" t="s">
        <v>1028</v>
      </c>
      <c r="C392" s="128" t="s">
        <v>78</v>
      </c>
      <c r="D392" s="128" t="s">
        <v>1443</v>
      </c>
      <c r="E392" s="128" t="s">
        <v>78</v>
      </c>
      <c r="F392" s="128" t="s">
        <v>43</v>
      </c>
      <c r="G392" s="128" t="s">
        <v>44</v>
      </c>
      <c r="H392" s="128" t="s">
        <v>88</v>
      </c>
      <c r="I392" s="129">
        <v>42173</v>
      </c>
      <c r="J392" s="128" t="s">
        <v>45</v>
      </c>
      <c r="K392" s="128" t="s">
        <v>107</v>
      </c>
      <c r="L392" s="128" t="s">
        <v>38</v>
      </c>
      <c r="M392" s="128" t="s">
        <v>2312</v>
      </c>
      <c r="N392" s="128" t="s">
        <v>1032</v>
      </c>
      <c r="O392" s="130">
        <v>117745.96</v>
      </c>
      <c r="P392" s="128" t="s">
        <v>2313</v>
      </c>
      <c r="Q392" s="128" t="s">
        <v>76</v>
      </c>
      <c r="R392" s="128" t="s">
        <v>1033</v>
      </c>
      <c r="S392" s="128" t="s">
        <v>1034</v>
      </c>
      <c r="T392" s="126"/>
      <c r="U392" s="126"/>
    </row>
    <row r="393" spans="1:21" s="59" customFormat="1" ht="38.25" x14ac:dyDescent="0.2">
      <c r="A393" s="128" t="s">
        <v>1027</v>
      </c>
      <c r="B393" s="128" t="s">
        <v>1028</v>
      </c>
      <c r="C393" s="128" t="s">
        <v>78</v>
      </c>
      <c r="D393" s="128" t="s">
        <v>1443</v>
      </c>
      <c r="E393" s="128" t="s">
        <v>78</v>
      </c>
      <c r="F393" s="128" t="s">
        <v>43</v>
      </c>
      <c r="G393" s="128" t="s">
        <v>44</v>
      </c>
      <c r="H393" s="128" t="s">
        <v>88</v>
      </c>
      <c r="I393" s="129">
        <v>42027</v>
      </c>
      <c r="J393" s="128" t="s">
        <v>45</v>
      </c>
      <c r="K393" s="128" t="s">
        <v>107</v>
      </c>
      <c r="L393" s="128" t="s">
        <v>38</v>
      </c>
      <c r="M393" s="128" t="s">
        <v>2292</v>
      </c>
      <c r="N393" s="128" t="s">
        <v>634</v>
      </c>
      <c r="O393" s="130">
        <v>126976</v>
      </c>
      <c r="P393" s="128" t="s">
        <v>2293</v>
      </c>
      <c r="Q393" s="128" t="s">
        <v>76</v>
      </c>
      <c r="R393" s="128" t="s">
        <v>1653</v>
      </c>
      <c r="S393" s="128" t="s">
        <v>633</v>
      </c>
      <c r="T393" s="126"/>
      <c r="U393" s="126"/>
    </row>
    <row r="394" spans="1:21" s="59" customFormat="1" ht="38.25" x14ac:dyDescent="0.2">
      <c r="A394" s="128" t="s">
        <v>1027</v>
      </c>
      <c r="B394" s="128" t="s">
        <v>1028</v>
      </c>
      <c r="C394" s="128" t="s">
        <v>78</v>
      </c>
      <c r="D394" s="128" t="s">
        <v>1443</v>
      </c>
      <c r="E394" s="128" t="s">
        <v>78</v>
      </c>
      <c r="F394" s="128" t="s">
        <v>43</v>
      </c>
      <c r="G394" s="128" t="s">
        <v>44</v>
      </c>
      <c r="H394" s="128" t="s">
        <v>88</v>
      </c>
      <c r="I394" s="129">
        <v>42013</v>
      </c>
      <c r="J394" s="128" t="s">
        <v>40</v>
      </c>
      <c r="K394" s="128" t="s">
        <v>677</v>
      </c>
      <c r="L394" s="128" t="s">
        <v>38</v>
      </c>
      <c r="M394" s="128" t="s">
        <v>2289</v>
      </c>
      <c r="N394" s="128" t="s">
        <v>1341</v>
      </c>
      <c r="O394" s="130">
        <v>130424</v>
      </c>
      <c r="P394" s="128" t="s">
        <v>2290</v>
      </c>
      <c r="Q394" s="128" t="s">
        <v>76</v>
      </c>
      <c r="R394" s="128" t="s">
        <v>1342</v>
      </c>
      <c r="S394" s="128" t="s">
        <v>622</v>
      </c>
      <c r="T394" s="126"/>
      <c r="U394" s="126"/>
    </row>
    <row r="395" spans="1:21" s="59" customFormat="1" ht="38.25" x14ac:dyDescent="0.2">
      <c r="A395" s="128" t="s">
        <v>1027</v>
      </c>
      <c r="B395" s="128" t="s">
        <v>1028</v>
      </c>
      <c r="C395" s="128" t="s">
        <v>78</v>
      </c>
      <c r="D395" s="128" t="s">
        <v>1443</v>
      </c>
      <c r="E395" s="128" t="s">
        <v>78</v>
      </c>
      <c r="F395" s="128" t="s">
        <v>43</v>
      </c>
      <c r="G395" s="128" t="s">
        <v>44</v>
      </c>
      <c r="H395" s="128" t="s">
        <v>88</v>
      </c>
      <c r="I395" s="129">
        <v>41969</v>
      </c>
      <c r="J395" s="128" t="s">
        <v>45</v>
      </c>
      <c r="K395" s="128" t="s">
        <v>107</v>
      </c>
      <c r="L395" s="128" t="s">
        <v>38</v>
      </c>
      <c r="M395" s="128" t="s">
        <v>2287</v>
      </c>
      <c r="N395" s="128" t="s">
        <v>634</v>
      </c>
      <c r="O395" s="130">
        <v>134270</v>
      </c>
      <c r="P395" s="128" t="s">
        <v>1656</v>
      </c>
      <c r="Q395" s="128" t="s">
        <v>130</v>
      </c>
      <c r="R395" s="128" t="s">
        <v>1653</v>
      </c>
      <c r="S395" s="128" t="s">
        <v>633</v>
      </c>
      <c r="T395" s="126"/>
      <c r="U395" s="126"/>
    </row>
    <row r="396" spans="1:21" s="59" customFormat="1" ht="38.25" x14ac:dyDescent="0.2">
      <c r="A396" s="128" t="s">
        <v>1027</v>
      </c>
      <c r="B396" s="128" t="s">
        <v>1028</v>
      </c>
      <c r="C396" s="128" t="s">
        <v>78</v>
      </c>
      <c r="D396" s="128" t="s">
        <v>1443</v>
      </c>
      <c r="E396" s="128" t="s">
        <v>78</v>
      </c>
      <c r="F396" s="128" t="s">
        <v>43</v>
      </c>
      <c r="G396" s="128" t="s">
        <v>44</v>
      </c>
      <c r="H396" s="128" t="s">
        <v>88</v>
      </c>
      <c r="I396" s="129">
        <v>42059</v>
      </c>
      <c r="J396" s="128" t="s">
        <v>45</v>
      </c>
      <c r="K396" s="128" t="s">
        <v>107</v>
      </c>
      <c r="L396" s="128" t="s">
        <v>38</v>
      </c>
      <c r="M396" s="128" t="s">
        <v>2298</v>
      </c>
      <c r="N396" s="128" t="s">
        <v>634</v>
      </c>
      <c r="O396" s="130">
        <v>137545</v>
      </c>
      <c r="P396" s="128" t="s">
        <v>1656</v>
      </c>
      <c r="Q396" s="128" t="s">
        <v>83</v>
      </c>
      <c r="R396" s="128" t="s">
        <v>1653</v>
      </c>
      <c r="S396" s="128" t="s">
        <v>633</v>
      </c>
      <c r="T396" s="126"/>
      <c r="U396" s="126"/>
    </row>
    <row r="397" spans="1:21" s="59" customFormat="1" ht="38.25" x14ac:dyDescent="0.2">
      <c r="A397" s="128" t="s">
        <v>1027</v>
      </c>
      <c r="B397" s="128" t="s">
        <v>1028</v>
      </c>
      <c r="C397" s="128" t="s">
        <v>78</v>
      </c>
      <c r="D397" s="128" t="s">
        <v>1443</v>
      </c>
      <c r="E397" s="128" t="s">
        <v>78</v>
      </c>
      <c r="F397" s="128" t="s">
        <v>43</v>
      </c>
      <c r="G397" s="128" t="s">
        <v>44</v>
      </c>
      <c r="H397" s="128" t="s">
        <v>88</v>
      </c>
      <c r="I397" s="129">
        <v>42270</v>
      </c>
      <c r="J397" s="128" t="s">
        <v>45</v>
      </c>
      <c r="K397" s="128" t="s">
        <v>1208</v>
      </c>
      <c r="L397" s="128" t="s">
        <v>38</v>
      </c>
      <c r="M397" s="128" t="s">
        <v>2331</v>
      </c>
      <c r="N397" s="128" t="s">
        <v>1032</v>
      </c>
      <c r="O397" s="130">
        <v>139165.5</v>
      </c>
      <c r="P397" s="128" t="s">
        <v>1003</v>
      </c>
      <c r="Q397" s="128" t="s">
        <v>76</v>
      </c>
      <c r="R397" s="128" t="s">
        <v>1033</v>
      </c>
      <c r="S397" s="128" t="s">
        <v>1034</v>
      </c>
      <c r="T397" s="126"/>
      <c r="U397" s="126"/>
    </row>
    <row r="398" spans="1:21" s="59" customFormat="1" ht="63.75" x14ac:dyDescent="0.2">
      <c r="A398" s="128" t="s">
        <v>1027</v>
      </c>
      <c r="B398" s="128" t="s">
        <v>1028</v>
      </c>
      <c r="C398" s="128" t="s">
        <v>78</v>
      </c>
      <c r="D398" s="128" t="s">
        <v>1440</v>
      </c>
      <c r="E398" s="128" t="s">
        <v>78</v>
      </c>
      <c r="F398" s="128" t="s">
        <v>43</v>
      </c>
      <c r="G398" s="128" t="s">
        <v>44</v>
      </c>
      <c r="H398" s="128" t="s">
        <v>88</v>
      </c>
      <c r="I398" s="129">
        <v>42094</v>
      </c>
      <c r="J398" s="128" t="s">
        <v>134</v>
      </c>
      <c r="K398" s="128" t="s">
        <v>330</v>
      </c>
      <c r="L398" s="128" t="s">
        <v>37</v>
      </c>
      <c r="M398" s="128" t="s">
        <v>2351</v>
      </c>
      <c r="N398" s="128" t="s">
        <v>637</v>
      </c>
      <c r="O398" s="130">
        <v>163956</v>
      </c>
      <c r="P398" s="128" t="s">
        <v>379</v>
      </c>
      <c r="Q398" s="128" t="s">
        <v>170</v>
      </c>
      <c r="R398" s="128" t="s">
        <v>636</v>
      </c>
      <c r="S398" s="128" t="s">
        <v>635</v>
      </c>
      <c r="T398" s="126"/>
      <c r="U398" s="126"/>
    </row>
    <row r="399" spans="1:21" s="59" customFormat="1" ht="38.25" x14ac:dyDescent="0.2">
      <c r="A399" s="128" t="s">
        <v>1027</v>
      </c>
      <c r="B399" s="128" t="s">
        <v>1028</v>
      </c>
      <c r="C399" s="128" t="s">
        <v>78</v>
      </c>
      <c r="D399" s="128" t="s">
        <v>1443</v>
      </c>
      <c r="E399" s="128" t="s">
        <v>78</v>
      </c>
      <c r="F399" s="128" t="s">
        <v>43</v>
      </c>
      <c r="G399" s="128" t="s">
        <v>44</v>
      </c>
      <c r="H399" s="128" t="s">
        <v>88</v>
      </c>
      <c r="I399" s="129">
        <v>42075</v>
      </c>
      <c r="J399" s="128" t="s">
        <v>45</v>
      </c>
      <c r="K399" s="128" t="s">
        <v>107</v>
      </c>
      <c r="L399" s="128" t="s">
        <v>38</v>
      </c>
      <c r="M399" s="128" t="s">
        <v>2301</v>
      </c>
      <c r="N399" s="128" t="s">
        <v>1032</v>
      </c>
      <c r="O399" s="130">
        <v>170780</v>
      </c>
      <c r="P399" s="128" t="s">
        <v>2302</v>
      </c>
      <c r="Q399" s="128" t="s">
        <v>76</v>
      </c>
      <c r="R399" s="128" t="s">
        <v>1033</v>
      </c>
      <c r="S399" s="128" t="s">
        <v>1034</v>
      </c>
      <c r="T399" s="126"/>
      <c r="U399" s="126"/>
    </row>
    <row r="400" spans="1:21" s="59" customFormat="1" ht="38.25" x14ac:dyDescent="0.2">
      <c r="A400" s="128" t="s">
        <v>1027</v>
      </c>
      <c r="B400" s="128" t="s">
        <v>1028</v>
      </c>
      <c r="C400" s="128" t="s">
        <v>78</v>
      </c>
      <c r="D400" s="128" t="s">
        <v>1443</v>
      </c>
      <c r="E400" s="128" t="s">
        <v>78</v>
      </c>
      <c r="F400" s="128" t="s">
        <v>43</v>
      </c>
      <c r="G400" s="128" t="s">
        <v>44</v>
      </c>
      <c r="H400" s="128" t="s">
        <v>88</v>
      </c>
      <c r="I400" s="129">
        <v>42185</v>
      </c>
      <c r="J400" s="128" t="s">
        <v>45</v>
      </c>
      <c r="K400" s="128" t="s">
        <v>107</v>
      </c>
      <c r="L400" s="128" t="s">
        <v>38</v>
      </c>
      <c r="M400" s="128" t="s">
        <v>2307</v>
      </c>
      <c r="N400" s="128" t="s">
        <v>634</v>
      </c>
      <c r="O400" s="130">
        <v>176803</v>
      </c>
      <c r="P400" s="128" t="s">
        <v>1656</v>
      </c>
      <c r="Q400" s="128" t="s">
        <v>115</v>
      </c>
      <c r="R400" s="128" t="s">
        <v>1653</v>
      </c>
      <c r="S400" s="128" t="s">
        <v>633</v>
      </c>
      <c r="T400" s="126"/>
      <c r="U400" s="126"/>
    </row>
    <row r="401" spans="1:21" s="59" customFormat="1" ht="38.25" x14ac:dyDescent="0.2">
      <c r="A401" s="128" t="s">
        <v>1027</v>
      </c>
      <c r="B401" s="128" t="s">
        <v>1028</v>
      </c>
      <c r="C401" s="128" t="s">
        <v>78</v>
      </c>
      <c r="D401" s="128" t="s">
        <v>1443</v>
      </c>
      <c r="E401" s="128" t="s">
        <v>78</v>
      </c>
      <c r="F401" s="128" t="s">
        <v>43</v>
      </c>
      <c r="G401" s="128" t="s">
        <v>44</v>
      </c>
      <c r="H401" s="128" t="s">
        <v>88</v>
      </c>
      <c r="I401" s="129">
        <v>42153</v>
      </c>
      <c r="J401" s="128" t="s">
        <v>45</v>
      </c>
      <c r="K401" s="128" t="s">
        <v>107</v>
      </c>
      <c r="L401" s="128" t="s">
        <v>38</v>
      </c>
      <c r="M401" s="128" t="s">
        <v>2311</v>
      </c>
      <c r="N401" s="128" t="s">
        <v>1657</v>
      </c>
      <c r="O401" s="130">
        <v>192188.1</v>
      </c>
      <c r="P401" s="128" t="s">
        <v>1658</v>
      </c>
      <c r="Q401" s="128" t="s">
        <v>83</v>
      </c>
      <c r="R401" s="128" t="s">
        <v>1659</v>
      </c>
      <c r="S401" s="128" t="s">
        <v>90</v>
      </c>
      <c r="T401" s="126"/>
      <c r="U401" s="126"/>
    </row>
    <row r="402" spans="1:21" s="59" customFormat="1" ht="38.25" x14ac:dyDescent="0.2">
      <c r="A402" s="128" t="s">
        <v>1027</v>
      </c>
      <c r="B402" s="128" t="s">
        <v>1028</v>
      </c>
      <c r="C402" s="128" t="s">
        <v>78</v>
      </c>
      <c r="D402" s="128" t="s">
        <v>1443</v>
      </c>
      <c r="E402" s="128" t="s">
        <v>78</v>
      </c>
      <c r="F402" s="128" t="s">
        <v>43</v>
      </c>
      <c r="G402" s="128" t="s">
        <v>44</v>
      </c>
      <c r="H402" s="128" t="s">
        <v>88</v>
      </c>
      <c r="I402" s="129">
        <v>42277</v>
      </c>
      <c r="J402" s="128" t="s">
        <v>45</v>
      </c>
      <c r="K402" s="128" t="s">
        <v>107</v>
      </c>
      <c r="L402" s="128" t="s">
        <v>38</v>
      </c>
      <c r="M402" s="128" t="s">
        <v>2341</v>
      </c>
      <c r="N402" s="128" t="s">
        <v>1032</v>
      </c>
      <c r="O402" s="130">
        <v>194000</v>
      </c>
      <c r="P402" s="128" t="s">
        <v>2313</v>
      </c>
      <c r="Q402" s="128" t="s">
        <v>88</v>
      </c>
      <c r="R402" s="128" t="s">
        <v>1033</v>
      </c>
      <c r="S402" s="128" t="s">
        <v>1034</v>
      </c>
      <c r="T402" s="126"/>
      <c r="U402" s="126"/>
    </row>
    <row r="403" spans="1:21" s="59" customFormat="1" ht="38.25" x14ac:dyDescent="0.2">
      <c r="A403" s="128" t="s">
        <v>1027</v>
      </c>
      <c r="B403" s="128" t="s">
        <v>1028</v>
      </c>
      <c r="C403" s="128" t="s">
        <v>78</v>
      </c>
      <c r="D403" s="128" t="s">
        <v>1443</v>
      </c>
      <c r="E403" s="128" t="s">
        <v>78</v>
      </c>
      <c r="F403" s="128" t="s">
        <v>43</v>
      </c>
      <c r="G403" s="128" t="s">
        <v>44</v>
      </c>
      <c r="H403" s="128" t="s">
        <v>88</v>
      </c>
      <c r="I403" s="129">
        <v>42044</v>
      </c>
      <c r="J403" s="128" t="s">
        <v>45</v>
      </c>
      <c r="K403" s="128" t="s">
        <v>107</v>
      </c>
      <c r="L403" s="128" t="s">
        <v>38</v>
      </c>
      <c r="M403" s="128" t="s">
        <v>2295</v>
      </c>
      <c r="N403" s="128" t="s">
        <v>634</v>
      </c>
      <c r="O403" s="130">
        <v>196436</v>
      </c>
      <c r="P403" s="128" t="s">
        <v>2296</v>
      </c>
      <c r="Q403" s="128" t="s">
        <v>76</v>
      </c>
      <c r="R403" s="128" t="s">
        <v>1653</v>
      </c>
      <c r="S403" s="128" t="s">
        <v>633</v>
      </c>
      <c r="T403" s="126"/>
      <c r="U403" s="126"/>
    </row>
    <row r="404" spans="1:21" s="59" customFormat="1" ht="38.25" x14ac:dyDescent="0.2">
      <c r="A404" s="128" t="s">
        <v>1027</v>
      </c>
      <c r="B404" s="128" t="s">
        <v>1028</v>
      </c>
      <c r="C404" s="128" t="s">
        <v>78</v>
      </c>
      <c r="D404" s="128" t="s">
        <v>1443</v>
      </c>
      <c r="E404" s="128" t="s">
        <v>78</v>
      </c>
      <c r="F404" s="128" t="s">
        <v>43</v>
      </c>
      <c r="G404" s="128" t="s">
        <v>44</v>
      </c>
      <c r="H404" s="128" t="s">
        <v>88</v>
      </c>
      <c r="I404" s="129">
        <v>42220</v>
      </c>
      <c r="J404" s="128" t="s">
        <v>45</v>
      </c>
      <c r="K404" s="128" t="s">
        <v>107</v>
      </c>
      <c r="L404" s="128" t="s">
        <v>38</v>
      </c>
      <c r="M404" s="128" t="s">
        <v>2317</v>
      </c>
      <c r="N404" s="128" t="s">
        <v>634</v>
      </c>
      <c r="O404" s="130">
        <v>200423</v>
      </c>
      <c r="P404" s="128" t="s">
        <v>2318</v>
      </c>
      <c r="Q404" s="128" t="s">
        <v>76</v>
      </c>
      <c r="R404" s="128" t="s">
        <v>1653</v>
      </c>
      <c r="S404" s="128" t="s">
        <v>633</v>
      </c>
      <c r="T404" s="126"/>
      <c r="U404" s="126"/>
    </row>
    <row r="405" spans="1:21" s="59" customFormat="1" ht="38.25" x14ac:dyDescent="0.2">
      <c r="A405" s="128" t="s">
        <v>1027</v>
      </c>
      <c r="B405" s="128" t="s">
        <v>1028</v>
      </c>
      <c r="C405" s="128" t="s">
        <v>78</v>
      </c>
      <c r="D405" s="128" t="s">
        <v>1443</v>
      </c>
      <c r="E405" s="128" t="s">
        <v>78</v>
      </c>
      <c r="F405" s="128" t="s">
        <v>43</v>
      </c>
      <c r="G405" s="128" t="s">
        <v>44</v>
      </c>
      <c r="H405" s="128" t="s">
        <v>88</v>
      </c>
      <c r="I405" s="129">
        <v>42271</v>
      </c>
      <c r="J405" s="128" t="s">
        <v>45</v>
      </c>
      <c r="K405" s="128" t="s">
        <v>1208</v>
      </c>
      <c r="L405" s="128" t="s">
        <v>38</v>
      </c>
      <c r="M405" s="128" t="s">
        <v>2332</v>
      </c>
      <c r="N405" s="128" t="s">
        <v>2333</v>
      </c>
      <c r="O405" s="130">
        <v>220838.58</v>
      </c>
      <c r="P405" s="128" t="s">
        <v>2334</v>
      </c>
      <c r="Q405" s="128" t="s">
        <v>76</v>
      </c>
      <c r="R405" s="128" t="s">
        <v>2335</v>
      </c>
      <c r="S405" s="128" t="s">
        <v>2336</v>
      </c>
      <c r="T405" s="126"/>
      <c r="U405" s="126"/>
    </row>
    <row r="406" spans="1:21" s="59" customFormat="1" ht="38.25" x14ac:dyDescent="0.2">
      <c r="A406" s="128" t="s">
        <v>1027</v>
      </c>
      <c r="B406" s="128" t="s">
        <v>1028</v>
      </c>
      <c r="C406" s="128" t="s">
        <v>78</v>
      </c>
      <c r="D406" s="128" t="s">
        <v>1443</v>
      </c>
      <c r="E406" s="128" t="s">
        <v>78</v>
      </c>
      <c r="F406" s="128" t="s">
        <v>43</v>
      </c>
      <c r="G406" s="128" t="s">
        <v>44</v>
      </c>
      <c r="H406" s="128" t="s">
        <v>88</v>
      </c>
      <c r="I406" s="129">
        <v>42024</v>
      </c>
      <c r="J406" s="128" t="s">
        <v>45</v>
      </c>
      <c r="K406" s="128" t="s">
        <v>107</v>
      </c>
      <c r="L406" s="128" t="s">
        <v>38</v>
      </c>
      <c r="M406" s="128" t="s">
        <v>2291</v>
      </c>
      <c r="N406" s="128" t="s">
        <v>634</v>
      </c>
      <c r="O406" s="130">
        <v>220876</v>
      </c>
      <c r="P406" s="128" t="s">
        <v>1652</v>
      </c>
      <c r="Q406" s="128" t="s">
        <v>88</v>
      </c>
      <c r="R406" s="128" t="s">
        <v>1653</v>
      </c>
      <c r="S406" s="128" t="s">
        <v>633</v>
      </c>
      <c r="T406" s="126"/>
      <c r="U406" s="126"/>
    </row>
    <row r="407" spans="1:21" s="59" customFormat="1" ht="63.75" x14ac:dyDescent="0.2">
      <c r="A407" s="128" t="s">
        <v>1027</v>
      </c>
      <c r="B407" s="128" t="s">
        <v>1028</v>
      </c>
      <c r="C407" s="128" t="s">
        <v>78</v>
      </c>
      <c r="D407" s="128" t="s">
        <v>1443</v>
      </c>
      <c r="E407" s="128" t="s">
        <v>78</v>
      </c>
      <c r="F407" s="128" t="s">
        <v>43</v>
      </c>
      <c r="G407" s="128" t="s">
        <v>44</v>
      </c>
      <c r="H407" s="128" t="s">
        <v>88</v>
      </c>
      <c r="I407" s="129">
        <v>42109</v>
      </c>
      <c r="J407" s="128" t="s">
        <v>45</v>
      </c>
      <c r="K407" s="128" t="s">
        <v>330</v>
      </c>
      <c r="L407" s="128" t="s">
        <v>38</v>
      </c>
      <c r="M407" s="128" t="s">
        <v>2309</v>
      </c>
      <c r="N407" s="128" t="s">
        <v>634</v>
      </c>
      <c r="O407" s="130">
        <v>222835</v>
      </c>
      <c r="P407" s="128" t="s">
        <v>645</v>
      </c>
      <c r="Q407" s="128" t="s">
        <v>76</v>
      </c>
      <c r="R407" s="128" t="s">
        <v>1653</v>
      </c>
      <c r="S407" s="128" t="s">
        <v>633</v>
      </c>
      <c r="T407" s="126"/>
      <c r="U407" s="126"/>
    </row>
    <row r="408" spans="1:21" s="59" customFormat="1" ht="38.25" x14ac:dyDescent="0.2">
      <c r="A408" s="128" t="s">
        <v>1027</v>
      </c>
      <c r="B408" s="128" t="s">
        <v>1028</v>
      </c>
      <c r="C408" s="128" t="s">
        <v>78</v>
      </c>
      <c r="D408" s="128" t="s">
        <v>1443</v>
      </c>
      <c r="E408" s="128" t="s">
        <v>78</v>
      </c>
      <c r="F408" s="128" t="s">
        <v>43</v>
      </c>
      <c r="G408" s="128" t="s">
        <v>44</v>
      </c>
      <c r="H408" s="128" t="s">
        <v>88</v>
      </c>
      <c r="I408" s="129">
        <v>42271</v>
      </c>
      <c r="J408" s="128" t="s">
        <v>45</v>
      </c>
      <c r="K408" s="128" t="s">
        <v>50</v>
      </c>
      <c r="L408" s="128" t="s">
        <v>38</v>
      </c>
      <c r="M408" s="128" t="s">
        <v>2338</v>
      </c>
      <c r="N408" s="128" t="s">
        <v>1297</v>
      </c>
      <c r="O408" s="130">
        <v>234040.3</v>
      </c>
      <c r="P408" s="128" t="s">
        <v>391</v>
      </c>
      <c r="Q408" s="128" t="s">
        <v>83</v>
      </c>
      <c r="R408" s="128" t="s">
        <v>1298</v>
      </c>
      <c r="S408" s="128" t="s">
        <v>1299</v>
      </c>
      <c r="T408" s="126"/>
      <c r="U408" s="126"/>
    </row>
    <row r="409" spans="1:21" s="59" customFormat="1" ht="38.25" x14ac:dyDescent="0.2">
      <c r="A409" s="128" t="s">
        <v>1027</v>
      </c>
      <c r="B409" s="128" t="s">
        <v>1028</v>
      </c>
      <c r="C409" s="128" t="s">
        <v>78</v>
      </c>
      <c r="D409" s="128" t="s">
        <v>1443</v>
      </c>
      <c r="E409" s="128" t="s">
        <v>78</v>
      </c>
      <c r="F409" s="128" t="s">
        <v>43</v>
      </c>
      <c r="G409" s="128" t="s">
        <v>44</v>
      </c>
      <c r="H409" s="128" t="s">
        <v>88</v>
      </c>
      <c r="I409" s="129">
        <v>42268</v>
      </c>
      <c r="J409" s="128" t="s">
        <v>45</v>
      </c>
      <c r="K409" s="128" t="s">
        <v>107</v>
      </c>
      <c r="L409" s="128" t="s">
        <v>38</v>
      </c>
      <c r="M409" s="128" t="s">
        <v>2329</v>
      </c>
      <c r="N409" s="128" t="s">
        <v>2320</v>
      </c>
      <c r="O409" s="130">
        <v>251753</v>
      </c>
      <c r="P409" s="128" t="s">
        <v>2330</v>
      </c>
      <c r="Q409" s="128" t="s">
        <v>76</v>
      </c>
      <c r="R409" s="128" t="s">
        <v>1653</v>
      </c>
      <c r="S409" s="128" t="s">
        <v>633</v>
      </c>
      <c r="T409" s="126"/>
      <c r="U409" s="126"/>
    </row>
    <row r="410" spans="1:21" s="59" customFormat="1" ht="38.25" x14ac:dyDescent="0.2">
      <c r="A410" s="128" t="s">
        <v>1027</v>
      </c>
      <c r="B410" s="128" t="s">
        <v>1028</v>
      </c>
      <c r="C410" s="128" t="s">
        <v>78</v>
      </c>
      <c r="D410" s="128" t="s">
        <v>1443</v>
      </c>
      <c r="E410" s="128" t="s">
        <v>78</v>
      </c>
      <c r="F410" s="128" t="s">
        <v>43</v>
      </c>
      <c r="G410" s="128" t="s">
        <v>44</v>
      </c>
      <c r="H410" s="128" t="s">
        <v>88</v>
      </c>
      <c r="I410" s="129">
        <v>42080</v>
      </c>
      <c r="J410" s="128" t="s">
        <v>45</v>
      </c>
      <c r="K410" s="128" t="s">
        <v>677</v>
      </c>
      <c r="L410" s="128" t="s">
        <v>38</v>
      </c>
      <c r="M410" s="128" t="s">
        <v>2303</v>
      </c>
      <c r="N410" s="128" t="s">
        <v>1029</v>
      </c>
      <c r="O410" s="130">
        <v>256471</v>
      </c>
      <c r="P410" s="128" t="s">
        <v>1030</v>
      </c>
      <c r="Q410" s="128" t="s">
        <v>173</v>
      </c>
      <c r="R410" s="128" t="s">
        <v>677</v>
      </c>
      <c r="S410" s="128" t="s">
        <v>1031</v>
      </c>
      <c r="T410" s="126"/>
      <c r="U410" s="126"/>
    </row>
    <row r="411" spans="1:21" s="59" customFormat="1" ht="63.75" x14ac:dyDescent="0.2">
      <c r="A411" s="128" t="s">
        <v>1027</v>
      </c>
      <c r="B411" s="128" t="s">
        <v>1028</v>
      </c>
      <c r="C411" s="128" t="s">
        <v>78</v>
      </c>
      <c r="D411" s="128" t="s">
        <v>1443</v>
      </c>
      <c r="E411" s="128" t="s">
        <v>78</v>
      </c>
      <c r="F411" s="128" t="s">
        <v>43</v>
      </c>
      <c r="G411" s="128" t="s">
        <v>44</v>
      </c>
      <c r="H411" s="128" t="s">
        <v>88</v>
      </c>
      <c r="I411" s="129">
        <v>42118</v>
      </c>
      <c r="J411" s="128" t="s">
        <v>45</v>
      </c>
      <c r="K411" s="128" t="s">
        <v>330</v>
      </c>
      <c r="L411" s="128" t="s">
        <v>38</v>
      </c>
      <c r="M411" s="128" t="s">
        <v>2310</v>
      </c>
      <c r="N411" s="128" t="s">
        <v>634</v>
      </c>
      <c r="O411" s="130">
        <v>287361</v>
      </c>
      <c r="P411" s="128" t="s">
        <v>860</v>
      </c>
      <c r="Q411" s="128" t="s">
        <v>76</v>
      </c>
      <c r="R411" s="128" t="s">
        <v>1653</v>
      </c>
      <c r="S411" s="128" t="s">
        <v>633</v>
      </c>
      <c r="T411" s="126"/>
      <c r="U411" s="126"/>
    </row>
    <row r="412" spans="1:21" s="59" customFormat="1" ht="63.75" x14ac:dyDescent="0.2">
      <c r="A412" s="128" t="s">
        <v>1027</v>
      </c>
      <c r="B412" s="128" t="s">
        <v>1028</v>
      </c>
      <c r="C412" s="128" t="s">
        <v>78</v>
      </c>
      <c r="D412" s="128" t="s">
        <v>1443</v>
      </c>
      <c r="E412" s="128" t="s">
        <v>78</v>
      </c>
      <c r="F412" s="128" t="s">
        <v>43</v>
      </c>
      <c r="G412" s="128" t="s">
        <v>44</v>
      </c>
      <c r="H412" s="128" t="s">
        <v>88</v>
      </c>
      <c r="I412" s="129">
        <v>42272</v>
      </c>
      <c r="J412" s="128" t="s">
        <v>45</v>
      </c>
      <c r="K412" s="128" t="s">
        <v>107</v>
      </c>
      <c r="L412" s="128" t="s">
        <v>38</v>
      </c>
      <c r="M412" s="128" t="s">
        <v>2339</v>
      </c>
      <c r="N412" s="128" t="s">
        <v>1327</v>
      </c>
      <c r="O412" s="130">
        <v>303330.8</v>
      </c>
      <c r="P412" s="128" t="s">
        <v>327</v>
      </c>
      <c r="Q412" s="128" t="s">
        <v>76</v>
      </c>
      <c r="R412" s="128" t="s">
        <v>1328</v>
      </c>
      <c r="S412" s="128" t="s">
        <v>1329</v>
      </c>
      <c r="T412" s="126"/>
      <c r="U412" s="126"/>
    </row>
    <row r="413" spans="1:21" s="59" customFormat="1" ht="38.25" x14ac:dyDescent="0.2">
      <c r="A413" s="128" t="s">
        <v>1027</v>
      </c>
      <c r="B413" s="128" t="s">
        <v>1028</v>
      </c>
      <c r="C413" s="128" t="s">
        <v>78</v>
      </c>
      <c r="D413" s="128" t="s">
        <v>1443</v>
      </c>
      <c r="E413" s="128" t="s">
        <v>78</v>
      </c>
      <c r="F413" s="128" t="s">
        <v>43</v>
      </c>
      <c r="G413" s="128" t="s">
        <v>44</v>
      </c>
      <c r="H413" s="128" t="s">
        <v>88</v>
      </c>
      <c r="I413" s="129">
        <v>41996</v>
      </c>
      <c r="J413" s="128" t="s">
        <v>45</v>
      </c>
      <c r="K413" s="128" t="s">
        <v>50</v>
      </c>
      <c r="L413" s="128" t="s">
        <v>38</v>
      </c>
      <c r="M413" s="128" t="s">
        <v>2288</v>
      </c>
      <c r="N413" s="128" t="s">
        <v>634</v>
      </c>
      <c r="O413" s="130">
        <v>326323</v>
      </c>
      <c r="P413" s="128" t="s">
        <v>1003</v>
      </c>
      <c r="Q413" s="128" t="s">
        <v>76</v>
      </c>
      <c r="R413" s="128" t="s">
        <v>1653</v>
      </c>
      <c r="S413" s="128" t="s">
        <v>633</v>
      </c>
      <c r="T413" s="126"/>
      <c r="U413" s="126"/>
    </row>
    <row r="414" spans="1:21" s="59" customFormat="1" ht="38.25" x14ac:dyDescent="0.2">
      <c r="A414" s="128" t="s">
        <v>1027</v>
      </c>
      <c r="B414" s="128" t="s">
        <v>1028</v>
      </c>
      <c r="C414" s="128" t="s">
        <v>78</v>
      </c>
      <c r="D414" s="128" t="s">
        <v>1440</v>
      </c>
      <c r="E414" s="128" t="s">
        <v>78</v>
      </c>
      <c r="F414" s="128" t="s">
        <v>182</v>
      </c>
      <c r="G414" s="128" t="s">
        <v>48</v>
      </c>
      <c r="H414" s="128" t="s">
        <v>1207</v>
      </c>
      <c r="I414" s="129">
        <v>42222</v>
      </c>
      <c r="J414" s="128" t="s">
        <v>134</v>
      </c>
      <c r="K414" s="128" t="s">
        <v>107</v>
      </c>
      <c r="L414" s="128" t="s">
        <v>38</v>
      </c>
      <c r="M414" s="128" t="s">
        <v>2342</v>
      </c>
      <c r="N414" s="128" t="s">
        <v>637</v>
      </c>
      <c r="O414" s="130">
        <v>349216.44</v>
      </c>
      <c r="P414" s="128" t="s">
        <v>128</v>
      </c>
      <c r="Q414" s="128" t="s">
        <v>99</v>
      </c>
      <c r="R414" s="128" t="s">
        <v>636</v>
      </c>
      <c r="S414" s="128" t="s">
        <v>635</v>
      </c>
      <c r="T414" s="126"/>
      <c r="U414" s="126"/>
    </row>
    <row r="415" spans="1:21" s="59" customFormat="1" ht="38.25" x14ac:dyDescent="0.2">
      <c r="A415" s="128" t="s">
        <v>1027</v>
      </c>
      <c r="B415" s="128" t="s">
        <v>1028</v>
      </c>
      <c r="C415" s="128" t="s">
        <v>78</v>
      </c>
      <c r="D415" s="128" t="s">
        <v>1443</v>
      </c>
      <c r="E415" s="128" t="s">
        <v>78</v>
      </c>
      <c r="F415" s="128" t="s">
        <v>43</v>
      </c>
      <c r="G415" s="128" t="s">
        <v>44</v>
      </c>
      <c r="H415" s="128" t="s">
        <v>88</v>
      </c>
      <c r="I415" s="129">
        <v>42040</v>
      </c>
      <c r="J415" s="128" t="s">
        <v>45</v>
      </c>
      <c r="K415" s="128" t="s">
        <v>1208</v>
      </c>
      <c r="L415" s="128" t="s">
        <v>38</v>
      </c>
      <c r="M415" s="128" t="s">
        <v>2294</v>
      </c>
      <c r="N415" s="128" t="s">
        <v>1293</v>
      </c>
      <c r="O415" s="130">
        <v>375212.04</v>
      </c>
      <c r="P415" s="128" t="s">
        <v>1294</v>
      </c>
      <c r="Q415" s="128" t="s">
        <v>120</v>
      </c>
      <c r="R415" s="128" t="s">
        <v>1295</v>
      </c>
      <c r="S415" s="128" t="s">
        <v>1296</v>
      </c>
      <c r="T415" s="126"/>
      <c r="U415" s="126"/>
    </row>
    <row r="416" spans="1:21" s="59" customFormat="1" ht="38.25" x14ac:dyDescent="0.2">
      <c r="A416" s="128" t="s">
        <v>1027</v>
      </c>
      <c r="B416" s="128" t="s">
        <v>1028</v>
      </c>
      <c r="C416" s="128" t="s">
        <v>78</v>
      </c>
      <c r="D416" s="128" t="s">
        <v>1443</v>
      </c>
      <c r="E416" s="128" t="s">
        <v>78</v>
      </c>
      <c r="F416" s="128" t="s">
        <v>43</v>
      </c>
      <c r="G416" s="128" t="s">
        <v>44</v>
      </c>
      <c r="H416" s="128" t="s">
        <v>88</v>
      </c>
      <c r="I416" s="129">
        <v>42262</v>
      </c>
      <c r="J416" s="128" t="s">
        <v>45</v>
      </c>
      <c r="K416" s="128" t="s">
        <v>107</v>
      </c>
      <c r="L416" s="128" t="s">
        <v>38</v>
      </c>
      <c r="M416" s="128" t="s">
        <v>2327</v>
      </c>
      <c r="N416" s="128" t="s">
        <v>2320</v>
      </c>
      <c r="O416" s="130">
        <v>404847</v>
      </c>
      <c r="P416" s="128" t="s">
        <v>2328</v>
      </c>
      <c r="Q416" s="128" t="s">
        <v>76</v>
      </c>
      <c r="R416" s="128" t="s">
        <v>1653</v>
      </c>
      <c r="S416" s="128" t="s">
        <v>633</v>
      </c>
      <c r="T416" s="126"/>
      <c r="U416" s="126"/>
    </row>
    <row r="417" spans="1:21" s="59" customFormat="1" ht="38.25" x14ac:dyDescent="0.2">
      <c r="A417" s="128" t="s">
        <v>1027</v>
      </c>
      <c r="B417" s="128" t="s">
        <v>1028</v>
      </c>
      <c r="C417" s="128" t="s">
        <v>78</v>
      </c>
      <c r="D417" s="128" t="s">
        <v>1443</v>
      </c>
      <c r="E417" s="128" t="s">
        <v>78</v>
      </c>
      <c r="F417" s="128" t="s">
        <v>43</v>
      </c>
      <c r="G417" s="128" t="s">
        <v>44</v>
      </c>
      <c r="H417" s="128" t="s">
        <v>88</v>
      </c>
      <c r="I417" s="129">
        <v>42272</v>
      </c>
      <c r="J417" s="128" t="s">
        <v>45</v>
      </c>
      <c r="K417" s="128" t="s">
        <v>107</v>
      </c>
      <c r="L417" s="128" t="s">
        <v>38</v>
      </c>
      <c r="M417" s="128" t="s">
        <v>2340</v>
      </c>
      <c r="N417" s="128" t="s">
        <v>2320</v>
      </c>
      <c r="O417" s="130">
        <v>528586</v>
      </c>
      <c r="P417" s="128" t="s">
        <v>1654</v>
      </c>
      <c r="Q417" s="128" t="s">
        <v>172</v>
      </c>
      <c r="R417" s="128" t="s">
        <v>1655</v>
      </c>
      <c r="S417" s="128" t="s">
        <v>633</v>
      </c>
      <c r="T417" s="126"/>
      <c r="U417" s="126"/>
    </row>
    <row r="418" spans="1:21" s="59" customFormat="1" ht="38.25" x14ac:dyDescent="0.2">
      <c r="A418" s="128" t="s">
        <v>1027</v>
      </c>
      <c r="B418" s="128" t="s">
        <v>1028</v>
      </c>
      <c r="C418" s="128" t="s">
        <v>78</v>
      </c>
      <c r="D418" s="128" t="s">
        <v>1443</v>
      </c>
      <c r="E418" s="128" t="s">
        <v>78</v>
      </c>
      <c r="F418" s="128" t="s">
        <v>43</v>
      </c>
      <c r="G418" s="128" t="s">
        <v>44</v>
      </c>
      <c r="H418" s="128" t="s">
        <v>88</v>
      </c>
      <c r="I418" s="129">
        <v>41950</v>
      </c>
      <c r="J418" s="128" t="s">
        <v>45</v>
      </c>
      <c r="K418" s="128" t="s">
        <v>1208</v>
      </c>
      <c r="L418" s="128" t="s">
        <v>38</v>
      </c>
      <c r="M418" s="128" t="s">
        <v>2283</v>
      </c>
      <c r="N418" s="128" t="s">
        <v>1293</v>
      </c>
      <c r="O418" s="130">
        <v>562818.06000000006</v>
      </c>
      <c r="P418" s="128" t="s">
        <v>1294</v>
      </c>
      <c r="Q418" s="128" t="s">
        <v>170</v>
      </c>
      <c r="R418" s="128" t="s">
        <v>1295</v>
      </c>
      <c r="S418" s="128" t="s">
        <v>1296</v>
      </c>
      <c r="T418" s="126"/>
      <c r="U418" s="126"/>
    </row>
    <row r="419" spans="1:21" s="59" customFormat="1" ht="51" x14ac:dyDescent="0.2">
      <c r="A419" s="128" t="s">
        <v>1027</v>
      </c>
      <c r="B419" s="128" t="s">
        <v>1028</v>
      </c>
      <c r="C419" s="128" t="s">
        <v>78</v>
      </c>
      <c r="D419" s="128" t="s">
        <v>1443</v>
      </c>
      <c r="E419" s="128" t="s">
        <v>78</v>
      </c>
      <c r="F419" s="128" t="s">
        <v>43</v>
      </c>
      <c r="G419" s="128" t="s">
        <v>44</v>
      </c>
      <c r="H419" s="128" t="s">
        <v>88</v>
      </c>
      <c r="I419" s="129">
        <v>42220</v>
      </c>
      <c r="J419" s="128" t="s">
        <v>134</v>
      </c>
      <c r="K419" s="128" t="s">
        <v>677</v>
      </c>
      <c r="L419" s="128" t="s">
        <v>38</v>
      </c>
      <c r="M419" s="128" t="s">
        <v>2319</v>
      </c>
      <c r="N419" s="128" t="s">
        <v>872</v>
      </c>
      <c r="O419" s="130">
        <v>635075.56000000006</v>
      </c>
      <c r="P419" s="128" t="s">
        <v>1650</v>
      </c>
      <c r="Q419" s="128" t="s">
        <v>130</v>
      </c>
      <c r="R419" s="128" t="s">
        <v>677</v>
      </c>
      <c r="S419" s="128" t="s">
        <v>873</v>
      </c>
      <c r="T419" s="126"/>
      <c r="U419" s="126"/>
    </row>
    <row r="420" spans="1:21" s="59" customFormat="1" ht="38.25" x14ac:dyDescent="0.2">
      <c r="A420" s="128" t="s">
        <v>1027</v>
      </c>
      <c r="B420" s="128" t="s">
        <v>1028</v>
      </c>
      <c r="C420" s="128" t="s">
        <v>78</v>
      </c>
      <c r="D420" s="128" t="s">
        <v>1440</v>
      </c>
      <c r="E420" s="128" t="s">
        <v>78</v>
      </c>
      <c r="F420" s="128" t="s">
        <v>119</v>
      </c>
      <c r="G420" s="128" t="s">
        <v>118</v>
      </c>
      <c r="H420" s="128" t="s">
        <v>205</v>
      </c>
      <c r="I420" s="129">
        <v>42122</v>
      </c>
      <c r="J420" s="128" t="s">
        <v>134</v>
      </c>
      <c r="K420" s="128" t="s">
        <v>1208</v>
      </c>
      <c r="L420" s="128" t="s">
        <v>49</v>
      </c>
      <c r="M420" s="128" t="s">
        <v>2343</v>
      </c>
      <c r="N420" s="128" t="s">
        <v>2344</v>
      </c>
      <c r="O420" s="130">
        <v>683766.83</v>
      </c>
      <c r="P420" s="128" t="s">
        <v>2345</v>
      </c>
      <c r="Q420" s="128" t="s">
        <v>76</v>
      </c>
      <c r="R420" s="128" t="s">
        <v>2346</v>
      </c>
      <c r="S420" s="128" t="s">
        <v>2347</v>
      </c>
      <c r="T420" s="126"/>
      <c r="U420" s="126"/>
    </row>
    <row r="421" spans="1:21" s="59" customFormat="1" ht="63.75" x14ac:dyDescent="0.2">
      <c r="A421" s="128" t="s">
        <v>1027</v>
      </c>
      <c r="B421" s="128" t="s">
        <v>1028</v>
      </c>
      <c r="C421" s="128" t="s">
        <v>78</v>
      </c>
      <c r="D421" s="128" t="s">
        <v>1443</v>
      </c>
      <c r="E421" s="128" t="s">
        <v>78</v>
      </c>
      <c r="F421" s="128" t="s">
        <v>43</v>
      </c>
      <c r="G421" s="128" t="s">
        <v>44</v>
      </c>
      <c r="H421" s="128" t="s">
        <v>88</v>
      </c>
      <c r="I421" s="129">
        <v>42089</v>
      </c>
      <c r="J421" s="128" t="s">
        <v>45</v>
      </c>
      <c r="K421" s="128" t="s">
        <v>330</v>
      </c>
      <c r="L421" s="128" t="s">
        <v>38</v>
      </c>
      <c r="M421" s="128" t="s">
        <v>2305</v>
      </c>
      <c r="N421" s="128" t="s">
        <v>634</v>
      </c>
      <c r="O421" s="130">
        <v>764713</v>
      </c>
      <c r="P421" s="128" t="s">
        <v>2306</v>
      </c>
      <c r="Q421" s="128" t="s">
        <v>76</v>
      </c>
      <c r="R421" s="128" t="s">
        <v>1653</v>
      </c>
      <c r="S421" s="128" t="s">
        <v>633</v>
      </c>
      <c r="T421" s="126"/>
      <c r="U421" s="126"/>
    </row>
    <row r="422" spans="1:21" s="59" customFormat="1" ht="51" x14ac:dyDescent="0.2">
      <c r="A422" s="128" t="s">
        <v>1027</v>
      </c>
      <c r="B422" s="128" t="s">
        <v>1028</v>
      </c>
      <c r="C422" s="128" t="s">
        <v>78</v>
      </c>
      <c r="D422" s="128" t="s">
        <v>1443</v>
      </c>
      <c r="E422" s="128" t="s">
        <v>78</v>
      </c>
      <c r="F422" s="128" t="s">
        <v>43</v>
      </c>
      <c r="G422" s="128" t="s">
        <v>44</v>
      </c>
      <c r="H422" s="128" t="s">
        <v>88</v>
      </c>
      <c r="I422" s="129">
        <v>42220</v>
      </c>
      <c r="J422" s="128" t="s">
        <v>134</v>
      </c>
      <c r="K422" s="128" t="s">
        <v>677</v>
      </c>
      <c r="L422" s="128" t="s">
        <v>38</v>
      </c>
      <c r="M422" s="128" t="s">
        <v>2319</v>
      </c>
      <c r="N422" s="128" t="s">
        <v>872</v>
      </c>
      <c r="O422" s="130">
        <v>881947.61</v>
      </c>
      <c r="P422" s="128" t="s">
        <v>1650</v>
      </c>
      <c r="Q422" s="128" t="s">
        <v>88</v>
      </c>
      <c r="R422" s="128" t="s">
        <v>677</v>
      </c>
      <c r="S422" s="128" t="s">
        <v>873</v>
      </c>
      <c r="T422" s="126"/>
      <c r="U422" s="126"/>
    </row>
    <row r="423" spans="1:21" s="59" customFormat="1" ht="38.25" x14ac:dyDescent="0.2">
      <c r="A423" s="128" t="s">
        <v>1027</v>
      </c>
      <c r="B423" s="128" t="s">
        <v>1028</v>
      </c>
      <c r="C423" s="128" t="s">
        <v>78</v>
      </c>
      <c r="D423" s="128" t="s">
        <v>1440</v>
      </c>
      <c r="E423" s="128" t="s">
        <v>78</v>
      </c>
      <c r="F423" s="128" t="s">
        <v>119</v>
      </c>
      <c r="G423" s="128" t="s">
        <v>118</v>
      </c>
      <c r="H423" s="128" t="s">
        <v>205</v>
      </c>
      <c r="I423" s="129">
        <v>42270</v>
      </c>
      <c r="J423" s="128" t="s">
        <v>134</v>
      </c>
      <c r="K423" s="128" t="s">
        <v>1357</v>
      </c>
      <c r="L423" s="128" t="s">
        <v>38</v>
      </c>
      <c r="M423" s="128" t="s">
        <v>2348</v>
      </c>
      <c r="N423" s="128" t="s">
        <v>2344</v>
      </c>
      <c r="O423" s="130">
        <v>945366.2</v>
      </c>
      <c r="P423" s="128" t="s">
        <v>2349</v>
      </c>
      <c r="Q423" s="128" t="s">
        <v>76</v>
      </c>
      <c r="R423" s="128" t="s">
        <v>2346</v>
      </c>
      <c r="S423" s="128" t="s">
        <v>2347</v>
      </c>
      <c r="T423" s="126"/>
      <c r="U423" s="126"/>
    </row>
    <row r="424" spans="1:21" s="59" customFormat="1" ht="38.25" x14ac:dyDescent="0.2">
      <c r="A424" s="128" t="s">
        <v>1027</v>
      </c>
      <c r="B424" s="128" t="s">
        <v>1028</v>
      </c>
      <c r="C424" s="128" t="s">
        <v>78</v>
      </c>
      <c r="D424" s="128" t="s">
        <v>1443</v>
      </c>
      <c r="E424" s="128" t="s">
        <v>78</v>
      </c>
      <c r="F424" s="128" t="s">
        <v>43</v>
      </c>
      <c r="G424" s="128" t="s">
        <v>44</v>
      </c>
      <c r="H424" s="128" t="s">
        <v>88</v>
      </c>
      <c r="I424" s="129">
        <v>42108</v>
      </c>
      <c r="J424" s="128" t="s">
        <v>45</v>
      </c>
      <c r="K424" s="128" t="s">
        <v>1208</v>
      </c>
      <c r="L424" s="128" t="s">
        <v>38</v>
      </c>
      <c r="M424" s="128" t="s">
        <v>2308</v>
      </c>
      <c r="N424" s="128" t="s">
        <v>1293</v>
      </c>
      <c r="O424" s="130">
        <v>1313242.1399999999</v>
      </c>
      <c r="P424" s="128" t="s">
        <v>1294</v>
      </c>
      <c r="Q424" s="128" t="s">
        <v>173</v>
      </c>
      <c r="R424" s="128" t="s">
        <v>1295</v>
      </c>
      <c r="S424" s="128" t="s">
        <v>1296</v>
      </c>
      <c r="T424" s="126"/>
      <c r="U424" s="126"/>
    </row>
    <row r="425" spans="1:21" s="59" customFormat="1" ht="38.25" x14ac:dyDescent="0.2">
      <c r="A425" s="128" t="s">
        <v>1027</v>
      </c>
      <c r="B425" s="128" t="s">
        <v>1028</v>
      </c>
      <c r="C425" s="128" t="s">
        <v>78</v>
      </c>
      <c r="D425" s="128" t="s">
        <v>1443</v>
      </c>
      <c r="E425" s="128" t="s">
        <v>78</v>
      </c>
      <c r="F425" s="128" t="s">
        <v>43</v>
      </c>
      <c r="G425" s="128" t="s">
        <v>44</v>
      </c>
      <c r="H425" s="128" t="s">
        <v>88</v>
      </c>
      <c r="I425" s="129">
        <v>42247</v>
      </c>
      <c r="J425" s="128" t="s">
        <v>45</v>
      </c>
      <c r="K425" s="128" t="s">
        <v>677</v>
      </c>
      <c r="L425" s="128" t="s">
        <v>38</v>
      </c>
      <c r="M425" s="128" t="s">
        <v>2321</v>
      </c>
      <c r="N425" s="128" t="s">
        <v>1029</v>
      </c>
      <c r="O425" s="130">
        <v>1512873.15</v>
      </c>
      <c r="P425" s="128" t="s">
        <v>1030</v>
      </c>
      <c r="Q425" s="128" t="s">
        <v>122</v>
      </c>
      <c r="R425" s="128" t="s">
        <v>677</v>
      </c>
      <c r="S425" s="128" t="s">
        <v>1031</v>
      </c>
      <c r="T425" s="126"/>
      <c r="U425" s="126"/>
    </row>
    <row r="426" spans="1:21" s="59" customFormat="1" ht="38.25" x14ac:dyDescent="0.2">
      <c r="A426" s="128" t="s">
        <v>1027</v>
      </c>
      <c r="B426" s="128" t="s">
        <v>1028</v>
      </c>
      <c r="C426" s="128" t="s">
        <v>78</v>
      </c>
      <c r="D426" s="128" t="s">
        <v>1443</v>
      </c>
      <c r="E426" s="128" t="s">
        <v>78</v>
      </c>
      <c r="F426" s="128" t="s">
        <v>43</v>
      </c>
      <c r="G426" s="128" t="s">
        <v>44</v>
      </c>
      <c r="H426" s="128" t="s">
        <v>88</v>
      </c>
      <c r="I426" s="129">
        <v>42258</v>
      </c>
      <c r="J426" s="128" t="s">
        <v>45</v>
      </c>
      <c r="K426" s="128" t="s">
        <v>107</v>
      </c>
      <c r="L426" s="128" t="s">
        <v>38</v>
      </c>
      <c r="M426" s="128" t="s">
        <v>2325</v>
      </c>
      <c r="N426" s="128" t="s">
        <v>2320</v>
      </c>
      <c r="O426" s="130">
        <v>1756729</v>
      </c>
      <c r="P426" s="128" t="s">
        <v>1654</v>
      </c>
      <c r="Q426" s="128" t="s">
        <v>170</v>
      </c>
      <c r="R426" s="128" t="s">
        <v>1655</v>
      </c>
      <c r="S426" s="128" t="s">
        <v>633</v>
      </c>
      <c r="T426" s="126"/>
      <c r="U426" s="126"/>
    </row>
    <row r="427" spans="1:21" s="59" customFormat="1" ht="38.25" x14ac:dyDescent="0.2">
      <c r="A427" s="128" t="s">
        <v>1027</v>
      </c>
      <c r="B427" s="128" t="s">
        <v>1028</v>
      </c>
      <c r="C427" s="128" t="s">
        <v>78</v>
      </c>
      <c r="D427" s="128" t="s">
        <v>1443</v>
      </c>
      <c r="E427" s="128" t="s">
        <v>78</v>
      </c>
      <c r="F427" s="128" t="s">
        <v>43</v>
      </c>
      <c r="G427" s="128" t="s">
        <v>44</v>
      </c>
      <c r="H427" s="128" t="s">
        <v>88</v>
      </c>
      <c r="I427" s="129">
        <v>42275</v>
      </c>
      <c r="J427" s="128" t="s">
        <v>45</v>
      </c>
      <c r="K427" s="128" t="s">
        <v>107</v>
      </c>
      <c r="L427" s="128" t="s">
        <v>38</v>
      </c>
      <c r="M427" s="128" t="s">
        <v>2340</v>
      </c>
      <c r="N427" s="128" t="s">
        <v>2320</v>
      </c>
      <c r="O427" s="130">
        <v>4211687</v>
      </c>
      <c r="P427" s="128" t="s">
        <v>1654</v>
      </c>
      <c r="Q427" s="128" t="s">
        <v>120</v>
      </c>
      <c r="R427" s="128" t="s">
        <v>1655</v>
      </c>
      <c r="S427" s="128" t="s">
        <v>633</v>
      </c>
      <c r="T427" s="126"/>
      <c r="U427" s="126"/>
    </row>
    <row r="428" spans="1:21" s="59" customFormat="1" ht="38.25" x14ac:dyDescent="0.2">
      <c r="A428" s="128" t="s">
        <v>1300</v>
      </c>
      <c r="B428" s="128" t="s">
        <v>1301</v>
      </c>
      <c r="C428" s="128" t="s">
        <v>78</v>
      </c>
      <c r="D428" s="128" t="s">
        <v>1444</v>
      </c>
      <c r="E428" s="128" t="s">
        <v>78</v>
      </c>
      <c r="F428" s="128" t="s">
        <v>43</v>
      </c>
      <c r="G428" s="128" t="s">
        <v>44</v>
      </c>
      <c r="H428" s="128" t="s">
        <v>88</v>
      </c>
      <c r="I428" s="129">
        <v>42256</v>
      </c>
      <c r="J428" s="128" t="s">
        <v>45</v>
      </c>
      <c r="K428" s="128" t="s">
        <v>107</v>
      </c>
      <c r="L428" s="128" t="s">
        <v>38</v>
      </c>
      <c r="M428" s="128" t="s">
        <v>2356</v>
      </c>
      <c r="N428" s="128" t="s">
        <v>1458</v>
      </c>
      <c r="O428" s="130">
        <v>25372.639999999999</v>
      </c>
      <c r="P428" s="128" t="s">
        <v>1666</v>
      </c>
      <c r="Q428" s="128" t="s">
        <v>130</v>
      </c>
      <c r="R428" s="128" t="s">
        <v>1459</v>
      </c>
      <c r="S428" s="128" t="s">
        <v>1460</v>
      </c>
      <c r="T428" s="126"/>
      <c r="U428" s="126"/>
    </row>
    <row r="429" spans="1:21" s="59" customFormat="1" ht="25.5" x14ac:dyDescent="0.2">
      <c r="A429" s="128" t="s">
        <v>1300</v>
      </c>
      <c r="B429" s="128" t="s">
        <v>1301</v>
      </c>
      <c r="C429" s="128" t="s">
        <v>78</v>
      </c>
      <c r="D429" s="128" t="s">
        <v>1443</v>
      </c>
      <c r="E429" s="128" t="s">
        <v>78</v>
      </c>
      <c r="F429" s="128" t="s">
        <v>43</v>
      </c>
      <c r="G429" s="128" t="s">
        <v>44</v>
      </c>
      <c r="H429" s="128" t="s">
        <v>88</v>
      </c>
      <c r="I429" s="129">
        <v>42272</v>
      </c>
      <c r="J429" s="128" t="s">
        <v>45</v>
      </c>
      <c r="K429" s="128" t="s">
        <v>1208</v>
      </c>
      <c r="L429" s="128" t="s">
        <v>38</v>
      </c>
      <c r="M429" s="128" t="s">
        <v>2354</v>
      </c>
      <c r="N429" s="128" t="s">
        <v>1449</v>
      </c>
      <c r="O429" s="130">
        <v>109377.72</v>
      </c>
      <c r="P429" s="128" t="s">
        <v>2355</v>
      </c>
      <c r="Q429" s="128" t="s">
        <v>76</v>
      </c>
      <c r="R429" s="128" t="s">
        <v>1450</v>
      </c>
      <c r="S429" s="128" t="s">
        <v>1451</v>
      </c>
      <c r="T429" s="126"/>
      <c r="U429" s="126"/>
    </row>
    <row r="430" spans="1:21" s="59" customFormat="1" ht="38.25" x14ac:dyDescent="0.2">
      <c r="A430" s="128" t="s">
        <v>1300</v>
      </c>
      <c r="B430" s="128" t="s">
        <v>1301</v>
      </c>
      <c r="C430" s="128" t="s">
        <v>78</v>
      </c>
      <c r="D430" s="128" t="s">
        <v>1443</v>
      </c>
      <c r="E430" s="128" t="s">
        <v>78</v>
      </c>
      <c r="F430" s="128" t="s">
        <v>119</v>
      </c>
      <c r="G430" s="128" t="s">
        <v>118</v>
      </c>
      <c r="H430" s="128" t="s">
        <v>205</v>
      </c>
      <c r="I430" s="129">
        <v>42184</v>
      </c>
      <c r="J430" s="128" t="s">
        <v>45</v>
      </c>
      <c r="K430" s="128" t="s">
        <v>107</v>
      </c>
      <c r="L430" s="128" t="s">
        <v>38</v>
      </c>
      <c r="M430" s="128" t="s">
        <v>2352</v>
      </c>
      <c r="N430" s="128" t="s">
        <v>1455</v>
      </c>
      <c r="O430" s="130">
        <v>140263.87</v>
      </c>
      <c r="P430" s="128" t="s">
        <v>2353</v>
      </c>
      <c r="Q430" s="128" t="s">
        <v>76</v>
      </c>
      <c r="R430" s="128" t="s">
        <v>1456</v>
      </c>
      <c r="S430" s="128" t="s">
        <v>1457</v>
      </c>
      <c r="T430" s="126"/>
      <c r="U430" s="126"/>
    </row>
    <row r="431" spans="1:21" s="59" customFormat="1" ht="25.5" x14ac:dyDescent="0.2">
      <c r="A431" s="128" t="s">
        <v>1038</v>
      </c>
      <c r="B431" s="128" t="s">
        <v>1039</v>
      </c>
      <c r="C431" s="128" t="s">
        <v>78</v>
      </c>
      <c r="D431" s="128" t="s">
        <v>1443</v>
      </c>
      <c r="E431" s="128" t="s">
        <v>78</v>
      </c>
      <c r="F431" s="128" t="s">
        <v>43</v>
      </c>
      <c r="G431" s="128" t="s">
        <v>44</v>
      </c>
      <c r="H431" s="128" t="s">
        <v>88</v>
      </c>
      <c r="I431" s="129">
        <v>42074</v>
      </c>
      <c r="J431" s="128" t="s">
        <v>46</v>
      </c>
      <c r="K431" s="128" t="s">
        <v>677</v>
      </c>
      <c r="L431" s="128" t="s">
        <v>113</v>
      </c>
      <c r="M431" s="128" t="s">
        <v>2357</v>
      </c>
      <c r="N431" s="128" t="s">
        <v>1040</v>
      </c>
      <c r="O431" s="130">
        <v>52352.959999999999</v>
      </c>
      <c r="P431" s="128" t="s">
        <v>1041</v>
      </c>
      <c r="Q431" s="128" t="s">
        <v>120</v>
      </c>
      <c r="R431" s="128" t="s">
        <v>677</v>
      </c>
      <c r="S431" s="128" t="s">
        <v>1042</v>
      </c>
      <c r="T431" s="126"/>
      <c r="U431" s="126"/>
    </row>
    <row r="432" spans="1:21" s="59" customFormat="1" ht="25.5" x14ac:dyDescent="0.2">
      <c r="A432" s="128" t="s">
        <v>1038</v>
      </c>
      <c r="B432" s="128" t="s">
        <v>1039</v>
      </c>
      <c r="C432" s="128" t="s">
        <v>78</v>
      </c>
      <c r="D432" s="128" t="s">
        <v>1443</v>
      </c>
      <c r="E432" s="128" t="s">
        <v>78</v>
      </c>
      <c r="F432" s="128" t="s">
        <v>43</v>
      </c>
      <c r="G432" s="128" t="s">
        <v>44</v>
      </c>
      <c r="H432" s="128" t="s">
        <v>88</v>
      </c>
      <c r="I432" s="129">
        <v>42272</v>
      </c>
      <c r="J432" s="128" t="s">
        <v>46</v>
      </c>
      <c r="K432" s="128" t="s">
        <v>677</v>
      </c>
      <c r="L432" s="128" t="s">
        <v>113</v>
      </c>
      <c r="M432" s="128" t="s">
        <v>2358</v>
      </c>
      <c r="N432" s="128" t="s">
        <v>1040</v>
      </c>
      <c r="O432" s="130">
        <v>921458.29</v>
      </c>
      <c r="P432" s="128" t="s">
        <v>1041</v>
      </c>
      <c r="Q432" s="128" t="s">
        <v>397</v>
      </c>
      <c r="R432" s="128" t="s">
        <v>677</v>
      </c>
      <c r="S432" s="128" t="s">
        <v>1042</v>
      </c>
      <c r="T432" s="126"/>
      <c r="U432" s="126"/>
    </row>
    <row r="433" spans="1:21" s="59" customFormat="1" ht="25.5" x14ac:dyDescent="0.2">
      <c r="A433" s="128" t="s">
        <v>1302</v>
      </c>
      <c r="B433" s="128" t="s">
        <v>1303</v>
      </c>
      <c r="C433" s="128" t="s">
        <v>78</v>
      </c>
      <c r="D433" s="128" t="s">
        <v>1443</v>
      </c>
      <c r="E433" s="128" t="s">
        <v>78</v>
      </c>
      <c r="F433" s="128" t="s">
        <v>43</v>
      </c>
      <c r="G433" s="128" t="s">
        <v>44</v>
      </c>
      <c r="H433" s="128" t="s">
        <v>88</v>
      </c>
      <c r="I433" s="129">
        <v>42144</v>
      </c>
      <c r="J433" s="128" t="s">
        <v>134</v>
      </c>
      <c r="K433" s="128" t="s">
        <v>677</v>
      </c>
      <c r="L433" s="128" t="s">
        <v>38</v>
      </c>
      <c r="M433" s="128" t="s">
        <v>2362</v>
      </c>
      <c r="N433" s="128" t="s">
        <v>1424</v>
      </c>
      <c r="O433" s="130">
        <v>35099</v>
      </c>
      <c r="P433" s="128" t="s">
        <v>325</v>
      </c>
      <c r="Q433" s="128" t="s">
        <v>76</v>
      </c>
      <c r="R433" s="128" t="s">
        <v>1425</v>
      </c>
      <c r="S433" s="128" t="s">
        <v>111</v>
      </c>
      <c r="T433" s="126"/>
      <c r="U433" s="126"/>
    </row>
    <row r="434" spans="1:21" s="59" customFormat="1" ht="25.5" x14ac:dyDescent="0.2">
      <c r="A434" s="128" t="s">
        <v>1302</v>
      </c>
      <c r="B434" s="128" t="s">
        <v>1303</v>
      </c>
      <c r="C434" s="128" t="s">
        <v>78</v>
      </c>
      <c r="D434" s="128" t="s">
        <v>1443</v>
      </c>
      <c r="E434" s="128" t="s">
        <v>78</v>
      </c>
      <c r="F434" s="128" t="s">
        <v>43</v>
      </c>
      <c r="G434" s="128" t="s">
        <v>44</v>
      </c>
      <c r="H434" s="128" t="s">
        <v>88</v>
      </c>
      <c r="I434" s="129">
        <v>42110</v>
      </c>
      <c r="J434" s="128" t="s">
        <v>134</v>
      </c>
      <c r="K434" s="128" t="s">
        <v>677</v>
      </c>
      <c r="L434" s="128" t="s">
        <v>38</v>
      </c>
      <c r="M434" s="128" t="s">
        <v>2360</v>
      </c>
      <c r="N434" s="128" t="s">
        <v>1424</v>
      </c>
      <c r="O434" s="130">
        <v>254325.92</v>
      </c>
      <c r="P434" s="128" t="s">
        <v>2361</v>
      </c>
      <c r="Q434" s="128" t="s">
        <v>76</v>
      </c>
      <c r="R434" s="128" t="s">
        <v>1425</v>
      </c>
      <c r="S434" s="128" t="s">
        <v>111</v>
      </c>
      <c r="T434" s="126"/>
      <c r="U434" s="126"/>
    </row>
    <row r="435" spans="1:21" s="59" customFormat="1" ht="25.5" x14ac:dyDescent="0.2">
      <c r="A435" s="128" t="s">
        <v>1302</v>
      </c>
      <c r="B435" s="128" t="s">
        <v>1303</v>
      </c>
      <c r="C435" s="128" t="s">
        <v>78</v>
      </c>
      <c r="D435" s="128" t="s">
        <v>1440</v>
      </c>
      <c r="E435" s="128" t="s">
        <v>78</v>
      </c>
      <c r="F435" s="128" t="s">
        <v>2363</v>
      </c>
      <c r="G435" s="128" t="s">
        <v>536</v>
      </c>
      <c r="H435" s="128" t="s">
        <v>2364</v>
      </c>
      <c r="I435" s="129">
        <v>42265</v>
      </c>
      <c r="J435" s="128" t="s">
        <v>45</v>
      </c>
      <c r="K435" s="128" t="s">
        <v>677</v>
      </c>
      <c r="L435" s="128" t="s">
        <v>38</v>
      </c>
      <c r="M435" s="128" t="s">
        <v>2369</v>
      </c>
      <c r="N435" s="128" t="s">
        <v>1818</v>
      </c>
      <c r="O435" s="130">
        <v>1455602.65</v>
      </c>
      <c r="P435" s="128" t="s">
        <v>2366</v>
      </c>
      <c r="Q435" s="128" t="s">
        <v>86</v>
      </c>
      <c r="R435" s="128" t="s">
        <v>2367</v>
      </c>
      <c r="S435" s="128" t="s">
        <v>1820</v>
      </c>
      <c r="T435" s="126"/>
      <c r="U435" s="126"/>
    </row>
    <row r="436" spans="1:21" s="59" customFormat="1" ht="25.5" x14ac:dyDescent="0.2">
      <c r="A436" s="128" t="s">
        <v>1302</v>
      </c>
      <c r="B436" s="128" t="s">
        <v>1303</v>
      </c>
      <c r="C436" s="128" t="s">
        <v>78</v>
      </c>
      <c r="D436" s="128" t="s">
        <v>1440</v>
      </c>
      <c r="E436" s="128" t="s">
        <v>78</v>
      </c>
      <c r="F436" s="128" t="s">
        <v>2363</v>
      </c>
      <c r="G436" s="128" t="s">
        <v>536</v>
      </c>
      <c r="H436" s="128" t="s">
        <v>2364</v>
      </c>
      <c r="I436" s="129">
        <v>42083</v>
      </c>
      <c r="J436" s="128" t="s">
        <v>45</v>
      </c>
      <c r="K436" s="128" t="s">
        <v>677</v>
      </c>
      <c r="L436" s="128" t="s">
        <v>38</v>
      </c>
      <c r="M436" s="128" t="s">
        <v>2365</v>
      </c>
      <c r="N436" s="128" t="s">
        <v>1818</v>
      </c>
      <c r="O436" s="130">
        <v>20157287.030000001</v>
      </c>
      <c r="P436" s="128" t="s">
        <v>2366</v>
      </c>
      <c r="Q436" s="128" t="s">
        <v>76</v>
      </c>
      <c r="R436" s="128" t="s">
        <v>2367</v>
      </c>
      <c r="S436" s="128" t="s">
        <v>1820</v>
      </c>
      <c r="T436" s="126"/>
      <c r="U436" s="126"/>
    </row>
    <row r="437" spans="1:21" s="59" customFormat="1" ht="204" x14ac:dyDescent="0.2">
      <c r="A437" s="128" t="s">
        <v>23</v>
      </c>
      <c r="B437" s="128" t="s">
        <v>1043</v>
      </c>
      <c r="C437" s="128" t="s">
        <v>78</v>
      </c>
      <c r="D437" s="128" t="s">
        <v>1440</v>
      </c>
      <c r="E437" s="128" t="s">
        <v>78</v>
      </c>
      <c r="F437" s="128" t="s">
        <v>43</v>
      </c>
      <c r="G437" s="128" t="s">
        <v>44</v>
      </c>
      <c r="H437" s="128" t="s">
        <v>88</v>
      </c>
      <c r="I437" s="129">
        <v>42034</v>
      </c>
      <c r="J437" s="128" t="s">
        <v>46</v>
      </c>
      <c r="K437" s="128" t="s">
        <v>677</v>
      </c>
      <c r="L437" s="128" t="s">
        <v>38</v>
      </c>
      <c r="M437" s="128" t="s">
        <v>2410</v>
      </c>
      <c r="N437" s="128" t="s">
        <v>1675</v>
      </c>
      <c r="O437" s="130">
        <v>35444.400000000001</v>
      </c>
      <c r="P437" s="128" t="s">
        <v>391</v>
      </c>
      <c r="Q437" s="128" t="s">
        <v>83</v>
      </c>
      <c r="R437" s="128" t="s">
        <v>1676</v>
      </c>
      <c r="S437" s="128" t="s">
        <v>1677</v>
      </c>
      <c r="T437" s="126"/>
      <c r="U437" s="126"/>
    </row>
    <row r="438" spans="1:21" s="59" customFormat="1" ht="25.5" x14ac:dyDescent="0.2">
      <c r="A438" s="128" t="s">
        <v>23</v>
      </c>
      <c r="B438" s="128" t="s">
        <v>1043</v>
      </c>
      <c r="C438" s="128" t="s">
        <v>78</v>
      </c>
      <c r="D438" s="128" t="s">
        <v>1443</v>
      </c>
      <c r="E438" s="128" t="s">
        <v>78</v>
      </c>
      <c r="F438" s="128" t="s">
        <v>677</v>
      </c>
      <c r="G438" s="128" t="s">
        <v>677</v>
      </c>
      <c r="H438" s="128" t="s">
        <v>677</v>
      </c>
      <c r="I438" s="129">
        <v>42275</v>
      </c>
      <c r="J438" s="128" t="s">
        <v>40</v>
      </c>
      <c r="K438" s="128" t="s">
        <v>677</v>
      </c>
      <c r="L438" s="128" t="s">
        <v>38</v>
      </c>
      <c r="M438" s="128" t="s">
        <v>2387</v>
      </c>
      <c r="N438" s="128" t="s">
        <v>1673</v>
      </c>
      <c r="O438" s="130">
        <v>39213</v>
      </c>
      <c r="P438" s="128" t="s">
        <v>2385</v>
      </c>
      <c r="Q438" s="128" t="s">
        <v>130</v>
      </c>
      <c r="R438" s="128" t="s">
        <v>677</v>
      </c>
      <c r="S438" s="128" t="s">
        <v>1674</v>
      </c>
      <c r="T438" s="126"/>
      <c r="U438" s="126"/>
    </row>
    <row r="439" spans="1:21" s="59" customFormat="1" ht="63.75" x14ac:dyDescent="0.2">
      <c r="A439" s="128" t="s">
        <v>23</v>
      </c>
      <c r="B439" s="128" t="s">
        <v>1043</v>
      </c>
      <c r="C439" s="128" t="s">
        <v>78</v>
      </c>
      <c r="D439" s="128" t="s">
        <v>1440</v>
      </c>
      <c r="E439" s="128" t="s">
        <v>78</v>
      </c>
      <c r="F439" s="128" t="s">
        <v>625</v>
      </c>
      <c r="G439" s="128" t="s">
        <v>118</v>
      </c>
      <c r="H439" s="128" t="s">
        <v>205</v>
      </c>
      <c r="I439" s="129">
        <v>42214</v>
      </c>
      <c r="J439" s="128" t="s">
        <v>45</v>
      </c>
      <c r="K439" s="128" t="s">
        <v>107</v>
      </c>
      <c r="L439" s="128" t="s">
        <v>38</v>
      </c>
      <c r="M439" s="128" t="s">
        <v>2399</v>
      </c>
      <c r="N439" s="128" t="s">
        <v>354</v>
      </c>
      <c r="O439" s="130">
        <v>43499.03</v>
      </c>
      <c r="P439" s="128" t="s">
        <v>1679</v>
      </c>
      <c r="Q439" s="128" t="s">
        <v>91</v>
      </c>
      <c r="R439" s="128" t="s">
        <v>1311</v>
      </c>
      <c r="S439" s="128" t="s">
        <v>353</v>
      </c>
      <c r="T439" s="126"/>
      <c r="U439" s="126"/>
    </row>
    <row r="440" spans="1:21" s="59" customFormat="1" ht="153" x14ac:dyDescent="0.2">
      <c r="A440" s="128" t="s">
        <v>23</v>
      </c>
      <c r="B440" s="128" t="s">
        <v>1043</v>
      </c>
      <c r="C440" s="128" t="s">
        <v>78</v>
      </c>
      <c r="D440" s="128" t="s">
        <v>1440</v>
      </c>
      <c r="E440" s="128" t="s">
        <v>78</v>
      </c>
      <c r="F440" s="128" t="s">
        <v>43</v>
      </c>
      <c r="G440" s="128" t="s">
        <v>44</v>
      </c>
      <c r="H440" s="128" t="s">
        <v>88</v>
      </c>
      <c r="I440" s="129">
        <v>42086</v>
      </c>
      <c r="J440" s="128" t="s">
        <v>45</v>
      </c>
      <c r="K440" s="128" t="s">
        <v>107</v>
      </c>
      <c r="L440" s="128" t="s">
        <v>38</v>
      </c>
      <c r="M440" s="128" t="s">
        <v>2416</v>
      </c>
      <c r="N440" s="128" t="s">
        <v>354</v>
      </c>
      <c r="O440" s="130">
        <v>45652.5</v>
      </c>
      <c r="P440" s="128" t="s">
        <v>1679</v>
      </c>
      <c r="Q440" s="128" t="s">
        <v>397</v>
      </c>
      <c r="R440" s="128" t="s">
        <v>1311</v>
      </c>
      <c r="S440" s="128" t="s">
        <v>353</v>
      </c>
      <c r="T440" s="126"/>
      <c r="U440" s="126"/>
    </row>
    <row r="441" spans="1:21" s="59" customFormat="1" ht="25.5" x14ac:dyDescent="0.2">
      <c r="A441" s="128" t="s">
        <v>23</v>
      </c>
      <c r="B441" s="128" t="s">
        <v>1043</v>
      </c>
      <c r="C441" s="128" t="s">
        <v>78</v>
      </c>
      <c r="D441" s="128" t="s">
        <v>1440</v>
      </c>
      <c r="E441" s="128" t="s">
        <v>78</v>
      </c>
      <c r="F441" s="128" t="s">
        <v>1004</v>
      </c>
      <c r="G441" s="128" t="s">
        <v>39</v>
      </c>
      <c r="H441" s="128" t="s">
        <v>212</v>
      </c>
      <c r="I441" s="129">
        <v>42261</v>
      </c>
      <c r="J441" s="128" t="s">
        <v>134</v>
      </c>
      <c r="K441" s="128" t="s">
        <v>677</v>
      </c>
      <c r="L441" s="128" t="s">
        <v>38</v>
      </c>
      <c r="M441" s="128" t="s">
        <v>2394</v>
      </c>
      <c r="N441" s="128" t="s">
        <v>895</v>
      </c>
      <c r="O441" s="130">
        <v>47681.62</v>
      </c>
      <c r="P441" s="128" t="s">
        <v>865</v>
      </c>
      <c r="Q441" s="128" t="s">
        <v>76</v>
      </c>
      <c r="R441" s="128" t="s">
        <v>1309</v>
      </c>
      <c r="S441" s="128" t="s">
        <v>896</v>
      </c>
      <c r="T441" s="126"/>
      <c r="U441" s="126"/>
    </row>
    <row r="442" spans="1:21" s="59" customFormat="1" ht="38.25" x14ac:dyDescent="0.2">
      <c r="A442" s="128" t="s">
        <v>23</v>
      </c>
      <c r="B442" s="128" t="s">
        <v>1043</v>
      </c>
      <c r="C442" s="128" t="s">
        <v>78</v>
      </c>
      <c r="D442" s="128" t="s">
        <v>1443</v>
      </c>
      <c r="E442" s="128" t="s">
        <v>78</v>
      </c>
      <c r="F442" s="128" t="s">
        <v>43</v>
      </c>
      <c r="G442" s="128" t="s">
        <v>44</v>
      </c>
      <c r="H442" s="128" t="s">
        <v>88</v>
      </c>
      <c r="I442" s="129">
        <v>42038</v>
      </c>
      <c r="J442" s="128" t="s">
        <v>46</v>
      </c>
      <c r="K442" s="128" t="s">
        <v>677</v>
      </c>
      <c r="L442" s="128" t="s">
        <v>38</v>
      </c>
      <c r="M442" s="128" t="s">
        <v>2378</v>
      </c>
      <c r="N442" s="128" t="s">
        <v>1668</v>
      </c>
      <c r="O442" s="130">
        <v>67297.84</v>
      </c>
      <c r="P442" s="128" t="s">
        <v>1669</v>
      </c>
      <c r="Q442" s="128" t="s">
        <v>83</v>
      </c>
      <c r="R442" s="128" t="s">
        <v>677</v>
      </c>
      <c r="S442" s="128" t="s">
        <v>1670</v>
      </c>
      <c r="T442" s="126"/>
      <c r="U442" s="126"/>
    </row>
    <row r="443" spans="1:21" s="59" customFormat="1" ht="38.25" x14ac:dyDescent="0.2">
      <c r="A443" s="128" t="s">
        <v>23</v>
      </c>
      <c r="B443" s="128" t="s">
        <v>1043</v>
      </c>
      <c r="C443" s="128" t="s">
        <v>78</v>
      </c>
      <c r="D443" s="128" t="s">
        <v>1440</v>
      </c>
      <c r="E443" s="128" t="s">
        <v>78</v>
      </c>
      <c r="F443" s="128" t="s">
        <v>43</v>
      </c>
      <c r="G443" s="128" t="s">
        <v>44</v>
      </c>
      <c r="H443" s="128" t="s">
        <v>88</v>
      </c>
      <c r="I443" s="129">
        <v>42270</v>
      </c>
      <c r="J443" s="128" t="s">
        <v>45</v>
      </c>
      <c r="K443" s="128" t="s">
        <v>107</v>
      </c>
      <c r="L443" s="128" t="s">
        <v>38</v>
      </c>
      <c r="M443" s="128" t="s">
        <v>2427</v>
      </c>
      <c r="N443" s="128" t="s">
        <v>354</v>
      </c>
      <c r="O443" s="130">
        <v>69943.11</v>
      </c>
      <c r="P443" s="128" t="s">
        <v>1679</v>
      </c>
      <c r="Q443" s="128" t="s">
        <v>669</v>
      </c>
      <c r="R443" s="128" t="s">
        <v>1311</v>
      </c>
      <c r="S443" s="128" t="s">
        <v>353</v>
      </c>
      <c r="T443" s="126"/>
      <c r="U443" s="126"/>
    </row>
    <row r="444" spans="1:21" s="59" customFormat="1" ht="25.5" x14ac:dyDescent="0.2">
      <c r="A444" s="128" t="s">
        <v>23</v>
      </c>
      <c r="B444" s="128" t="s">
        <v>1043</v>
      </c>
      <c r="C444" s="128" t="s">
        <v>78</v>
      </c>
      <c r="D444" s="128" t="s">
        <v>1440</v>
      </c>
      <c r="E444" s="128" t="s">
        <v>78</v>
      </c>
      <c r="F444" s="128" t="s">
        <v>127</v>
      </c>
      <c r="G444" s="128" t="s">
        <v>48</v>
      </c>
      <c r="H444" s="128" t="s">
        <v>1242</v>
      </c>
      <c r="I444" s="129">
        <v>42262</v>
      </c>
      <c r="J444" s="128" t="s">
        <v>134</v>
      </c>
      <c r="K444" s="128" t="s">
        <v>677</v>
      </c>
      <c r="L444" s="128" t="s">
        <v>38</v>
      </c>
      <c r="M444" s="128" t="s">
        <v>2391</v>
      </c>
      <c r="N444" s="128" t="s">
        <v>2388</v>
      </c>
      <c r="O444" s="130">
        <v>73609</v>
      </c>
      <c r="P444" s="128" t="s">
        <v>2389</v>
      </c>
      <c r="Q444" s="128" t="s">
        <v>170</v>
      </c>
      <c r="R444" s="128" t="s">
        <v>677</v>
      </c>
      <c r="S444" s="128" t="s">
        <v>2390</v>
      </c>
      <c r="T444" s="126"/>
      <c r="U444" s="126"/>
    </row>
    <row r="445" spans="1:21" s="59" customFormat="1" ht="25.5" x14ac:dyDescent="0.2">
      <c r="A445" s="128" t="s">
        <v>23</v>
      </c>
      <c r="B445" s="128" t="s">
        <v>1043</v>
      </c>
      <c r="C445" s="128" t="s">
        <v>78</v>
      </c>
      <c r="D445" s="128" t="s">
        <v>1443</v>
      </c>
      <c r="E445" s="128" t="s">
        <v>78</v>
      </c>
      <c r="F445" s="128" t="s">
        <v>43</v>
      </c>
      <c r="G445" s="128" t="s">
        <v>44</v>
      </c>
      <c r="H445" s="128" t="s">
        <v>88</v>
      </c>
      <c r="I445" s="129">
        <v>41943</v>
      </c>
      <c r="J445" s="128" t="s">
        <v>36</v>
      </c>
      <c r="K445" s="128" t="s">
        <v>677</v>
      </c>
      <c r="L445" s="128" t="s">
        <v>38</v>
      </c>
      <c r="M445" s="128" t="s">
        <v>2375</v>
      </c>
      <c r="N445" s="128" t="s">
        <v>640</v>
      </c>
      <c r="O445" s="130">
        <v>74940</v>
      </c>
      <c r="P445" s="128" t="s">
        <v>1671</v>
      </c>
      <c r="Q445" s="128" t="s">
        <v>86</v>
      </c>
      <c r="R445" s="128" t="s">
        <v>677</v>
      </c>
      <c r="S445" s="128" t="s">
        <v>617</v>
      </c>
      <c r="T445" s="126"/>
      <c r="U445" s="126"/>
    </row>
    <row r="446" spans="1:21" s="59" customFormat="1" ht="25.5" x14ac:dyDescent="0.2">
      <c r="A446" s="128" t="s">
        <v>23</v>
      </c>
      <c r="B446" s="128" t="s">
        <v>1043</v>
      </c>
      <c r="C446" s="128" t="s">
        <v>78</v>
      </c>
      <c r="D446" s="128" t="s">
        <v>1443</v>
      </c>
      <c r="E446" s="128" t="s">
        <v>78</v>
      </c>
      <c r="F446" s="128" t="s">
        <v>43</v>
      </c>
      <c r="G446" s="128" t="s">
        <v>44</v>
      </c>
      <c r="H446" s="128" t="s">
        <v>88</v>
      </c>
      <c r="I446" s="129">
        <v>41968</v>
      </c>
      <c r="J446" s="128" t="s">
        <v>36</v>
      </c>
      <c r="K446" s="128" t="s">
        <v>677</v>
      </c>
      <c r="L446" s="128" t="s">
        <v>38</v>
      </c>
      <c r="M446" s="128" t="s">
        <v>2376</v>
      </c>
      <c r="N446" s="128" t="s">
        <v>640</v>
      </c>
      <c r="O446" s="130">
        <v>74940</v>
      </c>
      <c r="P446" s="128" t="s">
        <v>1671</v>
      </c>
      <c r="Q446" s="128" t="s">
        <v>115</v>
      </c>
      <c r="R446" s="128" t="s">
        <v>677</v>
      </c>
      <c r="S446" s="128" t="s">
        <v>617</v>
      </c>
      <c r="T446" s="126"/>
      <c r="U446" s="126"/>
    </row>
    <row r="447" spans="1:21" s="59" customFormat="1" ht="38.25" x14ac:dyDescent="0.2">
      <c r="A447" s="128" t="s">
        <v>23</v>
      </c>
      <c r="B447" s="128" t="s">
        <v>1043</v>
      </c>
      <c r="C447" s="128" t="s">
        <v>78</v>
      </c>
      <c r="D447" s="128" t="s">
        <v>1443</v>
      </c>
      <c r="E447" s="128" t="s">
        <v>78</v>
      </c>
      <c r="F447" s="128" t="s">
        <v>43</v>
      </c>
      <c r="G447" s="128" t="s">
        <v>44</v>
      </c>
      <c r="H447" s="128" t="s">
        <v>88</v>
      </c>
      <c r="I447" s="129">
        <v>42271</v>
      </c>
      <c r="J447" s="128" t="s">
        <v>45</v>
      </c>
      <c r="K447" s="128" t="s">
        <v>107</v>
      </c>
      <c r="L447" s="128" t="s">
        <v>38</v>
      </c>
      <c r="M447" s="128" t="s">
        <v>2381</v>
      </c>
      <c r="N447" s="128" t="s">
        <v>1045</v>
      </c>
      <c r="O447" s="130">
        <v>82165</v>
      </c>
      <c r="P447" s="128" t="s">
        <v>1046</v>
      </c>
      <c r="Q447" s="128" t="s">
        <v>115</v>
      </c>
      <c r="R447" s="128" t="s">
        <v>1047</v>
      </c>
      <c r="S447" s="128" t="s">
        <v>599</v>
      </c>
      <c r="T447" s="126"/>
      <c r="U447" s="126"/>
    </row>
    <row r="448" spans="1:21" s="59" customFormat="1" ht="89.25" x14ac:dyDescent="0.2">
      <c r="A448" s="128" t="s">
        <v>23</v>
      </c>
      <c r="B448" s="128" t="s">
        <v>1043</v>
      </c>
      <c r="C448" s="128" t="s">
        <v>78</v>
      </c>
      <c r="D448" s="128" t="s">
        <v>1440</v>
      </c>
      <c r="E448" s="128" t="s">
        <v>78</v>
      </c>
      <c r="F448" s="128" t="s">
        <v>43</v>
      </c>
      <c r="G448" s="128" t="s">
        <v>44</v>
      </c>
      <c r="H448" s="128" t="s">
        <v>88</v>
      </c>
      <c r="I448" s="129">
        <v>42233</v>
      </c>
      <c r="J448" s="128" t="s">
        <v>46</v>
      </c>
      <c r="K448" s="128" t="s">
        <v>677</v>
      </c>
      <c r="L448" s="128" t="s">
        <v>38</v>
      </c>
      <c r="M448" s="128" t="s">
        <v>2422</v>
      </c>
      <c r="N448" s="128" t="s">
        <v>1061</v>
      </c>
      <c r="O448" s="130">
        <v>83000</v>
      </c>
      <c r="P448" s="128" t="s">
        <v>1313</v>
      </c>
      <c r="Q448" s="128" t="s">
        <v>92</v>
      </c>
      <c r="R448" s="128" t="s">
        <v>677</v>
      </c>
      <c r="S448" s="128" t="s">
        <v>1062</v>
      </c>
      <c r="T448" s="126"/>
      <c r="U448" s="126"/>
    </row>
    <row r="449" spans="1:21" s="59" customFormat="1" ht="25.5" x14ac:dyDescent="0.2">
      <c r="A449" s="128" t="s">
        <v>23</v>
      </c>
      <c r="B449" s="128" t="s">
        <v>1043</v>
      </c>
      <c r="C449" s="128" t="s">
        <v>78</v>
      </c>
      <c r="D449" s="128" t="s">
        <v>1443</v>
      </c>
      <c r="E449" s="128" t="s">
        <v>78</v>
      </c>
      <c r="F449" s="128" t="s">
        <v>677</v>
      </c>
      <c r="G449" s="128" t="s">
        <v>677</v>
      </c>
      <c r="H449" s="128" t="s">
        <v>677</v>
      </c>
      <c r="I449" s="129">
        <v>41996</v>
      </c>
      <c r="J449" s="128" t="s">
        <v>40</v>
      </c>
      <c r="K449" s="128" t="s">
        <v>677</v>
      </c>
      <c r="L449" s="128" t="s">
        <v>38</v>
      </c>
      <c r="M449" s="128" t="s">
        <v>2384</v>
      </c>
      <c r="N449" s="128" t="s">
        <v>1673</v>
      </c>
      <c r="O449" s="130">
        <v>92298</v>
      </c>
      <c r="P449" s="128" t="s">
        <v>2385</v>
      </c>
      <c r="Q449" s="128" t="s">
        <v>76</v>
      </c>
      <c r="R449" s="128" t="s">
        <v>677</v>
      </c>
      <c r="S449" s="128" t="s">
        <v>1674</v>
      </c>
      <c r="T449" s="126"/>
      <c r="U449" s="126"/>
    </row>
    <row r="450" spans="1:21" s="59" customFormat="1" ht="76.5" x14ac:dyDescent="0.2">
      <c r="A450" s="128" t="s">
        <v>23</v>
      </c>
      <c r="B450" s="128" t="s">
        <v>1043</v>
      </c>
      <c r="C450" s="128" t="s">
        <v>78</v>
      </c>
      <c r="D450" s="128" t="s">
        <v>1440</v>
      </c>
      <c r="E450" s="128" t="s">
        <v>78</v>
      </c>
      <c r="F450" s="128" t="s">
        <v>43</v>
      </c>
      <c r="G450" s="128" t="s">
        <v>44</v>
      </c>
      <c r="H450" s="128" t="s">
        <v>88</v>
      </c>
      <c r="I450" s="129">
        <v>42209</v>
      </c>
      <c r="J450" s="128" t="s">
        <v>134</v>
      </c>
      <c r="K450" s="128" t="s">
        <v>107</v>
      </c>
      <c r="L450" s="128" t="s">
        <v>38</v>
      </c>
      <c r="M450" s="128" t="s">
        <v>2421</v>
      </c>
      <c r="N450" s="128" t="s">
        <v>1680</v>
      </c>
      <c r="O450" s="130">
        <v>99743.86</v>
      </c>
      <c r="P450" s="128" t="s">
        <v>1681</v>
      </c>
      <c r="Q450" s="128" t="s">
        <v>143</v>
      </c>
      <c r="R450" s="128" t="s">
        <v>1682</v>
      </c>
      <c r="S450" s="128" t="s">
        <v>1683</v>
      </c>
      <c r="T450" s="126"/>
      <c r="U450" s="126"/>
    </row>
    <row r="451" spans="1:21" s="59" customFormat="1" ht="63.75" x14ac:dyDescent="0.2">
      <c r="A451" s="128" t="s">
        <v>23</v>
      </c>
      <c r="B451" s="128" t="s">
        <v>1043</v>
      </c>
      <c r="C451" s="128" t="s">
        <v>78</v>
      </c>
      <c r="D451" s="128" t="s">
        <v>1440</v>
      </c>
      <c r="E451" s="128" t="s">
        <v>78</v>
      </c>
      <c r="F451" s="128" t="s">
        <v>625</v>
      </c>
      <c r="G451" s="128" t="s">
        <v>118</v>
      </c>
      <c r="H451" s="128" t="s">
        <v>205</v>
      </c>
      <c r="I451" s="129">
        <v>42171</v>
      </c>
      <c r="J451" s="128" t="s">
        <v>45</v>
      </c>
      <c r="K451" s="128" t="s">
        <v>107</v>
      </c>
      <c r="L451" s="128" t="s">
        <v>38</v>
      </c>
      <c r="M451" s="128" t="s">
        <v>2397</v>
      </c>
      <c r="N451" s="128" t="s">
        <v>354</v>
      </c>
      <c r="O451" s="130">
        <v>102479.88</v>
      </c>
      <c r="P451" s="128" t="s">
        <v>1310</v>
      </c>
      <c r="Q451" s="128" t="s">
        <v>104</v>
      </c>
      <c r="R451" s="128" t="s">
        <v>1311</v>
      </c>
      <c r="S451" s="128" t="s">
        <v>353</v>
      </c>
      <c r="T451" s="126"/>
      <c r="U451" s="126"/>
    </row>
    <row r="452" spans="1:21" s="59" customFormat="1" ht="63.75" x14ac:dyDescent="0.2">
      <c r="A452" s="128" t="s">
        <v>23</v>
      </c>
      <c r="B452" s="128" t="s">
        <v>1043</v>
      </c>
      <c r="C452" s="128" t="s">
        <v>78</v>
      </c>
      <c r="D452" s="128" t="s">
        <v>1440</v>
      </c>
      <c r="E452" s="128" t="s">
        <v>78</v>
      </c>
      <c r="F452" s="128" t="s">
        <v>43</v>
      </c>
      <c r="G452" s="128" t="s">
        <v>44</v>
      </c>
      <c r="H452" s="128" t="s">
        <v>88</v>
      </c>
      <c r="I452" s="129">
        <v>42272</v>
      </c>
      <c r="J452" s="128" t="s">
        <v>134</v>
      </c>
      <c r="K452" s="128" t="s">
        <v>1357</v>
      </c>
      <c r="L452" s="128" t="s">
        <v>38</v>
      </c>
      <c r="M452" s="128" t="s">
        <v>2428</v>
      </c>
      <c r="N452" s="128" t="s">
        <v>2429</v>
      </c>
      <c r="O452" s="130">
        <v>111971</v>
      </c>
      <c r="P452" s="128" t="s">
        <v>2430</v>
      </c>
      <c r="Q452" s="128" t="s">
        <v>76</v>
      </c>
      <c r="R452" s="128" t="s">
        <v>2431</v>
      </c>
      <c r="S452" s="128" t="s">
        <v>2432</v>
      </c>
      <c r="T452" s="126"/>
      <c r="U452" s="126"/>
    </row>
    <row r="453" spans="1:21" s="59" customFormat="1" ht="63.75" x14ac:dyDescent="0.2">
      <c r="A453" s="128" t="s">
        <v>23</v>
      </c>
      <c r="B453" s="128" t="s">
        <v>1043</v>
      </c>
      <c r="C453" s="128" t="s">
        <v>78</v>
      </c>
      <c r="D453" s="128" t="s">
        <v>1440</v>
      </c>
      <c r="E453" s="128" t="s">
        <v>78</v>
      </c>
      <c r="F453" s="128" t="s">
        <v>43</v>
      </c>
      <c r="G453" s="128" t="s">
        <v>44</v>
      </c>
      <c r="H453" s="128" t="s">
        <v>88</v>
      </c>
      <c r="I453" s="129">
        <v>42270</v>
      </c>
      <c r="J453" s="128" t="s">
        <v>45</v>
      </c>
      <c r="K453" s="128" t="s">
        <v>107</v>
      </c>
      <c r="L453" s="128" t="s">
        <v>38</v>
      </c>
      <c r="M453" s="128" t="s">
        <v>2426</v>
      </c>
      <c r="N453" s="128" t="s">
        <v>354</v>
      </c>
      <c r="O453" s="130">
        <v>117122.28</v>
      </c>
      <c r="P453" s="128" t="s">
        <v>1679</v>
      </c>
      <c r="Q453" s="128" t="s">
        <v>453</v>
      </c>
      <c r="R453" s="128" t="s">
        <v>1311</v>
      </c>
      <c r="S453" s="128" t="s">
        <v>353</v>
      </c>
      <c r="T453" s="126"/>
      <c r="U453" s="126"/>
    </row>
    <row r="454" spans="1:21" s="59" customFormat="1" ht="63.75" x14ac:dyDescent="0.2">
      <c r="A454" s="128" t="s">
        <v>23</v>
      </c>
      <c r="B454" s="128" t="s">
        <v>1043</v>
      </c>
      <c r="C454" s="128" t="s">
        <v>78</v>
      </c>
      <c r="D454" s="128" t="s">
        <v>1440</v>
      </c>
      <c r="E454" s="128" t="s">
        <v>78</v>
      </c>
      <c r="F454" s="128" t="s">
        <v>625</v>
      </c>
      <c r="G454" s="128" t="s">
        <v>118</v>
      </c>
      <c r="H454" s="128" t="s">
        <v>205</v>
      </c>
      <c r="I454" s="129">
        <v>42221</v>
      </c>
      <c r="J454" s="128" t="s">
        <v>45</v>
      </c>
      <c r="K454" s="128" t="s">
        <v>107</v>
      </c>
      <c r="L454" s="128" t="s">
        <v>38</v>
      </c>
      <c r="M454" s="128" t="s">
        <v>2400</v>
      </c>
      <c r="N454" s="128" t="s">
        <v>354</v>
      </c>
      <c r="O454" s="130">
        <v>119193.4</v>
      </c>
      <c r="P454" s="128" t="s">
        <v>1679</v>
      </c>
      <c r="Q454" s="128" t="s">
        <v>211</v>
      </c>
      <c r="R454" s="128" t="s">
        <v>1311</v>
      </c>
      <c r="S454" s="128" t="s">
        <v>353</v>
      </c>
      <c r="T454" s="126"/>
      <c r="U454" s="126"/>
    </row>
    <row r="455" spans="1:21" s="59" customFormat="1" ht="25.5" x14ac:dyDescent="0.2">
      <c r="A455" s="128" t="s">
        <v>23</v>
      </c>
      <c r="B455" s="128" t="s">
        <v>1043</v>
      </c>
      <c r="C455" s="128" t="s">
        <v>78</v>
      </c>
      <c r="D455" s="128" t="s">
        <v>1440</v>
      </c>
      <c r="E455" s="128" t="s">
        <v>78</v>
      </c>
      <c r="F455" s="128" t="s">
        <v>43</v>
      </c>
      <c r="G455" s="128" t="s">
        <v>44</v>
      </c>
      <c r="H455" s="128" t="s">
        <v>88</v>
      </c>
      <c r="I455" s="129">
        <v>42131</v>
      </c>
      <c r="J455" s="128" t="s">
        <v>134</v>
      </c>
      <c r="K455" s="128" t="s">
        <v>677</v>
      </c>
      <c r="L455" s="128" t="s">
        <v>38</v>
      </c>
      <c r="M455" s="128" t="s">
        <v>2417</v>
      </c>
      <c r="N455" s="128" t="s">
        <v>603</v>
      </c>
      <c r="O455" s="130">
        <v>123914.31</v>
      </c>
      <c r="P455" s="128" t="s">
        <v>602</v>
      </c>
      <c r="Q455" s="128" t="s">
        <v>99</v>
      </c>
      <c r="R455" s="128" t="s">
        <v>601</v>
      </c>
      <c r="S455" s="128" t="s">
        <v>600</v>
      </c>
      <c r="T455" s="126"/>
      <c r="U455" s="126"/>
    </row>
    <row r="456" spans="1:21" s="59" customFormat="1" ht="25.5" x14ac:dyDescent="0.2">
      <c r="A456" s="128" t="s">
        <v>23</v>
      </c>
      <c r="B456" s="128" t="s">
        <v>1043</v>
      </c>
      <c r="C456" s="128" t="s">
        <v>78</v>
      </c>
      <c r="D456" s="128" t="s">
        <v>1440</v>
      </c>
      <c r="E456" s="128" t="s">
        <v>78</v>
      </c>
      <c r="F456" s="128" t="s">
        <v>1639</v>
      </c>
      <c r="G456" s="128" t="s">
        <v>536</v>
      </c>
      <c r="H456" s="128" t="s">
        <v>1218</v>
      </c>
      <c r="I456" s="129">
        <v>42180</v>
      </c>
      <c r="J456" s="128" t="s">
        <v>134</v>
      </c>
      <c r="K456" s="128" t="s">
        <v>677</v>
      </c>
      <c r="L456" s="128" t="s">
        <v>38</v>
      </c>
      <c r="M456" s="128" t="s">
        <v>2404</v>
      </c>
      <c r="N456" s="128" t="s">
        <v>1640</v>
      </c>
      <c r="O456" s="130">
        <v>131329</v>
      </c>
      <c r="P456" s="128" t="s">
        <v>128</v>
      </c>
      <c r="Q456" s="128" t="s">
        <v>88</v>
      </c>
      <c r="R456" s="128" t="s">
        <v>1641</v>
      </c>
      <c r="S456" s="128" t="s">
        <v>1642</v>
      </c>
      <c r="T456" s="126"/>
      <c r="U456" s="126"/>
    </row>
    <row r="457" spans="1:21" s="59" customFormat="1" ht="76.5" x14ac:dyDescent="0.2">
      <c r="A457" s="128" t="s">
        <v>23</v>
      </c>
      <c r="B457" s="128" t="s">
        <v>1043</v>
      </c>
      <c r="C457" s="128" t="s">
        <v>78</v>
      </c>
      <c r="D457" s="128" t="s">
        <v>1440</v>
      </c>
      <c r="E457" s="128" t="s">
        <v>78</v>
      </c>
      <c r="F457" s="128" t="s">
        <v>625</v>
      </c>
      <c r="G457" s="128" t="s">
        <v>118</v>
      </c>
      <c r="H457" s="128" t="s">
        <v>205</v>
      </c>
      <c r="I457" s="129">
        <v>42228</v>
      </c>
      <c r="J457" s="128" t="s">
        <v>45</v>
      </c>
      <c r="K457" s="128" t="s">
        <v>107</v>
      </c>
      <c r="L457" s="128" t="s">
        <v>38</v>
      </c>
      <c r="M457" s="128" t="s">
        <v>2401</v>
      </c>
      <c r="N457" s="128" t="s">
        <v>354</v>
      </c>
      <c r="O457" s="130">
        <v>149528.79999999999</v>
      </c>
      <c r="P457" s="128" t="s">
        <v>1679</v>
      </c>
      <c r="Q457" s="128" t="s">
        <v>426</v>
      </c>
      <c r="R457" s="128" t="s">
        <v>1311</v>
      </c>
      <c r="S457" s="128" t="s">
        <v>353</v>
      </c>
      <c r="T457" s="126"/>
      <c r="U457" s="126"/>
    </row>
    <row r="458" spans="1:21" s="59" customFormat="1" ht="38.25" x14ac:dyDescent="0.2">
      <c r="A458" s="128" t="s">
        <v>23</v>
      </c>
      <c r="B458" s="128" t="s">
        <v>1043</v>
      </c>
      <c r="C458" s="128" t="s">
        <v>78</v>
      </c>
      <c r="D458" s="128" t="s">
        <v>1440</v>
      </c>
      <c r="E458" s="128" t="s">
        <v>78</v>
      </c>
      <c r="F458" s="128" t="s">
        <v>43</v>
      </c>
      <c r="G458" s="128" t="s">
        <v>44</v>
      </c>
      <c r="H458" s="128" t="s">
        <v>88</v>
      </c>
      <c r="I458" s="129">
        <v>42264</v>
      </c>
      <c r="J458" s="128" t="s">
        <v>45</v>
      </c>
      <c r="K458" s="128" t="s">
        <v>107</v>
      </c>
      <c r="L458" s="128" t="s">
        <v>38</v>
      </c>
      <c r="M458" s="128" t="s">
        <v>2425</v>
      </c>
      <c r="N458" s="128" t="s">
        <v>354</v>
      </c>
      <c r="O458" s="130">
        <v>174962.96</v>
      </c>
      <c r="P458" s="128" t="s">
        <v>1679</v>
      </c>
      <c r="Q458" s="128" t="s">
        <v>207</v>
      </c>
      <c r="R458" s="128" t="s">
        <v>1311</v>
      </c>
      <c r="S458" s="128" t="s">
        <v>353</v>
      </c>
      <c r="T458" s="126"/>
      <c r="U458" s="126"/>
    </row>
    <row r="459" spans="1:21" s="59" customFormat="1" ht="38.25" x14ac:dyDescent="0.2">
      <c r="A459" s="128" t="s">
        <v>23</v>
      </c>
      <c r="B459" s="128" t="s">
        <v>1043</v>
      </c>
      <c r="C459" s="128" t="s">
        <v>78</v>
      </c>
      <c r="D459" s="128" t="s">
        <v>1440</v>
      </c>
      <c r="E459" s="128" t="s">
        <v>78</v>
      </c>
      <c r="F459" s="128" t="s">
        <v>1004</v>
      </c>
      <c r="G459" s="128" t="s">
        <v>39</v>
      </c>
      <c r="H459" s="128" t="s">
        <v>212</v>
      </c>
      <c r="I459" s="129">
        <v>42117</v>
      </c>
      <c r="J459" s="128" t="s">
        <v>134</v>
      </c>
      <c r="K459" s="128" t="s">
        <v>677</v>
      </c>
      <c r="L459" s="128" t="s">
        <v>38</v>
      </c>
      <c r="M459" s="128" t="s">
        <v>2393</v>
      </c>
      <c r="N459" s="128" t="s">
        <v>895</v>
      </c>
      <c r="O459" s="130">
        <v>194020.83</v>
      </c>
      <c r="P459" s="128" t="s">
        <v>208</v>
      </c>
      <c r="Q459" s="128" t="s">
        <v>76</v>
      </c>
      <c r="R459" s="128" t="s">
        <v>1309</v>
      </c>
      <c r="S459" s="128" t="s">
        <v>896</v>
      </c>
      <c r="T459" s="126"/>
      <c r="U459" s="126"/>
    </row>
    <row r="460" spans="1:21" s="59" customFormat="1" ht="51" x14ac:dyDescent="0.2">
      <c r="A460" s="128" t="s">
        <v>23</v>
      </c>
      <c r="B460" s="128" t="s">
        <v>1043</v>
      </c>
      <c r="C460" s="128" t="s">
        <v>78</v>
      </c>
      <c r="D460" s="128" t="s">
        <v>1440</v>
      </c>
      <c r="E460" s="128" t="s">
        <v>78</v>
      </c>
      <c r="F460" s="128" t="s">
        <v>625</v>
      </c>
      <c r="G460" s="128" t="s">
        <v>118</v>
      </c>
      <c r="H460" s="128" t="s">
        <v>205</v>
      </c>
      <c r="I460" s="129">
        <v>42230</v>
      </c>
      <c r="J460" s="128" t="s">
        <v>134</v>
      </c>
      <c r="K460" s="128" t="s">
        <v>677</v>
      </c>
      <c r="L460" s="128" t="s">
        <v>38</v>
      </c>
      <c r="M460" s="128" t="s">
        <v>2402</v>
      </c>
      <c r="N460" s="128" t="s">
        <v>354</v>
      </c>
      <c r="O460" s="130">
        <v>231790.1</v>
      </c>
      <c r="P460" s="128" t="s">
        <v>1312</v>
      </c>
      <c r="Q460" s="128" t="s">
        <v>397</v>
      </c>
      <c r="R460" s="128" t="s">
        <v>677</v>
      </c>
      <c r="S460" s="128" t="s">
        <v>353</v>
      </c>
      <c r="T460" s="126"/>
      <c r="U460" s="126"/>
    </row>
    <row r="461" spans="1:21" s="59" customFormat="1" ht="38.25" x14ac:dyDescent="0.2">
      <c r="A461" s="128" t="s">
        <v>23</v>
      </c>
      <c r="B461" s="128" t="s">
        <v>1043</v>
      </c>
      <c r="C461" s="128" t="s">
        <v>78</v>
      </c>
      <c r="D461" s="128" t="s">
        <v>1440</v>
      </c>
      <c r="E461" s="128" t="s">
        <v>78</v>
      </c>
      <c r="F461" s="128" t="s">
        <v>43</v>
      </c>
      <c r="G461" s="128" t="s">
        <v>44</v>
      </c>
      <c r="H461" s="128" t="s">
        <v>88</v>
      </c>
      <c r="I461" s="129">
        <v>42248</v>
      </c>
      <c r="J461" s="128" t="s">
        <v>134</v>
      </c>
      <c r="K461" s="128" t="s">
        <v>107</v>
      </c>
      <c r="L461" s="128" t="s">
        <v>38</v>
      </c>
      <c r="M461" s="128" t="s">
        <v>2423</v>
      </c>
      <c r="N461" s="128" t="s">
        <v>1680</v>
      </c>
      <c r="O461" s="130">
        <v>288729.34999999998</v>
      </c>
      <c r="P461" s="128" t="s">
        <v>1681</v>
      </c>
      <c r="Q461" s="128" t="s">
        <v>122</v>
      </c>
      <c r="R461" s="128" t="s">
        <v>1682</v>
      </c>
      <c r="S461" s="128" t="s">
        <v>1683</v>
      </c>
      <c r="T461" s="126"/>
      <c r="U461" s="126"/>
    </row>
    <row r="462" spans="1:21" s="59" customFormat="1" ht="114.75" x14ac:dyDescent="0.2">
      <c r="A462" s="128" t="s">
        <v>23</v>
      </c>
      <c r="B462" s="128" t="s">
        <v>1043</v>
      </c>
      <c r="C462" s="128" t="s">
        <v>78</v>
      </c>
      <c r="D462" s="128" t="s">
        <v>1440</v>
      </c>
      <c r="E462" s="128" t="s">
        <v>78</v>
      </c>
      <c r="F462" s="128" t="s">
        <v>43</v>
      </c>
      <c r="G462" s="128" t="s">
        <v>44</v>
      </c>
      <c r="H462" s="128" t="s">
        <v>88</v>
      </c>
      <c r="I462" s="129">
        <v>42132</v>
      </c>
      <c r="J462" s="128" t="s">
        <v>45</v>
      </c>
      <c r="K462" s="128" t="s">
        <v>107</v>
      </c>
      <c r="L462" s="128" t="s">
        <v>38</v>
      </c>
      <c r="M462" s="128" t="s">
        <v>2418</v>
      </c>
      <c r="N462" s="128" t="s">
        <v>354</v>
      </c>
      <c r="O462" s="130">
        <v>303023.12</v>
      </c>
      <c r="P462" s="128" t="s">
        <v>1679</v>
      </c>
      <c r="Q462" s="128" t="s">
        <v>400</v>
      </c>
      <c r="R462" s="128" t="s">
        <v>1311</v>
      </c>
      <c r="S462" s="128" t="s">
        <v>353</v>
      </c>
      <c r="T462" s="126"/>
      <c r="U462" s="126"/>
    </row>
    <row r="463" spans="1:21" s="59" customFormat="1" ht="38.25" x14ac:dyDescent="0.2">
      <c r="A463" s="128" t="s">
        <v>23</v>
      </c>
      <c r="B463" s="128" t="s">
        <v>1043</v>
      </c>
      <c r="C463" s="128" t="s">
        <v>78</v>
      </c>
      <c r="D463" s="128" t="s">
        <v>1443</v>
      </c>
      <c r="E463" s="128" t="s">
        <v>78</v>
      </c>
      <c r="F463" s="128" t="s">
        <v>351</v>
      </c>
      <c r="G463" s="128" t="s">
        <v>48</v>
      </c>
      <c r="H463" s="128" t="s">
        <v>1207</v>
      </c>
      <c r="I463" s="129">
        <v>42271</v>
      </c>
      <c r="J463" s="128" t="s">
        <v>45</v>
      </c>
      <c r="K463" s="128" t="s">
        <v>107</v>
      </c>
      <c r="L463" s="128" t="s">
        <v>38</v>
      </c>
      <c r="M463" s="128" t="s">
        <v>2374</v>
      </c>
      <c r="N463" s="128" t="s">
        <v>382</v>
      </c>
      <c r="O463" s="130">
        <v>328400.78999999998</v>
      </c>
      <c r="P463" s="128" t="s">
        <v>1667</v>
      </c>
      <c r="Q463" s="128" t="s">
        <v>2285</v>
      </c>
      <c r="R463" s="128" t="s">
        <v>381</v>
      </c>
      <c r="S463" s="128" t="s">
        <v>380</v>
      </c>
      <c r="T463" s="126"/>
      <c r="U463" s="126"/>
    </row>
    <row r="464" spans="1:21" s="59" customFormat="1" ht="89.25" x14ac:dyDescent="0.2">
      <c r="A464" s="128" t="s">
        <v>23</v>
      </c>
      <c r="B464" s="128" t="s">
        <v>1043</v>
      </c>
      <c r="C464" s="128" t="s">
        <v>78</v>
      </c>
      <c r="D464" s="128" t="s">
        <v>1440</v>
      </c>
      <c r="E464" s="128" t="s">
        <v>78</v>
      </c>
      <c r="F464" s="128" t="s">
        <v>43</v>
      </c>
      <c r="G464" s="128" t="s">
        <v>44</v>
      </c>
      <c r="H464" s="128" t="s">
        <v>88</v>
      </c>
      <c r="I464" s="129">
        <v>42055</v>
      </c>
      <c r="J464" s="128" t="s">
        <v>46</v>
      </c>
      <c r="K464" s="128" t="s">
        <v>677</v>
      </c>
      <c r="L464" s="128" t="s">
        <v>49</v>
      </c>
      <c r="M464" s="128" t="s">
        <v>2411</v>
      </c>
      <c r="N464" s="128" t="s">
        <v>895</v>
      </c>
      <c r="O464" s="130">
        <v>428785.36</v>
      </c>
      <c r="P464" s="128" t="s">
        <v>1678</v>
      </c>
      <c r="Q464" s="128" t="s">
        <v>115</v>
      </c>
      <c r="R464" s="128" t="s">
        <v>677</v>
      </c>
      <c r="S464" s="128" t="s">
        <v>896</v>
      </c>
      <c r="T464" s="126"/>
      <c r="U464" s="126"/>
    </row>
    <row r="465" spans="1:21" s="59" customFormat="1" ht="89.25" x14ac:dyDescent="0.2">
      <c r="A465" s="128" t="s">
        <v>23</v>
      </c>
      <c r="B465" s="128" t="s">
        <v>1043</v>
      </c>
      <c r="C465" s="128" t="s">
        <v>78</v>
      </c>
      <c r="D465" s="128" t="s">
        <v>1440</v>
      </c>
      <c r="E465" s="128" t="s">
        <v>78</v>
      </c>
      <c r="F465" s="128" t="s">
        <v>43</v>
      </c>
      <c r="G465" s="128" t="s">
        <v>44</v>
      </c>
      <c r="H465" s="128" t="s">
        <v>88</v>
      </c>
      <c r="I465" s="129">
        <v>42272</v>
      </c>
      <c r="J465" s="128" t="s">
        <v>46</v>
      </c>
      <c r="K465" s="128" t="s">
        <v>677</v>
      </c>
      <c r="L465" s="128" t="s">
        <v>49</v>
      </c>
      <c r="M465" s="128" t="s">
        <v>2433</v>
      </c>
      <c r="N465" s="128" t="s">
        <v>895</v>
      </c>
      <c r="O465" s="130">
        <v>433901.83</v>
      </c>
      <c r="P465" s="128" t="s">
        <v>1678</v>
      </c>
      <c r="Q465" s="128" t="s">
        <v>99</v>
      </c>
      <c r="R465" s="128" t="s">
        <v>677</v>
      </c>
      <c r="S465" s="128" t="s">
        <v>896</v>
      </c>
      <c r="T465" s="126"/>
      <c r="U465" s="126"/>
    </row>
    <row r="466" spans="1:21" s="59" customFormat="1" ht="51" x14ac:dyDescent="0.2">
      <c r="A466" s="128" t="s">
        <v>23</v>
      </c>
      <c r="B466" s="128" t="s">
        <v>1043</v>
      </c>
      <c r="C466" s="128" t="s">
        <v>78</v>
      </c>
      <c r="D466" s="128" t="s">
        <v>1443</v>
      </c>
      <c r="E466" s="128" t="s">
        <v>78</v>
      </c>
      <c r="F466" s="128" t="s">
        <v>43</v>
      </c>
      <c r="G466" s="128" t="s">
        <v>44</v>
      </c>
      <c r="H466" s="128" t="s">
        <v>88</v>
      </c>
      <c r="I466" s="129">
        <v>42020</v>
      </c>
      <c r="J466" s="128" t="s">
        <v>46</v>
      </c>
      <c r="K466" s="128" t="s">
        <v>677</v>
      </c>
      <c r="L466" s="128" t="s">
        <v>38</v>
      </c>
      <c r="M466" s="128" t="s">
        <v>2377</v>
      </c>
      <c r="N466" s="128" t="s">
        <v>1668</v>
      </c>
      <c r="O466" s="130">
        <v>485683.48</v>
      </c>
      <c r="P466" s="128" t="s">
        <v>1669</v>
      </c>
      <c r="Q466" s="128" t="s">
        <v>88</v>
      </c>
      <c r="R466" s="128" t="s">
        <v>677</v>
      </c>
      <c r="S466" s="128" t="s">
        <v>1670</v>
      </c>
      <c r="T466" s="126"/>
      <c r="U466" s="126"/>
    </row>
    <row r="467" spans="1:21" s="59" customFormat="1" ht="25.5" x14ac:dyDescent="0.2">
      <c r="A467" s="128" t="s">
        <v>23</v>
      </c>
      <c r="B467" s="128" t="s">
        <v>1043</v>
      </c>
      <c r="C467" s="128" t="s">
        <v>78</v>
      </c>
      <c r="D467" s="128" t="s">
        <v>1443</v>
      </c>
      <c r="E467" s="128" t="s">
        <v>78</v>
      </c>
      <c r="F467" s="128" t="s">
        <v>127</v>
      </c>
      <c r="G467" s="128" t="s">
        <v>48</v>
      </c>
      <c r="H467" s="128" t="s">
        <v>1242</v>
      </c>
      <c r="I467" s="129">
        <v>42257</v>
      </c>
      <c r="J467" s="128" t="s">
        <v>134</v>
      </c>
      <c r="K467" s="128" t="s">
        <v>677</v>
      </c>
      <c r="L467" s="128" t="s">
        <v>38</v>
      </c>
      <c r="M467" s="128" t="s">
        <v>2371</v>
      </c>
      <c r="N467" s="128" t="s">
        <v>805</v>
      </c>
      <c r="O467" s="130">
        <v>500000</v>
      </c>
      <c r="P467" s="128" t="s">
        <v>388</v>
      </c>
      <c r="Q467" s="128" t="s">
        <v>86</v>
      </c>
      <c r="R467" s="128" t="s">
        <v>1044</v>
      </c>
      <c r="S467" s="128" t="s">
        <v>807</v>
      </c>
      <c r="T467" s="126"/>
      <c r="U467" s="126"/>
    </row>
    <row r="468" spans="1:21" s="59" customFormat="1" ht="229.5" x14ac:dyDescent="0.2">
      <c r="A468" s="128" t="s">
        <v>23</v>
      </c>
      <c r="B468" s="128" t="s">
        <v>1043</v>
      </c>
      <c r="C468" s="128" t="s">
        <v>78</v>
      </c>
      <c r="D468" s="128" t="s">
        <v>1440</v>
      </c>
      <c r="E468" s="128" t="s">
        <v>78</v>
      </c>
      <c r="F468" s="128" t="s">
        <v>625</v>
      </c>
      <c r="G468" s="128" t="s">
        <v>118</v>
      </c>
      <c r="H468" s="128" t="s">
        <v>205</v>
      </c>
      <c r="I468" s="129">
        <v>42202</v>
      </c>
      <c r="J468" s="128" t="s">
        <v>134</v>
      </c>
      <c r="K468" s="128" t="s">
        <v>677</v>
      </c>
      <c r="L468" s="128" t="s">
        <v>38</v>
      </c>
      <c r="M468" s="128" t="s">
        <v>2398</v>
      </c>
      <c r="N468" s="128" t="s">
        <v>354</v>
      </c>
      <c r="O468" s="130">
        <v>560037.66</v>
      </c>
      <c r="P468" s="128" t="s">
        <v>1312</v>
      </c>
      <c r="Q468" s="128" t="s">
        <v>173</v>
      </c>
      <c r="R468" s="128" t="s">
        <v>677</v>
      </c>
      <c r="S468" s="128" t="s">
        <v>353</v>
      </c>
      <c r="T468" s="126"/>
      <c r="U468" s="126"/>
    </row>
    <row r="469" spans="1:21" s="59" customFormat="1" ht="38.25" x14ac:dyDescent="0.2">
      <c r="A469" s="128" t="s">
        <v>23</v>
      </c>
      <c r="B469" s="128" t="s">
        <v>1043</v>
      </c>
      <c r="C469" s="128" t="s">
        <v>78</v>
      </c>
      <c r="D469" s="128" t="s">
        <v>1440</v>
      </c>
      <c r="E469" s="128" t="s">
        <v>78</v>
      </c>
      <c r="F469" s="128" t="s">
        <v>1744</v>
      </c>
      <c r="G469" s="128" t="s">
        <v>118</v>
      </c>
      <c r="H469" s="128" t="s">
        <v>205</v>
      </c>
      <c r="I469" s="129">
        <v>42265</v>
      </c>
      <c r="J469" s="128" t="s">
        <v>134</v>
      </c>
      <c r="K469" s="128" t="s">
        <v>107</v>
      </c>
      <c r="L469" s="128" t="s">
        <v>38</v>
      </c>
      <c r="M469" s="128" t="s">
        <v>2405</v>
      </c>
      <c r="N469" s="128" t="s">
        <v>2406</v>
      </c>
      <c r="O469" s="130">
        <v>567362</v>
      </c>
      <c r="P469" s="128" t="s">
        <v>2407</v>
      </c>
      <c r="Q469" s="128" t="s">
        <v>76</v>
      </c>
      <c r="R469" s="128" t="s">
        <v>2408</v>
      </c>
      <c r="S469" s="128" t="s">
        <v>2409</v>
      </c>
      <c r="T469" s="126"/>
      <c r="U469" s="126"/>
    </row>
    <row r="470" spans="1:21" s="59" customFormat="1" ht="51" x14ac:dyDescent="0.2">
      <c r="A470" s="128" t="s">
        <v>23</v>
      </c>
      <c r="B470" s="128" t="s">
        <v>1043</v>
      </c>
      <c r="C470" s="128" t="s">
        <v>78</v>
      </c>
      <c r="D470" s="128" t="s">
        <v>1440</v>
      </c>
      <c r="E470" s="128" t="s">
        <v>78</v>
      </c>
      <c r="F470" s="128" t="s">
        <v>43</v>
      </c>
      <c r="G470" s="128" t="s">
        <v>44</v>
      </c>
      <c r="H470" s="128" t="s">
        <v>88</v>
      </c>
      <c r="I470" s="129">
        <v>42205</v>
      </c>
      <c r="J470" s="128" t="s">
        <v>46</v>
      </c>
      <c r="K470" s="128" t="s">
        <v>677</v>
      </c>
      <c r="L470" s="128" t="s">
        <v>38</v>
      </c>
      <c r="M470" s="128" t="s">
        <v>2419</v>
      </c>
      <c r="N470" s="128" t="s">
        <v>994</v>
      </c>
      <c r="O470" s="130">
        <v>593856.76</v>
      </c>
      <c r="P470" s="128" t="s">
        <v>2420</v>
      </c>
      <c r="Q470" s="128" t="s">
        <v>76</v>
      </c>
      <c r="R470" s="128" t="s">
        <v>677</v>
      </c>
      <c r="S470" s="128" t="s">
        <v>841</v>
      </c>
      <c r="T470" s="126"/>
      <c r="U470" s="126"/>
    </row>
    <row r="471" spans="1:21" s="59" customFormat="1" ht="25.5" x14ac:dyDescent="0.2">
      <c r="A471" s="128" t="s">
        <v>23</v>
      </c>
      <c r="B471" s="128" t="s">
        <v>1043</v>
      </c>
      <c r="C471" s="128" t="s">
        <v>78</v>
      </c>
      <c r="D471" s="128" t="s">
        <v>1440</v>
      </c>
      <c r="E471" s="128" t="s">
        <v>78</v>
      </c>
      <c r="F471" s="128" t="s">
        <v>625</v>
      </c>
      <c r="G471" s="128" t="s">
        <v>118</v>
      </c>
      <c r="H471" s="128" t="s">
        <v>205</v>
      </c>
      <c r="I471" s="129">
        <v>42004</v>
      </c>
      <c r="J471" s="128" t="s">
        <v>134</v>
      </c>
      <c r="K471" s="128" t="s">
        <v>677</v>
      </c>
      <c r="L471" s="128" t="s">
        <v>38</v>
      </c>
      <c r="M471" s="128" t="s">
        <v>2395</v>
      </c>
      <c r="N471" s="128" t="s">
        <v>354</v>
      </c>
      <c r="O471" s="130">
        <v>610310.80000000005</v>
      </c>
      <c r="P471" s="128" t="s">
        <v>1312</v>
      </c>
      <c r="Q471" s="128" t="s">
        <v>170</v>
      </c>
      <c r="R471" s="128" t="s">
        <v>677</v>
      </c>
      <c r="S471" s="128" t="s">
        <v>353</v>
      </c>
      <c r="T471" s="126"/>
      <c r="U471" s="126"/>
    </row>
    <row r="472" spans="1:21" s="59" customFormat="1" ht="25.5" x14ac:dyDescent="0.2">
      <c r="A472" s="128" t="s">
        <v>23</v>
      </c>
      <c r="B472" s="128" t="s">
        <v>1043</v>
      </c>
      <c r="C472" s="128" t="s">
        <v>78</v>
      </c>
      <c r="D472" s="128" t="s">
        <v>1443</v>
      </c>
      <c r="E472" s="128" t="s">
        <v>78</v>
      </c>
      <c r="F472" s="128" t="s">
        <v>351</v>
      </c>
      <c r="G472" s="128" t="s">
        <v>48</v>
      </c>
      <c r="H472" s="128" t="s">
        <v>1207</v>
      </c>
      <c r="I472" s="129">
        <v>42268</v>
      </c>
      <c r="J472" s="128" t="s">
        <v>134</v>
      </c>
      <c r="K472" s="128" t="s">
        <v>677</v>
      </c>
      <c r="L472" s="128" t="s">
        <v>38</v>
      </c>
      <c r="M472" s="128" t="s">
        <v>2373</v>
      </c>
      <c r="N472" s="128" t="s">
        <v>382</v>
      </c>
      <c r="O472" s="130">
        <v>637546.72</v>
      </c>
      <c r="P472" s="128" t="s">
        <v>1304</v>
      </c>
      <c r="Q472" s="128" t="s">
        <v>115</v>
      </c>
      <c r="R472" s="128" t="s">
        <v>677</v>
      </c>
      <c r="S472" s="128" t="s">
        <v>380</v>
      </c>
      <c r="T472" s="126"/>
      <c r="U472" s="126"/>
    </row>
    <row r="473" spans="1:21" s="59" customFormat="1" ht="25.5" x14ac:dyDescent="0.2">
      <c r="A473" s="128" t="s">
        <v>23</v>
      </c>
      <c r="B473" s="128" t="s">
        <v>1043</v>
      </c>
      <c r="C473" s="128" t="s">
        <v>78</v>
      </c>
      <c r="D473" s="128" t="s">
        <v>1443</v>
      </c>
      <c r="E473" s="128" t="s">
        <v>78</v>
      </c>
      <c r="F473" s="128" t="s">
        <v>127</v>
      </c>
      <c r="G473" s="128" t="s">
        <v>48</v>
      </c>
      <c r="H473" s="128" t="s">
        <v>1242</v>
      </c>
      <c r="I473" s="129">
        <v>42229</v>
      </c>
      <c r="J473" s="128" t="s">
        <v>134</v>
      </c>
      <c r="K473" s="128" t="s">
        <v>677</v>
      </c>
      <c r="L473" s="128" t="s">
        <v>38</v>
      </c>
      <c r="M473" s="128" t="s">
        <v>2370</v>
      </c>
      <c r="N473" s="128" t="s">
        <v>805</v>
      </c>
      <c r="O473" s="130">
        <v>684602</v>
      </c>
      <c r="P473" s="128" t="s">
        <v>1305</v>
      </c>
      <c r="Q473" s="128" t="s">
        <v>86</v>
      </c>
      <c r="R473" s="128" t="s">
        <v>1044</v>
      </c>
      <c r="S473" s="128" t="s">
        <v>807</v>
      </c>
      <c r="T473" s="126"/>
      <c r="U473" s="126"/>
    </row>
    <row r="474" spans="1:21" s="59" customFormat="1" ht="127.5" x14ac:dyDescent="0.2">
      <c r="A474" s="128" t="s">
        <v>23</v>
      </c>
      <c r="B474" s="128" t="s">
        <v>1043</v>
      </c>
      <c r="C474" s="128" t="s">
        <v>78</v>
      </c>
      <c r="D474" s="128" t="s">
        <v>1440</v>
      </c>
      <c r="E474" s="128" t="s">
        <v>78</v>
      </c>
      <c r="F474" s="128" t="s">
        <v>43</v>
      </c>
      <c r="G474" s="128" t="s">
        <v>44</v>
      </c>
      <c r="H474" s="128" t="s">
        <v>88</v>
      </c>
      <c r="I474" s="129">
        <v>42262</v>
      </c>
      <c r="J474" s="128" t="s">
        <v>46</v>
      </c>
      <c r="K474" s="128" t="s">
        <v>677</v>
      </c>
      <c r="L474" s="128" t="s">
        <v>38</v>
      </c>
      <c r="M474" s="128" t="s">
        <v>2424</v>
      </c>
      <c r="N474" s="128" t="s">
        <v>1061</v>
      </c>
      <c r="O474" s="130">
        <v>763848</v>
      </c>
      <c r="P474" s="128" t="s">
        <v>1313</v>
      </c>
      <c r="Q474" s="128" t="s">
        <v>211</v>
      </c>
      <c r="R474" s="128" t="s">
        <v>677</v>
      </c>
      <c r="S474" s="128" t="s">
        <v>1062</v>
      </c>
      <c r="T474" s="126"/>
      <c r="U474" s="126"/>
    </row>
    <row r="475" spans="1:21" s="59" customFormat="1" ht="25.5" x14ac:dyDescent="0.2">
      <c r="A475" s="128" t="s">
        <v>23</v>
      </c>
      <c r="B475" s="128" t="s">
        <v>1043</v>
      </c>
      <c r="C475" s="128" t="s">
        <v>78</v>
      </c>
      <c r="D475" s="128" t="s">
        <v>1443</v>
      </c>
      <c r="E475" s="128" t="s">
        <v>78</v>
      </c>
      <c r="F475" s="128" t="s">
        <v>677</v>
      </c>
      <c r="G475" s="128" t="s">
        <v>677</v>
      </c>
      <c r="H475" s="128" t="s">
        <v>677</v>
      </c>
      <c r="I475" s="129">
        <v>42067</v>
      </c>
      <c r="J475" s="128" t="s">
        <v>40</v>
      </c>
      <c r="K475" s="128" t="s">
        <v>677</v>
      </c>
      <c r="L475" s="128" t="s">
        <v>38</v>
      </c>
      <c r="M475" s="128" t="s">
        <v>2386</v>
      </c>
      <c r="N475" s="128" t="s">
        <v>1673</v>
      </c>
      <c r="O475" s="130">
        <v>765320</v>
      </c>
      <c r="P475" s="128" t="s">
        <v>2385</v>
      </c>
      <c r="Q475" s="128" t="s">
        <v>88</v>
      </c>
      <c r="R475" s="128" t="s">
        <v>677</v>
      </c>
      <c r="S475" s="128" t="s">
        <v>1674</v>
      </c>
      <c r="T475" s="126"/>
      <c r="U475" s="126"/>
    </row>
    <row r="476" spans="1:21" s="59" customFormat="1" ht="51" x14ac:dyDescent="0.2">
      <c r="A476" s="128" t="s">
        <v>23</v>
      </c>
      <c r="B476" s="128" t="s">
        <v>1043</v>
      </c>
      <c r="C476" s="128" t="s">
        <v>78</v>
      </c>
      <c r="D476" s="128" t="s">
        <v>1440</v>
      </c>
      <c r="E476" s="128" t="s">
        <v>78</v>
      </c>
      <c r="F476" s="128" t="s">
        <v>625</v>
      </c>
      <c r="G476" s="128" t="s">
        <v>118</v>
      </c>
      <c r="H476" s="128" t="s">
        <v>205</v>
      </c>
      <c r="I476" s="129">
        <v>42257</v>
      </c>
      <c r="J476" s="128" t="s">
        <v>134</v>
      </c>
      <c r="K476" s="128" t="s">
        <v>677</v>
      </c>
      <c r="L476" s="128" t="s">
        <v>38</v>
      </c>
      <c r="M476" s="128" t="s">
        <v>2403</v>
      </c>
      <c r="N476" s="128" t="s">
        <v>354</v>
      </c>
      <c r="O476" s="130">
        <v>814356.54</v>
      </c>
      <c r="P476" s="128" t="s">
        <v>1312</v>
      </c>
      <c r="Q476" s="128" t="s">
        <v>122</v>
      </c>
      <c r="R476" s="128" t="s">
        <v>677</v>
      </c>
      <c r="S476" s="128" t="s">
        <v>353</v>
      </c>
      <c r="T476" s="126"/>
      <c r="U476" s="126"/>
    </row>
    <row r="477" spans="1:21" s="59" customFormat="1" ht="25.5" x14ac:dyDescent="0.2">
      <c r="A477" s="128" t="s">
        <v>23</v>
      </c>
      <c r="B477" s="128" t="s">
        <v>1043</v>
      </c>
      <c r="C477" s="128" t="s">
        <v>78</v>
      </c>
      <c r="D477" s="128" t="s">
        <v>1443</v>
      </c>
      <c r="E477" s="128" t="s">
        <v>78</v>
      </c>
      <c r="F477" s="128" t="s">
        <v>43</v>
      </c>
      <c r="G477" s="128" t="s">
        <v>44</v>
      </c>
      <c r="H477" s="128" t="s">
        <v>88</v>
      </c>
      <c r="I477" s="129">
        <v>42233</v>
      </c>
      <c r="J477" s="128" t="s">
        <v>45</v>
      </c>
      <c r="K477" s="128" t="s">
        <v>677</v>
      </c>
      <c r="L477" s="128" t="s">
        <v>38</v>
      </c>
      <c r="M477" s="128" t="s">
        <v>2379</v>
      </c>
      <c r="N477" s="128" t="s">
        <v>850</v>
      </c>
      <c r="O477" s="130">
        <v>848903.13</v>
      </c>
      <c r="P477" s="128" t="s">
        <v>851</v>
      </c>
      <c r="Q477" s="128" t="s">
        <v>143</v>
      </c>
      <c r="R477" s="128" t="s">
        <v>677</v>
      </c>
      <c r="S477" s="128" t="s">
        <v>153</v>
      </c>
      <c r="T477" s="126"/>
      <c r="U477" s="126"/>
    </row>
    <row r="478" spans="1:21" s="59" customFormat="1" ht="25.5" x14ac:dyDescent="0.2">
      <c r="A478" s="128" t="s">
        <v>23</v>
      </c>
      <c r="B478" s="128" t="s">
        <v>1043</v>
      </c>
      <c r="C478" s="128" t="s">
        <v>78</v>
      </c>
      <c r="D478" s="128" t="s">
        <v>1440</v>
      </c>
      <c r="E478" s="128" t="s">
        <v>78</v>
      </c>
      <c r="F478" s="128" t="s">
        <v>625</v>
      </c>
      <c r="G478" s="128" t="s">
        <v>118</v>
      </c>
      <c r="H478" s="128" t="s">
        <v>205</v>
      </c>
      <c r="I478" s="129">
        <v>42110</v>
      </c>
      <c r="J478" s="128" t="s">
        <v>134</v>
      </c>
      <c r="K478" s="128" t="s">
        <v>677</v>
      </c>
      <c r="L478" s="128" t="s">
        <v>38</v>
      </c>
      <c r="M478" s="128" t="s">
        <v>2396</v>
      </c>
      <c r="N478" s="128" t="s">
        <v>354</v>
      </c>
      <c r="O478" s="130">
        <v>868529.84</v>
      </c>
      <c r="P478" s="128" t="s">
        <v>1312</v>
      </c>
      <c r="Q478" s="128" t="s">
        <v>120</v>
      </c>
      <c r="R478" s="128" t="s">
        <v>677</v>
      </c>
      <c r="S478" s="128" t="s">
        <v>353</v>
      </c>
      <c r="T478" s="126"/>
      <c r="U478" s="126"/>
    </row>
    <row r="479" spans="1:21" s="59" customFormat="1" ht="51" x14ac:dyDescent="0.2">
      <c r="A479" s="128" t="s">
        <v>23</v>
      </c>
      <c r="B479" s="128" t="s">
        <v>1043</v>
      </c>
      <c r="C479" s="128" t="s">
        <v>78</v>
      </c>
      <c r="D479" s="128" t="s">
        <v>1440</v>
      </c>
      <c r="E479" s="128" t="s">
        <v>78</v>
      </c>
      <c r="F479" s="128" t="s">
        <v>43</v>
      </c>
      <c r="G479" s="128" t="s">
        <v>44</v>
      </c>
      <c r="H479" s="128" t="s">
        <v>88</v>
      </c>
      <c r="I479" s="129">
        <v>42065</v>
      </c>
      <c r="J479" s="128" t="s">
        <v>134</v>
      </c>
      <c r="K479" s="128" t="s">
        <v>677</v>
      </c>
      <c r="L479" s="128" t="s">
        <v>38</v>
      </c>
      <c r="M479" s="128" t="s">
        <v>2415</v>
      </c>
      <c r="N479" s="128" t="s">
        <v>1640</v>
      </c>
      <c r="O479" s="130">
        <v>1174051</v>
      </c>
      <c r="P479" s="128" t="s">
        <v>128</v>
      </c>
      <c r="Q479" s="128" t="s">
        <v>76</v>
      </c>
      <c r="R479" s="128" t="s">
        <v>1641</v>
      </c>
      <c r="S479" s="128" t="s">
        <v>1642</v>
      </c>
      <c r="T479" s="126"/>
      <c r="U479" s="126"/>
    </row>
    <row r="480" spans="1:21" s="59" customFormat="1" ht="153" x14ac:dyDescent="0.2">
      <c r="A480" s="128" t="s">
        <v>23</v>
      </c>
      <c r="B480" s="128" t="s">
        <v>1043</v>
      </c>
      <c r="C480" s="128" t="s">
        <v>78</v>
      </c>
      <c r="D480" s="128" t="s">
        <v>1440</v>
      </c>
      <c r="E480" s="128" t="s">
        <v>78</v>
      </c>
      <c r="F480" s="128" t="s">
        <v>43</v>
      </c>
      <c r="G480" s="128" t="s">
        <v>44</v>
      </c>
      <c r="H480" s="128" t="s">
        <v>88</v>
      </c>
      <c r="I480" s="129">
        <v>42062</v>
      </c>
      <c r="J480" s="128" t="s">
        <v>134</v>
      </c>
      <c r="K480" s="128" t="s">
        <v>107</v>
      </c>
      <c r="L480" s="128" t="s">
        <v>38</v>
      </c>
      <c r="M480" s="128" t="s">
        <v>2413</v>
      </c>
      <c r="N480" s="128" t="s">
        <v>1680</v>
      </c>
      <c r="O480" s="130">
        <v>1633581.34</v>
      </c>
      <c r="P480" s="128" t="s">
        <v>1681</v>
      </c>
      <c r="Q480" s="128" t="s">
        <v>170</v>
      </c>
      <c r="R480" s="128" t="s">
        <v>1682</v>
      </c>
      <c r="S480" s="128" t="s">
        <v>1683</v>
      </c>
      <c r="T480" s="126"/>
      <c r="U480" s="126"/>
    </row>
    <row r="481" spans="1:21" s="59" customFormat="1" ht="25.5" x14ac:dyDescent="0.2">
      <c r="A481" s="128" t="s">
        <v>23</v>
      </c>
      <c r="B481" s="128" t="s">
        <v>1043</v>
      </c>
      <c r="C481" s="128" t="s">
        <v>78</v>
      </c>
      <c r="D481" s="128" t="s">
        <v>1440</v>
      </c>
      <c r="E481" s="128" t="s">
        <v>78</v>
      </c>
      <c r="F481" s="128" t="s">
        <v>43</v>
      </c>
      <c r="G481" s="128" t="s">
        <v>44</v>
      </c>
      <c r="H481" s="128" t="s">
        <v>88</v>
      </c>
      <c r="I481" s="129">
        <v>42062</v>
      </c>
      <c r="J481" s="128" t="s">
        <v>134</v>
      </c>
      <c r="K481" s="128" t="s">
        <v>677</v>
      </c>
      <c r="L481" s="128" t="s">
        <v>38</v>
      </c>
      <c r="M481" s="128" t="s">
        <v>2414</v>
      </c>
      <c r="N481" s="128" t="s">
        <v>2388</v>
      </c>
      <c r="O481" s="130">
        <v>2191343</v>
      </c>
      <c r="P481" s="128" t="s">
        <v>2389</v>
      </c>
      <c r="Q481" s="128" t="s">
        <v>76</v>
      </c>
      <c r="R481" s="128" t="s">
        <v>677</v>
      </c>
      <c r="S481" s="128" t="s">
        <v>2390</v>
      </c>
      <c r="T481" s="126"/>
      <c r="U481" s="126"/>
    </row>
    <row r="482" spans="1:21" s="59" customFormat="1" ht="25.5" x14ac:dyDescent="0.2">
      <c r="A482" s="128" t="s">
        <v>23</v>
      </c>
      <c r="B482" s="128" t="s">
        <v>1043</v>
      </c>
      <c r="C482" s="128" t="s">
        <v>78</v>
      </c>
      <c r="D482" s="128" t="s">
        <v>1443</v>
      </c>
      <c r="E482" s="128" t="s">
        <v>78</v>
      </c>
      <c r="F482" s="128" t="s">
        <v>43</v>
      </c>
      <c r="G482" s="128" t="s">
        <v>44</v>
      </c>
      <c r="H482" s="128" t="s">
        <v>88</v>
      </c>
      <c r="I482" s="129">
        <v>42146</v>
      </c>
      <c r="J482" s="128" t="s">
        <v>45</v>
      </c>
      <c r="K482" s="128" t="s">
        <v>677</v>
      </c>
      <c r="L482" s="128" t="s">
        <v>38</v>
      </c>
      <c r="M482" s="128" t="s">
        <v>2379</v>
      </c>
      <c r="N482" s="128" t="s">
        <v>850</v>
      </c>
      <c r="O482" s="130">
        <v>2565255.37</v>
      </c>
      <c r="P482" s="128" t="s">
        <v>851</v>
      </c>
      <c r="Q482" s="128" t="s">
        <v>397</v>
      </c>
      <c r="R482" s="128" t="s">
        <v>677</v>
      </c>
      <c r="S482" s="128" t="s">
        <v>153</v>
      </c>
      <c r="T482" s="126"/>
      <c r="U482" s="126"/>
    </row>
    <row r="483" spans="1:21" s="59" customFormat="1" ht="38.25" x14ac:dyDescent="0.2">
      <c r="A483" s="128" t="s">
        <v>23</v>
      </c>
      <c r="B483" s="128" t="s">
        <v>1043</v>
      </c>
      <c r="C483" s="128" t="s">
        <v>78</v>
      </c>
      <c r="D483" s="128" t="s">
        <v>1443</v>
      </c>
      <c r="E483" s="128" t="s">
        <v>78</v>
      </c>
      <c r="F483" s="128" t="s">
        <v>351</v>
      </c>
      <c r="G483" s="128" t="s">
        <v>48</v>
      </c>
      <c r="H483" s="128" t="s">
        <v>1207</v>
      </c>
      <c r="I483" s="129">
        <v>42207</v>
      </c>
      <c r="J483" s="128" t="s">
        <v>134</v>
      </c>
      <c r="K483" s="128" t="s">
        <v>677</v>
      </c>
      <c r="L483" s="128" t="s">
        <v>38</v>
      </c>
      <c r="M483" s="128" t="s">
        <v>2372</v>
      </c>
      <c r="N483" s="128" t="s">
        <v>382</v>
      </c>
      <c r="O483" s="130">
        <v>3389935.47</v>
      </c>
      <c r="P483" s="128" t="s">
        <v>1304</v>
      </c>
      <c r="Q483" s="128" t="s">
        <v>86</v>
      </c>
      <c r="R483" s="128" t="s">
        <v>677</v>
      </c>
      <c r="S483" s="128" t="s">
        <v>380</v>
      </c>
      <c r="T483" s="126"/>
      <c r="U483" s="126"/>
    </row>
    <row r="484" spans="1:21" s="59" customFormat="1" ht="89.25" x14ac:dyDescent="0.2">
      <c r="A484" s="128" t="s">
        <v>23</v>
      </c>
      <c r="B484" s="128" t="s">
        <v>1043</v>
      </c>
      <c r="C484" s="128" t="s">
        <v>78</v>
      </c>
      <c r="D484" s="128" t="s">
        <v>1440</v>
      </c>
      <c r="E484" s="128" t="s">
        <v>78</v>
      </c>
      <c r="F484" s="128" t="s">
        <v>43</v>
      </c>
      <c r="G484" s="128" t="s">
        <v>44</v>
      </c>
      <c r="H484" s="128" t="s">
        <v>88</v>
      </c>
      <c r="I484" s="129">
        <v>42061</v>
      </c>
      <c r="J484" s="128" t="s">
        <v>45</v>
      </c>
      <c r="K484" s="128" t="s">
        <v>107</v>
      </c>
      <c r="L484" s="128" t="s">
        <v>38</v>
      </c>
      <c r="M484" s="128" t="s">
        <v>2412</v>
      </c>
      <c r="N484" s="128" t="s">
        <v>354</v>
      </c>
      <c r="O484" s="130">
        <v>3870207.28</v>
      </c>
      <c r="P484" s="128" t="s">
        <v>1679</v>
      </c>
      <c r="Q484" s="128" t="s">
        <v>173</v>
      </c>
      <c r="R484" s="128" t="s">
        <v>1311</v>
      </c>
      <c r="S484" s="128" t="s">
        <v>353</v>
      </c>
      <c r="T484" s="126"/>
      <c r="U484" s="126"/>
    </row>
    <row r="485" spans="1:21" s="59" customFormat="1" ht="38.25" x14ac:dyDescent="0.2">
      <c r="A485" s="128" t="s">
        <v>23</v>
      </c>
      <c r="B485" s="128" t="s">
        <v>1043</v>
      </c>
      <c r="C485" s="128" t="s">
        <v>78</v>
      </c>
      <c r="D485" s="128" t="s">
        <v>1443</v>
      </c>
      <c r="E485" s="128" t="s">
        <v>78</v>
      </c>
      <c r="F485" s="128" t="s">
        <v>43</v>
      </c>
      <c r="G485" s="128" t="s">
        <v>44</v>
      </c>
      <c r="H485" s="128" t="s">
        <v>88</v>
      </c>
      <c r="I485" s="129">
        <v>42264</v>
      </c>
      <c r="J485" s="128" t="s">
        <v>45</v>
      </c>
      <c r="K485" s="128" t="s">
        <v>107</v>
      </c>
      <c r="L485" s="128" t="s">
        <v>38</v>
      </c>
      <c r="M485" s="128" t="s">
        <v>2380</v>
      </c>
      <c r="N485" s="128" t="s">
        <v>382</v>
      </c>
      <c r="O485" s="130">
        <v>4179753.1</v>
      </c>
      <c r="P485" s="128" t="s">
        <v>1667</v>
      </c>
      <c r="Q485" s="128" t="s">
        <v>86</v>
      </c>
      <c r="R485" s="128" t="s">
        <v>381</v>
      </c>
      <c r="S485" s="128" t="s">
        <v>380</v>
      </c>
      <c r="T485" s="126"/>
      <c r="U485" s="126"/>
    </row>
    <row r="486" spans="1:21" s="59" customFormat="1" ht="38.25" x14ac:dyDescent="0.2">
      <c r="A486" s="128" t="s">
        <v>23</v>
      </c>
      <c r="B486" s="128" t="s">
        <v>1043</v>
      </c>
      <c r="C486" s="128" t="s">
        <v>78</v>
      </c>
      <c r="D486" s="128" t="s">
        <v>1443</v>
      </c>
      <c r="E486" s="128" t="s">
        <v>78</v>
      </c>
      <c r="F486" s="128" t="s">
        <v>43</v>
      </c>
      <c r="G486" s="128" t="s">
        <v>44</v>
      </c>
      <c r="H486" s="128" t="s">
        <v>88</v>
      </c>
      <c r="I486" s="129">
        <v>42272</v>
      </c>
      <c r="J486" s="128" t="s">
        <v>45</v>
      </c>
      <c r="K486" s="128" t="s">
        <v>107</v>
      </c>
      <c r="L486" s="128" t="s">
        <v>38</v>
      </c>
      <c r="M486" s="128" t="s">
        <v>2382</v>
      </c>
      <c r="N486" s="128" t="s">
        <v>382</v>
      </c>
      <c r="O486" s="130">
        <v>6348735.5700000003</v>
      </c>
      <c r="P486" s="128" t="s">
        <v>1667</v>
      </c>
      <c r="Q486" s="128" t="s">
        <v>2383</v>
      </c>
      <c r="R486" s="128" t="s">
        <v>381</v>
      </c>
      <c r="S486" s="128" t="s">
        <v>380</v>
      </c>
      <c r="T486" s="126"/>
      <c r="U486" s="126"/>
    </row>
    <row r="487" spans="1:21" s="59" customFormat="1" ht="25.5" x14ac:dyDescent="0.2">
      <c r="A487" s="128" t="s">
        <v>1048</v>
      </c>
      <c r="B487" s="128" t="s">
        <v>1049</v>
      </c>
      <c r="C487" s="128" t="s">
        <v>78</v>
      </c>
      <c r="D487" s="128" t="s">
        <v>1443</v>
      </c>
      <c r="E487" s="128" t="s">
        <v>78</v>
      </c>
      <c r="F487" s="128" t="s">
        <v>653</v>
      </c>
      <c r="G487" s="128" t="s">
        <v>383</v>
      </c>
      <c r="H487" s="128" t="s">
        <v>581</v>
      </c>
      <c r="I487" s="129">
        <v>42150</v>
      </c>
      <c r="J487" s="128" t="s">
        <v>45</v>
      </c>
      <c r="K487" s="128" t="s">
        <v>677</v>
      </c>
      <c r="L487" s="128" t="s">
        <v>117</v>
      </c>
      <c r="M487" s="128" t="s">
        <v>2434</v>
      </c>
      <c r="N487" s="128" t="s">
        <v>661</v>
      </c>
      <c r="O487" s="130">
        <v>2079533</v>
      </c>
      <c r="P487" s="128" t="s">
        <v>1050</v>
      </c>
      <c r="Q487" s="128" t="s">
        <v>99</v>
      </c>
      <c r="R487" s="128" t="s">
        <v>677</v>
      </c>
      <c r="S487" s="128" t="s">
        <v>650</v>
      </c>
      <c r="T487" s="126"/>
      <c r="U487" s="126"/>
    </row>
    <row r="488" spans="1:21" s="59" customFormat="1" ht="25.5" x14ac:dyDescent="0.2">
      <c r="A488" s="128" t="s">
        <v>588</v>
      </c>
      <c r="B488" s="128" t="s">
        <v>1051</v>
      </c>
      <c r="C488" s="128" t="s">
        <v>78</v>
      </c>
      <c r="D488" s="128" t="s">
        <v>1443</v>
      </c>
      <c r="E488" s="128" t="s">
        <v>78</v>
      </c>
      <c r="F488" s="128" t="s">
        <v>43</v>
      </c>
      <c r="G488" s="128" t="s">
        <v>44</v>
      </c>
      <c r="H488" s="128" t="s">
        <v>88</v>
      </c>
      <c r="I488" s="129">
        <v>41988</v>
      </c>
      <c r="J488" s="128" t="s">
        <v>46</v>
      </c>
      <c r="K488" s="128" t="s">
        <v>677</v>
      </c>
      <c r="L488" s="128" t="s">
        <v>38</v>
      </c>
      <c r="M488" s="128" t="s">
        <v>2435</v>
      </c>
      <c r="N488" s="128" t="s">
        <v>587</v>
      </c>
      <c r="O488" s="130">
        <v>555280.5</v>
      </c>
      <c r="P488" s="128" t="s">
        <v>1684</v>
      </c>
      <c r="Q488" s="128" t="s">
        <v>83</v>
      </c>
      <c r="R488" s="128" t="s">
        <v>677</v>
      </c>
      <c r="S488" s="128" t="s">
        <v>586</v>
      </c>
      <c r="T488" s="126"/>
      <c r="U488" s="126"/>
    </row>
    <row r="489" spans="1:21" s="59" customFormat="1" ht="38.25" x14ac:dyDescent="0.2">
      <c r="A489" s="128" t="s">
        <v>1685</v>
      </c>
      <c r="B489" s="128" t="s">
        <v>1686</v>
      </c>
      <c r="C489" s="128" t="s">
        <v>78</v>
      </c>
      <c r="D489" s="128" t="s">
        <v>1444</v>
      </c>
      <c r="E489" s="128" t="s">
        <v>78</v>
      </c>
      <c r="F489" s="128" t="s">
        <v>43</v>
      </c>
      <c r="G489" s="128" t="s">
        <v>44</v>
      </c>
      <c r="H489" s="128" t="s">
        <v>88</v>
      </c>
      <c r="I489" s="129">
        <v>42104</v>
      </c>
      <c r="J489" s="128" t="s">
        <v>45</v>
      </c>
      <c r="K489" s="128" t="s">
        <v>107</v>
      </c>
      <c r="L489" s="128" t="s">
        <v>38</v>
      </c>
      <c r="M489" s="128" t="s">
        <v>2436</v>
      </c>
      <c r="N489" s="128" t="s">
        <v>1203</v>
      </c>
      <c r="O489" s="130">
        <v>28918.560000000001</v>
      </c>
      <c r="P489" s="128" t="s">
        <v>2437</v>
      </c>
      <c r="Q489" s="128" t="s">
        <v>76</v>
      </c>
      <c r="R489" s="128" t="s">
        <v>1204</v>
      </c>
      <c r="S489" s="128" t="s">
        <v>1205</v>
      </c>
      <c r="T489" s="126"/>
      <c r="U489" s="126"/>
    </row>
    <row r="490" spans="1:21" s="59" customFormat="1" ht="25.5" x14ac:dyDescent="0.2">
      <c r="A490" s="128" t="s">
        <v>1687</v>
      </c>
      <c r="B490" s="128" t="s">
        <v>1688</v>
      </c>
      <c r="C490" s="128" t="s">
        <v>78</v>
      </c>
      <c r="D490" s="128" t="s">
        <v>1443</v>
      </c>
      <c r="E490" s="128" t="s">
        <v>78</v>
      </c>
      <c r="F490" s="128" t="s">
        <v>43</v>
      </c>
      <c r="G490" s="128" t="s">
        <v>44</v>
      </c>
      <c r="H490" s="128" t="s">
        <v>88</v>
      </c>
      <c r="I490" s="129">
        <v>42153</v>
      </c>
      <c r="J490" s="128" t="s">
        <v>45</v>
      </c>
      <c r="K490" s="128" t="s">
        <v>677</v>
      </c>
      <c r="L490" s="128" t="s">
        <v>38</v>
      </c>
      <c r="M490" s="128" t="s">
        <v>2438</v>
      </c>
      <c r="N490" s="128" t="s">
        <v>77</v>
      </c>
      <c r="O490" s="130">
        <v>133794.78</v>
      </c>
      <c r="P490" s="128" t="s">
        <v>2439</v>
      </c>
      <c r="Q490" s="128" t="s">
        <v>76</v>
      </c>
      <c r="R490" s="128" t="s">
        <v>677</v>
      </c>
      <c r="S490" s="128" t="s">
        <v>75</v>
      </c>
      <c r="T490" s="126"/>
      <c r="U490" s="126"/>
    </row>
    <row r="491" spans="1:21" s="59" customFormat="1" ht="25.5" x14ac:dyDescent="0.2">
      <c r="A491" s="128" t="s">
        <v>1687</v>
      </c>
      <c r="B491" s="128" t="s">
        <v>1688</v>
      </c>
      <c r="C491" s="128" t="s">
        <v>78</v>
      </c>
      <c r="D491" s="128" t="s">
        <v>1443</v>
      </c>
      <c r="E491" s="128" t="s">
        <v>78</v>
      </c>
      <c r="F491" s="128" t="s">
        <v>43</v>
      </c>
      <c r="G491" s="128" t="s">
        <v>44</v>
      </c>
      <c r="H491" s="128" t="s">
        <v>88</v>
      </c>
      <c r="I491" s="129">
        <v>42179</v>
      </c>
      <c r="J491" s="128" t="s">
        <v>45</v>
      </c>
      <c r="K491" s="128" t="s">
        <v>677</v>
      </c>
      <c r="L491" s="128" t="s">
        <v>38</v>
      </c>
      <c r="M491" s="128" t="s">
        <v>2440</v>
      </c>
      <c r="N491" s="128" t="s">
        <v>585</v>
      </c>
      <c r="O491" s="130">
        <v>489208.8</v>
      </c>
      <c r="P491" s="128" t="s">
        <v>1689</v>
      </c>
      <c r="Q491" s="128" t="s">
        <v>88</v>
      </c>
      <c r="R491" s="128" t="s">
        <v>677</v>
      </c>
      <c r="S491" s="128" t="s">
        <v>584</v>
      </c>
      <c r="T491" s="126"/>
      <c r="U491" s="126"/>
    </row>
    <row r="492" spans="1:21" s="59" customFormat="1" ht="25.5" x14ac:dyDescent="0.2">
      <c r="A492" s="128" t="s">
        <v>849</v>
      </c>
      <c r="B492" s="128" t="s">
        <v>1052</v>
      </c>
      <c r="C492" s="128" t="s">
        <v>78</v>
      </c>
      <c r="D492" s="128" t="s">
        <v>1443</v>
      </c>
      <c r="E492" s="128" t="s">
        <v>78</v>
      </c>
      <c r="F492" s="128" t="s">
        <v>393</v>
      </c>
      <c r="G492" s="128" t="s">
        <v>42</v>
      </c>
      <c r="H492" s="128" t="s">
        <v>91</v>
      </c>
      <c r="I492" s="129">
        <v>42046</v>
      </c>
      <c r="J492" s="128" t="s">
        <v>45</v>
      </c>
      <c r="K492" s="128" t="s">
        <v>677</v>
      </c>
      <c r="L492" s="128" t="s">
        <v>38</v>
      </c>
      <c r="M492" s="128" t="s">
        <v>2441</v>
      </c>
      <c r="N492" s="128" t="s">
        <v>817</v>
      </c>
      <c r="O492" s="130">
        <v>198428</v>
      </c>
      <c r="P492" s="128" t="s">
        <v>2442</v>
      </c>
      <c r="Q492" s="128" t="s">
        <v>76</v>
      </c>
      <c r="R492" s="128" t="s">
        <v>677</v>
      </c>
      <c r="S492" s="128" t="s">
        <v>409</v>
      </c>
      <c r="T492" s="126"/>
      <c r="U492" s="126"/>
    </row>
    <row r="493" spans="1:21" s="59" customFormat="1" ht="25.5" x14ac:dyDescent="0.2">
      <c r="A493" s="128" t="s">
        <v>849</v>
      </c>
      <c r="B493" s="128" t="s">
        <v>1052</v>
      </c>
      <c r="C493" s="128" t="s">
        <v>78</v>
      </c>
      <c r="D493" s="128" t="s">
        <v>1443</v>
      </c>
      <c r="E493" s="128" t="s">
        <v>78</v>
      </c>
      <c r="F493" s="128" t="s">
        <v>43</v>
      </c>
      <c r="G493" s="128" t="s">
        <v>44</v>
      </c>
      <c r="H493" s="128" t="s">
        <v>88</v>
      </c>
      <c r="I493" s="129">
        <v>42272</v>
      </c>
      <c r="J493" s="128" t="s">
        <v>45</v>
      </c>
      <c r="K493" s="128" t="s">
        <v>1208</v>
      </c>
      <c r="L493" s="128" t="s">
        <v>38</v>
      </c>
      <c r="M493" s="128" t="s">
        <v>2444</v>
      </c>
      <c r="N493" s="128" t="s">
        <v>1284</v>
      </c>
      <c r="O493" s="130">
        <v>225344.38</v>
      </c>
      <c r="P493" s="128" t="s">
        <v>2445</v>
      </c>
      <c r="Q493" s="128" t="s">
        <v>76</v>
      </c>
      <c r="R493" s="128" t="s">
        <v>1624</v>
      </c>
      <c r="S493" s="128" t="s">
        <v>1285</v>
      </c>
      <c r="T493" s="126"/>
      <c r="U493" s="126"/>
    </row>
    <row r="494" spans="1:21" s="59" customFormat="1" ht="38.25" x14ac:dyDescent="0.2">
      <c r="A494" s="128" t="s">
        <v>849</v>
      </c>
      <c r="B494" s="128" t="s">
        <v>1052</v>
      </c>
      <c r="C494" s="128" t="s">
        <v>78</v>
      </c>
      <c r="D494" s="128" t="s">
        <v>1443</v>
      </c>
      <c r="E494" s="128" t="s">
        <v>78</v>
      </c>
      <c r="F494" s="128" t="s">
        <v>341</v>
      </c>
      <c r="G494" s="128" t="s">
        <v>48</v>
      </c>
      <c r="H494" s="128" t="s">
        <v>1315</v>
      </c>
      <c r="I494" s="129">
        <v>42185</v>
      </c>
      <c r="J494" s="128" t="s">
        <v>134</v>
      </c>
      <c r="K494" s="128" t="s">
        <v>677</v>
      </c>
      <c r="L494" s="128" t="s">
        <v>38</v>
      </c>
      <c r="M494" s="128" t="s">
        <v>2443</v>
      </c>
      <c r="N494" s="128" t="s">
        <v>350</v>
      </c>
      <c r="O494" s="130">
        <v>467053</v>
      </c>
      <c r="P494" s="128" t="s">
        <v>1053</v>
      </c>
      <c r="Q494" s="128" t="s">
        <v>170</v>
      </c>
      <c r="R494" s="128" t="s">
        <v>677</v>
      </c>
      <c r="S494" s="128" t="s">
        <v>349</v>
      </c>
      <c r="T494" s="126"/>
      <c r="U494" s="126"/>
    </row>
    <row r="495" spans="1:21" s="59" customFormat="1" ht="51" x14ac:dyDescent="0.2">
      <c r="A495" s="128" t="s">
        <v>22</v>
      </c>
      <c r="B495" s="128" t="s">
        <v>1316</v>
      </c>
      <c r="C495" s="128" t="s">
        <v>78</v>
      </c>
      <c r="D495" s="128" t="s">
        <v>1443</v>
      </c>
      <c r="E495" s="128" t="s">
        <v>78</v>
      </c>
      <c r="F495" s="128" t="s">
        <v>561</v>
      </c>
      <c r="G495" s="128" t="s">
        <v>48</v>
      </c>
      <c r="H495" s="128" t="s">
        <v>1207</v>
      </c>
      <c r="I495" s="129">
        <v>42107</v>
      </c>
      <c r="J495" s="128" t="s">
        <v>45</v>
      </c>
      <c r="K495" s="128" t="s">
        <v>107</v>
      </c>
      <c r="L495" s="128" t="s">
        <v>38</v>
      </c>
      <c r="M495" s="128" t="s">
        <v>2447</v>
      </c>
      <c r="N495" s="128" t="s">
        <v>382</v>
      </c>
      <c r="O495" s="130">
        <v>577798.69999999995</v>
      </c>
      <c r="P495" s="128" t="s">
        <v>1616</v>
      </c>
      <c r="Q495" s="128" t="s">
        <v>130</v>
      </c>
      <c r="R495" s="128" t="s">
        <v>1056</v>
      </c>
      <c r="S495" s="128" t="s">
        <v>380</v>
      </c>
      <c r="T495" s="126"/>
      <c r="U495" s="126"/>
    </row>
    <row r="496" spans="1:21" s="59" customFormat="1" ht="38.25" x14ac:dyDescent="0.2">
      <c r="A496" s="128" t="s">
        <v>22</v>
      </c>
      <c r="B496" s="128" t="s">
        <v>1316</v>
      </c>
      <c r="C496" s="128" t="s">
        <v>78</v>
      </c>
      <c r="D496" s="128" t="s">
        <v>1443</v>
      </c>
      <c r="E496" s="128" t="s">
        <v>78</v>
      </c>
      <c r="F496" s="128" t="s">
        <v>237</v>
      </c>
      <c r="G496" s="128" t="s">
        <v>156</v>
      </c>
      <c r="H496" s="128" t="s">
        <v>1213</v>
      </c>
      <c r="I496" s="129">
        <v>42258</v>
      </c>
      <c r="J496" s="128" t="s">
        <v>134</v>
      </c>
      <c r="K496" s="128" t="s">
        <v>677</v>
      </c>
      <c r="L496" s="128" t="s">
        <v>38</v>
      </c>
      <c r="M496" s="128" t="s">
        <v>2446</v>
      </c>
      <c r="N496" s="128" t="s">
        <v>1317</v>
      </c>
      <c r="O496" s="130">
        <v>3451324.12</v>
      </c>
      <c r="P496" s="128" t="s">
        <v>1318</v>
      </c>
      <c r="Q496" s="128" t="s">
        <v>170</v>
      </c>
      <c r="R496" s="128" t="s">
        <v>677</v>
      </c>
      <c r="S496" s="128" t="s">
        <v>1319</v>
      </c>
      <c r="T496" s="126"/>
      <c r="U496" s="126"/>
    </row>
    <row r="497" spans="1:21" s="59" customFormat="1" ht="25.5" x14ac:dyDescent="0.2">
      <c r="A497" s="128" t="s">
        <v>14</v>
      </c>
      <c r="B497" s="128" t="s">
        <v>15</v>
      </c>
      <c r="C497" s="128" t="s">
        <v>78</v>
      </c>
      <c r="D497" s="128" t="s">
        <v>1443</v>
      </c>
      <c r="E497" s="128" t="s">
        <v>78</v>
      </c>
      <c r="F497" s="128" t="s">
        <v>1714</v>
      </c>
      <c r="G497" s="128" t="s">
        <v>272</v>
      </c>
      <c r="H497" s="128" t="s">
        <v>400</v>
      </c>
      <c r="I497" s="129">
        <v>41995</v>
      </c>
      <c r="J497" s="128" t="s">
        <v>677</v>
      </c>
      <c r="K497" s="128" t="s">
        <v>677</v>
      </c>
      <c r="L497" s="128" t="s">
        <v>117</v>
      </c>
      <c r="M497" s="128" t="s">
        <v>2448</v>
      </c>
      <c r="N497" s="128" t="s">
        <v>438</v>
      </c>
      <c r="O497" s="130">
        <v>28884.34</v>
      </c>
      <c r="P497" s="128" t="s">
        <v>2449</v>
      </c>
      <c r="Q497" s="128" t="s">
        <v>143</v>
      </c>
      <c r="R497" s="128" t="s">
        <v>1713</v>
      </c>
      <c r="S497" s="128" t="s">
        <v>437</v>
      </c>
      <c r="T497" s="126"/>
      <c r="U497" s="126"/>
    </row>
    <row r="498" spans="1:21" s="59" customFormat="1" ht="38.25" x14ac:dyDescent="0.2">
      <c r="A498" s="128" t="s">
        <v>17</v>
      </c>
      <c r="B498" s="128" t="s">
        <v>1054</v>
      </c>
      <c r="C498" s="128" t="s">
        <v>78</v>
      </c>
      <c r="D498" s="128" t="s">
        <v>1444</v>
      </c>
      <c r="E498" s="128" t="s">
        <v>78</v>
      </c>
      <c r="F498" s="128" t="s">
        <v>43</v>
      </c>
      <c r="G498" s="128" t="s">
        <v>44</v>
      </c>
      <c r="H498" s="128" t="s">
        <v>88</v>
      </c>
      <c r="I498" s="129">
        <v>42264</v>
      </c>
      <c r="J498" s="128" t="s">
        <v>134</v>
      </c>
      <c r="K498" s="128" t="s">
        <v>107</v>
      </c>
      <c r="L498" s="128" t="s">
        <v>38</v>
      </c>
      <c r="M498" s="128" t="s">
        <v>2479</v>
      </c>
      <c r="N498" s="128" t="s">
        <v>2480</v>
      </c>
      <c r="O498" s="130">
        <v>55680</v>
      </c>
      <c r="P498" s="128" t="s">
        <v>2481</v>
      </c>
      <c r="Q498" s="128" t="s">
        <v>76</v>
      </c>
      <c r="R498" s="128" t="s">
        <v>2482</v>
      </c>
      <c r="S498" s="128" t="s">
        <v>2483</v>
      </c>
      <c r="T498" s="126"/>
      <c r="U498" s="126"/>
    </row>
    <row r="499" spans="1:21" s="59" customFormat="1" ht="25.5" x14ac:dyDescent="0.2">
      <c r="A499" s="128" t="s">
        <v>17</v>
      </c>
      <c r="B499" s="128" t="s">
        <v>1054</v>
      </c>
      <c r="C499" s="128" t="s">
        <v>78</v>
      </c>
      <c r="D499" s="128" t="s">
        <v>1446</v>
      </c>
      <c r="E499" s="128" t="s">
        <v>78</v>
      </c>
      <c r="F499" s="128" t="s">
        <v>43</v>
      </c>
      <c r="G499" s="128" t="s">
        <v>44</v>
      </c>
      <c r="H499" s="128" t="s">
        <v>88</v>
      </c>
      <c r="I499" s="129">
        <v>42041</v>
      </c>
      <c r="J499" s="128" t="s">
        <v>40</v>
      </c>
      <c r="K499" s="128" t="s">
        <v>677</v>
      </c>
      <c r="L499" s="128" t="s">
        <v>38</v>
      </c>
      <c r="M499" s="128" t="s">
        <v>2473</v>
      </c>
      <c r="N499" s="128" t="s">
        <v>1695</v>
      </c>
      <c r="O499" s="130">
        <v>58652</v>
      </c>
      <c r="P499" s="128" t="s">
        <v>1696</v>
      </c>
      <c r="Q499" s="128" t="s">
        <v>88</v>
      </c>
      <c r="R499" s="128" t="s">
        <v>677</v>
      </c>
      <c r="S499" s="128" t="s">
        <v>1697</v>
      </c>
      <c r="T499" s="126"/>
      <c r="U499" s="126"/>
    </row>
    <row r="500" spans="1:21" s="59" customFormat="1" ht="38.25" x14ac:dyDescent="0.2">
      <c r="A500" s="128" t="s">
        <v>17</v>
      </c>
      <c r="B500" s="128" t="s">
        <v>1054</v>
      </c>
      <c r="C500" s="128" t="s">
        <v>78</v>
      </c>
      <c r="D500" s="128" t="s">
        <v>1444</v>
      </c>
      <c r="E500" s="128" t="s">
        <v>78</v>
      </c>
      <c r="F500" s="128" t="s">
        <v>43</v>
      </c>
      <c r="G500" s="128" t="s">
        <v>44</v>
      </c>
      <c r="H500" s="128" t="s">
        <v>88</v>
      </c>
      <c r="I500" s="129">
        <v>42257</v>
      </c>
      <c r="J500" s="128" t="s">
        <v>134</v>
      </c>
      <c r="K500" s="128" t="s">
        <v>107</v>
      </c>
      <c r="L500" s="128" t="s">
        <v>38</v>
      </c>
      <c r="M500" s="128" t="s">
        <v>2474</v>
      </c>
      <c r="N500" s="128" t="s">
        <v>2475</v>
      </c>
      <c r="O500" s="130">
        <v>63360</v>
      </c>
      <c r="P500" s="128" t="s">
        <v>2476</v>
      </c>
      <c r="Q500" s="128" t="s">
        <v>76</v>
      </c>
      <c r="R500" s="128" t="s">
        <v>2477</v>
      </c>
      <c r="S500" s="128" t="s">
        <v>2478</v>
      </c>
      <c r="T500" s="126"/>
      <c r="U500" s="126"/>
    </row>
    <row r="501" spans="1:21" s="59" customFormat="1" ht="38.25" x14ac:dyDescent="0.2">
      <c r="A501" s="128" t="s">
        <v>17</v>
      </c>
      <c r="B501" s="128" t="s">
        <v>1054</v>
      </c>
      <c r="C501" s="128" t="s">
        <v>78</v>
      </c>
      <c r="D501" s="128" t="s">
        <v>1440</v>
      </c>
      <c r="E501" s="128" t="s">
        <v>78</v>
      </c>
      <c r="F501" s="128" t="s">
        <v>182</v>
      </c>
      <c r="G501" s="128" t="s">
        <v>48</v>
      </c>
      <c r="H501" s="128" t="s">
        <v>1207</v>
      </c>
      <c r="I501" s="129">
        <v>42202</v>
      </c>
      <c r="J501" s="128" t="s">
        <v>134</v>
      </c>
      <c r="K501" s="128" t="s">
        <v>107</v>
      </c>
      <c r="L501" s="128" t="s">
        <v>38</v>
      </c>
      <c r="M501" s="128" t="s">
        <v>2466</v>
      </c>
      <c r="N501" s="128" t="s">
        <v>1035</v>
      </c>
      <c r="O501" s="130">
        <v>67379.8</v>
      </c>
      <c r="P501" s="128" t="s">
        <v>576</v>
      </c>
      <c r="Q501" s="128" t="s">
        <v>86</v>
      </c>
      <c r="R501" s="128" t="s">
        <v>1036</v>
      </c>
      <c r="S501" s="128" t="s">
        <v>1037</v>
      </c>
      <c r="T501" s="126"/>
      <c r="U501" s="126"/>
    </row>
    <row r="502" spans="1:21" s="59" customFormat="1" ht="25.5" x14ac:dyDescent="0.2">
      <c r="A502" s="128" t="s">
        <v>17</v>
      </c>
      <c r="B502" s="128" t="s">
        <v>1054</v>
      </c>
      <c r="C502" s="128" t="s">
        <v>78</v>
      </c>
      <c r="D502" s="128" t="s">
        <v>1440</v>
      </c>
      <c r="E502" s="128" t="s">
        <v>78</v>
      </c>
      <c r="F502" s="128" t="s">
        <v>43</v>
      </c>
      <c r="G502" s="128" t="s">
        <v>44</v>
      </c>
      <c r="H502" s="128" t="s">
        <v>88</v>
      </c>
      <c r="I502" s="129">
        <v>42167</v>
      </c>
      <c r="J502" s="128" t="s">
        <v>45</v>
      </c>
      <c r="K502" s="128" t="s">
        <v>1208</v>
      </c>
      <c r="L502" s="128" t="s">
        <v>38</v>
      </c>
      <c r="M502" s="128" t="s">
        <v>2469</v>
      </c>
      <c r="N502" s="128" t="s">
        <v>1691</v>
      </c>
      <c r="O502" s="130">
        <v>98088</v>
      </c>
      <c r="P502" s="128" t="s">
        <v>1692</v>
      </c>
      <c r="Q502" s="128" t="s">
        <v>115</v>
      </c>
      <c r="R502" s="128" t="s">
        <v>1693</v>
      </c>
      <c r="S502" s="128" t="s">
        <v>1694</v>
      </c>
      <c r="T502" s="126"/>
      <c r="U502" s="126"/>
    </row>
    <row r="503" spans="1:21" s="59" customFormat="1" ht="38.25" x14ac:dyDescent="0.2">
      <c r="A503" s="128" t="s">
        <v>17</v>
      </c>
      <c r="B503" s="128" t="s">
        <v>1054</v>
      </c>
      <c r="C503" s="128" t="s">
        <v>78</v>
      </c>
      <c r="D503" s="128" t="s">
        <v>1440</v>
      </c>
      <c r="E503" s="128" t="s">
        <v>78</v>
      </c>
      <c r="F503" s="128" t="s">
        <v>43</v>
      </c>
      <c r="G503" s="128" t="s">
        <v>44</v>
      </c>
      <c r="H503" s="128" t="s">
        <v>88</v>
      </c>
      <c r="I503" s="129">
        <v>41943</v>
      </c>
      <c r="J503" s="128" t="s">
        <v>134</v>
      </c>
      <c r="K503" s="128" t="s">
        <v>107</v>
      </c>
      <c r="L503" s="128" t="s">
        <v>49</v>
      </c>
      <c r="M503" s="128" t="s">
        <v>2467</v>
      </c>
      <c r="N503" s="128" t="s">
        <v>580</v>
      </c>
      <c r="O503" s="130">
        <v>125000</v>
      </c>
      <c r="P503" s="128" t="s">
        <v>579</v>
      </c>
      <c r="Q503" s="128" t="s">
        <v>810</v>
      </c>
      <c r="R503" s="128" t="s">
        <v>578</v>
      </c>
      <c r="S503" s="128" t="s">
        <v>574</v>
      </c>
      <c r="T503" s="126"/>
      <c r="U503" s="126"/>
    </row>
    <row r="504" spans="1:21" s="59" customFormat="1" ht="38.25" x14ac:dyDescent="0.2">
      <c r="A504" s="128" t="s">
        <v>17</v>
      </c>
      <c r="B504" s="128" t="s">
        <v>1054</v>
      </c>
      <c r="C504" s="128" t="s">
        <v>78</v>
      </c>
      <c r="D504" s="128" t="s">
        <v>1443</v>
      </c>
      <c r="E504" s="128" t="s">
        <v>78</v>
      </c>
      <c r="F504" s="128" t="s">
        <v>43</v>
      </c>
      <c r="G504" s="128" t="s">
        <v>44</v>
      </c>
      <c r="H504" s="128" t="s">
        <v>88</v>
      </c>
      <c r="I504" s="129">
        <v>42272</v>
      </c>
      <c r="J504" s="128" t="s">
        <v>134</v>
      </c>
      <c r="K504" s="128" t="s">
        <v>677</v>
      </c>
      <c r="L504" s="128" t="s">
        <v>38</v>
      </c>
      <c r="M504" s="128" t="s">
        <v>2462</v>
      </c>
      <c r="N504" s="128" t="s">
        <v>1147</v>
      </c>
      <c r="O504" s="130">
        <v>148950.6</v>
      </c>
      <c r="P504" s="128" t="s">
        <v>2463</v>
      </c>
      <c r="Q504" s="128" t="s">
        <v>76</v>
      </c>
      <c r="R504" s="128" t="s">
        <v>677</v>
      </c>
      <c r="S504" s="128" t="s">
        <v>1148</v>
      </c>
      <c r="T504" s="126"/>
      <c r="U504" s="126"/>
    </row>
    <row r="505" spans="1:21" s="59" customFormat="1" ht="38.25" x14ac:dyDescent="0.2">
      <c r="A505" s="128" t="s">
        <v>17</v>
      </c>
      <c r="B505" s="128" t="s">
        <v>1054</v>
      </c>
      <c r="C505" s="128" t="s">
        <v>78</v>
      </c>
      <c r="D505" s="128" t="s">
        <v>1440</v>
      </c>
      <c r="E505" s="128" t="s">
        <v>78</v>
      </c>
      <c r="F505" s="128" t="s">
        <v>43</v>
      </c>
      <c r="G505" s="128" t="s">
        <v>44</v>
      </c>
      <c r="H505" s="128" t="s">
        <v>88</v>
      </c>
      <c r="I505" s="129">
        <v>41971</v>
      </c>
      <c r="J505" s="128" t="s">
        <v>134</v>
      </c>
      <c r="K505" s="128" t="s">
        <v>107</v>
      </c>
      <c r="L505" s="128" t="s">
        <v>49</v>
      </c>
      <c r="M505" s="128" t="s">
        <v>2465</v>
      </c>
      <c r="N505" s="128" t="s">
        <v>580</v>
      </c>
      <c r="O505" s="130">
        <v>192000</v>
      </c>
      <c r="P505" s="128" t="s">
        <v>579</v>
      </c>
      <c r="Q505" s="128" t="s">
        <v>209</v>
      </c>
      <c r="R505" s="128" t="s">
        <v>578</v>
      </c>
      <c r="S505" s="128" t="s">
        <v>574</v>
      </c>
      <c r="T505" s="126"/>
      <c r="U505" s="126"/>
    </row>
    <row r="506" spans="1:21" s="59" customFormat="1" ht="38.25" x14ac:dyDescent="0.2">
      <c r="A506" s="128" t="s">
        <v>17</v>
      </c>
      <c r="B506" s="128" t="s">
        <v>1054</v>
      </c>
      <c r="C506" s="128" t="s">
        <v>78</v>
      </c>
      <c r="D506" s="128" t="s">
        <v>1440</v>
      </c>
      <c r="E506" s="128" t="s">
        <v>78</v>
      </c>
      <c r="F506" s="128" t="s">
        <v>43</v>
      </c>
      <c r="G506" s="128" t="s">
        <v>44</v>
      </c>
      <c r="H506" s="128" t="s">
        <v>88</v>
      </c>
      <c r="I506" s="129">
        <v>42041</v>
      </c>
      <c r="J506" s="128" t="s">
        <v>134</v>
      </c>
      <c r="K506" s="128" t="s">
        <v>107</v>
      </c>
      <c r="L506" s="128" t="s">
        <v>49</v>
      </c>
      <c r="M506" s="128" t="s">
        <v>2468</v>
      </c>
      <c r="N506" s="128" t="s">
        <v>580</v>
      </c>
      <c r="O506" s="130">
        <v>200000</v>
      </c>
      <c r="P506" s="128" t="s">
        <v>579</v>
      </c>
      <c r="Q506" s="128" t="s">
        <v>210</v>
      </c>
      <c r="R506" s="128" t="s">
        <v>578</v>
      </c>
      <c r="S506" s="128" t="s">
        <v>574</v>
      </c>
      <c r="T506" s="126"/>
      <c r="U506" s="126"/>
    </row>
    <row r="507" spans="1:21" s="59" customFormat="1" ht="38.25" x14ac:dyDescent="0.2">
      <c r="A507" s="128" t="s">
        <v>17</v>
      </c>
      <c r="B507" s="128" t="s">
        <v>1054</v>
      </c>
      <c r="C507" s="128" t="s">
        <v>78</v>
      </c>
      <c r="D507" s="128" t="s">
        <v>1440</v>
      </c>
      <c r="E507" s="128" t="s">
        <v>78</v>
      </c>
      <c r="F507" s="128" t="s">
        <v>43</v>
      </c>
      <c r="G507" s="128" t="s">
        <v>44</v>
      </c>
      <c r="H507" s="128" t="s">
        <v>88</v>
      </c>
      <c r="I507" s="129">
        <v>42012</v>
      </c>
      <c r="J507" s="128" t="s">
        <v>134</v>
      </c>
      <c r="K507" s="128" t="s">
        <v>107</v>
      </c>
      <c r="L507" s="128" t="s">
        <v>49</v>
      </c>
      <c r="M507" s="128" t="s">
        <v>2465</v>
      </c>
      <c r="N507" s="128" t="s">
        <v>580</v>
      </c>
      <c r="O507" s="130">
        <v>220000</v>
      </c>
      <c r="P507" s="128" t="s">
        <v>579</v>
      </c>
      <c r="Q507" s="128" t="s">
        <v>204</v>
      </c>
      <c r="R507" s="128" t="s">
        <v>578</v>
      </c>
      <c r="S507" s="128" t="s">
        <v>574</v>
      </c>
      <c r="T507" s="126"/>
      <c r="U507" s="126"/>
    </row>
    <row r="508" spans="1:21" s="59" customFormat="1" ht="38.25" x14ac:dyDescent="0.2">
      <c r="A508" s="128" t="s">
        <v>17</v>
      </c>
      <c r="B508" s="128" t="s">
        <v>1054</v>
      </c>
      <c r="C508" s="128" t="s">
        <v>78</v>
      </c>
      <c r="D508" s="128" t="s">
        <v>1446</v>
      </c>
      <c r="E508" s="128" t="s">
        <v>78</v>
      </c>
      <c r="F508" s="128" t="s">
        <v>472</v>
      </c>
      <c r="G508" s="128" t="s">
        <v>118</v>
      </c>
      <c r="H508" s="128" t="s">
        <v>206</v>
      </c>
      <c r="I508" s="129">
        <v>42272</v>
      </c>
      <c r="J508" s="128" t="s">
        <v>45</v>
      </c>
      <c r="K508" s="128" t="s">
        <v>107</v>
      </c>
      <c r="L508" s="128" t="s">
        <v>37</v>
      </c>
      <c r="M508" s="128" t="s">
        <v>2472</v>
      </c>
      <c r="N508" s="128" t="s">
        <v>843</v>
      </c>
      <c r="O508" s="130">
        <v>296725.96000000002</v>
      </c>
      <c r="P508" s="128" t="s">
        <v>2471</v>
      </c>
      <c r="Q508" s="128" t="s">
        <v>88</v>
      </c>
      <c r="R508" s="128" t="s">
        <v>2143</v>
      </c>
      <c r="S508" s="128" t="s">
        <v>595</v>
      </c>
      <c r="T508" s="126"/>
      <c r="U508" s="126"/>
    </row>
    <row r="509" spans="1:21" s="59" customFormat="1" ht="38.25" x14ac:dyDescent="0.2">
      <c r="A509" s="128" t="s">
        <v>17</v>
      </c>
      <c r="B509" s="128" t="s">
        <v>1054</v>
      </c>
      <c r="C509" s="128" t="s">
        <v>78</v>
      </c>
      <c r="D509" s="128" t="s">
        <v>1443</v>
      </c>
      <c r="E509" s="128" t="s">
        <v>78</v>
      </c>
      <c r="F509" s="128" t="s">
        <v>378</v>
      </c>
      <c r="G509" s="128" t="s">
        <v>48</v>
      </c>
      <c r="H509" s="128" t="s">
        <v>1207</v>
      </c>
      <c r="I509" s="129">
        <v>42157</v>
      </c>
      <c r="J509" s="128" t="s">
        <v>45</v>
      </c>
      <c r="K509" s="128" t="s">
        <v>107</v>
      </c>
      <c r="L509" s="128" t="s">
        <v>38</v>
      </c>
      <c r="M509" s="128" t="s">
        <v>2456</v>
      </c>
      <c r="N509" s="128" t="s">
        <v>1066</v>
      </c>
      <c r="O509" s="130">
        <v>496424.4</v>
      </c>
      <c r="P509" s="128" t="s">
        <v>379</v>
      </c>
      <c r="Q509" s="128" t="s">
        <v>83</v>
      </c>
      <c r="R509" s="128" t="s">
        <v>1067</v>
      </c>
      <c r="S509" s="128" t="s">
        <v>1068</v>
      </c>
      <c r="T509" s="126"/>
      <c r="U509" s="126"/>
    </row>
    <row r="510" spans="1:21" s="59" customFormat="1" ht="25.5" x14ac:dyDescent="0.2">
      <c r="A510" s="128" t="s">
        <v>17</v>
      </c>
      <c r="B510" s="128" t="s">
        <v>1054</v>
      </c>
      <c r="C510" s="128" t="s">
        <v>78</v>
      </c>
      <c r="D510" s="128" t="s">
        <v>1443</v>
      </c>
      <c r="E510" s="128" t="s">
        <v>78</v>
      </c>
      <c r="F510" s="128" t="s">
        <v>43</v>
      </c>
      <c r="G510" s="128" t="s">
        <v>44</v>
      </c>
      <c r="H510" s="128" t="s">
        <v>88</v>
      </c>
      <c r="I510" s="129">
        <v>42101</v>
      </c>
      <c r="J510" s="128" t="s">
        <v>45</v>
      </c>
      <c r="K510" s="128" t="s">
        <v>677</v>
      </c>
      <c r="L510" s="128" t="s">
        <v>38</v>
      </c>
      <c r="M510" s="128" t="s">
        <v>2457</v>
      </c>
      <c r="N510" s="128" t="s">
        <v>624</v>
      </c>
      <c r="O510" s="130">
        <v>594974.18000000005</v>
      </c>
      <c r="P510" s="128" t="s">
        <v>1059</v>
      </c>
      <c r="Q510" s="128" t="s">
        <v>99</v>
      </c>
      <c r="R510" s="128" t="s">
        <v>677</v>
      </c>
      <c r="S510" s="128" t="s">
        <v>623</v>
      </c>
      <c r="T510" s="126"/>
      <c r="U510" s="126"/>
    </row>
    <row r="511" spans="1:21" s="59" customFormat="1" ht="38.25" x14ac:dyDescent="0.2">
      <c r="A511" s="128" t="s">
        <v>17</v>
      </c>
      <c r="B511" s="128" t="s">
        <v>1054</v>
      </c>
      <c r="C511" s="128" t="s">
        <v>78</v>
      </c>
      <c r="D511" s="128" t="s">
        <v>1446</v>
      </c>
      <c r="E511" s="128" t="s">
        <v>78</v>
      </c>
      <c r="F511" s="128" t="s">
        <v>472</v>
      </c>
      <c r="G511" s="128" t="s">
        <v>118</v>
      </c>
      <c r="H511" s="128" t="s">
        <v>206</v>
      </c>
      <c r="I511" s="129">
        <v>42156</v>
      </c>
      <c r="J511" s="128" t="s">
        <v>45</v>
      </c>
      <c r="K511" s="128" t="s">
        <v>107</v>
      </c>
      <c r="L511" s="128" t="s">
        <v>37</v>
      </c>
      <c r="M511" s="128" t="s">
        <v>2470</v>
      </c>
      <c r="N511" s="128" t="s">
        <v>843</v>
      </c>
      <c r="O511" s="130">
        <v>692459.53</v>
      </c>
      <c r="P511" s="128" t="s">
        <v>2471</v>
      </c>
      <c r="Q511" s="128" t="s">
        <v>76</v>
      </c>
      <c r="R511" s="128" t="s">
        <v>2143</v>
      </c>
      <c r="S511" s="128" t="s">
        <v>595</v>
      </c>
      <c r="T511" s="126"/>
      <c r="U511" s="126"/>
    </row>
    <row r="512" spans="1:21" s="59" customFormat="1" ht="38.25" x14ac:dyDescent="0.2">
      <c r="A512" s="128" t="s">
        <v>17</v>
      </c>
      <c r="B512" s="128" t="s">
        <v>1054</v>
      </c>
      <c r="C512" s="128" t="s">
        <v>78</v>
      </c>
      <c r="D512" s="128" t="s">
        <v>1443</v>
      </c>
      <c r="E512" s="128" t="s">
        <v>78</v>
      </c>
      <c r="F512" s="128" t="s">
        <v>127</v>
      </c>
      <c r="G512" s="128" t="s">
        <v>48</v>
      </c>
      <c r="H512" s="128" t="s">
        <v>1242</v>
      </c>
      <c r="I512" s="129">
        <v>42230</v>
      </c>
      <c r="J512" s="128" t="s">
        <v>45</v>
      </c>
      <c r="K512" s="128" t="s">
        <v>107</v>
      </c>
      <c r="L512" s="128" t="s">
        <v>38</v>
      </c>
      <c r="M512" s="128" t="s">
        <v>2451</v>
      </c>
      <c r="N512" s="128" t="s">
        <v>805</v>
      </c>
      <c r="O512" s="130">
        <v>716010.19</v>
      </c>
      <c r="P512" s="128" t="s">
        <v>2452</v>
      </c>
      <c r="Q512" s="128" t="s">
        <v>76</v>
      </c>
      <c r="R512" s="128" t="s">
        <v>2453</v>
      </c>
      <c r="S512" s="128" t="s">
        <v>807</v>
      </c>
      <c r="T512" s="126"/>
      <c r="U512" s="126"/>
    </row>
    <row r="513" spans="1:21" s="59" customFormat="1" ht="25.5" x14ac:dyDescent="0.2">
      <c r="A513" s="128" t="s">
        <v>17</v>
      </c>
      <c r="B513" s="128" t="s">
        <v>1054</v>
      </c>
      <c r="C513" s="128" t="s">
        <v>78</v>
      </c>
      <c r="D513" s="128" t="s">
        <v>1443</v>
      </c>
      <c r="E513" s="128" t="s">
        <v>78</v>
      </c>
      <c r="F513" s="128" t="s">
        <v>393</v>
      </c>
      <c r="G513" s="128" t="s">
        <v>42</v>
      </c>
      <c r="H513" s="128" t="s">
        <v>91</v>
      </c>
      <c r="I513" s="129">
        <v>42209</v>
      </c>
      <c r="J513" s="128" t="s">
        <v>40</v>
      </c>
      <c r="K513" s="128" t="s">
        <v>677</v>
      </c>
      <c r="L513" s="128" t="s">
        <v>38</v>
      </c>
      <c r="M513" s="128" t="s">
        <v>2450</v>
      </c>
      <c r="N513" s="128" t="s">
        <v>410</v>
      </c>
      <c r="O513" s="130">
        <v>748583</v>
      </c>
      <c r="P513" s="128" t="s">
        <v>391</v>
      </c>
      <c r="Q513" s="128" t="s">
        <v>173</v>
      </c>
      <c r="R513" s="128" t="s">
        <v>1058</v>
      </c>
      <c r="S513" s="128" t="s">
        <v>409</v>
      </c>
      <c r="T513" s="126"/>
      <c r="U513" s="126"/>
    </row>
    <row r="514" spans="1:21" s="59" customFormat="1" ht="51" x14ac:dyDescent="0.2">
      <c r="A514" s="128" t="s">
        <v>17</v>
      </c>
      <c r="B514" s="128" t="s">
        <v>1054</v>
      </c>
      <c r="C514" s="128" t="s">
        <v>78</v>
      </c>
      <c r="D514" s="128" t="s">
        <v>1443</v>
      </c>
      <c r="E514" s="128" t="s">
        <v>78</v>
      </c>
      <c r="F514" s="128" t="s">
        <v>199</v>
      </c>
      <c r="G514" s="128" t="s">
        <v>118</v>
      </c>
      <c r="H514" s="128" t="s">
        <v>205</v>
      </c>
      <c r="I514" s="129">
        <v>42221</v>
      </c>
      <c r="J514" s="128" t="s">
        <v>46</v>
      </c>
      <c r="K514" s="128" t="s">
        <v>677</v>
      </c>
      <c r="L514" s="128" t="s">
        <v>105</v>
      </c>
      <c r="M514" s="128" t="s">
        <v>2455</v>
      </c>
      <c r="N514" s="128" t="s">
        <v>347</v>
      </c>
      <c r="O514" s="130">
        <v>808661</v>
      </c>
      <c r="P514" s="128" t="s">
        <v>1055</v>
      </c>
      <c r="Q514" s="128" t="s">
        <v>170</v>
      </c>
      <c r="R514" s="128" t="s">
        <v>677</v>
      </c>
      <c r="S514" s="128" t="s">
        <v>197</v>
      </c>
      <c r="T514" s="126"/>
      <c r="U514" s="126"/>
    </row>
    <row r="515" spans="1:21" s="59" customFormat="1" ht="38.25" x14ac:dyDescent="0.2">
      <c r="A515" s="128" t="s">
        <v>17</v>
      </c>
      <c r="B515" s="128" t="s">
        <v>1054</v>
      </c>
      <c r="C515" s="128" t="s">
        <v>78</v>
      </c>
      <c r="D515" s="128" t="s">
        <v>1443</v>
      </c>
      <c r="E515" s="128" t="s">
        <v>78</v>
      </c>
      <c r="F515" s="128" t="s">
        <v>199</v>
      </c>
      <c r="G515" s="128" t="s">
        <v>118</v>
      </c>
      <c r="H515" s="128" t="s">
        <v>205</v>
      </c>
      <c r="I515" s="129">
        <v>41992</v>
      </c>
      <c r="J515" s="128" t="s">
        <v>134</v>
      </c>
      <c r="K515" s="128" t="s">
        <v>107</v>
      </c>
      <c r="L515" s="128" t="s">
        <v>38</v>
      </c>
      <c r="M515" s="128" t="s">
        <v>2454</v>
      </c>
      <c r="N515" s="128" t="s">
        <v>347</v>
      </c>
      <c r="O515" s="130">
        <v>1284684.78</v>
      </c>
      <c r="P515" s="128" t="s">
        <v>852</v>
      </c>
      <c r="Q515" s="128" t="s">
        <v>173</v>
      </c>
      <c r="R515" s="128" t="s">
        <v>853</v>
      </c>
      <c r="S515" s="128" t="s">
        <v>197</v>
      </c>
      <c r="T515" s="126"/>
      <c r="U515" s="126"/>
    </row>
    <row r="516" spans="1:21" s="59" customFormat="1" ht="38.25" x14ac:dyDescent="0.2">
      <c r="A516" s="128" t="s">
        <v>17</v>
      </c>
      <c r="B516" s="128" t="s">
        <v>1054</v>
      </c>
      <c r="C516" s="128" t="s">
        <v>78</v>
      </c>
      <c r="D516" s="128" t="s">
        <v>1443</v>
      </c>
      <c r="E516" s="128" t="s">
        <v>78</v>
      </c>
      <c r="F516" s="128" t="s">
        <v>43</v>
      </c>
      <c r="G516" s="128" t="s">
        <v>44</v>
      </c>
      <c r="H516" s="128" t="s">
        <v>88</v>
      </c>
      <c r="I516" s="129">
        <v>42268</v>
      </c>
      <c r="J516" s="128" t="s">
        <v>45</v>
      </c>
      <c r="K516" s="128" t="s">
        <v>107</v>
      </c>
      <c r="L516" s="128" t="s">
        <v>38</v>
      </c>
      <c r="M516" s="128" t="s">
        <v>2458</v>
      </c>
      <c r="N516" s="128" t="s">
        <v>382</v>
      </c>
      <c r="O516" s="130">
        <v>1646887.04</v>
      </c>
      <c r="P516" s="128" t="s">
        <v>2459</v>
      </c>
      <c r="Q516" s="128" t="s">
        <v>76</v>
      </c>
      <c r="R516" s="128" t="s">
        <v>381</v>
      </c>
      <c r="S516" s="128" t="s">
        <v>380</v>
      </c>
      <c r="T516" s="126"/>
      <c r="U516" s="126"/>
    </row>
    <row r="517" spans="1:21" s="59" customFormat="1" ht="25.5" x14ac:dyDescent="0.2">
      <c r="A517" s="128" t="s">
        <v>17</v>
      </c>
      <c r="B517" s="128" t="s">
        <v>1054</v>
      </c>
      <c r="C517" s="128" t="s">
        <v>78</v>
      </c>
      <c r="D517" s="128" t="s">
        <v>1443</v>
      </c>
      <c r="E517" s="128" t="s">
        <v>78</v>
      </c>
      <c r="F517" s="128" t="s">
        <v>43</v>
      </c>
      <c r="G517" s="128" t="s">
        <v>44</v>
      </c>
      <c r="H517" s="128" t="s">
        <v>88</v>
      </c>
      <c r="I517" s="129">
        <v>42272</v>
      </c>
      <c r="J517" s="128" t="s">
        <v>45</v>
      </c>
      <c r="K517" s="128" t="s">
        <v>677</v>
      </c>
      <c r="L517" s="128" t="s">
        <v>105</v>
      </c>
      <c r="M517" s="128" t="s">
        <v>2460</v>
      </c>
      <c r="N517" s="128" t="s">
        <v>332</v>
      </c>
      <c r="O517" s="130">
        <v>3078948</v>
      </c>
      <c r="P517" s="128" t="s">
        <v>2461</v>
      </c>
      <c r="Q517" s="128" t="s">
        <v>76</v>
      </c>
      <c r="R517" s="128" t="s">
        <v>677</v>
      </c>
      <c r="S517" s="128" t="s">
        <v>331</v>
      </c>
      <c r="T517" s="126"/>
      <c r="U517" s="126"/>
    </row>
    <row r="518" spans="1:21" s="59" customFormat="1" ht="25.5" x14ac:dyDescent="0.2">
      <c r="A518" s="128" t="s">
        <v>1063</v>
      </c>
      <c r="B518" s="128" t="s">
        <v>1064</v>
      </c>
      <c r="C518" s="128" t="s">
        <v>78</v>
      </c>
      <c r="D518" s="128" t="s">
        <v>1444</v>
      </c>
      <c r="E518" s="128" t="s">
        <v>78</v>
      </c>
      <c r="F518" s="128" t="s">
        <v>85</v>
      </c>
      <c r="G518" s="128" t="s">
        <v>48</v>
      </c>
      <c r="H518" s="128" t="s">
        <v>143</v>
      </c>
      <c r="I518" s="129">
        <v>42240</v>
      </c>
      <c r="J518" s="128" t="s">
        <v>40</v>
      </c>
      <c r="K518" s="128" t="s">
        <v>677</v>
      </c>
      <c r="L518" s="128" t="s">
        <v>38</v>
      </c>
      <c r="M518" s="128" t="s">
        <v>2528</v>
      </c>
      <c r="N518" s="128" t="s">
        <v>2529</v>
      </c>
      <c r="O518" s="130">
        <v>25000</v>
      </c>
      <c r="P518" s="128" t="s">
        <v>2530</v>
      </c>
      <c r="Q518" s="128" t="s">
        <v>76</v>
      </c>
      <c r="R518" s="128" t="s">
        <v>677</v>
      </c>
      <c r="S518" s="128" t="s">
        <v>2531</v>
      </c>
      <c r="T518" s="126"/>
      <c r="U518" s="126"/>
    </row>
    <row r="519" spans="1:21" s="59" customFormat="1" ht="76.5" x14ac:dyDescent="0.2">
      <c r="A519" s="128" t="s">
        <v>1063</v>
      </c>
      <c r="B519" s="128" t="s">
        <v>1064</v>
      </c>
      <c r="C519" s="128" t="s">
        <v>78</v>
      </c>
      <c r="D519" s="128" t="s">
        <v>1440</v>
      </c>
      <c r="E519" s="128" t="s">
        <v>78</v>
      </c>
      <c r="F519" s="128" t="s">
        <v>401</v>
      </c>
      <c r="G519" s="128" t="s">
        <v>48</v>
      </c>
      <c r="H519" s="128" t="s">
        <v>1207</v>
      </c>
      <c r="I519" s="129">
        <v>42257</v>
      </c>
      <c r="J519" s="128" t="s">
        <v>134</v>
      </c>
      <c r="K519" s="128" t="s">
        <v>677</v>
      </c>
      <c r="L519" s="128" t="s">
        <v>38</v>
      </c>
      <c r="M519" s="128" t="s">
        <v>2519</v>
      </c>
      <c r="N519" s="128" t="s">
        <v>1071</v>
      </c>
      <c r="O519" s="130">
        <v>29687.89</v>
      </c>
      <c r="P519" s="128" t="s">
        <v>194</v>
      </c>
      <c r="Q519" s="128" t="s">
        <v>76</v>
      </c>
      <c r="R519" s="128" t="s">
        <v>1072</v>
      </c>
      <c r="S519" s="128" t="s">
        <v>1073</v>
      </c>
      <c r="T519" s="126"/>
      <c r="U519" s="126"/>
    </row>
    <row r="520" spans="1:21" s="59" customFormat="1" ht="25.5" x14ac:dyDescent="0.2">
      <c r="A520" s="128" t="s">
        <v>1063</v>
      </c>
      <c r="B520" s="128" t="s">
        <v>1064</v>
      </c>
      <c r="C520" s="128" t="s">
        <v>78</v>
      </c>
      <c r="D520" s="128" t="s">
        <v>1443</v>
      </c>
      <c r="E520" s="128" t="s">
        <v>78</v>
      </c>
      <c r="F520" s="128" t="s">
        <v>1394</v>
      </c>
      <c r="G520" s="128" t="s">
        <v>48</v>
      </c>
      <c r="H520" s="128" t="s">
        <v>1016</v>
      </c>
      <c r="I520" s="129">
        <v>42262</v>
      </c>
      <c r="J520" s="128" t="s">
        <v>46</v>
      </c>
      <c r="K520" s="128" t="s">
        <v>677</v>
      </c>
      <c r="L520" s="128" t="s">
        <v>38</v>
      </c>
      <c r="M520" s="128" t="s">
        <v>1699</v>
      </c>
      <c r="N520" s="128" t="s">
        <v>1069</v>
      </c>
      <c r="O520" s="130">
        <v>35390.639999999999</v>
      </c>
      <c r="P520" s="128" t="s">
        <v>1698</v>
      </c>
      <c r="Q520" s="128" t="s">
        <v>170</v>
      </c>
      <c r="R520" s="128" t="s">
        <v>677</v>
      </c>
      <c r="S520" s="128" t="s">
        <v>1070</v>
      </c>
      <c r="T520" s="126"/>
      <c r="U520" s="126"/>
    </row>
    <row r="521" spans="1:21" s="59" customFormat="1" ht="51" x14ac:dyDescent="0.2">
      <c r="A521" s="128" t="s">
        <v>1063</v>
      </c>
      <c r="B521" s="128" t="s">
        <v>1064</v>
      </c>
      <c r="C521" s="128" t="s">
        <v>78</v>
      </c>
      <c r="D521" s="128" t="s">
        <v>1440</v>
      </c>
      <c r="E521" s="128" t="s">
        <v>78</v>
      </c>
      <c r="F521" s="128" t="s">
        <v>182</v>
      </c>
      <c r="G521" s="128" t="s">
        <v>48</v>
      </c>
      <c r="H521" s="128" t="s">
        <v>1207</v>
      </c>
      <c r="I521" s="129">
        <v>42272</v>
      </c>
      <c r="J521" s="128" t="s">
        <v>134</v>
      </c>
      <c r="K521" s="128" t="s">
        <v>107</v>
      </c>
      <c r="L521" s="128" t="s">
        <v>38</v>
      </c>
      <c r="M521" s="128" t="s">
        <v>2524</v>
      </c>
      <c r="N521" s="128" t="s">
        <v>1035</v>
      </c>
      <c r="O521" s="130">
        <v>47952.53</v>
      </c>
      <c r="P521" s="128" t="s">
        <v>128</v>
      </c>
      <c r="Q521" s="128" t="s">
        <v>99</v>
      </c>
      <c r="R521" s="128" t="s">
        <v>1036</v>
      </c>
      <c r="S521" s="128" t="s">
        <v>1037</v>
      </c>
      <c r="T521" s="126"/>
      <c r="U521" s="126"/>
    </row>
    <row r="522" spans="1:21" s="59" customFormat="1" ht="51" x14ac:dyDescent="0.2">
      <c r="A522" s="128" t="s">
        <v>1063</v>
      </c>
      <c r="B522" s="128" t="s">
        <v>1064</v>
      </c>
      <c r="C522" s="128" t="s">
        <v>78</v>
      </c>
      <c r="D522" s="128" t="s">
        <v>1443</v>
      </c>
      <c r="E522" s="128" t="s">
        <v>78</v>
      </c>
      <c r="F522" s="128" t="s">
        <v>43</v>
      </c>
      <c r="G522" s="128" t="s">
        <v>44</v>
      </c>
      <c r="H522" s="128" t="s">
        <v>88</v>
      </c>
      <c r="I522" s="129">
        <v>42272</v>
      </c>
      <c r="J522" s="128" t="s">
        <v>46</v>
      </c>
      <c r="K522" s="128" t="s">
        <v>677</v>
      </c>
      <c r="L522" s="128" t="s">
        <v>38</v>
      </c>
      <c r="M522" s="128" t="s">
        <v>2517</v>
      </c>
      <c r="N522" s="128" t="s">
        <v>1704</v>
      </c>
      <c r="O522" s="130">
        <v>50000</v>
      </c>
      <c r="P522" s="128" t="s">
        <v>1705</v>
      </c>
      <c r="Q522" s="128" t="s">
        <v>83</v>
      </c>
      <c r="R522" s="128" t="s">
        <v>677</v>
      </c>
      <c r="S522" s="128" t="s">
        <v>1706</v>
      </c>
      <c r="T522" s="126"/>
      <c r="U522" s="126"/>
    </row>
    <row r="523" spans="1:21" s="59" customFormat="1" ht="51" x14ac:dyDescent="0.2">
      <c r="A523" s="128" t="s">
        <v>1063</v>
      </c>
      <c r="B523" s="128" t="s">
        <v>1064</v>
      </c>
      <c r="C523" s="128" t="s">
        <v>78</v>
      </c>
      <c r="D523" s="128" t="s">
        <v>1440</v>
      </c>
      <c r="E523" s="128" t="s">
        <v>78</v>
      </c>
      <c r="F523" s="128" t="s">
        <v>401</v>
      </c>
      <c r="G523" s="128" t="s">
        <v>48</v>
      </c>
      <c r="H523" s="128" t="s">
        <v>1207</v>
      </c>
      <c r="I523" s="129">
        <v>42249</v>
      </c>
      <c r="J523" s="128" t="s">
        <v>134</v>
      </c>
      <c r="K523" s="128" t="s">
        <v>677</v>
      </c>
      <c r="L523" s="128" t="s">
        <v>38</v>
      </c>
      <c r="M523" s="128" t="s">
        <v>2518</v>
      </c>
      <c r="N523" s="128" t="s">
        <v>1071</v>
      </c>
      <c r="O523" s="130">
        <v>59311.77</v>
      </c>
      <c r="P523" s="128" t="s">
        <v>865</v>
      </c>
      <c r="Q523" s="128" t="s">
        <v>76</v>
      </c>
      <c r="R523" s="128" t="s">
        <v>1072</v>
      </c>
      <c r="S523" s="128" t="s">
        <v>1073</v>
      </c>
      <c r="T523" s="126"/>
      <c r="U523" s="126"/>
    </row>
    <row r="524" spans="1:21" s="59" customFormat="1" ht="25.5" x14ac:dyDescent="0.2">
      <c r="A524" s="128" t="s">
        <v>1063</v>
      </c>
      <c r="B524" s="128" t="s">
        <v>1064</v>
      </c>
      <c r="C524" s="128" t="s">
        <v>78</v>
      </c>
      <c r="D524" s="128" t="s">
        <v>1443</v>
      </c>
      <c r="E524" s="128" t="s">
        <v>78</v>
      </c>
      <c r="F524" s="128" t="s">
        <v>135</v>
      </c>
      <c r="G524" s="128" t="s">
        <v>118</v>
      </c>
      <c r="H524" s="128" t="s">
        <v>205</v>
      </c>
      <c r="I524" s="129">
        <v>42186</v>
      </c>
      <c r="J524" s="128" t="s">
        <v>134</v>
      </c>
      <c r="K524" s="128" t="s">
        <v>677</v>
      </c>
      <c r="L524" s="128" t="s">
        <v>105</v>
      </c>
      <c r="M524" s="128" t="s">
        <v>2486</v>
      </c>
      <c r="N524" s="128" t="s">
        <v>972</v>
      </c>
      <c r="O524" s="130">
        <v>65530</v>
      </c>
      <c r="P524" s="128" t="s">
        <v>379</v>
      </c>
      <c r="Q524" s="128" t="s">
        <v>76</v>
      </c>
      <c r="R524" s="128" t="s">
        <v>2487</v>
      </c>
      <c r="S524" s="128" t="s">
        <v>974</v>
      </c>
      <c r="T524" s="126"/>
      <c r="U524" s="126"/>
    </row>
    <row r="525" spans="1:21" s="59" customFormat="1" ht="25.5" x14ac:dyDescent="0.2">
      <c r="A525" s="128" t="s">
        <v>1063</v>
      </c>
      <c r="B525" s="128" t="s">
        <v>1064</v>
      </c>
      <c r="C525" s="128" t="s">
        <v>78</v>
      </c>
      <c r="D525" s="128" t="s">
        <v>1443</v>
      </c>
      <c r="E525" s="128" t="s">
        <v>78</v>
      </c>
      <c r="F525" s="128" t="s">
        <v>43</v>
      </c>
      <c r="G525" s="128" t="s">
        <v>44</v>
      </c>
      <c r="H525" s="128" t="s">
        <v>88</v>
      </c>
      <c r="I525" s="129">
        <v>42158</v>
      </c>
      <c r="J525" s="128" t="s">
        <v>134</v>
      </c>
      <c r="K525" s="128" t="s">
        <v>677</v>
      </c>
      <c r="L525" s="128" t="s">
        <v>38</v>
      </c>
      <c r="M525" s="128" t="s">
        <v>1707</v>
      </c>
      <c r="N525" s="128" t="s">
        <v>370</v>
      </c>
      <c r="O525" s="130">
        <v>87729.600000000006</v>
      </c>
      <c r="P525" s="128" t="s">
        <v>1703</v>
      </c>
      <c r="Q525" s="128" t="s">
        <v>104</v>
      </c>
      <c r="R525" s="128" t="s">
        <v>677</v>
      </c>
      <c r="S525" s="128" t="s">
        <v>369</v>
      </c>
      <c r="T525" s="126"/>
      <c r="U525" s="126"/>
    </row>
    <row r="526" spans="1:21" s="59" customFormat="1" ht="25.5" x14ac:dyDescent="0.2">
      <c r="A526" s="128" t="s">
        <v>1063</v>
      </c>
      <c r="B526" s="128" t="s">
        <v>1064</v>
      </c>
      <c r="C526" s="128" t="s">
        <v>78</v>
      </c>
      <c r="D526" s="128" t="s">
        <v>1440</v>
      </c>
      <c r="E526" s="128" t="s">
        <v>78</v>
      </c>
      <c r="F526" s="128" t="s">
        <v>401</v>
      </c>
      <c r="G526" s="128" t="s">
        <v>48</v>
      </c>
      <c r="H526" s="128" t="s">
        <v>1207</v>
      </c>
      <c r="I526" s="129">
        <v>42265</v>
      </c>
      <c r="J526" s="128" t="s">
        <v>134</v>
      </c>
      <c r="K526" s="128" t="s">
        <v>677</v>
      </c>
      <c r="L526" s="128" t="s">
        <v>38</v>
      </c>
      <c r="M526" s="128" t="s">
        <v>2520</v>
      </c>
      <c r="N526" s="128" t="s">
        <v>1071</v>
      </c>
      <c r="O526" s="130">
        <v>89881.68</v>
      </c>
      <c r="P526" s="128" t="s">
        <v>1003</v>
      </c>
      <c r="Q526" s="128" t="s">
        <v>76</v>
      </c>
      <c r="R526" s="128" t="s">
        <v>1072</v>
      </c>
      <c r="S526" s="128" t="s">
        <v>1073</v>
      </c>
      <c r="T526" s="126"/>
      <c r="U526" s="126"/>
    </row>
    <row r="527" spans="1:21" s="59" customFormat="1" ht="38.25" x14ac:dyDescent="0.2">
      <c r="A527" s="128" t="s">
        <v>1063</v>
      </c>
      <c r="B527" s="128" t="s">
        <v>1064</v>
      </c>
      <c r="C527" s="128" t="s">
        <v>78</v>
      </c>
      <c r="D527" s="128" t="s">
        <v>1440</v>
      </c>
      <c r="E527" s="128" t="s">
        <v>78</v>
      </c>
      <c r="F527" s="128" t="s">
        <v>401</v>
      </c>
      <c r="G527" s="128" t="s">
        <v>48</v>
      </c>
      <c r="H527" s="128" t="s">
        <v>1207</v>
      </c>
      <c r="I527" s="129">
        <v>42268</v>
      </c>
      <c r="J527" s="128" t="s">
        <v>134</v>
      </c>
      <c r="K527" s="128" t="s">
        <v>677</v>
      </c>
      <c r="L527" s="128" t="s">
        <v>38</v>
      </c>
      <c r="M527" s="128" t="s">
        <v>2521</v>
      </c>
      <c r="N527" s="128" t="s">
        <v>1071</v>
      </c>
      <c r="O527" s="130">
        <v>89901.8</v>
      </c>
      <c r="P527" s="128" t="s">
        <v>912</v>
      </c>
      <c r="Q527" s="128" t="s">
        <v>76</v>
      </c>
      <c r="R527" s="128" t="s">
        <v>1072</v>
      </c>
      <c r="S527" s="128" t="s">
        <v>1073</v>
      </c>
      <c r="T527" s="126"/>
      <c r="U527" s="126"/>
    </row>
    <row r="528" spans="1:21" s="59" customFormat="1" ht="51" x14ac:dyDescent="0.2">
      <c r="A528" s="128" t="s">
        <v>1063</v>
      </c>
      <c r="B528" s="128" t="s">
        <v>1064</v>
      </c>
      <c r="C528" s="128" t="s">
        <v>78</v>
      </c>
      <c r="D528" s="128" t="s">
        <v>1440</v>
      </c>
      <c r="E528" s="128" t="s">
        <v>78</v>
      </c>
      <c r="F528" s="128" t="s">
        <v>472</v>
      </c>
      <c r="G528" s="128" t="s">
        <v>118</v>
      </c>
      <c r="H528" s="128" t="s">
        <v>206</v>
      </c>
      <c r="I528" s="129">
        <v>41996</v>
      </c>
      <c r="J528" s="128" t="s">
        <v>134</v>
      </c>
      <c r="K528" s="128" t="s">
        <v>107</v>
      </c>
      <c r="L528" s="128" t="s">
        <v>38</v>
      </c>
      <c r="M528" s="128" t="s">
        <v>2522</v>
      </c>
      <c r="N528" s="128" t="s">
        <v>1321</v>
      </c>
      <c r="O528" s="130">
        <v>114739.2</v>
      </c>
      <c r="P528" s="128" t="s">
        <v>391</v>
      </c>
      <c r="Q528" s="128" t="s">
        <v>120</v>
      </c>
      <c r="R528" s="128" t="s">
        <v>1322</v>
      </c>
      <c r="S528" s="128" t="s">
        <v>1323</v>
      </c>
      <c r="T528" s="126"/>
      <c r="U528" s="126"/>
    </row>
    <row r="529" spans="1:21" s="59" customFormat="1" ht="25.5" x14ac:dyDescent="0.2">
      <c r="A529" s="128" t="s">
        <v>1063</v>
      </c>
      <c r="B529" s="128" t="s">
        <v>1064</v>
      </c>
      <c r="C529" s="128" t="s">
        <v>78</v>
      </c>
      <c r="D529" s="128" t="s">
        <v>1443</v>
      </c>
      <c r="E529" s="128" t="s">
        <v>78</v>
      </c>
      <c r="F529" s="128" t="s">
        <v>1394</v>
      </c>
      <c r="G529" s="128" t="s">
        <v>48</v>
      </c>
      <c r="H529" s="128" t="s">
        <v>1016</v>
      </c>
      <c r="I529" s="129">
        <v>42003</v>
      </c>
      <c r="J529" s="128" t="s">
        <v>46</v>
      </c>
      <c r="K529" s="128" t="s">
        <v>677</v>
      </c>
      <c r="L529" s="128" t="s">
        <v>38</v>
      </c>
      <c r="M529" s="128" t="s">
        <v>1699</v>
      </c>
      <c r="N529" s="128" t="s">
        <v>1069</v>
      </c>
      <c r="O529" s="130">
        <v>121817.97</v>
      </c>
      <c r="P529" s="128" t="s">
        <v>1698</v>
      </c>
      <c r="Q529" s="128" t="s">
        <v>86</v>
      </c>
      <c r="R529" s="128" t="s">
        <v>677</v>
      </c>
      <c r="S529" s="128" t="s">
        <v>1070</v>
      </c>
      <c r="T529" s="126"/>
      <c r="U529" s="126"/>
    </row>
    <row r="530" spans="1:21" s="59" customFormat="1" ht="25.5" x14ac:dyDescent="0.2">
      <c r="A530" s="128" t="s">
        <v>1063</v>
      </c>
      <c r="B530" s="128" t="s">
        <v>1064</v>
      </c>
      <c r="C530" s="128" t="s">
        <v>78</v>
      </c>
      <c r="D530" s="128" t="s">
        <v>1443</v>
      </c>
      <c r="E530" s="128" t="s">
        <v>78</v>
      </c>
      <c r="F530" s="128" t="s">
        <v>135</v>
      </c>
      <c r="G530" s="128" t="s">
        <v>118</v>
      </c>
      <c r="H530" s="128" t="s">
        <v>205</v>
      </c>
      <c r="I530" s="129">
        <v>42186</v>
      </c>
      <c r="J530" s="128" t="s">
        <v>134</v>
      </c>
      <c r="K530" s="128" t="s">
        <v>677</v>
      </c>
      <c r="L530" s="128" t="s">
        <v>105</v>
      </c>
      <c r="M530" s="128" t="s">
        <v>2488</v>
      </c>
      <c r="N530" s="128" t="s">
        <v>972</v>
      </c>
      <c r="O530" s="130">
        <v>122717</v>
      </c>
      <c r="P530" s="128" t="s">
        <v>388</v>
      </c>
      <c r="Q530" s="128" t="s">
        <v>76</v>
      </c>
      <c r="R530" s="128" t="s">
        <v>2487</v>
      </c>
      <c r="S530" s="128" t="s">
        <v>974</v>
      </c>
      <c r="T530" s="126"/>
      <c r="U530" s="126"/>
    </row>
    <row r="531" spans="1:21" s="59" customFormat="1" ht="63.75" x14ac:dyDescent="0.2">
      <c r="A531" s="128" t="s">
        <v>1063</v>
      </c>
      <c r="B531" s="128" t="s">
        <v>1064</v>
      </c>
      <c r="C531" s="128" t="s">
        <v>78</v>
      </c>
      <c r="D531" s="128" t="s">
        <v>1443</v>
      </c>
      <c r="E531" s="128" t="s">
        <v>78</v>
      </c>
      <c r="F531" s="128" t="s">
        <v>341</v>
      </c>
      <c r="G531" s="128" t="s">
        <v>48</v>
      </c>
      <c r="H531" s="128" t="s">
        <v>1207</v>
      </c>
      <c r="I531" s="129">
        <v>42270</v>
      </c>
      <c r="J531" s="128" t="s">
        <v>45</v>
      </c>
      <c r="K531" s="128" t="s">
        <v>330</v>
      </c>
      <c r="L531" s="128" t="s">
        <v>38</v>
      </c>
      <c r="M531" s="128" t="s">
        <v>2494</v>
      </c>
      <c r="N531" s="128" t="s">
        <v>1327</v>
      </c>
      <c r="O531" s="130">
        <v>138481.04</v>
      </c>
      <c r="P531" s="128" t="s">
        <v>128</v>
      </c>
      <c r="Q531" s="128" t="s">
        <v>76</v>
      </c>
      <c r="R531" s="128" t="s">
        <v>1328</v>
      </c>
      <c r="S531" s="128" t="s">
        <v>1329</v>
      </c>
      <c r="T531" s="126"/>
      <c r="U531" s="126"/>
    </row>
    <row r="532" spans="1:21" s="59" customFormat="1" ht="25.5" x14ac:dyDescent="0.2">
      <c r="A532" s="128" t="s">
        <v>1063</v>
      </c>
      <c r="B532" s="128" t="s">
        <v>1064</v>
      </c>
      <c r="C532" s="128" t="s">
        <v>78</v>
      </c>
      <c r="D532" s="128" t="s">
        <v>1443</v>
      </c>
      <c r="E532" s="128" t="s">
        <v>78</v>
      </c>
      <c r="F532" s="128" t="s">
        <v>43</v>
      </c>
      <c r="G532" s="128" t="s">
        <v>44</v>
      </c>
      <c r="H532" s="128" t="s">
        <v>88</v>
      </c>
      <c r="I532" s="129">
        <v>42096</v>
      </c>
      <c r="J532" s="128" t="s">
        <v>46</v>
      </c>
      <c r="K532" s="128" t="s">
        <v>677</v>
      </c>
      <c r="L532" s="128" t="s">
        <v>38</v>
      </c>
      <c r="M532" s="128" t="s">
        <v>2506</v>
      </c>
      <c r="N532" s="128" t="s">
        <v>1704</v>
      </c>
      <c r="O532" s="130">
        <v>157050</v>
      </c>
      <c r="P532" s="128" t="s">
        <v>1705</v>
      </c>
      <c r="Q532" s="128" t="s">
        <v>130</v>
      </c>
      <c r="R532" s="128" t="s">
        <v>677</v>
      </c>
      <c r="S532" s="128" t="s">
        <v>1706</v>
      </c>
      <c r="T532" s="126"/>
      <c r="U532" s="126"/>
    </row>
    <row r="533" spans="1:21" s="59" customFormat="1" ht="38.25" x14ac:dyDescent="0.2">
      <c r="A533" s="128" t="s">
        <v>1063</v>
      </c>
      <c r="B533" s="128" t="s">
        <v>1064</v>
      </c>
      <c r="C533" s="128" t="s">
        <v>78</v>
      </c>
      <c r="D533" s="128" t="s">
        <v>1443</v>
      </c>
      <c r="E533" s="128" t="s">
        <v>78</v>
      </c>
      <c r="F533" s="128" t="s">
        <v>341</v>
      </c>
      <c r="G533" s="128" t="s">
        <v>48</v>
      </c>
      <c r="H533" s="128" t="s">
        <v>1207</v>
      </c>
      <c r="I533" s="129">
        <v>42265</v>
      </c>
      <c r="J533" s="128" t="s">
        <v>45</v>
      </c>
      <c r="K533" s="128" t="s">
        <v>107</v>
      </c>
      <c r="L533" s="128" t="s">
        <v>38</v>
      </c>
      <c r="M533" s="128" t="s">
        <v>1700</v>
      </c>
      <c r="N533" s="128" t="s">
        <v>1327</v>
      </c>
      <c r="O533" s="130">
        <v>195569.47</v>
      </c>
      <c r="P533" s="128" t="s">
        <v>379</v>
      </c>
      <c r="Q533" s="128" t="s">
        <v>130</v>
      </c>
      <c r="R533" s="128" t="s">
        <v>1328</v>
      </c>
      <c r="S533" s="128" t="s">
        <v>1329</v>
      </c>
      <c r="T533" s="126"/>
      <c r="U533" s="126"/>
    </row>
    <row r="534" spans="1:21" s="59" customFormat="1" ht="25.5" x14ac:dyDescent="0.2">
      <c r="A534" s="128" t="s">
        <v>1063</v>
      </c>
      <c r="B534" s="128" t="s">
        <v>1064</v>
      </c>
      <c r="C534" s="128" t="s">
        <v>78</v>
      </c>
      <c r="D534" s="128" t="s">
        <v>1443</v>
      </c>
      <c r="E534" s="128" t="s">
        <v>78</v>
      </c>
      <c r="F534" s="128" t="s">
        <v>135</v>
      </c>
      <c r="G534" s="128" t="s">
        <v>118</v>
      </c>
      <c r="H534" s="128" t="s">
        <v>205</v>
      </c>
      <c r="I534" s="129">
        <v>42177</v>
      </c>
      <c r="J534" s="128" t="s">
        <v>46</v>
      </c>
      <c r="K534" s="128" t="s">
        <v>677</v>
      </c>
      <c r="L534" s="128" t="s">
        <v>38</v>
      </c>
      <c r="M534" s="128" t="s">
        <v>2484</v>
      </c>
      <c r="N534" s="128" t="s">
        <v>399</v>
      </c>
      <c r="O534" s="130">
        <v>198579.32</v>
      </c>
      <c r="P534" s="128" t="s">
        <v>2485</v>
      </c>
      <c r="Q534" s="128" t="s">
        <v>76</v>
      </c>
      <c r="R534" s="128" t="s">
        <v>677</v>
      </c>
      <c r="S534" s="128" t="s">
        <v>398</v>
      </c>
      <c r="T534" s="126"/>
      <c r="U534" s="126"/>
    </row>
    <row r="535" spans="1:21" s="59" customFormat="1" ht="38.25" x14ac:dyDescent="0.2">
      <c r="A535" s="128" t="s">
        <v>1063</v>
      </c>
      <c r="B535" s="128" t="s">
        <v>1064</v>
      </c>
      <c r="C535" s="128" t="s">
        <v>78</v>
      </c>
      <c r="D535" s="128" t="s">
        <v>1443</v>
      </c>
      <c r="E535" s="128" t="s">
        <v>78</v>
      </c>
      <c r="F535" s="128" t="s">
        <v>43</v>
      </c>
      <c r="G535" s="128" t="s">
        <v>44</v>
      </c>
      <c r="H535" s="128" t="s">
        <v>88</v>
      </c>
      <c r="I535" s="129">
        <v>42270</v>
      </c>
      <c r="J535" s="128" t="s">
        <v>40</v>
      </c>
      <c r="K535" s="128" t="s">
        <v>677</v>
      </c>
      <c r="L535" s="128" t="s">
        <v>38</v>
      </c>
      <c r="M535" s="128" t="s">
        <v>2511</v>
      </c>
      <c r="N535" s="128" t="s">
        <v>399</v>
      </c>
      <c r="O535" s="130">
        <v>209403.8</v>
      </c>
      <c r="P535" s="128" t="s">
        <v>2512</v>
      </c>
      <c r="Q535" s="128" t="s">
        <v>76</v>
      </c>
      <c r="R535" s="128" t="s">
        <v>677</v>
      </c>
      <c r="S535" s="128" t="s">
        <v>398</v>
      </c>
      <c r="T535" s="126"/>
      <c r="U535" s="126"/>
    </row>
    <row r="536" spans="1:21" s="59" customFormat="1" ht="25.5" x14ac:dyDescent="0.2">
      <c r="A536" s="128" t="s">
        <v>1063</v>
      </c>
      <c r="B536" s="128" t="s">
        <v>1064</v>
      </c>
      <c r="C536" s="128" t="s">
        <v>78</v>
      </c>
      <c r="D536" s="128" t="s">
        <v>1443</v>
      </c>
      <c r="E536" s="128" t="s">
        <v>78</v>
      </c>
      <c r="F536" s="128" t="s">
        <v>135</v>
      </c>
      <c r="G536" s="128" t="s">
        <v>118</v>
      </c>
      <c r="H536" s="128" t="s">
        <v>205</v>
      </c>
      <c r="I536" s="129">
        <v>42186</v>
      </c>
      <c r="J536" s="128" t="s">
        <v>134</v>
      </c>
      <c r="K536" s="128" t="s">
        <v>677</v>
      </c>
      <c r="L536" s="128" t="s">
        <v>105</v>
      </c>
      <c r="M536" s="128" t="s">
        <v>2489</v>
      </c>
      <c r="N536" s="128" t="s">
        <v>972</v>
      </c>
      <c r="O536" s="130">
        <v>245509</v>
      </c>
      <c r="P536" s="128" t="s">
        <v>128</v>
      </c>
      <c r="Q536" s="128" t="s">
        <v>76</v>
      </c>
      <c r="R536" s="128" t="s">
        <v>2487</v>
      </c>
      <c r="S536" s="128" t="s">
        <v>974</v>
      </c>
      <c r="T536" s="126"/>
      <c r="U536" s="126"/>
    </row>
    <row r="537" spans="1:21" s="59" customFormat="1" ht="25.5" x14ac:dyDescent="0.2">
      <c r="A537" s="128" t="s">
        <v>1063</v>
      </c>
      <c r="B537" s="128" t="s">
        <v>1064</v>
      </c>
      <c r="C537" s="128" t="s">
        <v>78</v>
      </c>
      <c r="D537" s="128" t="s">
        <v>1443</v>
      </c>
      <c r="E537" s="128" t="s">
        <v>78</v>
      </c>
      <c r="F537" s="128" t="s">
        <v>237</v>
      </c>
      <c r="G537" s="128" t="s">
        <v>156</v>
      </c>
      <c r="H537" s="128" t="s">
        <v>1213</v>
      </c>
      <c r="I537" s="129">
        <v>41996</v>
      </c>
      <c r="J537" s="128" t="s">
        <v>46</v>
      </c>
      <c r="K537" s="128" t="s">
        <v>677</v>
      </c>
      <c r="L537" s="128" t="s">
        <v>38</v>
      </c>
      <c r="M537" s="128" t="s">
        <v>2495</v>
      </c>
      <c r="N537" s="128" t="s">
        <v>1317</v>
      </c>
      <c r="O537" s="130">
        <v>262099</v>
      </c>
      <c r="P537" s="128" t="s">
        <v>2496</v>
      </c>
      <c r="Q537" s="128" t="s">
        <v>76</v>
      </c>
      <c r="R537" s="128" t="s">
        <v>677</v>
      </c>
      <c r="S537" s="128" t="s">
        <v>1319</v>
      </c>
      <c r="T537" s="126"/>
      <c r="U537" s="126"/>
    </row>
    <row r="538" spans="1:21" s="59" customFormat="1" ht="38.25" x14ac:dyDescent="0.2">
      <c r="A538" s="128" t="s">
        <v>1063</v>
      </c>
      <c r="B538" s="128" t="s">
        <v>1064</v>
      </c>
      <c r="C538" s="128" t="s">
        <v>78</v>
      </c>
      <c r="D538" s="128" t="s">
        <v>1440</v>
      </c>
      <c r="E538" s="128" t="s">
        <v>78</v>
      </c>
      <c r="F538" s="128" t="s">
        <v>182</v>
      </c>
      <c r="G538" s="128" t="s">
        <v>48</v>
      </c>
      <c r="H538" s="128" t="s">
        <v>1207</v>
      </c>
      <c r="I538" s="129">
        <v>42093</v>
      </c>
      <c r="J538" s="128" t="s">
        <v>134</v>
      </c>
      <c r="K538" s="128" t="s">
        <v>107</v>
      </c>
      <c r="L538" s="128" t="s">
        <v>38</v>
      </c>
      <c r="M538" s="128" t="s">
        <v>2523</v>
      </c>
      <c r="N538" s="128" t="s">
        <v>1035</v>
      </c>
      <c r="O538" s="130">
        <v>287715.20000000001</v>
      </c>
      <c r="P538" s="128" t="s">
        <v>128</v>
      </c>
      <c r="Q538" s="128" t="s">
        <v>115</v>
      </c>
      <c r="R538" s="128" t="s">
        <v>1036</v>
      </c>
      <c r="S538" s="128" t="s">
        <v>1037</v>
      </c>
      <c r="T538" s="126"/>
      <c r="U538" s="126"/>
    </row>
    <row r="539" spans="1:21" s="59" customFormat="1" ht="38.25" x14ac:dyDescent="0.2">
      <c r="A539" s="128" t="s">
        <v>1063</v>
      </c>
      <c r="B539" s="128" t="s">
        <v>1064</v>
      </c>
      <c r="C539" s="128" t="s">
        <v>78</v>
      </c>
      <c r="D539" s="128" t="s">
        <v>1440</v>
      </c>
      <c r="E539" s="128" t="s">
        <v>78</v>
      </c>
      <c r="F539" s="128" t="s">
        <v>378</v>
      </c>
      <c r="G539" s="128" t="s">
        <v>48</v>
      </c>
      <c r="H539" s="128" t="s">
        <v>1207</v>
      </c>
      <c r="I539" s="129">
        <v>42269</v>
      </c>
      <c r="J539" s="128" t="s">
        <v>45</v>
      </c>
      <c r="K539" s="128" t="s">
        <v>1208</v>
      </c>
      <c r="L539" s="128" t="s">
        <v>38</v>
      </c>
      <c r="M539" s="128" t="s">
        <v>2525</v>
      </c>
      <c r="N539" s="128" t="s">
        <v>418</v>
      </c>
      <c r="O539" s="130">
        <v>317532.90999999997</v>
      </c>
      <c r="P539" s="128" t="s">
        <v>2526</v>
      </c>
      <c r="Q539" s="128" t="s">
        <v>76</v>
      </c>
      <c r="R539" s="128" t="s">
        <v>868</v>
      </c>
      <c r="S539" s="128" t="s">
        <v>417</v>
      </c>
      <c r="T539" s="126"/>
      <c r="U539" s="126"/>
    </row>
    <row r="540" spans="1:21" s="59" customFormat="1" ht="38.25" x14ac:dyDescent="0.2">
      <c r="A540" s="128" t="s">
        <v>1063</v>
      </c>
      <c r="B540" s="128" t="s">
        <v>1064</v>
      </c>
      <c r="C540" s="128" t="s">
        <v>78</v>
      </c>
      <c r="D540" s="128" t="s">
        <v>1443</v>
      </c>
      <c r="E540" s="128" t="s">
        <v>78</v>
      </c>
      <c r="F540" s="128" t="s">
        <v>43</v>
      </c>
      <c r="G540" s="128" t="s">
        <v>44</v>
      </c>
      <c r="H540" s="128" t="s">
        <v>88</v>
      </c>
      <c r="I540" s="129">
        <v>42185</v>
      </c>
      <c r="J540" s="128" t="s">
        <v>45</v>
      </c>
      <c r="K540" s="128" t="s">
        <v>107</v>
      </c>
      <c r="L540" s="128" t="s">
        <v>38</v>
      </c>
      <c r="M540" s="128" t="s">
        <v>2509</v>
      </c>
      <c r="N540" s="128" t="s">
        <v>1066</v>
      </c>
      <c r="O540" s="130">
        <v>322729.2</v>
      </c>
      <c r="P540" s="128" t="s">
        <v>391</v>
      </c>
      <c r="Q540" s="128" t="s">
        <v>86</v>
      </c>
      <c r="R540" s="128" t="s">
        <v>1067</v>
      </c>
      <c r="S540" s="128" t="s">
        <v>1068</v>
      </c>
      <c r="T540" s="126"/>
      <c r="U540" s="126"/>
    </row>
    <row r="541" spans="1:21" s="59" customFormat="1" ht="63.75" x14ac:dyDescent="0.2">
      <c r="A541" s="128" t="s">
        <v>1063</v>
      </c>
      <c r="B541" s="128" t="s">
        <v>1064</v>
      </c>
      <c r="C541" s="128" t="s">
        <v>78</v>
      </c>
      <c r="D541" s="128" t="s">
        <v>1443</v>
      </c>
      <c r="E541" s="128" t="s">
        <v>78</v>
      </c>
      <c r="F541" s="128" t="s">
        <v>43</v>
      </c>
      <c r="G541" s="128" t="s">
        <v>44</v>
      </c>
      <c r="H541" s="128" t="s">
        <v>88</v>
      </c>
      <c r="I541" s="129">
        <v>42272</v>
      </c>
      <c r="J541" s="128" t="s">
        <v>45</v>
      </c>
      <c r="K541" s="128" t="s">
        <v>107</v>
      </c>
      <c r="L541" s="128" t="s">
        <v>38</v>
      </c>
      <c r="M541" s="128" t="s">
        <v>2513</v>
      </c>
      <c r="N541" s="128" t="s">
        <v>1327</v>
      </c>
      <c r="O541" s="130">
        <v>404592</v>
      </c>
      <c r="P541" s="128" t="s">
        <v>2514</v>
      </c>
      <c r="Q541" s="128" t="s">
        <v>76</v>
      </c>
      <c r="R541" s="128" t="s">
        <v>1328</v>
      </c>
      <c r="S541" s="128" t="s">
        <v>1329</v>
      </c>
      <c r="T541" s="126"/>
      <c r="U541" s="126"/>
    </row>
    <row r="542" spans="1:21" s="59" customFormat="1" ht="25.5" x14ac:dyDescent="0.2">
      <c r="A542" s="128" t="s">
        <v>1063</v>
      </c>
      <c r="B542" s="128" t="s">
        <v>1064</v>
      </c>
      <c r="C542" s="128" t="s">
        <v>78</v>
      </c>
      <c r="D542" s="128" t="s">
        <v>1443</v>
      </c>
      <c r="E542" s="128" t="s">
        <v>78</v>
      </c>
      <c r="F542" s="128" t="s">
        <v>135</v>
      </c>
      <c r="G542" s="128" t="s">
        <v>118</v>
      </c>
      <c r="H542" s="128" t="s">
        <v>205</v>
      </c>
      <c r="I542" s="129">
        <v>42186</v>
      </c>
      <c r="J542" s="128" t="s">
        <v>134</v>
      </c>
      <c r="K542" s="128" t="s">
        <v>677</v>
      </c>
      <c r="L542" s="128" t="s">
        <v>105</v>
      </c>
      <c r="M542" s="128" t="s">
        <v>2490</v>
      </c>
      <c r="N542" s="128" t="s">
        <v>972</v>
      </c>
      <c r="O542" s="130">
        <v>447085</v>
      </c>
      <c r="P542" s="128" t="s">
        <v>391</v>
      </c>
      <c r="Q542" s="128" t="s">
        <v>76</v>
      </c>
      <c r="R542" s="128" t="s">
        <v>2487</v>
      </c>
      <c r="S542" s="128" t="s">
        <v>974</v>
      </c>
      <c r="T542" s="126"/>
      <c r="U542" s="126"/>
    </row>
    <row r="543" spans="1:21" s="59" customFormat="1" ht="25.5" x14ac:dyDescent="0.2">
      <c r="A543" s="128" t="s">
        <v>1063</v>
      </c>
      <c r="B543" s="128" t="s">
        <v>1064</v>
      </c>
      <c r="C543" s="128" t="s">
        <v>78</v>
      </c>
      <c r="D543" s="128" t="s">
        <v>1443</v>
      </c>
      <c r="E543" s="128" t="s">
        <v>78</v>
      </c>
      <c r="F543" s="128" t="s">
        <v>41</v>
      </c>
      <c r="G543" s="128" t="s">
        <v>42</v>
      </c>
      <c r="H543" s="128" t="s">
        <v>453</v>
      </c>
      <c r="I543" s="129">
        <v>42089</v>
      </c>
      <c r="J543" s="128" t="s">
        <v>45</v>
      </c>
      <c r="K543" s="128" t="s">
        <v>677</v>
      </c>
      <c r="L543" s="128" t="s">
        <v>38</v>
      </c>
      <c r="M543" s="128" t="s">
        <v>2491</v>
      </c>
      <c r="N543" s="128" t="s">
        <v>1324</v>
      </c>
      <c r="O543" s="130">
        <v>454609</v>
      </c>
      <c r="P543" s="128" t="s">
        <v>1325</v>
      </c>
      <c r="Q543" s="128" t="s">
        <v>170</v>
      </c>
      <c r="R543" s="128" t="s">
        <v>677</v>
      </c>
      <c r="S543" s="128" t="s">
        <v>1326</v>
      </c>
      <c r="T543" s="126"/>
      <c r="U543" s="126"/>
    </row>
    <row r="544" spans="1:21" s="59" customFormat="1" ht="38.25" x14ac:dyDescent="0.2">
      <c r="A544" s="128" t="s">
        <v>1063</v>
      </c>
      <c r="B544" s="128" t="s">
        <v>1064</v>
      </c>
      <c r="C544" s="128" t="s">
        <v>78</v>
      </c>
      <c r="D544" s="128" t="s">
        <v>1443</v>
      </c>
      <c r="E544" s="128" t="s">
        <v>78</v>
      </c>
      <c r="F544" s="128" t="s">
        <v>119</v>
      </c>
      <c r="G544" s="128" t="s">
        <v>118</v>
      </c>
      <c r="H544" s="128" t="s">
        <v>205</v>
      </c>
      <c r="I544" s="129">
        <v>42139</v>
      </c>
      <c r="J544" s="128" t="s">
        <v>45</v>
      </c>
      <c r="K544" s="128" t="s">
        <v>677</v>
      </c>
      <c r="L544" s="128" t="s">
        <v>105</v>
      </c>
      <c r="M544" s="128" t="s">
        <v>2498</v>
      </c>
      <c r="N544" s="128" t="s">
        <v>338</v>
      </c>
      <c r="O544" s="130">
        <v>521544</v>
      </c>
      <c r="P544" s="128" t="s">
        <v>1334</v>
      </c>
      <c r="Q544" s="128" t="s">
        <v>86</v>
      </c>
      <c r="R544" s="128" t="s">
        <v>677</v>
      </c>
      <c r="S544" s="128" t="s">
        <v>114</v>
      </c>
      <c r="T544" s="126"/>
      <c r="U544" s="126"/>
    </row>
    <row r="545" spans="1:21" s="59" customFormat="1" ht="51" x14ac:dyDescent="0.2">
      <c r="A545" s="128" t="s">
        <v>1063</v>
      </c>
      <c r="B545" s="128" t="s">
        <v>1064</v>
      </c>
      <c r="C545" s="128" t="s">
        <v>78</v>
      </c>
      <c r="D545" s="128" t="s">
        <v>1440</v>
      </c>
      <c r="E545" s="128" t="s">
        <v>78</v>
      </c>
      <c r="F545" s="128" t="s">
        <v>43</v>
      </c>
      <c r="G545" s="128" t="s">
        <v>44</v>
      </c>
      <c r="H545" s="128" t="s">
        <v>88</v>
      </c>
      <c r="I545" s="129">
        <v>42258</v>
      </c>
      <c r="J545" s="128" t="s">
        <v>134</v>
      </c>
      <c r="K545" s="128" t="s">
        <v>107</v>
      </c>
      <c r="L545" s="128" t="s">
        <v>38</v>
      </c>
      <c r="M545" s="128" t="s">
        <v>2527</v>
      </c>
      <c r="N545" s="128" t="s">
        <v>901</v>
      </c>
      <c r="O545" s="130">
        <v>554184.68000000005</v>
      </c>
      <c r="P545" s="128" t="s">
        <v>128</v>
      </c>
      <c r="Q545" s="128" t="s">
        <v>120</v>
      </c>
      <c r="R545" s="128" t="s">
        <v>902</v>
      </c>
      <c r="S545" s="128" t="s">
        <v>903</v>
      </c>
      <c r="T545" s="126"/>
      <c r="U545" s="126"/>
    </row>
    <row r="546" spans="1:21" s="59" customFormat="1" ht="25.5" x14ac:dyDescent="0.2">
      <c r="A546" s="128" t="s">
        <v>1063</v>
      </c>
      <c r="B546" s="128" t="s">
        <v>1064</v>
      </c>
      <c r="C546" s="128" t="s">
        <v>78</v>
      </c>
      <c r="D546" s="128" t="s">
        <v>1443</v>
      </c>
      <c r="E546" s="128" t="s">
        <v>78</v>
      </c>
      <c r="F546" s="128" t="s">
        <v>135</v>
      </c>
      <c r="G546" s="128" t="s">
        <v>118</v>
      </c>
      <c r="H546" s="128" t="s">
        <v>205</v>
      </c>
      <c r="I546" s="129">
        <v>42151</v>
      </c>
      <c r="J546" s="128" t="s">
        <v>46</v>
      </c>
      <c r="K546" s="128" t="s">
        <v>677</v>
      </c>
      <c r="L546" s="128" t="s">
        <v>38</v>
      </c>
      <c r="M546" s="128" t="s">
        <v>1701</v>
      </c>
      <c r="N546" s="128" t="s">
        <v>399</v>
      </c>
      <c r="O546" s="130">
        <v>574623.15</v>
      </c>
      <c r="P546" s="128" t="s">
        <v>1065</v>
      </c>
      <c r="Q546" s="128" t="s">
        <v>172</v>
      </c>
      <c r="R546" s="128" t="s">
        <v>677</v>
      </c>
      <c r="S546" s="128" t="s">
        <v>398</v>
      </c>
      <c r="T546" s="126"/>
      <c r="U546" s="126"/>
    </row>
    <row r="547" spans="1:21" s="59" customFormat="1" ht="25.5" x14ac:dyDescent="0.2">
      <c r="A547" s="128" t="s">
        <v>1063</v>
      </c>
      <c r="B547" s="128" t="s">
        <v>1064</v>
      </c>
      <c r="C547" s="128" t="s">
        <v>78</v>
      </c>
      <c r="D547" s="128" t="s">
        <v>1443</v>
      </c>
      <c r="E547" s="128" t="s">
        <v>78</v>
      </c>
      <c r="F547" s="128" t="s">
        <v>34</v>
      </c>
      <c r="G547" s="128" t="s">
        <v>35</v>
      </c>
      <c r="H547" s="128" t="s">
        <v>824</v>
      </c>
      <c r="I547" s="129">
        <v>42178</v>
      </c>
      <c r="J547" s="128" t="s">
        <v>45</v>
      </c>
      <c r="K547" s="128" t="s">
        <v>677</v>
      </c>
      <c r="L547" s="128" t="s">
        <v>38</v>
      </c>
      <c r="M547" s="128" t="s">
        <v>2501</v>
      </c>
      <c r="N547" s="128" t="s">
        <v>455</v>
      </c>
      <c r="O547" s="130">
        <v>577174</v>
      </c>
      <c r="P547" s="128" t="s">
        <v>1702</v>
      </c>
      <c r="Q547" s="128" t="s">
        <v>130</v>
      </c>
      <c r="R547" s="128" t="s">
        <v>677</v>
      </c>
      <c r="S547" s="128" t="s">
        <v>454</v>
      </c>
      <c r="T547" s="126"/>
      <c r="U547" s="126"/>
    </row>
    <row r="548" spans="1:21" s="59" customFormat="1" ht="38.25" x14ac:dyDescent="0.2">
      <c r="A548" s="128" t="s">
        <v>1063</v>
      </c>
      <c r="B548" s="128" t="s">
        <v>1064</v>
      </c>
      <c r="C548" s="128" t="s">
        <v>78</v>
      </c>
      <c r="D548" s="128" t="s">
        <v>1443</v>
      </c>
      <c r="E548" s="128" t="s">
        <v>78</v>
      </c>
      <c r="F548" s="128" t="s">
        <v>43</v>
      </c>
      <c r="G548" s="128" t="s">
        <v>44</v>
      </c>
      <c r="H548" s="128" t="s">
        <v>88</v>
      </c>
      <c r="I548" s="129">
        <v>42184</v>
      </c>
      <c r="J548" s="128" t="s">
        <v>45</v>
      </c>
      <c r="K548" s="128" t="s">
        <v>107</v>
      </c>
      <c r="L548" s="128" t="s">
        <v>38</v>
      </c>
      <c r="M548" s="128" t="s">
        <v>2508</v>
      </c>
      <c r="N548" s="128" t="s">
        <v>1066</v>
      </c>
      <c r="O548" s="130">
        <v>634835.57999999996</v>
      </c>
      <c r="P548" s="128" t="s">
        <v>388</v>
      </c>
      <c r="Q548" s="128" t="s">
        <v>88</v>
      </c>
      <c r="R548" s="128" t="s">
        <v>1067</v>
      </c>
      <c r="S548" s="128" t="s">
        <v>1068</v>
      </c>
      <c r="T548" s="126"/>
      <c r="U548" s="126"/>
    </row>
    <row r="549" spans="1:21" s="59" customFormat="1" ht="25.5" x14ac:dyDescent="0.2">
      <c r="A549" s="128" t="s">
        <v>1063</v>
      </c>
      <c r="B549" s="128" t="s">
        <v>1064</v>
      </c>
      <c r="C549" s="128" t="s">
        <v>78</v>
      </c>
      <c r="D549" s="128" t="s">
        <v>1443</v>
      </c>
      <c r="E549" s="128" t="s">
        <v>78</v>
      </c>
      <c r="F549" s="128" t="s">
        <v>43</v>
      </c>
      <c r="G549" s="128" t="s">
        <v>44</v>
      </c>
      <c r="H549" s="128" t="s">
        <v>88</v>
      </c>
      <c r="I549" s="129">
        <v>42116</v>
      </c>
      <c r="J549" s="128" t="s">
        <v>45</v>
      </c>
      <c r="K549" s="128" t="s">
        <v>677</v>
      </c>
      <c r="L549" s="128" t="s">
        <v>38</v>
      </c>
      <c r="M549" s="128" t="s">
        <v>2507</v>
      </c>
      <c r="N549" s="128" t="s">
        <v>583</v>
      </c>
      <c r="O549" s="130">
        <v>670536</v>
      </c>
      <c r="P549" s="128" t="s">
        <v>1339</v>
      </c>
      <c r="Q549" s="128" t="s">
        <v>86</v>
      </c>
      <c r="R549" s="128" t="s">
        <v>677</v>
      </c>
      <c r="S549" s="128" t="s">
        <v>374</v>
      </c>
      <c r="T549" s="126"/>
      <c r="U549" s="126"/>
    </row>
    <row r="550" spans="1:21" s="59" customFormat="1" ht="38.25" x14ac:dyDescent="0.2">
      <c r="A550" s="128" t="s">
        <v>1063</v>
      </c>
      <c r="B550" s="128" t="s">
        <v>1064</v>
      </c>
      <c r="C550" s="128" t="s">
        <v>78</v>
      </c>
      <c r="D550" s="128" t="s">
        <v>1443</v>
      </c>
      <c r="E550" s="128" t="s">
        <v>78</v>
      </c>
      <c r="F550" s="128" t="s">
        <v>41</v>
      </c>
      <c r="G550" s="128" t="s">
        <v>42</v>
      </c>
      <c r="H550" s="128" t="s">
        <v>453</v>
      </c>
      <c r="I550" s="129">
        <v>42264</v>
      </c>
      <c r="J550" s="128" t="s">
        <v>45</v>
      </c>
      <c r="K550" s="128" t="s">
        <v>677</v>
      </c>
      <c r="L550" s="128" t="s">
        <v>38</v>
      </c>
      <c r="M550" s="128" t="s">
        <v>2492</v>
      </c>
      <c r="N550" s="128" t="s">
        <v>818</v>
      </c>
      <c r="O550" s="130">
        <v>760868</v>
      </c>
      <c r="P550" s="128" t="s">
        <v>2493</v>
      </c>
      <c r="Q550" s="128" t="s">
        <v>76</v>
      </c>
      <c r="R550" s="128" t="s">
        <v>677</v>
      </c>
      <c r="S550" s="128" t="s">
        <v>819</v>
      </c>
      <c r="T550" s="126"/>
      <c r="U550" s="126"/>
    </row>
    <row r="551" spans="1:21" s="59" customFormat="1" ht="25.5" x14ac:dyDescent="0.2">
      <c r="A551" s="128" t="s">
        <v>1063</v>
      </c>
      <c r="B551" s="128" t="s">
        <v>1064</v>
      </c>
      <c r="C551" s="128" t="s">
        <v>78</v>
      </c>
      <c r="D551" s="128" t="s">
        <v>1443</v>
      </c>
      <c r="E551" s="128" t="s">
        <v>78</v>
      </c>
      <c r="F551" s="128" t="s">
        <v>43</v>
      </c>
      <c r="G551" s="128" t="s">
        <v>44</v>
      </c>
      <c r="H551" s="128" t="s">
        <v>88</v>
      </c>
      <c r="I551" s="129">
        <v>42080</v>
      </c>
      <c r="J551" s="128" t="s">
        <v>134</v>
      </c>
      <c r="K551" s="128" t="s">
        <v>677</v>
      </c>
      <c r="L551" s="128" t="s">
        <v>38</v>
      </c>
      <c r="M551" s="128" t="s">
        <v>2505</v>
      </c>
      <c r="N551" s="128" t="s">
        <v>370</v>
      </c>
      <c r="O551" s="130">
        <v>771183.12</v>
      </c>
      <c r="P551" s="128" t="s">
        <v>1703</v>
      </c>
      <c r="Q551" s="128" t="s">
        <v>99</v>
      </c>
      <c r="R551" s="128" t="s">
        <v>677</v>
      </c>
      <c r="S551" s="128" t="s">
        <v>369</v>
      </c>
      <c r="T551" s="126"/>
      <c r="U551" s="126"/>
    </row>
    <row r="552" spans="1:21" s="59" customFormat="1" ht="25.5" x14ac:dyDescent="0.2">
      <c r="A552" s="128" t="s">
        <v>1063</v>
      </c>
      <c r="B552" s="128" t="s">
        <v>1064</v>
      </c>
      <c r="C552" s="128" t="s">
        <v>78</v>
      </c>
      <c r="D552" s="128" t="s">
        <v>1443</v>
      </c>
      <c r="E552" s="128" t="s">
        <v>78</v>
      </c>
      <c r="F552" s="128" t="s">
        <v>1335</v>
      </c>
      <c r="G552" s="128" t="s">
        <v>35</v>
      </c>
      <c r="H552" s="128" t="s">
        <v>1277</v>
      </c>
      <c r="I552" s="129">
        <v>42165</v>
      </c>
      <c r="J552" s="128" t="s">
        <v>45</v>
      </c>
      <c r="K552" s="128" t="s">
        <v>677</v>
      </c>
      <c r="L552" s="128" t="s">
        <v>38</v>
      </c>
      <c r="M552" s="128" t="s">
        <v>2500</v>
      </c>
      <c r="N552" s="128" t="s">
        <v>866</v>
      </c>
      <c r="O552" s="130">
        <v>804690</v>
      </c>
      <c r="P552" s="128" t="s">
        <v>1336</v>
      </c>
      <c r="Q552" s="128" t="s">
        <v>86</v>
      </c>
      <c r="R552" s="128" t="s">
        <v>677</v>
      </c>
      <c r="S552" s="128" t="s">
        <v>867</v>
      </c>
      <c r="T552" s="126"/>
      <c r="U552" s="126"/>
    </row>
    <row r="553" spans="1:21" s="59" customFormat="1" ht="25.5" x14ac:dyDescent="0.2">
      <c r="A553" s="128" t="s">
        <v>1063</v>
      </c>
      <c r="B553" s="128" t="s">
        <v>1064</v>
      </c>
      <c r="C553" s="128" t="s">
        <v>78</v>
      </c>
      <c r="D553" s="128" t="s">
        <v>1443</v>
      </c>
      <c r="E553" s="128" t="s">
        <v>78</v>
      </c>
      <c r="F553" s="128" t="s">
        <v>1330</v>
      </c>
      <c r="G553" s="128" t="s">
        <v>42</v>
      </c>
      <c r="H553" s="128" t="s">
        <v>581</v>
      </c>
      <c r="I553" s="129">
        <v>42086</v>
      </c>
      <c r="J553" s="128" t="s">
        <v>45</v>
      </c>
      <c r="K553" s="128" t="s">
        <v>677</v>
      </c>
      <c r="L553" s="128" t="s">
        <v>38</v>
      </c>
      <c r="M553" s="128" t="s">
        <v>2497</v>
      </c>
      <c r="N553" s="128" t="s">
        <v>1331</v>
      </c>
      <c r="O553" s="130">
        <v>881975.15</v>
      </c>
      <c r="P553" s="128" t="s">
        <v>1332</v>
      </c>
      <c r="Q553" s="128" t="s">
        <v>99</v>
      </c>
      <c r="R553" s="128" t="s">
        <v>677</v>
      </c>
      <c r="S553" s="128" t="s">
        <v>1333</v>
      </c>
      <c r="T553" s="126"/>
      <c r="U553" s="126"/>
    </row>
    <row r="554" spans="1:21" s="59" customFormat="1" ht="51" x14ac:dyDescent="0.2">
      <c r="A554" s="128" t="s">
        <v>1063</v>
      </c>
      <c r="B554" s="128" t="s">
        <v>1064</v>
      </c>
      <c r="C554" s="128" t="s">
        <v>78</v>
      </c>
      <c r="D554" s="128" t="s">
        <v>1443</v>
      </c>
      <c r="E554" s="128" t="s">
        <v>78</v>
      </c>
      <c r="F554" s="128" t="s">
        <v>199</v>
      </c>
      <c r="G554" s="128" t="s">
        <v>118</v>
      </c>
      <c r="H554" s="128" t="s">
        <v>205</v>
      </c>
      <c r="I554" s="129">
        <v>42146</v>
      </c>
      <c r="J554" s="128" t="s">
        <v>46</v>
      </c>
      <c r="K554" s="128" t="s">
        <v>677</v>
      </c>
      <c r="L554" s="128" t="s">
        <v>38</v>
      </c>
      <c r="M554" s="128" t="s">
        <v>2502</v>
      </c>
      <c r="N554" s="128" t="s">
        <v>1147</v>
      </c>
      <c r="O554" s="130">
        <v>1000568</v>
      </c>
      <c r="P554" s="128" t="s">
        <v>1337</v>
      </c>
      <c r="Q554" s="128" t="s">
        <v>130</v>
      </c>
      <c r="R554" s="128" t="s">
        <v>677</v>
      </c>
      <c r="S554" s="128" t="s">
        <v>1148</v>
      </c>
      <c r="T554" s="126"/>
      <c r="U554" s="126"/>
    </row>
    <row r="555" spans="1:21" s="59" customFormat="1" ht="25.5" x14ac:dyDescent="0.2">
      <c r="A555" s="128" t="s">
        <v>1063</v>
      </c>
      <c r="B555" s="128" t="s">
        <v>1064</v>
      </c>
      <c r="C555" s="128" t="s">
        <v>78</v>
      </c>
      <c r="D555" s="128" t="s">
        <v>1443</v>
      </c>
      <c r="E555" s="128" t="s">
        <v>78</v>
      </c>
      <c r="F555" s="128" t="s">
        <v>43</v>
      </c>
      <c r="G555" s="128" t="s">
        <v>44</v>
      </c>
      <c r="H555" s="128" t="s">
        <v>88</v>
      </c>
      <c r="I555" s="129">
        <v>41995</v>
      </c>
      <c r="J555" s="128" t="s">
        <v>134</v>
      </c>
      <c r="K555" s="128" t="s">
        <v>677</v>
      </c>
      <c r="L555" s="128" t="s">
        <v>38</v>
      </c>
      <c r="M555" s="128" t="s">
        <v>2504</v>
      </c>
      <c r="N555" s="128" t="s">
        <v>370</v>
      </c>
      <c r="O555" s="130">
        <v>1040428.96</v>
      </c>
      <c r="P555" s="128" t="s">
        <v>1703</v>
      </c>
      <c r="Q555" s="128" t="s">
        <v>115</v>
      </c>
      <c r="R555" s="128" t="s">
        <v>677</v>
      </c>
      <c r="S555" s="128" t="s">
        <v>369</v>
      </c>
      <c r="T555" s="126"/>
      <c r="U555" s="126"/>
    </row>
    <row r="556" spans="1:21" s="59" customFormat="1" ht="51" x14ac:dyDescent="0.2">
      <c r="A556" s="128" t="s">
        <v>1063</v>
      </c>
      <c r="B556" s="128" t="s">
        <v>1064</v>
      </c>
      <c r="C556" s="128" t="s">
        <v>78</v>
      </c>
      <c r="D556" s="128" t="s">
        <v>1443</v>
      </c>
      <c r="E556" s="128" t="s">
        <v>78</v>
      </c>
      <c r="F556" s="128" t="s">
        <v>199</v>
      </c>
      <c r="G556" s="128" t="s">
        <v>118</v>
      </c>
      <c r="H556" s="128" t="s">
        <v>205</v>
      </c>
      <c r="I556" s="129">
        <v>42185</v>
      </c>
      <c r="J556" s="128" t="s">
        <v>84</v>
      </c>
      <c r="K556" s="128" t="s">
        <v>677</v>
      </c>
      <c r="L556" s="128" t="s">
        <v>38</v>
      </c>
      <c r="M556" s="128" t="s">
        <v>2503</v>
      </c>
      <c r="N556" s="128" t="s">
        <v>1147</v>
      </c>
      <c r="O556" s="130">
        <v>1255758</v>
      </c>
      <c r="P556" s="128" t="s">
        <v>1338</v>
      </c>
      <c r="Q556" s="128" t="s">
        <v>99</v>
      </c>
      <c r="R556" s="128" t="s">
        <v>677</v>
      </c>
      <c r="S556" s="128" t="s">
        <v>1148</v>
      </c>
      <c r="T556" s="126"/>
      <c r="U556" s="126"/>
    </row>
    <row r="557" spans="1:21" s="59" customFormat="1" ht="25.5" x14ac:dyDescent="0.2">
      <c r="A557" s="128" t="s">
        <v>1063</v>
      </c>
      <c r="B557" s="128" t="s">
        <v>1064</v>
      </c>
      <c r="C557" s="128" t="s">
        <v>78</v>
      </c>
      <c r="D557" s="128" t="s">
        <v>1443</v>
      </c>
      <c r="E557" s="128" t="s">
        <v>78</v>
      </c>
      <c r="F557" s="128" t="s">
        <v>119</v>
      </c>
      <c r="G557" s="128" t="s">
        <v>118</v>
      </c>
      <c r="H557" s="128" t="s">
        <v>205</v>
      </c>
      <c r="I557" s="129">
        <v>42172</v>
      </c>
      <c r="J557" s="128" t="s">
        <v>45</v>
      </c>
      <c r="K557" s="128" t="s">
        <v>677</v>
      </c>
      <c r="L557" s="128" t="s">
        <v>105</v>
      </c>
      <c r="M557" s="128" t="s">
        <v>2499</v>
      </c>
      <c r="N557" s="128" t="s">
        <v>338</v>
      </c>
      <c r="O557" s="130">
        <v>1591561</v>
      </c>
      <c r="P557" s="128" t="s">
        <v>1057</v>
      </c>
      <c r="Q557" s="128" t="s">
        <v>99</v>
      </c>
      <c r="R557" s="128" t="s">
        <v>677</v>
      </c>
      <c r="S557" s="128" t="s">
        <v>114</v>
      </c>
      <c r="T557" s="126"/>
      <c r="U557" s="126"/>
    </row>
    <row r="558" spans="1:21" s="59" customFormat="1" ht="38.25" x14ac:dyDescent="0.2">
      <c r="A558" s="128" t="s">
        <v>1063</v>
      </c>
      <c r="B558" s="128" t="s">
        <v>1064</v>
      </c>
      <c r="C558" s="128" t="s">
        <v>78</v>
      </c>
      <c r="D558" s="128" t="s">
        <v>1443</v>
      </c>
      <c r="E558" s="128" t="s">
        <v>78</v>
      </c>
      <c r="F558" s="128" t="s">
        <v>43</v>
      </c>
      <c r="G558" s="128" t="s">
        <v>44</v>
      </c>
      <c r="H558" s="128" t="s">
        <v>88</v>
      </c>
      <c r="I558" s="129">
        <v>42272</v>
      </c>
      <c r="J558" s="128" t="s">
        <v>45</v>
      </c>
      <c r="K558" s="128" t="s">
        <v>677</v>
      </c>
      <c r="L558" s="128" t="s">
        <v>38</v>
      </c>
      <c r="M558" s="128" t="s">
        <v>2515</v>
      </c>
      <c r="N558" s="128" t="s">
        <v>455</v>
      </c>
      <c r="O558" s="130">
        <v>1665549</v>
      </c>
      <c r="P558" s="128" t="s">
        <v>2516</v>
      </c>
      <c r="Q558" s="128" t="s">
        <v>76</v>
      </c>
      <c r="R558" s="128" t="s">
        <v>677</v>
      </c>
      <c r="S558" s="128" t="s">
        <v>454</v>
      </c>
      <c r="T558" s="126"/>
      <c r="U558" s="126"/>
    </row>
    <row r="559" spans="1:21" s="59" customFormat="1" ht="38.25" x14ac:dyDescent="0.2">
      <c r="A559" s="128" t="s">
        <v>1063</v>
      </c>
      <c r="B559" s="128" t="s">
        <v>1064</v>
      </c>
      <c r="C559" s="128" t="s">
        <v>78</v>
      </c>
      <c r="D559" s="128" t="s">
        <v>1443</v>
      </c>
      <c r="E559" s="128" t="s">
        <v>78</v>
      </c>
      <c r="F559" s="128" t="s">
        <v>43</v>
      </c>
      <c r="G559" s="128" t="s">
        <v>44</v>
      </c>
      <c r="H559" s="128" t="s">
        <v>88</v>
      </c>
      <c r="I559" s="129">
        <v>42185</v>
      </c>
      <c r="J559" s="128" t="s">
        <v>45</v>
      </c>
      <c r="K559" s="128" t="s">
        <v>107</v>
      </c>
      <c r="L559" s="128" t="s">
        <v>38</v>
      </c>
      <c r="M559" s="128" t="s">
        <v>2510</v>
      </c>
      <c r="N559" s="128" t="s">
        <v>434</v>
      </c>
      <c r="O559" s="130">
        <v>2500000</v>
      </c>
      <c r="P559" s="128" t="s">
        <v>1060</v>
      </c>
      <c r="Q559" s="128" t="s">
        <v>173</v>
      </c>
      <c r="R559" s="128" t="s">
        <v>433</v>
      </c>
      <c r="S559" s="128" t="s">
        <v>374</v>
      </c>
      <c r="T559" s="126"/>
      <c r="U559" s="126"/>
    </row>
    <row r="560" spans="1:21" s="59" customFormat="1" ht="51" x14ac:dyDescent="0.2">
      <c r="A560" s="128" t="s">
        <v>859</v>
      </c>
      <c r="B560" s="128" t="s">
        <v>1074</v>
      </c>
      <c r="C560" s="128" t="s">
        <v>78</v>
      </c>
      <c r="D560" s="128" t="s">
        <v>1443</v>
      </c>
      <c r="E560" s="128" t="s">
        <v>78</v>
      </c>
      <c r="F560" s="128" t="s">
        <v>351</v>
      </c>
      <c r="G560" s="128" t="s">
        <v>48</v>
      </c>
      <c r="H560" s="128" t="s">
        <v>1207</v>
      </c>
      <c r="I560" s="129">
        <v>42257</v>
      </c>
      <c r="J560" s="128" t="s">
        <v>45</v>
      </c>
      <c r="K560" s="128" t="s">
        <v>107</v>
      </c>
      <c r="L560" s="128" t="s">
        <v>38</v>
      </c>
      <c r="M560" s="128" t="s">
        <v>2532</v>
      </c>
      <c r="N560" s="128" t="s">
        <v>382</v>
      </c>
      <c r="O560" s="130">
        <v>744788.99</v>
      </c>
      <c r="P560" s="128" t="s">
        <v>671</v>
      </c>
      <c r="Q560" s="128" t="s">
        <v>115</v>
      </c>
      <c r="R560" s="128" t="s">
        <v>1056</v>
      </c>
      <c r="S560" s="128" t="s">
        <v>380</v>
      </c>
      <c r="T560" s="126"/>
      <c r="U560" s="126"/>
    </row>
    <row r="561" spans="1:21" s="59" customFormat="1" ht="38.25" x14ac:dyDescent="0.2">
      <c r="A561" s="128" t="s">
        <v>859</v>
      </c>
      <c r="B561" s="128" t="s">
        <v>1074</v>
      </c>
      <c r="C561" s="128" t="s">
        <v>78</v>
      </c>
      <c r="D561" s="128" t="s">
        <v>1443</v>
      </c>
      <c r="E561" s="128" t="s">
        <v>78</v>
      </c>
      <c r="F561" s="128" t="s">
        <v>43</v>
      </c>
      <c r="G561" s="128" t="s">
        <v>44</v>
      </c>
      <c r="H561" s="128" t="s">
        <v>88</v>
      </c>
      <c r="I561" s="129">
        <v>42270</v>
      </c>
      <c r="J561" s="128" t="s">
        <v>45</v>
      </c>
      <c r="K561" s="128" t="s">
        <v>107</v>
      </c>
      <c r="L561" s="128" t="s">
        <v>38</v>
      </c>
      <c r="M561" s="128" t="s">
        <v>2533</v>
      </c>
      <c r="N561" s="128" t="s">
        <v>434</v>
      </c>
      <c r="O561" s="130">
        <v>1511495</v>
      </c>
      <c r="P561" s="128" t="s">
        <v>2534</v>
      </c>
      <c r="Q561" s="128" t="s">
        <v>76</v>
      </c>
      <c r="R561" s="128" t="s">
        <v>433</v>
      </c>
      <c r="S561" s="128" t="s">
        <v>374</v>
      </c>
      <c r="T561" s="126"/>
      <c r="U561" s="126"/>
    </row>
    <row r="562" spans="1:21" s="59" customFormat="1" ht="25.5" x14ac:dyDescent="0.2">
      <c r="A562" s="128" t="s">
        <v>416</v>
      </c>
      <c r="B562" s="128" t="s">
        <v>415</v>
      </c>
      <c r="C562" s="128" t="s">
        <v>78</v>
      </c>
      <c r="D562" s="128" t="s">
        <v>1443</v>
      </c>
      <c r="E562" s="128" t="s">
        <v>78</v>
      </c>
      <c r="F562" s="128" t="s">
        <v>110</v>
      </c>
      <c r="G562" s="128" t="s">
        <v>109</v>
      </c>
      <c r="H562" s="128" t="s">
        <v>1206</v>
      </c>
      <c r="I562" s="129">
        <v>42087</v>
      </c>
      <c r="J562" s="128" t="s">
        <v>45</v>
      </c>
      <c r="K562" s="128" t="s">
        <v>677</v>
      </c>
      <c r="L562" s="128" t="s">
        <v>175</v>
      </c>
      <c r="M562" s="128" t="s">
        <v>2537</v>
      </c>
      <c r="N562" s="128" t="s">
        <v>862</v>
      </c>
      <c r="O562" s="130">
        <v>411448</v>
      </c>
      <c r="P562" s="128" t="s">
        <v>863</v>
      </c>
      <c r="Q562" s="128" t="s">
        <v>173</v>
      </c>
      <c r="R562" s="128" t="s">
        <v>677</v>
      </c>
      <c r="S562" s="128" t="s">
        <v>108</v>
      </c>
      <c r="T562" s="126"/>
      <c r="U562" s="126"/>
    </row>
    <row r="563" spans="1:21" s="59" customFormat="1" ht="63.75" x14ac:dyDescent="0.2">
      <c r="A563" s="128" t="s">
        <v>416</v>
      </c>
      <c r="B563" s="128" t="s">
        <v>415</v>
      </c>
      <c r="C563" s="128" t="s">
        <v>78</v>
      </c>
      <c r="D563" s="128" t="s">
        <v>1443</v>
      </c>
      <c r="E563" s="128" t="s">
        <v>78</v>
      </c>
      <c r="F563" s="128" t="s">
        <v>119</v>
      </c>
      <c r="G563" s="128" t="s">
        <v>118</v>
      </c>
      <c r="H563" s="128" t="s">
        <v>205</v>
      </c>
      <c r="I563" s="129">
        <v>42145</v>
      </c>
      <c r="J563" s="128" t="s">
        <v>45</v>
      </c>
      <c r="K563" s="128" t="s">
        <v>677</v>
      </c>
      <c r="L563" s="128" t="s">
        <v>133</v>
      </c>
      <c r="M563" s="128" t="s">
        <v>2538</v>
      </c>
      <c r="N563" s="128" t="s">
        <v>338</v>
      </c>
      <c r="O563" s="130">
        <v>522853</v>
      </c>
      <c r="P563" s="128" t="s">
        <v>864</v>
      </c>
      <c r="Q563" s="128" t="s">
        <v>104</v>
      </c>
      <c r="R563" s="128" t="s">
        <v>677</v>
      </c>
      <c r="S563" s="128" t="s">
        <v>114</v>
      </c>
      <c r="T563" s="126"/>
      <c r="U563" s="126"/>
    </row>
    <row r="564" spans="1:21" s="59" customFormat="1" ht="25.5" x14ac:dyDescent="0.2">
      <c r="A564" s="128" t="s">
        <v>416</v>
      </c>
      <c r="B564" s="128" t="s">
        <v>415</v>
      </c>
      <c r="C564" s="128" t="s">
        <v>78</v>
      </c>
      <c r="D564" s="128" t="s">
        <v>1443</v>
      </c>
      <c r="E564" s="128" t="s">
        <v>78</v>
      </c>
      <c r="F564" s="128" t="s">
        <v>432</v>
      </c>
      <c r="G564" s="128" t="s">
        <v>232</v>
      </c>
      <c r="H564" s="128" t="s">
        <v>1130</v>
      </c>
      <c r="I564" s="129">
        <v>41928</v>
      </c>
      <c r="J564" s="128" t="s">
        <v>89</v>
      </c>
      <c r="K564" s="128" t="s">
        <v>677</v>
      </c>
      <c r="L564" s="128" t="s">
        <v>431</v>
      </c>
      <c r="M564" s="128" t="s">
        <v>2535</v>
      </c>
      <c r="N564" s="128" t="s">
        <v>430</v>
      </c>
      <c r="O564" s="130">
        <v>808611</v>
      </c>
      <c r="P564" s="128" t="s">
        <v>429</v>
      </c>
      <c r="Q564" s="128" t="s">
        <v>2536</v>
      </c>
      <c r="R564" s="128" t="s">
        <v>428</v>
      </c>
      <c r="S564" s="128" t="s">
        <v>427</v>
      </c>
      <c r="T564" s="126"/>
      <c r="U564" s="126"/>
    </row>
    <row r="565" spans="1:21" s="59" customFormat="1" ht="25.5" x14ac:dyDescent="0.2">
      <c r="A565" s="128" t="s">
        <v>392</v>
      </c>
      <c r="B565" s="128" t="s">
        <v>1077</v>
      </c>
      <c r="C565" s="128" t="s">
        <v>78</v>
      </c>
      <c r="D565" s="128" t="s">
        <v>1440</v>
      </c>
      <c r="E565" s="128" t="s">
        <v>78</v>
      </c>
      <c r="F565" s="128" t="s">
        <v>43</v>
      </c>
      <c r="G565" s="128" t="s">
        <v>44</v>
      </c>
      <c r="H565" s="128" t="s">
        <v>88</v>
      </c>
      <c r="I565" s="129">
        <v>42251</v>
      </c>
      <c r="J565" s="128" t="s">
        <v>45</v>
      </c>
      <c r="K565" s="128" t="s">
        <v>50</v>
      </c>
      <c r="L565" s="128" t="s">
        <v>38</v>
      </c>
      <c r="M565" s="128" t="s">
        <v>2540</v>
      </c>
      <c r="N565" s="128" t="s">
        <v>396</v>
      </c>
      <c r="O565" s="130">
        <v>25530</v>
      </c>
      <c r="P565" s="128" t="s">
        <v>1715</v>
      </c>
      <c r="Q565" s="128" t="s">
        <v>130</v>
      </c>
      <c r="R565" s="128" t="s">
        <v>395</v>
      </c>
      <c r="S565" s="128" t="s">
        <v>394</v>
      </c>
      <c r="T565" s="126"/>
      <c r="U565" s="126"/>
    </row>
    <row r="566" spans="1:21" s="59" customFormat="1" ht="25.5" x14ac:dyDescent="0.2">
      <c r="A566" s="128" t="s">
        <v>392</v>
      </c>
      <c r="B566" s="128" t="s">
        <v>1077</v>
      </c>
      <c r="C566" s="128" t="s">
        <v>78</v>
      </c>
      <c r="D566" s="128" t="s">
        <v>1440</v>
      </c>
      <c r="E566" s="128" t="s">
        <v>78</v>
      </c>
      <c r="F566" s="128" t="s">
        <v>85</v>
      </c>
      <c r="G566" s="128" t="s">
        <v>48</v>
      </c>
      <c r="H566" s="128" t="s">
        <v>143</v>
      </c>
      <c r="I566" s="129">
        <v>42241</v>
      </c>
      <c r="J566" s="128" t="s">
        <v>45</v>
      </c>
      <c r="K566" s="128" t="s">
        <v>50</v>
      </c>
      <c r="L566" s="128" t="s">
        <v>38</v>
      </c>
      <c r="M566" s="128" t="s">
        <v>2539</v>
      </c>
      <c r="N566" s="128" t="s">
        <v>396</v>
      </c>
      <c r="O566" s="130">
        <v>40020</v>
      </c>
      <c r="P566" s="128" t="s">
        <v>1715</v>
      </c>
      <c r="Q566" s="128" t="s">
        <v>88</v>
      </c>
      <c r="R566" s="128" t="s">
        <v>395</v>
      </c>
      <c r="S566" s="128" t="s">
        <v>394</v>
      </c>
      <c r="T566" s="126"/>
      <c r="U566" s="126"/>
    </row>
    <row r="567" spans="1:21" s="59" customFormat="1" ht="178.5" x14ac:dyDescent="0.2">
      <c r="A567" s="128" t="s">
        <v>384</v>
      </c>
      <c r="B567" s="128" t="s">
        <v>1078</v>
      </c>
      <c r="C567" s="128" t="s">
        <v>78</v>
      </c>
      <c r="D567" s="128" t="s">
        <v>1440</v>
      </c>
      <c r="E567" s="128" t="s">
        <v>78</v>
      </c>
      <c r="F567" s="128" t="s">
        <v>390</v>
      </c>
      <c r="G567" s="128" t="s">
        <v>364</v>
      </c>
      <c r="H567" s="128" t="s">
        <v>899</v>
      </c>
      <c r="I567" s="129">
        <v>42271</v>
      </c>
      <c r="J567" s="128" t="s">
        <v>45</v>
      </c>
      <c r="K567" s="128" t="s">
        <v>677</v>
      </c>
      <c r="L567" s="128" t="s">
        <v>38</v>
      </c>
      <c r="M567" s="128" t="s">
        <v>2541</v>
      </c>
      <c r="N567" s="128" t="s">
        <v>389</v>
      </c>
      <c r="O567" s="130">
        <v>50000</v>
      </c>
      <c r="P567" s="128" t="s">
        <v>865</v>
      </c>
      <c r="Q567" s="128" t="s">
        <v>86</v>
      </c>
      <c r="R567" s="128" t="s">
        <v>387</v>
      </c>
      <c r="S567" s="128" t="s">
        <v>386</v>
      </c>
      <c r="T567" s="126"/>
      <c r="U567" s="126"/>
    </row>
    <row r="568" spans="1:21" s="59" customFormat="1" ht="38.25" x14ac:dyDescent="0.2">
      <c r="A568" s="128" t="s">
        <v>384</v>
      </c>
      <c r="B568" s="128" t="s">
        <v>1078</v>
      </c>
      <c r="C568" s="128" t="s">
        <v>78</v>
      </c>
      <c r="D568" s="128" t="s">
        <v>1440</v>
      </c>
      <c r="E568" s="128" t="s">
        <v>78</v>
      </c>
      <c r="F568" s="128" t="s">
        <v>1348</v>
      </c>
      <c r="G568" s="128" t="s">
        <v>260</v>
      </c>
      <c r="H568" s="128" t="s">
        <v>1278</v>
      </c>
      <c r="I568" s="129">
        <v>42256</v>
      </c>
      <c r="J568" s="128" t="s">
        <v>45</v>
      </c>
      <c r="K568" s="128" t="s">
        <v>107</v>
      </c>
      <c r="L568" s="128" t="s">
        <v>38</v>
      </c>
      <c r="M568" s="128" t="s">
        <v>1719</v>
      </c>
      <c r="N568" s="128" t="s">
        <v>1349</v>
      </c>
      <c r="O568" s="130">
        <v>100000</v>
      </c>
      <c r="P568" s="128" t="s">
        <v>379</v>
      </c>
      <c r="Q568" s="128" t="s">
        <v>76</v>
      </c>
      <c r="R568" s="128" t="s">
        <v>1350</v>
      </c>
      <c r="S568" s="128" t="s">
        <v>1351</v>
      </c>
      <c r="T568" s="126"/>
      <c r="U568" s="126"/>
    </row>
    <row r="569" spans="1:21" s="59" customFormat="1" ht="38.25" x14ac:dyDescent="0.2">
      <c r="A569" s="128" t="s">
        <v>384</v>
      </c>
      <c r="B569" s="128" t="s">
        <v>1078</v>
      </c>
      <c r="C569" s="128" t="s">
        <v>78</v>
      </c>
      <c r="D569" s="128" t="s">
        <v>1446</v>
      </c>
      <c r="E569" s="128" t="s">
        <v>78</v>
      </c>
      <c r="F569" s="128" t="s">
        <v>43</v>
      </c>
      <c r="G569" s="128" t="s">
        <v>44</v>
      </c>
      <c r="H569" s="128" t="s">
        <v>88</v>
      </c>
      <c r="I569" s="129">
        <v>42277</v>
      </c>
      <c r="J569" s="128" t="s">
        <v>45</v>
      </c>
      <c r="K569" s="128" t="s">
        <v>107</v>
      </c>
      <c r="L569" s="128" t="s">
        <v>38</v>
      </c>
      <c r="M569" s="128" t="s">
        <v>2547</v>
      </c>
      <c r="N569" s="128" t="s">
        <v>2544</v>
      </c>
      <c r="O569" s="130">
        <v>147940.49</v>
      </c>
      <c r="P569" s="128" t="s">
        <v>2545</v>
      </c>
      <c r="Q569" s="128" t="s">
        <v>83</v>
      </c>
      <c r="R569" s="128" t="s">
        <v>2545</v>
      </c>
      <c r="S569" s="128" t="s">
        <v>2546</v>
      </c>
      <c r="T569" s="126"/>
      <c r="U569" s="126"/>
    </row>
    <row r="570" spans="1:21" s="59" customFormat="1" ht="38.25" x14ac:dyDescent="0.2">
      <c r="A570" s="128" t="s">
        <v>384</v>
      </c>
      <c r="B570" s="128" t="s">
        <v>1078</v>
      </c>
      <c r="C570" s="128" t="s">
        <v>78</v>
      </c>
      <c r="D570" s="128" t="s">
        <v>1446</v>
      </c>
      <c r="E570" s="128" t="s">
        <v>78</v>
      </c>
      <c r="F570" s="128" t="s">
        <v>43</v>
      </c>
      <c r="G570" s="128" t="s">
        <v>44</v>
      </c>
      <c r="H570" s="128" t="s">
        <v>88</v>
      </c>
      <c r="I570" s="129">
        <v>42109</v>
      </c>
      <c r="J570" s="128" t="s">
        <v>45</v>
      </c>
      <c r="K570" s="128" t="s">
        <v>107</v>
      </c>
      <c r="L570" s="128" t="s">
        <v>37</v>
      </c>
      <c r="M570" s="128" t="s">
        <v>2542</v>
      </c>
      <c r="N570" s="128" t="s">
        <v>1345</v>
      </c>
      <c r="O570" s="130">
        <v>253266.8</v>
      </c>
      <c r="P570" s="128" t="s">
        <v>1346</v>
      </c>
      <c r="Q570" s="128" t="s">
        <v>86</v>
      </c>
      <c r="R570" s="128" t="s">
        <v>1347</v>
      </c>
      <c r="S570" s="128" t="s">
        <v>189</v>
      </c>
      <c r="T570" s="126"/>
      <c r="U570" s="126"/>
    </row>
    <row r="571" spans="1:21" s="59" customFormat="1" ht="38.25" x14ac:dyDescent="0.2">
      <c r="A571" s="128" t="s">
        <v>384</v>
      </c>
      <c r="B571" s="128" t="s">
        <v>1078</v>
      </c>
      <c r="C571" s="128" t="s">
        <v>78</v>
      </c>
      <c r="D571" s="128" t="s">
        <v>1446</v>
      </c>
      <c r="E571" s="128" t="s">
        <v>78</v>
      </c>
      <c r="F571" s="128" t="s">
        <v>43</v>
      </c>
      <c r="G571" s="128" t="s">
        <v>44</v>
      </c>
      <c r="H571" s="128" t="s">
        <v>88</v>
      </c>
      <c r="I571" s="129">
        <v>42193</v>
      </c>
      <c r="J571" s="128" t="s">
        <v>45</v>
      </c>
      <c r="K571" s="128" t="s">
        <v>107</v>
      </c>
      <c r="L571" s="128" t="s">
        <v>38</v>
      </c>
      <c r="M571" s="128" t="s">
        <v>2543</v>
      </c>
      <c r="N571" s="128" t="s">
        <v>2544</v>
      </c>
      <c r="O571" s="130">
        <v>1208924.1599999999</v>
      </c>
      <c r="P571" s="128" t="s">
        <v>2545</v>
      </c>
      <c r="Q571" s="128" t="s">
        <v>76</v>
      </c>
      <c r="R571" s="128" t="s">
        <v>2545</v>
      </c>
      <c r="S571" s="128" t="s">
        <v>2546</v>
      </c>
      <c r="T571" s="126"/>
      <c r="U571" s="126"/>
    </row>
    <row r="572" spans="1:21" s="59" customFormat="1" ht="25.5" x14ac:dyDescent="0.2">
      <c r="A572" s="128" t="s">
        <v>1352</v>
      </c>
      <c r="B572" s="128" t="s">
        <v>1353</v>
      </c>
      <c r="C572" s="128" t="s">
        <v>78</v>
      </c>
      <c r="D572" s="128" t="s">
        <v>1443</v>
      </c>
      <c r="E572" s="128" t="s">
        <v>78</v>
      </c>
      <c r="F572" s="128" t="s">
        <v>43</v>
      </c>
      <c r="G572" s="128" t="s">
        <v>44</v>
      </c>
      <c r="H572" s="128" t="s">
        <v>88</v>
      </c>
      <c r="I572" s="129">
        <v>42241</v>
      </c>
      <c r="J572" s="128" t="s">
        <v>134</v>
      </c>
      <c r="K572" s="128" t="s">
        <v>677</v>
      </c>
      <c r="L572" s="128" t="s">
        <v>38</v>
      </c>
      <c r="M572" s="128" t="s">
        <v>2549</v>
      </c>
      <c r="N572" s="128" t="s">
        <v>139</v>
      </c>
      <c r="O572" s="130">
        <v>39682</v>
      </c>
      <c r="P572" s="128" t="s">
        <v>865</v>
      </c>
      <c r="Q572" s="128" t="s">
        <v>76</v>
      </c>
      <c r="R572" s="128" t="s">
        <v>1720</v>
      </c>
      <c r="S572" s="128" t="s">
        <v>138</v>
      </c>
      <c r="T572" s="126"/>
      <c r="U572" s="126"/>
    </row>
    <row r="573" spans="1:21" s="59" customFormat="1" ht="25.5" x14ac:dyDescent="0.2">
      <c r="A573" s="128" t="s">
        <v>1352</v>
      </c>
      <c r="B573" s="128" t="s">
        <v>1353</v>
      </c>
      <c r="C573" s="128" t="s">
        <v>78</v>
      </c>
      <c r="D573" s="128" t="s">
        <v>1443</v>
      </c>
      <c r="E573" s="128" t="s">
        <v>78</v>
      </c>
      <c r="F573" s="128" t="s">
        <v>43</v>
      </c>
      <c r="G573" s="128" t="s">
        <v>44</v>
      </c>
      <c r="H573" s="128" t="s">
        <v>88</v>
      </c>
      <c r="I573" s="129">
        <v>42275</v>
      </c>
      <c r="J573" s="128" t="s">
        <v>46</v>
      </c>
      <c r="K573" s="128" t="s">
        <v>677</v>
      </c>
      <c r="L573" s="128" t="s">
        <v>38</v>
      </c>
      <c r="M573" s="128" t="s">
        <v>2551</v>
      </c>
      <c r="N573" s="128" t="s">
        <v>1354</v>
      </c>
      <c r="O573" s="130">
        <v>81984</v>
      </c>
      <c r="P573" s="128" t="s">
        <v>1355</v>
      </c>
      <c r="Q573" s="128" t="s">
        <v>83</v>
      </c>
      <c r="R573" s="128" t="s">
        <v>677</v>
      </c>
      <c r="S573" s="128" t="s">
        <v>1356</v>
      </c>
      <c r="T573" s="126"/>
      <c r="U573" s="126"/>
    </row>
    <row r="574" spans="1:21" s="59" customFormat="1" ht="25.5" x14ac:dyDescent="0.2">
      <c r="A574" s="128" t="s">
        <v>1352</v>
      </c>
      <c r="B574" s="128" t="s">
        <v>1353</v>
      </c>
      <c r="C574" s="128" t="s">
        <v>78</v>
      </c>
      <c r="D574" s="128" t="s">
        <v>1443</v>
      </c>
      <c r="E574" s="128" t="s">
        <v>78</v>
      </c>
      <c r="F574" s="128" t="s">
        <v>43</v>
      </c>
      <c r="G574" s="128" t="s">
        <v>44</v>
      </c>
      <c r="H574" s="128" t="s">
        <v>88</v>
      </c>
      <c r="I574" s="129">
        <v>42115</v>
      </c>
      <c r="J574" s="128" t="s">
        <v>134</v>
      </c>
      <c r="K574" s="128" t="s">
        <v>677</v>
      </c>
      <c r="L574" s="128" t="s">
        <v>38</v>
      </c>
      <c r="M574" s="128" t="s">
        <v>2548</v>
      </c>
      <c r="N574" s="128" t="s">
        <v>139</v>
      </c>
      <c r="O574" s="130">
        <v>224940.28</v>
      </c>
      <c r="P574" s="128" t="s">
        <v>391</v>
      </c>
      <c r="Q574" s="128" t="s">
        <v>88</v>
      </c>
      <c r="R574" s="128" t="s">
        <v>1720</v>
      </c>
      <c r="S574" s="128" t="s">
        <v>138</v>
      </c>
      <c r="T574" s="126"/>
      <c r="U574" s="126"/>
    </row>
    <row r="575" spans="1:21" s="59" customFormat="1" ht="25.5" x14ac:dyDescent="0.2">
      <c r="A575" s="128" t="s">
        <v>1352</v>
      </c>
      <c r="B575" s="128" t="s">
        <v>1353</v>
      </c>
      <c r="C575" s="128" t="s">
        <v>78</v>
      </c>
      <c r="D575" s="128" t="s">
        <v>1443</v>
      </c>
      <c r="E575" s="128" t="s">
        <v>78</v>
      </c>
      <c r="F575" s="128" t="s">
        <v>43</v>
      </c>
      <c r="G575" s="128" t="s">
        <v>44</v>
      </c>
      <c r="H575" s="128" t="s">
        <v>88</v>
      </c>
      <c r="I575" s="129">
        <v>42244</v>
      </c>
      <c r="J575" s="128" t="s">
        <v>46</v>
      </c>
      <c r="K575" s="128" t="s">
        <v>677</v>
      </c>
      <c r="L575" s="128" t="s">
        <v>38</v>
      </c>
      <c r="M575" s="128" t="s">
        <v>2550</v>
      </c>
      <c r="N575" s="128" t="s">
        <v>1354</v>
      </c>
      <c r="O575" s="130">
        <v>966262.11</v>
      </c>
      <c r="P575" s="128" t="s">
        <v>1355</v>
      </c>
      <c r="Q575" s="128" t="s">
        <v>130</v>
      </c>
      <c r="R575" s="128" t="s">
        <v>677</v>
      </c>
      <c r="S575" s="128" t="s">
        <v>1356</v>
      </c>
      <c r="T575" s="126"/>
      <c r="U575" s="126"/>
    </row>
    <row r="576" spans="1:21" s="59" customFormat="1" ht="38.25" x14ac:dyDescent="0.2">
      <c r="A576" s="128" t="s">
        <v>1081</v>
      </c>
      <c r="B576" s="128" t="s">
        <v>1082</v>
      </c>
      <c r="C576" s="128" t="s">
        <v>78</v>
      </c>
      <c r="D576" s="128" t="s">
        <v>1440</v>
      </c>
      <c r="E576" s="128" t="s">
        <v>78</v>
      </c>
      <c r="F576" s="128" t="s">
        <v>43</v>
      </c>
      <c r="G576" s="128" t="s">
        <v>44</v>
      </c>
      <c r="H576" s="128" t="s">
        <v>88</v>
      </c>
      <c r="I576" s="129">
        <v>42200</v>
      </c>
      <c r="J576" s="128" t="s">
        <v>134</v>
      </c>
      <c r="K576" s="128" t="s">
        <v>107</v>
      </c>
      <c r="L576" s="128" t="s">
        <v>38</v>
      </c>
      <c r="M576" s="128" t="s">
        <v>2556</v>
      </c>
      <c r="N576" s="128" t="s">
        <v>1724</v>
      </c>
      <c r="O576" s="130">
        <v>65377.41</v>
      </c>
      <c r="P576" s="128" t="s">
        <v>327</v>
      </c>
      <c r="Q576" s="128" t="s">
        <v>76</v>
      </c>
      <c r="R576" s="128" t="s">
        <v>1725</v>
      </c>
      <c r="S576" s="128" t="s">
        <v>1726</v>
      </c>
      <c r="T576" s="126"/>
      <c r="U576" s="126"/>
    </row>
    <row r="577" spans="1:21" s="59" customFormat="1" ht="38.25" x14ac:dyDescent="0.2">
      <c r="A577" s="128" t="s">
        <v>1081</v>
      </c>
      <c r="B577" s="128" t="s">
        <v>1082</v>
      </c>
      <c r="C577" s="128" t="s">
        <v>78</v>
      </c>
      <c r="D577" s="128" t="s">
        <v>1443</v>
      </c>
      <c r="E577" s="128" t="s">
        <v>78</v>
      </c>
      <c r="F577" s="128" t="s">
        <v>43</v>
      </c>
      <c r="G577" s="128" t="s">
        <v>44</v>
      </c>
      <c r="H577" s="128" t="s">
        <v>88</v>
      </c>
      <c r="I577" s="129">
        <v>42272</v>
      </c>
      <c r="J577" s="128" t="s">
        <v>134</v>
      </c>
      <c r="K577" s="128" t="s">
        <v>107</v>
      </c>
      <c r="L577" s="128" t="s">
        <v>38</v>
      </c>
      <c r="M577" s="128" t="s">
        <v>2552</v>
      </c>
      <c r="N577" s="128" t="s">
        <v>1721</v>
      </c>
      <c r="O577" s="130">
        <v>425789.6</v>
      </c>
      <c r="P577" s="128" t="s">
        <v>388</v>
      </c>
      <c r="Q577" s="128" t="s">
        <v>130</v>
      </c>
      <c r="R577" s="128" t="s">
        <v>1722</v>
      </c>
      <c r="S577" s="128" t="s">
        <v>1723</v>
      </c>
      <c r="T577" s="126"/>
      <c r="U577" s="126"/>
    </row>
    <row r="578" spans="1:21" s="59" customFormat="1" ht="38.25" x14ac:dyDescent="0.2">
      <c r="A578" s="128" t="s">
        <v>1081</v>
      </c>
      <c r="B578" s="128" t="s">
        <v>1082</v>
      </c>
      <c r="C578" s="128" t="s">
        <v>78</v>
      </c>
      <c r="D578" s="128" t="s">
        <v>1440</v>
      </c>
      <c r="E578" s="128" t="s">
        <v>78</v>
      </c>
      <c r="F578" s="128" t="s">
        <v>341</v>
      </c>
      <c r="G578" s="128" t="s">
        <v>48</v>
      </c>
      <c r="H578" s="128" t="s">
        <v>1207</v>
      </c>
      <c r="I578" s="129">
        <v>42191</v>
      </c>
      <c r="J578" s="128" t="s">
        <v>134</v>
      </c>
      <c r="K578" s="128" t="s">
        <v>107</v>
      </c>
      <c r="L578" s="128" t="s">
        <v>38</v>
      </c>
      <c r="M578" s="128" t="s">
        <v>2553</v>
      </c>
      <c r="N578" s="128" t="s">
        <v>1721</v>
      </c>
      <c r="O578" s="130">
        <v>495000</v>
      </c>
      <c r="P578" s="128" t="s">
        <v>379</v>
      </c>
      <c r="Q578" s="128" t="s">
        <v>76</v>
      </c>
      <c r="R578" s="128" t="s">
        <v>1722</v>
      </c>
      <c r="S578" s="128" t="s">
        <v>1723</v>
      </c>
      <c r="T578" s="126"/>
      <c r="U578" s="126"/>
    </row>
    <row r="579" spans="1:21" s="59" customFormat="1" ht="38.25" x14ac:dyDescent="0.2">
      <c r="A579" s="128" t="s">
        <v>1081</v>
      </c>
      <c r="B579" s="128" t="s">
        <v>1082</v>
      </c>
      <c r="C579" s="128" t="s">
        <v>78</v>
      </c>
      <c r="D579" s="128" t="s">
        <v>1440</v>
      </c>
      <c r="E579" s="128" t="s">
        <v>78</v>
      </c>
      <c r="F579" s="128" t="s">
        <v>341</v>
      </c>
      <c r="G579" s="128" t="s">
        <v>48</v>
      </c>
      <c r="H579" s="128" t="s">
        <v>1207</v>
      </c>
      <c r="I579" s="129">
        <v>42267</v>
      </c>
      <c r="J579" s="128" t="s">
        <v>134</v>
      </c>
      <c r="K579" s="128" t="s">
        <v>107</v>
      </c>
      <c r="L579" s="128" t="s">
        <v>38</v>
      </c>
      <c r="M579" s="128" t="s">
        <v>2554</v>
      </c>
      <c r="N579" s="128" t="s">
        <v>1721</v>
      </c>
      <c r="O579" s="130">
        <v>515961</v>
      </c>
      <c r="P579" s="128" t="s">
        <v>379</v>
      </c>
      <c r="Q579" s="128" t="s">
        <v>88</v>
      </c>
      <c r="R579" s="128" t="s">
        <v>1722</v>
      </c>
      <c r="S579" s="128" t="s">
        <v>1723</v>
      </c>
      <c r="T579" s="126"/>
      <c r="U579" s="126"/>
    </row>
    <row r="580" spans="1:21" s="59" customFormat="1" ht="38.25" x14ac:dyDescent="0.2">
      <c r="A580" s="128" t="s">
        <v>1081</v>
      </c>
      <c r="B580" s="128" t="s">
        <v>1082</v>
      </c>
      <c r="C580" s="128" t="s">
        <v>78</v>
      </c>
      <c r="D580" s="128" t="s">
        <v>1440</v>
      </c>
      <c r="E580" s="128" t="s">
        <v>78</v>
      </c>
      <c r="F580" s="128" t="s">
        <v>43</v>
      </c>
      <c r="G580" s="128" t="s">
        <v>44</v>
      </c>
      <c r="H580" s="128" t="s">
        <v>88</v>
      </c>
      <c r="I580" s="129">
        <v>42191</v>
      </c>
      <c r="J580" s="128" t="s">
        <v>134</v>
      </c>
      <c r="K580" s="128" t="s">
        <v>107</v>
      </c>
      <c r="L580" s="128" t="s">
        <v>38</v>
      </c>
      <c r="M580" s="128" t="s">
        <v>2555</v>
      </c>
      <c r="N580" s="128" t="s">
        <v>1724</v>
      </c>
      <c r="O580" s="130">
        <v>967117</v>
      </c>
      <c r="P580" s="128" t="s">
        <v>128</v>
      </c>
      <c r="Q580" s="128" t="s">
        <v>76</v>
      </c>
      <c r="R580" s="128" t="s">
        <v>1725</v>
      </c>
      <c r="S580" s="128" t="s">
        <v>1726</v>
      </c>
      <c r="T580" s="126"/>
      <c r="U580" s="126"/>
    </row>
    <row r="581" spans="1:21" s="59" customFormat="1" ht="38.25" x14ac:dyDescent="0.2">
      <c r="A581" s="128" t="s">
        <v>1081</v>
      </c>
      <c r="B581" s="128" t="s">
        <v>1082</v>
      </c>
      <c r="C581" s="128" t="s">
        <v>78</v>
      </c>
      <c r="D581" s="128" t="s">
        <v>1440</v>
      </c>
      <c r="E581" s="128" t="s">
        <v>78</v>
      </c>
      <c r="F581" s="128" t="s">
        <v>43</v>
      </c>
      <c r="G581" s="128" t="s">
        <v>44</v>
      </c>
      <c r="H581" s="128" t="s">
        <v>88</v>
      </c>
      <c r="I581" s="129">
        <v>42267</v>
      </c>
      <c r="J581" s="128" t="s">
        <v>134</v>
      </c>
      <c r="K581" s="128" t="s">
        <v>107</v>
      </c>
      <c r="L581" s="128" t="s">
        <v>38</v>
      </c>
      <c r="M581" s="128" t="s">
        <v>2557</v>
      </c>
      <c r="N581" s="128" t="s">
        <v>1724</v>
      </c>
      <c r="O581" s="130">
        <v>1081000</v>
      </c>
      <c r="P581" s="128" t="s">
        <v>128</v>
      </c>
      <c r="Q581" s="128" t="s">
        <v>88</v>
      </c>
      <c r="R581" s="128" t="s">
        <v>1725</v>
      </c>
      <c r="S581" s="128" t="s">
        <v>1726</v>
      </c>
      <c r="T581" s="126"/>
      <c r="U581" s="126"/>
    </row>
    <row r="582" spans="1:21" s="59" customFormat="1" ht="38.25" x14ac:dyDescent="0.2">
      <c r="A582" s="128" t="s">
        <v>24</v>
      </c>
      <c r="B582" s="128" t="s">
        <v>1083</v>
      </c>
      <c r="C582" s="128" t="s">
        <v>78</v>
      </c>
      <c r="D582" s="128" t="s">
        <v>1440</v>
      </c>
      <c r="E582" s="128" t="s">
        <v>78</v>
      </c>
      <c r="F582" s="128" t="s">
        <v>365</v>
      </c>
      <c r="G582" s="128" t="s">
        <v>364</v>
      </c>
      <c r="H582" s="128" t="s">
        <v>1258</v>
      </c>
      <c r="I582" s="129">
        <v>42111</v>
      </c>
      <c r="J582" s="128" t="s">
        <v>45</v>
      </c>
      <c r="K582" s="128" t="s">
        <v>1208</v>
      </c>
      <c r="L582" s="128" t="s">
        <v>38</v>
      </c>
      <c r="M582" s="128" t="s">
        <v>2644</v>
      </c>
      <c r="N582" s="128" t="s">
        <v>582</v>
      </c>
      <c r="O582" s="130">
        <v>26177.279999999999</v>
      </c>
      <c r="P582" s="128" t="s">
        <v>327</v>
      </c>
      <c r="Q582" s="128" t="s">
        <v>76</v>
      </c>
      <c r="R582" s="128" t="s">
        <v>1739</v>
      </c>
      <c r="S582" s="128" t="s">
        <v>363</v>
      </c>
      <c r="T582" s="126"/>
      <c r="U582" s="126"/>
    </row>
    <row r="583" spans="1:21" s="59" customFormat="1" ht="38.25" x14ac:dyDescent="0.2">
      <c r="A583" s="128" t="s">
        <v>24</v>
      </c>
      <c r="B583" s="128" t="s">
        <v>1083</v>
      </c>
      <c r="C583" s="128" t="s">
        <v>78</v>
      </c>
      <c r="D583" s="128" t="s">
        <v>1440</v>
      </c>
      <c r="E583" s="128" t="s">
        <v>78</v>
      </c>
      <c r="F583" s="128" t="s">
        <v>43</v>
      </c>
      <c r="G583" s="128" t="s">
        <v>44</v>
      </c>
      <c r="H583" s="128" t="s">
        <v>88</v>
      </c>
      <c r="I583" s="129">
        <v>42270</v>
      </c>
      <c r="J583" s="128" t="s">
        <v>45</v>
      </c>
      <c r="K583" s="128" t="s">
        <v>107</v>
      </c>
      <c r="L583" s="128" t="s">
        <v>38</v>
      </c>
      <c r="M583" s="128" t="s">
        <v>2675</v>
      </c>
      <c r="N583" s="128" t="s">
        <v>1716</v>
      </c>
      <c r="O583" s="130">
        <v>28457.21</v>
      </c>
      <c r="P583" s="128" t="s">
        <v>1745</v>
      </c>
      <c r="Q583" s="128" t="s">
        <v>115</v>
      </c>
      <c r="R583" s="128" t="s">
        <v>1717</v>
      </c>
      <c r="S583" s="128" t="s">
        <v>1718</v>
      </c>
      <c r="T583" s="126"/>
      <c r="U583" s="126"/>
    </row>
    <row r="584" spans="1:21" s="59" customFormat="1" ht="38.25" x14ac:dyDescent="0.2">
      <c r="A584" s="128" t="s">
        <v>24</v>
      </c>
      <c r="B584" s="128" t="s">
        <v>1083</v>
      </c>
      <c r="C584" s="128" t="s">
        <v>78</v>
      </c>
      <c r="D584" s="128" t="s">
        <v>1444</v>
      </c>
      <c r="E584" s="128" t="s">
        <v>78</v>
      </c>
      <c r="F584" s="128" t="s">
        <v>43</v>
      </c>
      <c r="G584" s="128" t="s">
        <v>44</v>
      </c>
      <c r="H584" s="128" t="s">
        <v>88</v>
      </c>
      <c r="I584" s="129">
        <v>42009</v>
      </c>
      <c r="J584" s="128" t="s">
        <v>134</v>
      </c>
      <c r="K584" s="128" t="s">
        <v>107</v>
      </c>
      <c r="L584" s="128" t="s">
        <v>38</v>
      </c>
      <c r="M584" s="128" t="s">
        <v>1757</v>
      </c>
      <c r="N584" s="128" t="s">
        <v>2684</v>
      </c>
      <c r="O584" s="130">
        <v>30201.599999999999</v>
      </c>
      <c r="P584" s="128" t="s">
        <v>2685</v>
      </c>
      <c r="Q584" s="128" t="s">
        <v>76</v>
      </c>
      <c r="R584" s="128" t="s">
        <v>2686</v>
      </c>
      <c r="S584" s="128" t="s">
        <v>2687</v>
      </c>
      <c r="T584" s="126"/>
      <c r="U584" s="126"/>
    </row>
    <row r="585" spans="1:21" s="59" customFormat="1" ht="38.25" x14ac:dyDescent="0.2">
      <c r="A585" s="128" t="s">
        <v>24</v>
      </c>
      <c r="B585" s="128" t="s">
        <v>1083</v>
      </c>
      <c r="C585" s="128" t="s">
        <v>78</v>
      </c>
      <c r="D585" s="128" t="s">
        <v>1444</v>
      </c>
      <c r="E585" s="128" t="s">
        <v>78</v>
      </c>
      <c r="F585" s="128" t="s">
        <v>43</v>
      </c>
      <c r="G585" s="128" t="s">
        <v>44</v>
      </c>
      <c r="H585" s="128" t="s">
        <v>88</v>
      </c>
      <c r="I585" s="129">
        <v>42195</v>
      </c>
      <c r="J585" s="128" t="s">
        <v>134</v>
      </c>
      <c r="K585" s="128" t="s">
        <v>107</v>
      </c>
      <c r="L585" s="128" t="s">
        <v>38</v>
      </c>
      <c r="M585" s="128" t="s">
        <v>1757</v>
      </c>
      <c r="N585" s="128" t="s">
        <v>2684</v>
      </c>
      <c r="O585" s="130">
        <v>30201.599999999999</v>
      </c>
      <c r="P585" s="128" t="s">
        <v>2685</v>
      </c>
      <c r="Q585" s="128" t="s">
        <v>130</v>
      </c>
      <c r="R585" s="128" t="s">
        <v>2686</v>
      </c>
      <c r="S585" s="128" t="s">
        <v>2687</v>
      </c>
      <c r="T585" s="126"/>
      <c r="U585" s="126"/>
    </row>
    <row r="586" spans="1:21" s="59" customFormat="1" ht="38.25" x14ac:dyDescent="0.2">
      <c r="A586" s="128" t="s">
        <v>24</v>
      </c>
      <c r="B586" s="128" t="s">
        <v>1083</v>
      </c>
      <c r="C586" s="128" t="s">
        <v>78</v>
      </c>
      <c r="D586" s="128" t="s">
        <v>1440</v>
      </c>
      <c r="E586" s="128" t="s">
        <v>78</v>
      </c>
      <c r="F586" s="128" t="s">
        <v>365</v>
      </c>
      <c r="G586" s="128" t="s">
        <v>364</v>
      </c>
      <c r="H586" s="128" t="s">
        <v>1258</v>
      </c>
      <c r="I586" s="129">
        <v>42111</v>
      </c>
      <c r="J586" s="128" t="s">
        <v>45</v>
      </c>
      <c r="K586" s="128" t="s">
        <v>1208</v>
      </c>
      <c r="L586" s="128" t="s">
        <v>38</v>
      </c>
      <c r="M586" s="128" t="s">
        <v>2645</v>
      </c>
      <c r="N586" s="128" t="s">
        <v>582</v>
      </c>
      <c r="O586" s="130">
        <v>31262</v>
      </c>
      <c r="P586" s="128" t="s">
        <v>325</v>
      </c>
      <c r="Q586" s="128" t="s">
        <v>76</v>
      </c>
      <c r="R586" s="128" t="s">
        <v>1739</v>
      </c>
      <c r="S586" s="128" t="s">
        <v>363</v>
      </c>
      <c r="T586" s="126"/>
      <c r="U586" s="126"/>
    </row>
    <row r="587" spans="1:21" s="59" customFormat="1" ht="38.25" x14ac:dyDescent="0.2">
      <c r="A587" s="128" t="s">
        <v>24</v>
      </c>
      <c r="B587" s="128" t="s">
        <v>1083</v>
      </c>
      <c r="C587" s="128" t="s">
        <v>78</v>
      </c>
      <c r="D587" s="128" t="s">
        <v>1440</v>
      </c>
      <c r="E587" s="128" t="s">
        <v>78</v>
      </c>
      <c r="F587" s="128" t="s">
        <v>365</v>
      </c>
      <c r="G587" s="128" t="s">
        <v>364</v>
      </c>
      <c r="H587" s="128" t="s">
        <v>1258</v>
      </c>
      <c r="I587" s="129">
        <v>42109</v>
      </c>
      <c r="J587" s="128" t="s">
        <v>45</v>
      </c>
      <c r="K587" s="128" t="s">
        <v>1208</v>
      </c>
      <c r="L587" s="128" t="s">
        <v>38</v>
      </c>
      <c r="M587" s="128" t="s">
        <v>2643</v>
      </c>
      <c r="N587" s="128" t="s">
        <v>582</v>
      </c>
      <c r="O587" s="130">
        <v>35728</v>
      </c>
      <c r="P587" s="128" t="s">
        <v>128</v>
      </c>
      <c r="Q587" s="128" t="s">
        <v>76</v>
      </c>
      <c r="R587" s="128" t="s">
        <v>1739</v>
      </c>
      <c r="S587" s="128" t="s">
        <v>363</v>
      </c>
      <c r="T587" s="126"/>
      <c r="U587" s="126"/>
    </row>
    <row r="588" spans="1:21" s="59" customFormat="1" ht="38.25" x14ac:dyDescent="0.2">
      <c r="A588" s="128" t="s">
        <v>24</v>
      </c>
      <c r="B588" s="128" t="s">
        <v>1083</v>
      </c>
      <c r="C588" s="128" t="s">
        <v>78</v>
      </c>
      <c r="D588" s="128" t="s">
        <v>1444</v>
      </c>
      <c r="E588" s="128" t="s">
        <v>78</v>
      </c>
      <c r="F588" s="128" t="s">
        <v>43</v>
      </c>
      <c r="G588" s="128" t="s">
        <v>44</v>
      </c>
      <c r="H588" s="128" t="s">
        <v>88</v>
      </c>
      <c r="I588" s="129">
        <v>42269</v>
      </c>
      <c r="J588" s="128" t="s">
        <v>134</v>
      </c>
      <c r="K588" s="128" t="s">
        <v>107</v>
      </c>
      <c r="L588" s="128" t="s">
        <v>38</v>
      </c>
      <c r="M588" s="128" t="s">
        <v>2692</v>
      </c>
      <c r="N588" s="128" t="s">
        <v>2693</v>
      </c>
      <c r="O588" s="130">
        <v>39360</v>
      </c>
      <c r="P588" s="128" t="s">
        <v>2694</v>
      </c>
      <c r="Q588" s="128" t="s">
        <v>76</v>
      </c>
      <c r="R588" s="128" t="s">
        <v>2695</v>
      </c>
      <c r="S588" s="128" t="s">
        <v>2696</v>
      </c>
      <c r="T588" s="126"/>
      <c r="U588" s="126"/>
    </row>
    <row r="589" spans="1:21" s="59" customFormat="1" ht="25.5" x14ac:dyDescent="0.2">
      <c r="A589" s="128" t="s">
        <v>24</v>
      </c>
      <c r="B589" s="128" t="s">
        <v>1083</v>
      </c>
      <c r="C589" s="128" t="s">
        <v>78</v>
      </c>
      <c r="D589" s="128" t="s">
        <v>1443</v>
      </c>
      <c r="E589" s="128" t="s">
        <v>78</v>
      </c>
      <c r="F589" s="128" t="s">
        <v>43</v>
      </c>
      <c r="G589" s="128" t="s">
        <v>44</v>
      </c>
      <c r="H589" s="128" t="s">
        <v>88</v>
      </c>
      <c r="I589" s="129">
        <v>42061</v>
      </c>
      <c r="J589" s="128" t="s">
        <v>45</v>
      </c>
      <c r="K589" s="128" t="s">
        <v>677</v>
      </c>
      <c r="L589" s="128" t="s">
        <v>38</v>
      </c>
      <c r="M589" s="128" t="s">
        <v>2607</v>
      </c>
      <c r="N589" s="128" t="s">
        <v>583</v>
      </c>
      <c r="O589" s="130">
        <v>40000</v>
      </c>
      <c r="P589" s="128" t="s">
        <v>1320</v>
      </c>
      <c r="Q589" s="128" t="s">
        <v>86</v>
      </c>
      <c r="R589" s="128" t="s">
        <v>677</v>
      </c>
      <c r="S589" s="128" t="s">
        <v>374</v>
      </c>
      <c r="T589" s="126"/>
      <c r="U589" s="126"/>
    </row>
    <row r="590" spans="1:21" s="59" customFormat="1" ht="25.5" x14ac:dyDescent="0.2">
      <c r="A590" s="128" t="s">
        <v>24</v>
      </c>
      <c r="B590" s="128" t="s">
        <v>1083</v>
      </c>
      <c r="C590" s="128" t="s">
        <v>78</v>
      </c>
      <c r="D590" s="128" t="s">
        <v>1440</v>
      </c>
      <c r="E590" s="128" t="s">
        <v>78</v>
      </c>
      <c r="F590" s="128" t="s">
        <v>43</v>
      </c>
      <c r="G590" s="128" t="s">
        <v>44</v>
      </c>
      <c r="H590" s="128" t="s">
        <v>88</v>
      </c>
      <c r="I590" s="129">
        <v>42164</v>
      </c>
      <c r="J590" s="128" t="s">
        <v>45</v>
      </c>
      <c r="K590" s="128" t="s">
        <v>1208</v>
      </c>
      <c r="L590" s="128" t="s">
        <v>38</v>
      </c>
      <c r="M590" s="128" t="s">
        <v>2670</v>
      </c>
      <c r="N590" s="128" t="s">
        <v>354</v>
      </c>
      <c r="O590" s="130">
        <v>46667</v>
      </c>
      <c r="P590" s="128" t="s">
        <v>1743</v>
      </c>
      <c r="Q590" s="128" t="s">
        <v>99</v>
      </c>
      <c r="R590" s="128" t="s">
        <v>1311</v>
      </c>
      <c r="S590" s="128" t="s">
        <v>353</v>
      </c>
      <c r="T590" s="126"/>
      <c r="U590" s="126"/>
    </row>
    <row r="591" spans="1:21" s="59" customFormat="1" ht="51" x14ac:dyDescent="0.2">
      <c r="A591" s="128" t="s">
        <v>24</v>
      </c>
      <c r="B591" s="128" t="s">
        <v>1083</v>
      </c>
      <c r="C591" s="128" t="s">
        <v>78</v>
      </c>
      <c r="D591" s="128" t="s">
        <v>1440</v>
      </c>
      <c r="E591" s="128" t="s">
        <v>78</v>
      </c>
      <c r="F591" s="128" t="s">
        <v>43</v>
      </c>
      <c r="G591" s="128" t="s">
        <v>44</v>
      </c>
      <c r="H591" s="128" t="s">
        <v>88</v>
      </c>
      <c r="I591" s="129">
        <v>41990</v>
      </c>
      <c r="J591" s="128" t="s">
        <v>40</v>
      </c>
      <c r="K591" s="128" t="s">
        <v>677</v>
      </c>
      <c r="L591" s="128" t="s">
        <v>38</v>
      </c>
      <c r="M591" s="128" t="s">
        <v>2665</v>
      </c>
      <c r="N591" s="128" t="s">
        <v>1362</v>
      </c>
      <c r="O591" s="130">
        <v>48500</v>
      </c>
      <c r="P591" s="128" t="s">
        <v>1363</v>
      </c>
      <c r="Q591" s="128" t="s">
        <v>115</v>
      </c>
      <c r="R591" s="128" t="s">
        <v>677</v>
      </c>
      <c r="S591" s="128" t="s">
        <v>1364</v>
      </c>
      <c r="T591" s="126"/>
      <c r="U591" s="126"/>
    </row>
    <row r="592" spans="1:21" s="59" customFormat="1" ht="38.25" x14ac:dyDescent="0.2">
      <c r="A592" s="128" t="s">
        <v>24</v>
      </c>
      <c r="B592" s="128" t="s">
        <v>1083</v>
      </c>
      <c r="C592" s="128" t="s">
        <v>78</v>
      </c>
      <c r="D592" s="128" t="s">
        <v>1443</v>
      </c>
      <c r="E592" s="128" t="s">
        <v>78</v>
      </c>
      <c r="F592" s="128" t="s">
        <v>351</v>
      </c>
      <c r="G592" s="128" t="s">
        <v>48</v>
      </c>
      <c r="H592" s="128" t="s">
        <v>1207</v>
      </c>
      <c r="I592" s="129">
        <v>42271</v>
      </c>
      <c r="J592" s="128" t="s">
        <v>45</v>
      </c>
      <c r="K592" s="128" t="s">
        <v>107</v>
      </c>
      <c r="L592" s="128" t="s">
        <v>38</v>
      </c>
      <c r="M592" s="128" t="s">
        <v>2569</v>
      </c>
      <c r="N592" s="128" t="s">
        <v>382</v>
      </c>
      <c r="O592" s="130">
        <v>49749.25</v>
      </c>
      <c r="P592" s="128" t="s">
        <v>2570</v>
      </c>
      <c r="Q592" s="128" t="s">
        <v>76</v>
      </c>
      <c r="R592" s="128" t="s">
        <v>1056</v>
      </c>
      <c r="S592" s="128" t="s">
        <v>380</v>
      </c>
      <c r="T592" s="126"/>
      <c r="U592" s="126"/>
    </row>
    <row r="593" spans="1:21" s="59" customFormat="1" ht="38.25" x14ac:dyDescent="0.2">
      <c r="A593" s="128" t="s">
        <v>24</v>
      </c>
      <c r="B593" s="128" t="s">
        <v>1083</v>
      </c>
      <c r="C593" s="128" t="s">
        <v>78</v>
      </c>
      <c r="D593" s="128" t="s">
        <v>1443</v>
      </c>
      <c r="E593" s="128" t="s">
        <v>78</v>
      </c>
      <c r="F593" s="128" t="s">
        <v>351</v>
      </c>
      <c r="G593" s="128" t="s">
        <v>48</v>
      </c>
      <c r="H593" s="128" t="s">
        <v>1207</v>
      </c>
      <c r="I593" s="129">
        <v>42272</v>
      </c>
      <c r="J593" s="128" t="s">
        <v>45</v>
      </c>
      <c r="K593" s="128" t="s">
        <v>107</v>
      </c>
      <c r="L593" s="128" t="s">
        <v>38</v>
      </c>
      <c r="M593" s="128" t="s">
        <v>2572</v>
      </c>
      <c r="N593" s="128" t="s">
        <v>382</v>
      </c>
      <c r="O593" s="130">
        <v>49936.31</v>
      </c>
      <c r="P593" s="128" t="s">
        <v>2573</v>
      </c>
      <c r="Q593" s="128" t="s">
        <v>76</v>
      </c>
      <c r="R593" s="128" t="s">
        <v>1056</v>
      </c>
      <c r="S593" s="128" t="s">
        <v>380</v>
      </c>
      <c r="T593" s="126"/>
      <c r="U593" s="126"/>
    </row>
    <row r="594" spans="1:21" s="59" customFormat="1" ht="63.75" x14ac:dyDescent="0.2">
      <c r="A594" s="128" t="s">
        <v>24</v>
      </c>
      <c r="B594" s="128" t="s">
        <v>1083</v>
      </c>
      <c r="C594" s="128" t="s">
        <v>78</v>
      </c>
      <c r="D594" s="128" t="s">
        <v>1440</v>
      </c>
      <c r="E594" s="128" t="s">
        <v>78</v>
      </c>
      <c r="F594" s="128" t="s">
        <v>365</v>
      </c>
      <c r="G594" s="128" t="s">
        <v>364</v>
      </c>
      <c r="H594" s="128" t="s">
        <v>1258</v>
      </c>
      <c r="I594" s="129">
        <v>42201</v>
      </c>
      <c r="J594" s="128" t="s">
        <v>45</v>
      </c>
      <c r="K594" s="128" t="s">
        <v>1208</v>
      </c>
      <c r="L594" s="128" t="s">
        <v>38</v>
      </c>
      <c r="M594" s="128" t="s">
        <v>2647</v>
      </c>
      <c r="N594" s="128" t="s">
        <v>582</v>
      </c>
      <c r="O594" s="130">
        <v>50313.58</v>
      </c>
      <c r="P594" s="128" t="s">
        <v>377</v>
      </c>
      <c r="Q594" s="128" t="s">
        <v>76</v>
      </c>
      <c r="R594" s="128" t="s">
        <v>1739</v>
      </c>
      <c r="S594" s="128" t="s">
        <v>363</v>
      </c>
      <c r="T594" s="126"/>
      <c r="U594" s="126"/>
    </row>
    <row r="595" spans="1:21" s="59" customFormat="1" ht="51" x14ac:dyDescent="0.2">
      <c r="A595" s="128" t="s">
        <v>24</v>
      </c>
      <c r="B595" s="128" t="s">
        <v>1083</v>
      </c>
      <c r="C595" s="128" t="s">
        <v>78</v>
      </c>
      <c r="D595" s="128" t="s">
        <v>1440</v>
      </c>
      <c r="E595" s="128" t="s">
        <v>78</v>
      </c>
      <c r="F595" s="128" t="s">
        <v>365</v>
      </c>
      <c r="G595" s="128" t="s">
        <v>364</v>
      </c>
      <c r="H595" s="128" t="s">
        <v>1258</v>
      </c>
      <c r="I595" s="129">
        <v>42173</v>
      </c>
      <c r="J595" s="128" t="s">
        <v>45</v>
      </c>
      <c r="K595" s="128" t="s">
        <v>1208</v>
      </c>
      <c r="L595" s="128" t="s">
        <v>38</v>
      </c>
      <c r="M595" s="128" t="s">
        <v>2646</v>
      </c>
      <c r="N595" s="128" t="s">
        <v>582</v>
      </c>
      <c r="O595" s="130">
        <v>53094.36</v>
      </c>
      <c r="P595" s="128" t="s">
        <v>576</v>
      </c>
      <c r="Q595" s="128" t="s">
        <v>76</v>
      </c>
      <c r="R595" s="128" t="s">
        <v>1739</v>
      </c>
      <c r="S595" s="128" t="s">
        <v>363</v>
      </c>
      <c r="T595" s="126"/>
      <c r="U595" s="126"/>
    </row>
    <row r="596" spans="1:21" s="59" customFormat="1" ht="25.5" x14ac:dyDescent="0.2">
      <c r="A596" s="128" t="s">
        <v>24</v>
      </c>
      <c r="B596" s="128" t="s">
        <v>1083</v>
      </c>
      <c r="C596" s="128" t="s">
        <v>78</v>
      </c>
      <c r="D596" s="128" t="s">
        <v>1443</v>
      </c>
      <c r="E596" s="128" t="s">
        <v>78</v>
      </c>
      <c r="F596" s="128" t="s">
        <v>43</v>
      </c>
      <c r="G596" s="128" t="s">
        <v>44</v>
      </c>
      <c r="H596" s="128" t="s">
        <v>88</v>
      </c>
      <c r="I596" s="129">
        <v>42247</v>
      </c>
      <c r="J596" s="128" t="s">
        <v>46</v>
      </c>
      <c r="K596" s="128" t="s">
        <v>677</v>
      </c>
      <c r="L596" s="128" t="s">
        <v>38</v>
      </c>
      <c r="M596" s="128" t="s">
        <v>2618</v>
      </c>
      <c r="N596" s="128" t="s">
        <v>399</v>
      </c>
      <c r="O596" s="130">
        <v>54719.8</v>
      </c>
      <c r="P596" s="128" t="s">
        <v>874</v>
      </c>
      <c r="Q596" s="128" t="s">
        <v>400</v>
      </c>
      <c r="R596" s="128" t="s">
        <v>677</v>
      </c>
      <c r="S596" s="128" t="s">
        <v>398</v>
      </c>
      <c r="T596" s="126"/>
      <c r="U596" s="126"/>
    </row>
    <row r="597" spans="1:21" s="59" customFormat="1" ht="14.25" x14ac:dyDescent="0.2">
      <c r="A597" s="128" t="s">
        <v>24</v>
      </c>
      <c r="B597" s="128" t="s">
        <v>1083</v>
      </c>
      <c r="C597" s="128" t="s">
        <v>78</v>
      </c>
      <c r="D597" s="128" t="s">
        <v>1444</v>
      </c>
      <c r="E597" s="128" t="s">
        <v>78</v>
      </c>
      <c r="F597" s="128" t="s">
        <v>43</v>
      </c>
      <c r="G597" s="128" t="s">
        <v>44</v>
      </c>
      <c r="H597" s="128" t="s">
        <v>88</v>
      </c>
      <c r="I597" s="129">
        <v>42264</v>
      </c>
      <c r="J597" s="128" t="s">
        <v>84</v>
      </c>
      <c r="K597" s="128" t="s">
        <v>677</v>
      </c>
      <c r="L597" s="128" t="s">
        <v>38</v>
      </c>
      <c r="M597" s="128" t="s">
        <v>2688</v>
      </c>
      <c r="N597" s="128" t="s">
        <v>2689</v>
      </c>
      <c r="O597" s="130">
        <v>62352</v>
      </c>
      <c r="P597" s="128" t="s">
        <v>2690</v>
      </c>
      <c r="Q597" s="128" t="s">
        <v>76</v>
      </c>
      <c r="R597" s="128" t="s">
        <v>677</v>
      </c>
      <c r="S597" s="128" t="s">
        <v>2691</v>
      </c>
      <c r="T597" s="126"/>
      <c r="U597" s="126"/>
    </row>
    <row r="598" spans="1:21" s="59" customFormat="1" ht="38.25" x14ac:dyDescent="0.2">
      <c r="A598" s="128" t="s">
        <v>24</v>
      </c>
      <c r="B598" s="128" t="s">
        <v>1083</v>
      </c>
      <c r="C598" s="128" t="s">
        <v>78</v>
      </c>
      <c r="D598" s="128" t="s">
        <v>1444</v>
      </c>
      <c r="E598" s="128" t="s">
        <v>78</v>
      </c>
      <c r="F598" s="128" t="s">
        <v>43</v>
      </c>
      <c r="G598" s="128" t="s">
        <v>44</v>
      </c>
      <c r="H598" s="128" t="s">
        <v>88</v>
      </c>
      <c r="I598" s="129">
        <v>42271</v>
      </c>
      <c r="J598" s="128" t="s">
        <v>134</v>
      </c>
      <c r="K598" s="128" t="s">
        <v>107</v>
      </c>
      <c r="L598" s="128" t="s">
        <v>38</v>
      </c>
      <c r="M598" s="128" t="s">
        <v>2697</v>
      </c>
      <c r="N598" s="128" t="s">
        <v>2698</v>
      </c>
      <c r="O598" s="130">
        <v>62352</v>
      </c>
      <c r="P598" s="128" t="s">
        <v>2699</v>
      </c>
      <c r="Q598" s="128" t="s">
        <v>76</v>
      </c>
      <c r="R598" s="128" t="s">
        <v>2700</v>
      </c>
      <c r="S598" s="128" t="s">
        <v>2691</v>
      </c>
      <c r="T598" s="126"/>
      <c r="U598" s="126"/>
    </row>
    <row r="599" spans="1:21" s="59" customFormat="1" ht="38.25" x14ac:dyDescent="0.2">
      <c r="A599" s="128" t="s">
        <v>24</v>
      </c>
      <c r="B599" s="128" t="s">
        <v>1083</v>
      </c>
      <c r="C599" s="128" t="s">
        <v>78</v>
      </c>
      <c r="D599" s="128" t="s">
        <v>1443</v>
      </c>
      <c r="E599" s="128" t="s">
        <v>78</v>
      </c>
      <c r="F599" s="128" t="s">
        <v>351</v>
      </c>
      <c r="G599" s="128" t="s">
        <v>48</v>
      </c>
      <c r="H599" s="128" t="s">
        <v>1207</v>
      </c>
      <c r="I599" s="129">
        <v>42272</v>
      </c>
      <c r="J599" s="128" t="s">
        <v>45</v>
      </c>
      <c r="K599" s="128" t="s">
        <v>107</v>
      </c>
      <c r="L599" s="128" t="s">
        <v>38</v>
      </c>
      <c r="M599" s="128" t="s">
        <v>2571</v>
      </c>
      <c r="N599" s="128" t="s">
        <v>382</v>
      </c>
      <c r="O599" s="130">
        <v>70985.42</v>
      </c>
      <c r="P599" s="128" t="s">
        <v>325</v>
      </c>
      <c r="Q599" s="128" t="s">
        <v>99</v>
      </c>
      <c r="R599" s="128" t="s">
        <v>1056</v>
      </c>
      <c r="S599" s="128" t="s">
        <v>380</v>
      </c>
      <c r="T599" s="126"/>
      <c r="U599" s="126"/>
    </row>
    <row r="600" spans="1:21" s="59" customFormat="1" ht="38.25" x14ac:dyDescent="0.2">
      <c r="A600" s="128" t="s">
        <v>24</v>
      </c>
      <c r="B600" s="128" t="s">
        <v>1083</v>
      </c>
      <c r="C600" s="128" t="s">
        <v>78</v>
      </c>
      <c r="D600" s="128" t="s">
        <v>1440</v>
      </c>
      <c r="E600" s="128" t="s">
        <v>78</v>
      </c>
      <c r="F600" s="128" t="s">
        <v>43</v>
      </c>
      <c r="G600" s="128" t="s">
        <v>44</v>
      </c>
      <c r="H600" s="128" t="s">
        <v>88</v>
      </c>
      <c r="I600" s="129">
        <v>42262</v>
      </c>
      <c r="J600" s="128" t="s">
        <v>134</v>
      </c>
      <c r="K600" s="128" t="s">
        <v>107</v>
      </c>
      <c r="L600" s="128" t="s">
        <v>38</v>
      </c>
      <c r="M600" s="128" t="s">
        <v>2671</v>
      </c>
      <c r="N600" s="128" t="s">
        <v>1724</v>
      </c>
      <c r="O600" s="130">
        <v>73582.84</v>
      </c>
      <c r="P600" s="128" t="s">
        <v>325</v>
      </c>
      <c r="Q600" s="128" t="s">
        <v>76</v>
      </c>
      <c r="R600" s="128" t="s">
        <v>1725</v>
      </c>
      <c r="S600" s="128" t="s">
        <v>1726</v>
      </c>
      <c r="T600" s="126"/>
      <c r="U600" s="126"/>
    </row>
    <row r="601" spans="1:21" s="59" customFormat="1" ht="38.25" x14ac:dyDescent="0.2">
      <c r="A601" s="128" t="s">
        <v>24</v>
      </c>
      <c r="B601" s="128" t="s">
        <v>1083</v>
      </c>
      <c r="C601" s="128" t="s">
        <v>78</v>
      </c>
      <c r="D601" s="128" t="s">
        <v>1443</v>
      </c>
      <c r="E601" s="128" t="s">
        <v>78</v>
      </c>
      <c r="F601" s="128" t="s">
        <v>351</v>
      </c>
      <c r="G601" s="128" t="s">
        <v>48</v>
      </c>
      <c r="H601" s="128" t="s">
        <v>1207</v>
      </c>
      <c r="I601" s="129">
        <v>42156</v>
      </c>
      <c r="J601" s="128" t="s">
        <v>45</v>
      </c>
      <c r="K601" s="128" t="s">
        <v>107</v>
      </c>
      <c r="L601" s="128" t="s">
        <v>38</v>
      </c>
      <c r="M601" s="128" t="s">
        <v>2567</v>
      </c>
      <c r="N601" s="128" t="s">
        <v>382</v>
      </c>
      <c r="O601" s="130">
        <v>77335.11</v>
      </c>
      <c r="P601" s="128" t="s">
        <v>1832</v>
      </c>
      <c r="Q601" s="128" t="s">
        <v>88</v>
      </c>
      <c r="R601" s="128" t="s">
        <v>1056</v>
      </c>
      <c r="S601" s="128" t="s">
        <v>380</v>
      </c>
      <c r="T601" s="126"/>
      <c r="U601" s="126"/>
    </row>
    <row r="602" spans="1:21" s="59" customFormat="1" ht="63.75" x14ac:dyDescent="0.2">
      <c r="A602" s="128" t="s">
        <v>24</v>
      </c>
      <c r="B602" s="128" t="s">
        <v>1083</v>
      </c>
      <c r="C602" s="128" t="s">
        <v>78</v>
      </c>
      <c r="D602" s="128" t="s">
        <v>1440</v>
      </c>
      <c r="E602" s="128" t="s">
        <v>78</v>
      </c>
      <c r="F602" s="128" t="s">
        <v>2652</v>
      </c>
      <c r="G602" s="128" t="s">
        <v>109</v>
      </c>
      <c r="H602" s="128" t="s">
        <v>1001</v>
      </c>
      <c r="I602" s="129">
        <v>42275</v>
      </c>
      <c r="J602" s="128" t="s">
        <v>45</v>
      </c>
      <c r="K602" s="128" t="s">
        <v>107</v>
      </c>
      <c r="L602" s="128" t="s">
        <v>38</v>
      </c>
      <c r="M602" s="128" t="s">
        <v>2653</v>
      </c>
      <c r="N602" s="128" t="s">
        <v>2654</v>
      </c>
      <c r="O602" s="130">
        <v>79728</v>
      </c>
      <c r="P602" s="128" t="s">
        <v>2657</v>
      </c>
      <c r="Q602" s="128" t="s">
        <v>76</v>
      </c>
      <c r="R602" s="128" t="s">
        <v>2655</v>
      </c>
      <c r="S602" s="128" t="s">
        <v>2656</v>
      </c>
      <c r="T602" s="126"/>
      <c r="U602" s="126"/>
    </row>
    <row r="603" spans="1:21" s="59" customFormat="1" ht="114.75" x14ac:dyDescent="0.2">
      <c r="A603" s="128" t="s">
        <v>24</v>
      </c>
      <c r="B603" s="128" t="s">
        <v>1083</v>
      </c>
      <c r="C603" s="128" t="s">
        <v>78</v>
      </c>
      <c r="D603" s="128" t="s">
        <v>1443</v>
      </c>
      <c r="E603" s="128" t="s">
        <v>78</v>
      </c>
      <c r="F603" s="128" t="s">
        <v>1335</v>
      </c>
      <c r="G603" s="128" t="s">
        <v>35</v>
      </c>
      <c r="H603" s="128" t="s">
        <v>1277</v>
      </c>
      <c r="I603" s="129">
        <v>42275</v>
      </c>
      <c r="J603" s="128" t="s">
        <v>45</v>
      </c>
      <c r="K603" s="128" t="s">
        <v>677</v>
      </c>
      <c r="L603" s="128" t="s">
        <v>38</v>
      </c>
      <c r="M603" s="128" t="s">
        <v>2587</v>
      </c>
      <c r="N603" s="128" t="s">
        <v>866</v>
      </c>
      <c r="O603" s="130">
        <v>85084.13</v>
      </c>
      <c r="P603" s="128" t="s">
        <v>1733</v>
      </c>
      <c r="Q603" s="128" t="s">
        <v>86</v>
      </c>
      <c r="R603" s="128" t="s">
        <v>677</v>
      </c>
      <c r="S603" s="128" t="s">
        <v>867</v>
      </c>
      <c r="T603" s="126"/>
      <c r="U603" s="126"/>
    </row>
    <row r="604" spans="1:21" s="59" customFormat="1" ht="25.5" x14ac:dyDescent="0.2">
      <c r="A604" s="128" t="s">
        <v>24</v>
      </c>
      <c r="B604" s="128" t="s">
        <v>1083</v>
      </c>
      <c r="C604" s="128" t="s">
        <v>78</v>
      </c>
      <c r="D604" s="128" t="s">
        <v>1443</v>
      </c>
      <c r="E604" s="128" t="s">
        <v>78</v>
      </c>
      <c r="F604" s="128" t="s">
        <v>43</v>
      </c>
      <c r="G604" s="128" t="s">
        <v>44</v>
      </c>
      <c r="H604" s="128" t="s">
        <v>88</v>
      </c>
      <c r="I604" s="129">
        <v>41992</v>
      </c>
      <c r="J604" s="128" t="s">
        <v>46</v>
      </c>
      <c r="K604" s="128" t="s">
        <v>677</v>
      </c>
      <c r="L604" s="128" t="s">
        <v>38</v>
      </c>
      <c r="M604" s="128" t="s">
        <v>2603</v>
      </c>
      <c r="N604" s="128" t="s">
        <v>1734</v>
      </c>
      <c r="O604" s="130">
        <v>97541.52</v>
      </c>
      <c r="P604" s="128" t="s">
        <v>1735</v>
      </c>
      <c r="Q604" s="128" t="s">
        <v>88</v>
      </c>
      <c r="R604" s="128" t="s">
        <v>677</v>
      </c>
      <c r="S604" s="128" t="s">
        <v>1736</v>
      </c>
      <c r="T604" s="126"/>
      <c r="U604" s="126"/>
    </row>
    <row r="605" spans="1:21" s="59" customFormat="1" ht="25.5" x14ac:dyDescent="0.2">
      <c r="A605" s="128" t="s">
        <v>24</v>
      </c>
      <c r="B605" s="128" t="s">
        <v>1083</v>
      </c>
      <c r="C605" s="128" t="s">
        <v>78</v>
      </c>
      <c r="D605" s="128" t="s">
        <v>1443</v>
      </c>
      <c r="E605" s="128" t="s">
        <v>78</v>
      </c>
      <c r="F605" s="128" t="s">
        <v>43</v>
      </c>
      <c r="G605" s="128" t="s">
        <v>44</v>
      </c>
      <c r="H605" s="128" t="s">
        <v>88</v>
      </c>
      <c r="I605" s="129">
        <v>42038</v>
      </c>
      <c r="J605" s="128" t="s">
        <v>46</v>
      </c>
      <c r="K605" s="128" t="s">
        <v>677</v>
      </c>
      <c r="L605" s="128" t="s">
        <v>175</v>
      </c>
      <c r="M605" s="128" t="s">
        <v>2606</v>
      </c>
      <c r="N605" s="128" t="s">
        <v>131</v>
      </c>
      <c r="O605" s="130">
        <v>105332</v>
      </c>
      <c r="P605" s="128" t="s">
        <v>875</v>
      </c>
      <c r="Q605" s="128" t="s">
        <v>172</v>
      </c>
      <c r="R605" s="128" t="s">
        <v>677</v>
      </c>
      <c r="S605" s="128" t="s">
        <v>129</v>
      </c>
      <c r="T605" s="126"/>
      <c r="U605" s="126"/>
    </row>
    <row r="606" spans="1:21" s="59" customFormat="1" ht="38.25" x14ac:dyDescent="0.2">
      <c r="A606" s="128" t="s">
        <v>24</v>
      </c>
      <c r="B606" s="128" t="s">
        <v>1083</v>
      </c>
      <c r="C606" s="128" t="s">
        <v>78</v>
      </c>
      <c r="D606" s="128" t="s">
        <v>1444</v>
      </c>
      <c r="E606" s="128" t="s">
        <v>78</v>
      </c>
      <c r="F606" s="128" t="s">
        <v>110</v>
      </c>
      <c r="G606" s="128" t="s">
        <v>109</v>
      </c>
      <c r="H606" s="128" t="s">
        <v>1206</v>
      </c>
      <c r="I606" s="129">
        <v>42272</v>
      </c>
      <c r="J606" s="128" t="s">
        <v>84</v>
      </c>
      <c r="K606" s="128" t="s">
        <v>677</v>
      </c>
      <c r="L606" s="128" t="s">
        <v>38</v>
      </c>
      <c r="M606" s="128" t="s">
        <v>2680</v>
      </c>
      <c r="N606" s="128" t="s">
        <v>2681</v>
      </c>
      <c r="O606" s="130">
        <v>150000</v>
      </c>
      <c r="P606" s="128" t="s">
        <v>2682</v>
      </c>
      <c r="Q606" s="128" t="s">
        <v>76</v>
      </c>
      <c r="R606" s="128" t="s">
        <v>677</v>
      </c>
      <c r="S606" s="128" t="s">
        <v>2683</v>
      </c>
      <c r="T606" s="126"/>
      <c r="U606" s="126"/>
    </row>
    <row r="607" spans="1:21" s="59" customFormat="1" ht="38.25" x14ac:dyDescent="0.2">
      <c r="A607" s="128" t="s">
        <v>24</v>
      </c>
      <c r="B607" s="128" t="s">
        <v>1083</v>
      </c>
      <c r="C607" s="128" t="s">
        <v>78</v>
      </c>
      <c r="D607" s="128" t="s">
        <v>1443</v>
      </c>
      <c r="E607" s="128" t="s">
        <v>78</v>
      </c>
      <c r="F607" s="128" t="s">
        <v>351</v>
      </c>
      <c r="G607" s="128" t="s">
        <v>48</v>
      </c>
      <c r="H607" s="128" t="s">
        <v>1207</v>
      </c>
      <c r="I607" s="129">
        <v>42062</v>
      </c>
      <c r="J607" s="128" t="s">
        <v>45</v>
      </c>
      <c r="K607" s="128" t="s">
        <v>107</v>
      </c>
      <c r="L607" s="128" t="s">
        <v>38</v>
      </c>
      <c r="M607" s="128" t="s">
        <v>2566</v>
      </c>
      <c r="N607" s="128" t="s">
        <v>382</v>
      </c>
      <c r="O607" s="130">
        <v>162704.75</v>
      </c>
      <c r="P607" s="128" t="s">
        <v>1737</v>
      </c>
      <c r="Q607" s="128" t="s">
        <v>88</v>
      </c>
      <c r="R607" s="128" t="s">
        <v>1056</v>
      </c>
      <c r="S607" s="128" t="s">
        <v>380</v>
      </c>
      <c r="T607" s="126"/>
      <c r="U607" s="126"/>
    </row>
    <row r="608" spans="1:21" s="59" customFormat="1" ht="51" x14ac:dyDescent="0.2">
      <c r="A608" s="128" t="s">
        <v>24</v>
      </c>
      <c r="B608" s="128" t="s">
        <v>1083</v>
      </c>
      <c r="C608" s="128" t="s">
        <v>78</v>
      </c>
      <c r="D608" s="128" t="s">
        <v>1440</v>
      </c>
      <c r="E608" s="128" t="s">
        <v>78</v>
      </c>
      <c r="F608" s="128" t="s">
        <v>127</v>
      </c>
      <c r="G608" s="128" t="s">
        <v>48</v>
      </c>
      <c r="H608" s="128" t="s">
        <v>1207</v>
      </c>
      <c r="I608" s="129">
        <v>42268</v>
      </c>
      <c r="J608" s="128" t="s">
        <v>134</v>
      </c>
      <c r="K608" s="128" t="s">
        <v>1357</v>
      </c>
      <c r="L608" s="128" t="s">
        <v>38</v>
      </c>
      <c r="M608" s="128" t="s">
        <v>2659</v>
      </c>
      <c r="N608" s="128" t="s">
        <v>901</v>
      </c>
      <c r="O608" s="130">
        <v>171000</v>
      </c>
      <c r="P608" s="128" t="s">
        <v>1741</v>
      </c>
      <c r="Q608" s="128" t="s">
        <v>130</v>
      </c>
      <c r="R608" s="128" t="s">
        <v>1742</v>
      </c>
      <c r="S608" s="128" t="s">
        <v>903</v>
      </c>
      <c r="T608" s="126"/>
      <c r="U608" s="126"/>
    </row>
    <row r="609" spans="1:21" s="59" customFormat="1" ht="38.25" x14ac:dyDescent="0.2">
      <c r="A609" s="128" t="s">
        <v>24</v>
      </c>
      <c r="B609" s="128" t="s">
        <v>1083</v>
      </c>
      <c r="C609" s="128" t="s">
        <v>78</v>
      </c>
      <c r="D609" s="128" t="s">
        <v>1443</v>
      </c>
      <c r="E609" s="128" t="s">
        <v>78</v>
      </c>
      <c r="F609" s="128" t="s">
        <v>43</v>
      </c>
      <c r="G609" s="128" t="s">
        <v>44</v>
      </c>
      <c r="H609" s="128" t="s">
        <v>88</v>
      </c>
      <c r="I609" s="129">
        <v>42236</v>
      </c>
      <c r="J609" s="128" t="s">
        <v>45</v>
      </c>
      <c r="K609" s="128" t="s">
        <v>107</v>
      </c>
      <c r="L609" s="128" t="s">
        <v>38</v>
      </c>
      <c r="M609" s="128" t="s">
        <v>2616</v>
      </c>
      <c r="N609" s="128" t="s">
        <v>382</v>
      </c>
      <c r="O609" s="130">
        <v>171392.13</v>
      </c>
      <c r="P609" s="128" t="s">
        <v>2617</v>
      </c>
      <c r="Q609" s="128" t="s">
        <v>76</v>
      </c>
      <c r="R609" s="128" t="s">
        <v>1056</v>
      </c>
      <c r="S609" s="128" t="s">
        <v>380</v>
      </c>
      <c r="T609" s="126"/>
      <c r="U609" s="126"/>
    </row>
    <row r="610" spans="1:21" s="59" customFormat="1" ht="25.5" x14ac:dyDescent="0.2">
      <c r="A610" s="128" t="s">
        <v>24</v>
      </c>
      <c r="B610" s="128" t="s">
        <v>1083</v>
      </c>
      <c r="C610" s="128" t="s">
        <v>78</v>
      </c>
      <c r="D610" s="128" t="s">
        <v>1446</v>
      </c>
      <c r="E610" s="128" t="s">
        <v>78</v>
      </c>
      <c r="F610" s="128" t="s">
        <v>43</v>
      </c>
      <c r="G610" s="128" t="s">
        <v>44</v>
      </c>
      <c r="H610" s="128" t="s">
        <v>88</v>
      </c>
      <c r="I610" s="129">
        <v>42270</v>
      </c>
      <c r="J610" s="128" t="s">
        <v>134</v>
      </c>
      <c r="K610" s="128" t="s">
        <v>677</v>
      </c>
      <c r="L610" s="128" t="s">
        <v>38</v>
      </c>
      <c r="M610" s="128" t="s">
        <v>2676</v>
      </c>
      <c r="N610" s="128" t="s">
        <v>2677</v>
      </c>
      <c r="O610" s="130">
        <v>177136.13</v>
      </c>
      <c r="P610" s="128" t="s">
        <v>2678</v>
      </c>
      <c r="Q610" s="128" t="s">
        <v>76</v>
      </c>
      <c r="R610" s="128" t="s">
        <v>677</v>
      </c>
      <c r="S610" s="128" t="s">
        <v>2679</v>
      </c>
      <c r="T610" s="126"/>
      <c r="U610" s="126"/>
    </row>
    <row r="611" spans="1:21" s="59" customFormat="1" ht="38.25" x14ac:dyDescent="0.2">
      <c r="A611" s="128" t="s">
        <v>24</v>
      </c>
      <c r="B611" s="128" t="s">
        <v>1083</v>
      </c>
      <c r="C611" s="128" t="s">
        <v>78</v>
      </c>
      <c r="D611" s="128" t="s">
        <v>1443</v>
      </c>
      <c r="E611" s="128" t="s">
        <v>78</v>
      </c>
      <c r="F611" s="128" t="s">
        <v>43</v>
      </c>
      <c r="G611" s="128" t="s">
        <v>44</v>
      </c>
      <c r="H611" s="128" t="s">
        <v>88</v>
      </c>
      <c r="I611" s="129">
        <v>42251</v>
      </c>
      <c r="J611" s="128" t="s">
        <v>45</v>
      </c>
      <c r="K611" s="128" t="s">
        <v>107</v>
      </c>
      <c r="L611" s="128" t="s">
        <v>38</v>
      </c>
      <c r="M611" s="128" t="s">
        <v>2619</v>
      </c>
      <c r="N611" s="128" t="s">
        <v>1452</v>
      </c>
      <c r="O611" s="130">
        <v>192840</v>
      </c>
      <c r="P611" s="128" t="s">
        <v>2620</v>
      </c>
      <c r="Q611" s="128" t="s">
        <v>76</v>
      </c>
      <c r="R611" s="128" t="s">
        <v>1453</v>
      </c>
      <c r="S611" s="128" t="s">
        <v>1454</v>
      </c>
      <c r="T611" s="126"/>
      <c r="U611" s="126"/>
    </row>
    <row r="612" spans="1:21" s="59" customFormat="1" ht="25.5" x14ac:dyDescent="0.2">
      <c r="A612" s="128" t="s">
        <v>24</v>
      </c>
      <c r="B612" s="128" t="s">
        <v>1083</v>
      </c>
      <c r="C612" s="128" t="s">
        <v>78</v>
      </c>
      <c r="D612" s="128" t="s">
        <v>1440</v>
      </c>
      <c r="E612" s="128" t="s">
        <v>78</v>
      </c>
      <c r="F612" s="128" t="s">
        <v>43</v>
      </c>
      <c r="G612" s="128" t="s">
        <v>44</v>
      </c>
      <c r="H612" s="128" t="s">
        <v>88</v>
      </c>
      <c r="I612" s="129">
        <v>42012</v>
      </c>
      <c r="J612" s="128" t="s">
        <v>40</v>
      </c>
      <c r="K612" s="128" t="s">
        <v>677</v>
      </c>
      <c r="L612" s="128" t="s">
        <v>38</v>
      </c>
      <c r="M612" s="128" t="s">
        <v>2666</v>
      </c>
      <c r="N612" s="128" t="s">
        <v>2667</v>
      </c>
      <c r="O612" s="130">
        <v>193475</v>
      </c>
      <c r="P612" s="128" t="s">
        <v>2668</v>
      </c>
      <c r="Q612" s="128" t="s">
        <v>76</v>
      </c>
      <c r="R612" s="128" t="s">
        <v>677</v>
      </c>
      <c r="S612" s="128" t="s">
        <v>2669</v>
      </c>
      <c r="T612" s="126"/>
      <c r="U612" s="126"/>
    </row>
    <row r="613" spans="1:21" s="59" customFormat="1" ht="38.25" x14ac:dyDescent="0.2">
      <c r="A613" s="128" t="s">
        <v>24</v>
      </c>
      <c r="B613" s="128" t="s">
        <v>1083</v>
      </c>
      <c r="C613" s="128" t="s">
        <v>78</v>
      </c>
      <c r="D613" s="128" t="s">
        <v>1443</v>
      </c>
      <c r="E613" s="128" t="s">
        <v>78</v>
      </c>
      <c r="F613" s="128" t="s">
        <v>43</v>
      </c>
      <c r="G613" s="128" t="s">
        <v>44</v>
      </c>
      <c r="H613" s="128" t="s">
        <v>88</v>
      </c>
      <c r="I613" s="129">
        <v>42142</v>
      </c>
      <c r="J613" s="128" t="s">
        <v>45</v>
      </c>
      <c r="K613" s="128" t="s">
        <v>107</v>
      </c>
      <c r="L613" s="128" t="s">
        <v>38</v>
      </c>
      <c r="M613" s="128" t="s">
        <v>2609</v>
      </c>
      <c r="N613" s="128" t="s">
        <v>659</v>
      </c>
      <c r="O613" s="130">
        <v>196567</v>
      </c>
      <c r="P613" s="128" t="s">
        <v>1088</v>
      </c>
      <c r="Q613" s="128" t="s">
        <v>170</v>
      </c>
      <c r="R613" s="128" t="s">
        <v>658</v>
      </c>
      <c r="S613" s="128" t="s">
        <v>355</v>
      </c>
      <c r="T613" s="126"/>
      <c r="U613" s="126"/>
    </row>
    <row r="614" spans="1:21" s="59" customFormat="1" ht="38.25" x14ac:dyDescent="0.2">
      <c r="A614" s="128" t="s">
        <v>24</v>
      </c>
      <c r="B614" s="128" t="s">
        <v>1083</v>
      </c>
      <c r="C614" s="128" t="s">
        <v>78</v>
      </c>
      <c r="D614" s="128" t="s">
        <v>1443</v>
      </c>
      <c r="E614" s="128" t="s">
        <v>78</v>
      </c>
      <c r="F614" s="128" t="s">
        <v>43</v>
      </c>
      <c r="G614" s="128" t="s">
        <v>44</v>
      </c>
      <c r="H614" s="128" t="s">
        <v>88</v>
      </c>
      <c r="I614" s="129">
        <v>42272</v>
      </c>
      <c r="J614" s="128" t="s">
        <v>45</v>
      </c>
      <c r="K614" s="128" t="s">
        <v>107</v>
      </c>
      <c r="L614" s="128" t="s">
        <v>38</v>
      </c>
      <c r="M614" s="128" t="s">
        <v>3194</v>
      </c>
      <c r="N614" s="128" t="s">
        <v>350</v>
      </c>
      <c r="O614" s="130">
        <v>212000</v>
      </c>
      <c r="P614" s="128" t="s">
        <v>391</v>
      </c>
      <c r="Q614" s="128" t="s">
        <v>76</v>
      </c>
      <c r="R614" s="128" t="s">
        <v>2631</v>
      </c>
      <c r="S614" s="128" t="s">
        <v>349</v>
      </c>
      <c r="T614" s="126"/>
      <c r="U614" s="126"/>
    </row>
    <row r="615" spans="1:21" s="59" customFormat="1" ht="51" x14ac:dyDescent="0.2">
      <c r="A615" s="128" t="s">
        <v>24</v>
      </c>
      <c r="B615" s="128" t="s">
        <v>1083</v>
      </c>
      <c r="C615" s="128" t="s">
        <v>78</v>
      </c>
      <c r="D615" s="128" t="s">
        <v>1440</v>
      </c>
      <c r="E615" s="128" t="s">
        <v>78</v>
      </c>
      <c r="F615" s="128" t="s">
        <v>365</v>
      </c>
      <c r="G615" s="128" t="s">
        <v>364</v>
      </c>
      <c r="H615" s="128" t="s">
        <v>1258</v>
      </c>
      <c r="I615" s="129">
        <v>42243</v>
      </c>
      <c r="J615" s="128" t="s">
        <v>45</v>
      </c>
      <c r="K615" s="128" t="s">
        <v>1208</v>
      </c>
      <c r="L615" s="128" t="s">
        <v>38</v>
      </c>
      <c r="M615" s="128" t="s">
        <v>2648</v>
      </c>
      <c r="N615" s="128" t="s">
        <v>582</v>
      </c>
      <c r="O615" s="130">
        <v>219248</v>
      </c>
      <c r="P615" s="128" t="s">
        <v>208</v>
      </c>
      <c r="Q615" s="128" t="s">
        <v>76</v>
      </c>
      <c r="R615" s="128" t="s">
        <v>1739</v>
      </c>
      <c r="S615" s="128" t="s">
        <v>363</v>
      </c>
      <c r="T615" s="126"/>
      <c r="U615" s="126"/>
    </row>
    <row r="616" spans="1:21" s="59" customFormat="1" ht="38.25" x14ac:dyDescent="0.2">
      <c r="A616" s="128" t="s">
        <v>24</v>
      </c>
      <c r="B616" s="128" t="s">
        <v>1083</v>
      </c>
      <c r="C616" s="128" t="s">
        <v>78</v>
      </c>
      <c r="D616" s="128" t="s">
        <v>1440</v>
      </c>
      <c r="E616" s="128" t="s">
        <v>78</v>
      </c>
      <c r="F616" s="128" t="s">
        <v>1211</v>
      </c>
      <c r="G616" s="128" t="s">
        <v>48</v>
      </c>
      <c r="H616" s="128" t="s">
        <v>1207</v>
      </c>
      <c r="I616" s="129">
        <v>42065</v>
      </c>
      <c r="J616" s="128" t="s">
        <v>134</v>
      </c>
      <c r="K616" s="128" t="s">
        <v>107</v>
      </c>
      <c r="L616" s="128" t="s">
        <v>37</v>
      </c>
      <c r="M616" s="128" t="s">
        <v>2663</v>
      </c>
      <c r="N616" s="128" t="s">
        <v>1365</v>
      </c>
      <c r="O616" s="130">
        <v>221453.85</v>
      </c>
      <c r="P616" s="128" t="s">
        <v>1366</v>
      </c>
      <c r="Q616" s="128" t="s">
        <v>172</v>
      </c>
      <c r="R616" s="128" t="s">
        <v>1367</v>
      </c>
      <c r="S616" s="128" t="s">
        <v>1368</v>
      </c>
      <c r="T616" s="126"/>
      <c r="U616" s="126"/>
    </row>
    <row r="617" spans="1:21" s="59" customFormat="1" ht="38.25" x14ac:dyDescent="0.2">
      <c r="A617" s="128" t="s">
        <v>24</v>
      </c>
      <c r="B617" s="128" t="s">
        <v>1083</v>
      </c>
      <c r="C617" s="128" t="s">
        <v>78</v>
      </c>
      <c r="D617" s="128" t="s">
        <v>1443</v>
      </c>
      <c r="E617" s="128" t="s">
        <v>78</v>
      </c>
      <c r="F617" s="128" t="s">
        <v>119</v>
      </c>
      <c r="G617" s="128" t="s">
        <v>118</v>
      </c>
      <c r="H617" s="128" t="s">
        <v>205</v>
      </c>
      <c r="I617" s="129">
        <v>42271</v>
      </c>
      <c r="J617" s="128" t="s">
        <v>45</v>
      </c>
      <c r="K617" s="128" t="s">
        <v>107</v>
      </c>
      <c r="L617" s="128" t="s">
        <v>38</v>
      </c>
      <c r="M617" s="128" t="s">
        <v>2585</v>
      </c>
      <c r="N617" s="128" t="s">
        <v>116</v>
      </c>
      <c r="O617" s="130">
        <v>258341</v>
      </c>
      <c r="P617" s="128" t="s">
        <v>388</v>
      </c>
      <c r="Q617" s="128" t="s">
        <v>76</v>
      </c>
      <c r="R617" s="128" t="s">
        <v>2584</v>
      </c>
      <c r="S617" s="128" t="s">
        <v>114</v>
      </c>
      <c r="T617" s="126"/>
      <c r="U617" s="126"/>
    </row>
    <row r="618" spans="1:21" s="59" customFormat="1" ht="38.25" x14ac:dyDescent="0.2">
      <c r="A618" s="128" t="s">
        <v>24</v>
      </c>
      <c r="B618" s="128" t="s">
        <v>1083</v>
      </c>
      <c r="C618" s="128" t="s">
        <v>78</v>
      </c>
      <c r="D618" s="128" t="s">
        <v>1443</v>
      </c>
      <c r="E618" s="128" t="s">
        <v>78</v>
      </c>
      <c r="F618" s="128" t="s">
        <v>41</v>
      </c>
      <c r="G618" s="128" t="s">
        <v>42</v>
      </c>
      <c r="H618" s="128" t="s">
        <v>453</v>
      </c>
      <c r="I618" s="129">
        <v>42269</v>
      </c>
      <c r="J618" s="128" t="s">
        <v>45</v>
      </c>
      <c r="K618" s="128" t="s">
        <v>107</v>
      </c>
      <c r="L618" s="128" t="s">
        <v>38</v>
      </c>
      <c r="M618" s="128" t="s">
        <v>2560</v>
      </c>
      <c r="N618" s="128" t="s">
        <v>818</v>
      </c>
      <c r="O618" s="130">
        <v>291771</v>
      </c>
      <c r="P618" s="128" t="s">
        <v>391</v>
      </c>
      <c r="Q618" s="128" t="s">
        <v>76</v>
      </c>
      <c r="R618" s="128" t="s">
        <v>2561</v>
      </c>
      <c r="S618" s="128" t="s">
        <v>819</v>
      </c>
      <c r="T618" s="126"/>
      <c r="U618" s="126"/>
    </row>
    <row r="619" spans="1:21" s="59" customFormat="1" ht="25.5" x14ac:dyDescent="0.2">
      <c r="A619" s="128" t="s">
        <v>24</v>
      </c>
      <c r="B619" s="128" t="s">
        <v>1083</v>
      </c>
      <c r="C619" s="128" t="s">
        <v>78</v>
      </c>
      <c r="D619" s="128" t="s">
        <v>1443</v>
      </c>
      <c r="E619" s="128" t="s">
        <v>78</v>
      </c>
      <c r="F619" s="128" t="s">
        <v>199</v>
      </c>
      <c r="G619" s="128" t="s">
        <v>118</v>
      </c>
      <c r="H619" s="128" t="s">
        <v>205</v>
      </c>
      <c r="I619" s="129">
        <v>42054</v>
      </c>
      <c r="J619" s="128" t="s">
        <v>134</v>
      </c>
      <c r="K619" s="128" t="s">
        <v>677</v>
      </c>
      <c r="L619" s="128" t="s">
        <v>38</v>
      </c>
      <c r="M619" s="128" t="s">
        <v>2591</v>
      </c>
      <c r="N619" s="128" t="s">
        <v>347</v>
      </c>
      <c r="O619" s="130">
        <v>293252.13</v>
      </c>
      <c r="P619" s="128" t="s">
        <v>388</v>
      </c>
      <c r="Q619" s="128" t="s">
        <v>76</v>
      </c>
      <c r="R619" s="128" t="s">
        <v>2589</v>
      </c>
      <c r="S619" s="128" t="s">
        <v>197</v>
      </c>
      <c r="T619" s="126"/>
      <c r="U619" s="126"/>
    </row>
    <row r="620" spans="1:21" s="59" customFormat="1" ht="38.25" x14ac:dyDescent="0.2">
      <c r="A620" s="128" t="s">
        <v>24</v>
      </c>
      <c r="B620" s="128" t="s">
        <v>1083</v>
      </c>
      <c r="C620" s="128" t="s">
        <v>78</v>
      </c>
      <c r="D620" s="128" t="s">
        <v>1443</v>
      </c>
      <c r="E620" s="128" t="s">
        <v>78</v>
      </c>
      <c r="F620" s="128" t="s">
        <v>43</v>
      </c>
      <c r="G620" s="128" t="s">
        <v>44</v>
      </c>
      <c r="H620" s="128" t="s">
        <v>88</v>
      </c>
      <c r="I620" s="129">
        <v>42275</v>
      </c>
      <c r="J620" s="128" t="s">
        <v>45</v>
      </c>
      <c r="K620" s="128" t="s">
        <v>107</v>
      </c>
      <c r="L620" s="128" t="s">
        <v>38</v>
      </c>
      <c r="M620" s="128" t="s">
        <v>2638</v>
      </c>
      <c r="N620" s="128" t="s">
        <v>203</v>
      </c>
      <c r="O620" s="130">
        <v>297234.69</v>
      </c>
      <c r="P620" s="128" t="s">
        <v>2639</v>
      </c>
      <c r="Q620" s="128" t="s">
        <v>76</v>
      </c>
      <c r="R620" s="128" t="s">
        <v>1076</v>
      </c>
      <c r="S620" s="128" t="s">
        <v>202</v>
      </c>
      <c r="T620" s="126"/>
      <c r="U620" s="126"/>
    </row>
    <row r="621" spans="1:21" s="59" customFormat="1" ht="63.75" x14ac:dyDescent="0.2">
      <c r="A621" s="128" t="s">
        <v>24</v>
      </c>
      <c r="B621" s="128" t="s">
        <v>1083</v>
      </c>
      <c r="C621" s="128" t="s">
        <v>78</v>
      </c>
      <c r="D621" s="128" t="s">
        <v>1440</v>
      </c>
      <c r="E621" s="128" t="s">
        <v>78</v>
      </c>
      <c r="F621" s="128" t="s">
        <v>365</v>
      </c>
      <c r="G621" s="128" t="s">
        <v>364</v>
      </c>
      <c r="H621" s="128" t="s">
        <v>1258</v>
      </c>
      <c r="I621" s="129">
        <v>42011</v>
      </c>
      <c r="J621" s="128" t="s">
        <v>45</v>
      </c>
      <c r="K621" s="128" t="s">
        <v>1208</v>
      </c>
      <c r="L621" s="128" t="s">
        <v>38</v>
      </c>
      <c r="M621" s="128" t="s">
        <v>1738</v>
      </c>
      <c r="N621" s="128" t="s">
        <v>582</v>
      </c>
      <c r="O621" s="130">
        <v>327980</v>
      </c>
      <c r="P621" s="128" t="s">
        <v>379</v>
      </c>
      <c r="Q621" s="128" t="s">
        <v>76</v>
      </c>
      <c r="R621" s="128" t="s">
        <v>1739</v>
      </c>
      <c r="S621" s="128" t="s">
        <v>363</v>
      </c>
      <c r="T621" s="126"/>
      <c r="U621" s="126"/>
    </row>
    <row r="622" spans="1:21" s="59" customFormat="1" ht="25.5" x14ac:dyDescent="0.2">
      <c r="A622" s="128" t="s">
        <v>24</v>
      </c>
      <c r="B622" s="128" t="s">
        <v>1083</v>
      </c>
      <c r="C622" s="128" t="s">
        <v>78</v>
      </c>
      <c r="D622" s="128" t="s">
        <v>1443</v>
      </c>
      <c r="E622" s="128" t="s">
        <v>78</v>
      </c>
      <c r="F622" s="128" t="s">
        <v>43</v>
      </c>
      <c r="G622" s="128" t="s">
        <v>44</v>
      </c>
      <c r="H622" s="128" t="s">
        <v>88</v>
      </c>
      <c r="I622" s="129">
        <v>42275</v>
      </c>
      <c r="J622" s="128" t="s">
        <v>134</v>
      </c>
      <c r="K622" s="128" t="s">
        <v>1357</v>
      </c>
      <c r="L622" s="128" t="s">
        <v>38</v>
      </c>
      <c r="M622" s="128" t="s">
        <v>2642</v>
      </c>
      <c r="N622" s="128" t="s">
        <v>1359</v>
      </c>
      <c r="O622" s="130">
        <v>336900.48</v>
      </c>
      <c r="P622" s="128" t="s">
        <v>1360</v>
      </c>
      <c r="Q622" s="128" t="s">
        <v>83</v>
      </c>
      <c r="R622" s="128" t="s">
        <v>1361</v>
      </c>
      <c r="S622" s="128" t="s">
        <v>368</v>
      </c>
      <c r="T622" s="126"/>
      <c r="U622" s="126"/>
    </row>
    <row r="623" spans="1:21" s="59" customFormat="1" ht="38.25" x14ac:dyDescent="0.2">
      <c r="A623" s="128" t="s">
        <v>24</v>
      </c>
      <c r="B623" s="128" t="s">
        <v>1083</v>
      </c>
      <c r="C623" s="128" t="s">
        <v>78</v>
      </c>
      <c r="D623" s="128" t="s">
        <v>1443</v>
      </c>
      <c r="E623" s="128" t="s">
        <v>78</v>
      </c>
      <c r="F623" s="128" t="s">
        <v>47</v>
      </c>
      <c r="G623" s="128" t="s">
        <v>48</v>
      </c>
      <c r="H623" s="128" t="s">
        <v>1212</v>
      </c>
      <c r="I623" s="129">
        <v>41991</v>
      </c>
      <c r="J623" s="128" t="s">
        <v>45</v>
      </c>
      <c r="K623" s="128" t="s">
        <v>107</v>
      </c>
      <c r="L623" s="128" t="s">
        <v>38</v>
      </c>
      <c r="M623" s="128" t="s">
        <v>2558</v>
      </c>
      <c r="N623" s="128" t="s">
        <v>373</v>
      </c>
      <c r="O623" s="130">
        <v>345913</v>
      </c>
      <c r="P623" s="128" t="s">
        <v>1728</v>
      </c>
      <c r="Q623" s="128" t="s">
        <v>88</v>
      </c>
      <c r="R623" s="128" t="s">
        <v>372</v>
      </c>
      <c r="S623" s="128" t="s">
        <v>371</v>
      </c>
      <c r="T623" s="126"/>
      <c r="U623" s="126"/>
    </row>
    <row r="624" spans="1:21" s="59" customFormat="1" ht="102" x14ac:dyDescent="0.2">
      <c r="A624" s="128" t="s">
        <v>24</v>
      </c>
      <c r="B624" s="128" t="s">
        <v>1083</v>
      </c>
      <c r="C624" s="128" t="s">
        <v>78</v>
      </c>
      <c r="D624" s="128" t="s">
        <v>1443</v>
      </c>
      <c r="E624" s="128" t="s">
        <v>78</v>
      </c>
      <c r="F624" s="128" t="s">
        <v>43</v>
      </c>
      <c r="G624" s="128" t="s">
        <v>44</v>
      </c>
      <c r="H624" s="128" t="s">
        <v>88</v>
      </c>
      <c r="I624" s="129">
        <v>42272</v>
      </c>
      <c r="J624" s="128" t="s">
        <v>45</v>
      </c>
      <c r="K624" s="128" t="s">
        <v>677</v>
      </c>
      <c r="L624" s="128" t="s">
        <v>38</v>
      </c>
      <c r="M624" s="128" t="s">
        <v>2632</v>
      </c>
      <c r="N624" s="128" t="s">
        <v>332</v>
      </c>
      <c r="O624" s="130">
        <v>346865</v>
      </c>
      <c r="P624" s="128" t="s">
        <v>391</v>
      </c>
      <c r="Q624" s="128" t="s">
        <v>76</v>
      </c>
      <c r="R624" s="128" t="s">
        <v>2633</v>
      </c>
      <c r="S624" s="128" t="s">
        <v>331</v>
      </c>
      <c r="T624" s="126"/>
      <c r="U624" s="126"/>
    </row>
    <row r="625" spans="1:21" s="59" customFormat="1" ht="38.25" x14ac:dyDescent="0.2">
      <c r="A625" s="128" t="s">
        <v>24</v>
      </c>
      <c r="B625" s="128" t="s">
        <v>1083</v>
      </c>
      <c r="C625" s="128" t="s">
        <v>78</v>
      </c>
      <c r="D625" s="128" t="s">
        <v>1440</v>
      </c>
      <c r="E625" s="128" t="s">
        <v>78</v>
      </c>
      <c r="F625" s="128" t="s">
        <v>127</v>
      </c>
      <c r="G625" s="128" t="s">
        <v>48</v>
      </c>
      <c r="H625" s="128" t="s">
        <v>1207</v>
      </c>
      <c r="I625" s="129">
        <v>42222</v>
      </c>
      <c r="J625" s="128" t="s">
        <v>134</v>
      </c>
      <c r="K625" s="128" t="s">
        <v>1357</v>
      </c>
      <c r="L625" s="128" t="s">
        <v>38</v>
      </c>
      <c r="M625" s="128" t="s">
        <v>2658</v>
      </c>
      <c r="N625" s="128" t="s">
        <v>901</v>
      </c>
      <c r="O625" s="130">
        <v>375000</v>
      </c>
      <c r="P625" s="128" t="s">
        <v>1741</v>
      </c>
      <c r="Q625" s="128" t="s">
        <v>88</v>
      </c>
      <c r="R625" s="128" t="s">
        <v>1742</v>
      </c>
      <c r="S625" s="128" t="s">
        <v>903</v>
      </c>
      <c r="T625" s="126"/>
      <c r="U625" s="126"/>
    </row>
    <row r="626" spans="1:21" s="59" customFormat="1" ht="38.25" x14ac:dyDescent="0.2">
      <c r="A626" s="128" t="s">
        <v>24</v>
      </c>
      <c r="B626" s="128" t="s">
        <v>1083</v>
      </c>
      <c r="C626" s="128" t="s">
        <v>78</v>
      </c>
      <c r="D626" s="128" t="s">
        <v>1443</v>
      </c>
      <c r="E626" s="128" t="s">
        <v>78</v>
      </c>
      <c r="F626" s="128" t="s">
        <v>871</v>
      </c>
      <c r="G626" s="128" t="s">
        <v>35</v>
      </c>
      <c r="H626" s="128" t="s">
        <v>1131</v>
      </c>
      <c r="I626" s="129">
        <v>42181</v>
      </c>
      <c r="J626" s="128" t="s">
        <v>45</v>
      </c>
      <c r="K626" s="128" t="s">
        <v>107</v>
      </c>
      <c r="L626" s="128" t="s">
        <v>38</v>
      </c>
      <c r="M626" s="128" t="s">
        <v>2563</v>
      </c>
      <c r="N626" s="128" t="s">
        <v>382</v>
      </c>
      <c r="O626" s="130">
        <v>399355.28</v>
      </c>
      <c r="P626" s="128" t="s">
        <v>128</v>
      </c>
      <c r="Q626" s="128" t="s">
        <v>104</v>
      </c>
      <c r="R626" s="128" t="s">
        <v>1056</v>
      </c>
      <c r="S626" s="128" t="s">
        <v>380</v>
      </c>
      <c r="T626" s="126"/>
      <c r="U626" s="126"/>
    </row>
    <row r="627" spans="1:21" s="59" customFormat="1" ht="25.5" x14ac:dyDescent="0.2">
      <c r="A627" s="128" t="s">
        <v>24</v>
      </c>
      <c r="B627" s="128" t="s">
        <v>1083</v>
      </c>
      <c r="C627" s="128" t="s">
        <v>78</v>
      </c>
      <c r="D627" s="128" t="s">
        <v>1443</v>
      </c>
      <c r="E627" s="128" t="s">
        <v>78</v>
      </c>
      <c r="F627" s="128" t="s">
        <v>43</v>
      </c>
      <c r="G627" s="128" t="s">
        <v>44</v>
      </c>
      <c r="H627" s="128" t="s">
        <v>88</v>
      </c>
      <c r="I627" s="129">
        <v>41960</v>
      </c>
      <c r="J627" s="128" t="s">
        <v>46</v>
      </c>
      <c r="K627" s="128" t="s">
        <v>677</v>
      </c>
      <c r="L627" s="128" t="s">
        <v>38</v>
      </c>
      <c r="M627" s="128" t="s">
        <v>2602</v>
      </c>
      <c r="N627" s="128" t="s">
        <v>399</v>
      </c>
      <c r="O627" s="130">
        <v>450761.46</v>
      </c>
      <c r="P627" s="128" t="s">
        <v>874</v>
      </c>
      <c r="Q627" s="128" t="s">
        <v>122</v>
      </c>
      <c r="R627" s="128" t="s">
        <v>677</v>
      </c>
      <c r="S627" s="128" t="s">
        <v>398</v>
      </c>
      <c r="T627" s="126"/>
      <c r="U627" s="126"/>
    </row>
    <row r="628" spans="1:21" s="59" customFormat="1" ht="38.25" x14ac:dyDescent="0.2">
      <c r="A628" s="128" t="s">
        <v>24</v>
      </c>
      <c r="B628" s="128" t="s">
        <v>1083</v>
      </c>
      <c r="C628" s="128" t="s">
        <v>78</v>
      </c>
      <c r="D628" s="128" t="s">
        <v>1443</v>
      </c>
      <c r="E628" s="128" t="s">
        <v>78</v>
      </c>
      <c r="F628" s="128" t="s">
        <v>472</v>
      </c>
      <c r="G628" s="128" t="s">
        <v>118</v>
      </c>
      <c r="H628" s="128" t="s">
        <v>206</v>
      </c>
      <c r="I628" s="129">
        <v>42272</v>
      </c>
      <c r="J628" s="128" t="s">
        <v>45</v>
      </c>
      <c r="K628" s="128" t="s">
        <v>107</v>
      </c>
      <c r="L628" s="128" t="s">
        <v>38</v>
      </c>
      <c r="M628" s="128" t="s">
        <v>2564</v>
      </c>
      <c r="N628" s="128" t="s">
        <v>975</v>
      </c>
      <c r="O628" s="130">
        <v>484637.38</v>
      </c>
      <c r="P628" s="128" t="s">
        <v>391</v>
      </c>
      <c r="Q628" s="128" t="s">
        <v>76</v>
      </c>
      <c r="R628" s="128" t="s">
        <v>2565</v>
      </c>
      <c r="S628" s="128" t="s">
        <v>976</v>
      </c>
      <c r="T628" s="126"/>
      <c r="U628" s="126"/>
    </row>
    <row r="629" spans="1:21" s="59" customFormat="1" ht="25.5" x14ac:dyDescent="0.2">
      <c r="A629" s="128" t="s">
        <v>24</v>
      </c>
      <c r="B629" s="128" t="s">
        <v>1083</v>
      </c>
      <c r="C629" s="128" t="s">
        <v>78</v>
      </c>
      <c r="D629" s="128" t="s">
        <v>1443</v>
      </c>
      <c r="E629" s="128" t="s">
        <v>78</v>
      </c>
      <c r="F629" s="128" t="s">
        <v>351</v>
      </c>
      <c r="G629" s="128" t="s">
        <v>48</v>
      </c>
      <c r="H629" s="128" t="s">
        <v>1207</v>
      </c>
      <c r="I629" s="129">
        <v>42178</v>
      </c>
      <c r="J629" s="128" t="s">
        <v>45</v>
      </c>
      <c r="K629" s="128" t="s">
        <v>50</v>
      </c>
      <c r="L629" s="128" t="s">
        <v>38</v>
      </c>
      <c r="M629" s="128" t="s">
        <v>2568</v>
      </c>
      <c r="N629" s="128" t="s">
        <v>382</v>
      </c>
      <c r="O629" s="130">
        <v>491718.83</v>
      </c>
      <c r="P629" s="128" t="s">
        <v>1729</v>
      </c>
      <c r="Q629" s="128" t="s">
        <v>86</v>
      </c>
      <c r="R629" s="128" t="s">
        <v>1056</v>
      </c>
      <c r="S629" s="128" t="s">
        <v>380</v>
      </c>
      <c r="T629" s="126"/>
      <c r="U629" s="126"/>
    </row>
    <row r="630" spans="1:21" s="59" customFormat="1" ht="38.25" x14ac:dyDescent="0.2">
      <c r="A630" s="128" t="s">
        <v>24</v>
      </c>
      <c r="B630" s="128" t="s">
        <v>1083</v>
      </c>
      <c r="C630" s="128" t="s">
        <v>78</v>
      </c>
      <c r="D630" s="128" t="s">
        <v>1443</v>
      </c>
      <c r="E630" s="128" t="s">
        <v>78</v>
      </c>
      <c r="F630" s="128" t="s">
        <v>43</v>
      </c>
      <c r="G630" s="128" t="s">
        <v>44</v>
      </c>
      <c r="H630" s="128" t="s">
        <v>88</v>
      </c>
      <c r="I630" s="129">
        <v>42272</v>
      </c>
      <c r="J630" s="128" t="s">
        <v>45</v>
      </c>
      <c r="K630" s="128" t="s">
        <v>107</v>
      </c>
      <c r="L630" s="128" t="s">
        <v>38</v>
      </c>
      <c r="M630" s="128" t="s">
        <v>3195</v>
      </c>
      <c r="N630" s="128" t="s">
        <v>1284</v>
      </c>
      <c r="O630" s="130">
        <v>586729.19999999995</v>
      </c>
      <c r="P630" s="128" t="s">
        <v>2630</v>
      </c>
      <c r="Q630" s="128" t="s">
        <v>76</v>
      </c>
      <c r="R630" s="128" t="s">
        <v>1624</v>
      </c>
      <c r="S630" s="128" t="s">
        <v>1285</v>
      </c>
      <c r="T630" s="126"/>
      <c r="U630" s="126"/>
    </row>
    <row r="631" spans="1:21" s="59" customFormat="1" ht="38.25" x14ac:dyDescent="0.2">
      <c r="A631" s="128" t="s">
        <v>24</v>
      </c>
      <c r="B631" s="128" t="s">
        <v>1083</v>
      </c>
      <c r="C631" s="128" t="s">
        <v>78</v>
      </c>
      <c r="D631" s="128" t="s">
        <v>1443</v>
      </c>
      <c r="E631" s="128" t="s">
        <v>78</v>
      </c>
      <c r="F631" s="128" t="s">
        <v>43</v>
      </c>
      <c r="G631" s="128" t="s">
        <v>44</v>
      </c>
      <c r="H631" s="128" t="s">
        <v>88</v>
      </c>
      <c r="I631" s="129">
        <v>42275</v>
      </c>
      <c r="J631" s="128" t="s">
        <v>45</v>
      </c>
      <c r="K631" s="128" t="s">
        <v>107</v>
      </c>
      <c r="L631" s="128" t="s">
        <v>38</v>
      </c>
      <c r="M631" s="128" t="s">
        <v>2608</v>
      </c>
      <c r="N631" s="128" t="s">
        <v>1608</v>
      </c>
      <c r="O631" s="130">
        <v>598599.24</v>
      </c>
      <c r="P631" s="128" t="s">
        <v>128</v>
      </c>
      <c r="Q631" s="128" t="s">
        <v>130</v>
      </c>
      <c r="R631" s="128" t="s">
        <v>1826</v>
      </c>
      <c r="S631" s="128" t="s">
        <v>1340</v>
      </c>
      <c r="T631" s="126"/>
      <c r="U631" s="126"/>
    </row>
    <row r="632" spans="1:21" s="59" customFormat="1" ht="38.25" x14ac:dyDescent="0.2">
      <c r="A632" s="128" t="s">
        <v>24</v>
      </c>
      <c r="B632" s="128" t="s">
        <v>1083</v>
      </c>
      <c r="C632" s="128" t="s">
        <v>78</v>
      </c>
      <c r="D632" s="128" t="s">
        <v>1443</v>
      </c>
      <c r="E632" s="128" t="s">
        <v>78</v>
      </c>
      <c r="F632" s="128" t="s">
        <v>199</v>
      </c>
      <c r="G632" s="128" t="s">
        <v>118</v>
      </c>
      <c r="H632" s="128" t="s">
        <v>205</v>
      </c>
      <c r="I632" s="129">
        <v>42226</v>
      </c>
      <c r="J632" s="128" t="s">
        <v>134</v>
      </c>
      <c r="K632" s="128" t="s">
        <v>677</v>
      </c>
      <c r="L632" s="128" t="s">
        <v>38</v>
      </c>
      <c r="M632" s="128" t="s">
        <v>2593</v>
      </c>
      <c r="N632" s="128" t="s">
        <v>347</v>
      </c>
      <c r="O632" s="130">
        <v>618287</v>
      </c>
      <c r="P632" s="128" t="s">
        <v>379</v>
      </c>
      <c r="Q632" s="128" t="s">
        <v>76</v>
      </c>
      <c r="R632" s="128" t="s">
        <v>2589</v>
      </c>
      <c r="S632" s="128" t="s">
        <v>197</v>
      </c>
      <c r="T632" s="126"/>
      <c r="U632" s="126"/>
    </row>
    <row r="633" spans="1:21" s="59" customFormat="1" ht="89.25" x14ac:dyDescent="0.2">
      <c r="A633" s="128" t="s">
        <v>24</v>
      </c>
      <c r="B633" s="128" t="s">
        <v>1083</v>
      </c>
      <c r="C633" s="128" t="s">
        <v>78</v>
      </c>
      <c r="D633" s="128" t="s">
        <v>1443</v>
      </c>
      <c r="E633" s="128" t="s">
        <v>78</v>
      </c>
      <c r="F633" s="128" t="s">
        <v>2595</v>
      </c>
      <c r="G633" s="128" t="s">
        <v>156</v>
      </c>
      <c r="H633" s="128" t="s">
        <v>2596</v>
      </c>
      <c r="I633" s="129">
        <v>42272</v>
      </c>
      <c r="J633" s="128" t="s">
        <v>45</v>
      </c>
      <c r="K633" s="128" t="s">
        <v>677</v>
      </c>
      <c r="L633" s="128" t="s">
        <v>38</v>
      </c>
      <c r="M633" s="128" t="s">
        <v>2597</v>
      </c>
      <c r="N633" s="128" t="s">
        <v>2598</v>
      </c>
      <c r="O633" s="130">
        <v>621343</v>
      </c>
      <c r="P633" s="128" t="s">
        <v>391</v>
      </c>
      <c r="Q633" s="128" t="s">
        <v>76</v>
      </c>
      <c r="R633" s="128" t="s">
        <v>2599</v>
      </c>
      <c r="S633" s="128" t="s">
        <v>2600</v>
      </c>
      <c r="T633" s="126"/>
      <c r="U633" s="126"/>
    </row>
    <row r="634" spans="1:21" s="59" customFormat="1" ht="25.5" x14ac:dyDescent="0.2">
      <c r="A634" s="128" t="s">
        <v>24</v>
      </c>
      <c r="B634" s="128" t="s">
        <v>1083</v>
      </c>
      <c r="C634" s="128" t="s">
        <v>78</v>
      </c>
      <c r="D634" s="128" t="s">
        <v>1443</v>
      </c>
      <c r="E634" s="128" t="s">
        <v>78</v>
      </c>
      <c r="F634" s="128" t="s">
        <v>43</v>
      </c>
      <c r="G634" s="128" t="s">
        <v>44</v>
      </c>
      <c r="H634" s="128" t="s">
        <v>88</v>
      </c>
      <c r="I634" s="129">
        <v>42145</v>
      </c>
      <c r="J634" s="128" t="s">
        <v>46</v>
      </c>
      <c r="K634" s="128" t="s">
        <v>677</v>
      </c>
      <c r="L634" s="128" t="s">
        <v>38</v>
      </c>
      <c r="M634" s="128" t="s">
        <v>2610</v>
      </c>
      <c r="N634" s="128" t="s">
        <v>2611</v>
      </c>
      <c r="O634" s="130">
        <v>636771.81999999995</v>
      </c>
      <c r="P634" s="128" t="s">
        <v>2612</v>
      </c>
      <c r="Q634" s="128" t="s">
        <v>76</v>
      </c>
      <c r="R634" s="128" t="s">
        <v>677</v>
      </c>
      <c r="S634" s="128" t="s">
        <v>2613</v>
      </c>
      <c r="T634" s="126"/>
      <c r="U634" s="126"/>
    </row>
    <row r="635" spans="1:21" s="59" customFormat="1" ht="63.75" x14ac:dyDescent="0.2">
      <c r="A635" s="128" t="s">
        <v>24</v>
      </c>
      <c r="B635" s="128" t="s">
        <v>1083</v>
      </c>
      <c r="C635" s="128" t="s">
        <v>78</v>
      </c>
      <c r="D635" s="128" t="s">
        <v>1440</v>
      </c>
      <c r="E635" s="128" t="s">
        <v>78</v>
      </c>
      <c r="F635" s="128" t="s">
        <v>85</v>
      </c>
      <c r="G635" s="128" t="s">
        <v>48</v>
      </c>
      <c r="H635" s="128" t="s">
        <v>143</v>
      </c>
      <c r="I635" s="129">
        <v>42094</v>
      </c>
      <c r="J635" s="128" t="s">
        <v>45</v>
      </c>
      <c r="K635" s="128" t="s">
        <v>330</v>
      </c>
      <c r="L635" s="128" t="s">
        <v>38</v>
      </c>
      <c r="M635" s="128" t="s">
        <v>2649</v>
      </c>
      <c r="N635" s="128" t="s">
        <v>1365</v>
      </c>
      <c r="O635" s="130">
        <v>641163.38</v>
      </c>
      <c r="P635" s="128" t="s">
        <v>2650</v>
      </c>
      <c r="Q635" s="128" t="s">
        <v>76</v>
      </c>
      <c r="R635" s="128" t="s">
        <v>1740</v>
      </c>
      <c r="S635" s="128" t="s">
        <v>1368</v>
      </c>
      <c r="T635" s="126"/>
      <c r="U635" s="126"/>
    </row>
    <row r="636" spans="1:21" s="59" customFormat="1" ht="38.25" x14ac:dyDescent="0.2">
      <c r="A636" s="128" t="s">
        <v>24</v>
      </c>
      <c r="B636" s="128" t="s">
        <v>1083</v>
      </c>
      <c r="C636" s="128" t="s">
        <v>78</v>
      </c>
      <c r="D636" s="128" t="s">
        <v>1443</v>
      </c>
      <c r="E636" s="128" t="s">
        <v>78</v>
      </c>
      <c r="F636" s="128" t="s">
        <v>43</v>
      </c>
      <c r="G636" s="128" t="s">
        <v>44</v>
      </c>
      <c r="H636" s="128" t="s">
        <v>88</v>
      </c>
      <c r="I636" s="129">
        <v>42258</v>
      </c>
      <c r="J636" s="128" t="s">
        <v>45</v>
      </c>
      <c r="K636" s="128" t="s">
        <v>677</v>
      </c>
      <c r="L636" s="128" t="s">
        <v>38</v>
      </c>
      <c r="M636" s="128" t="s">
        <v>2623</v>
      </c>
      <c r="N636" s="128" t="s">
        <v>583</v>
      </c>
      <c r="O636" s="130">
        <v>650557</v>
      </c>
      <c r="P636" s="128" t="s">
        <v>2624</v>
      </c>
      <c r="Q636" s="128" t="s">
        <v>76</v>
      </c>
      <c r="R636" s="128" t="s">
        <v>677</v>
      </c>
      <c r="S636" s="128" t="s">
        <v>374</v>
      </c>
      <c r="T636" s="126"/>
      <c r="U636" s="126"/>
    </row>
    <row r="637" spans="1:21" s="59" customFormat="1" ht="25.5" x14ac:dyDescent="0.2">
      <c r="A637" s="128" t="s">
        <v>24</v>
      </c>
      <c r="B637" s="128" t="s">
        <v>1083</v>
      </c>
      <c r="C637" s="128" t="s">
        <v>78</v>
      </c>
      <c r="D637" s="128" t="s">
        <v>1443</v>
      </c>
      <c r="E637" s="128" t="s">
        <v>78</v>
      </c>
      <c r="F637" s="128" t="s">
        <v>1335</v>
      </c>
      <c r="G637" s="128" t="s">
        <v>35</v>
      </c>
      <c r="H637" s="128" t="s">
        <v>1277</v>
      </c>
      <c r="I637" s="129">
        <v>42138</v>
      </c>
      <c r="J637" s="128" t="s">
        <v>45</v>
      </c>
      <c r="K637" s="128" t="s">
        <v>677</v>
      </c>
      <c r="L637" s="128" t="s">
        <v>38</v>
      </c>
      <c r="M637" s="128" t="s">
        <v>2586</v>
      </c>
      <c r="N637" s="128" t="s">
        <v>866</v>
      </c>
      <c r="O637" s="130">
        <v>658176.66</v>
      </c>
      <c r="P637" s="128" t="s">
        <v>1733</v>
      </c>
      <c r="Q637" s="128" t="s">
        <v>83</v>
      </c>
      <c r="R637" s="128" t="s">
        <v>677</v>
      </c>
      <c r="S637" s="128" t="s">
        <v>867</v>
      </c>
      <c r="T637" s="126"/>
      <c r="U637" s="126"/>
    </row>
    <row r="638" spans="1:21" s="59" customFormat="1" ht="38.25" x14ac:dyDescent="0.2">
      <c r="A638" s="128" t="s">
        <v>24</v>
      </c>
      <c r="B638" s="128" t="s">
        <v>1083</v>
      </c>
      <c r="C638" s="128" t="s">
        <v>78</v>
      </c>
      <c r="D638" s="128" t="s">
        <v>1443</v>
      </c>
      <c r="E638" s="128" t="s">
        <v>78</v>
      </c>
      <c r="F638" s="128" t="s">
        <v>351</v>
      </c>
      <c r="G638" s="128" t="s">
        <v>48</v>
      </c>
      <c r="H638" s="128" t="s">
        <v>1207</v>
      </c>
      <c r="I638" s="129">
        <v>42272</v>
      </c>
      <c r="J638" s="128" t="s">
        <v>45</v>
      </c>
      <c r="K638" s="128" t="s">
        <v>107</v>
      </c>
      <c r="L638" s="128" t="s">
        <v>38</v>
      </c>
      <c r="M638" s="128" t="s">
        <v>2574</v>
      </c>
      <c r="N638" s="128" t="s">
        <v>382</v>
      </c>
      <c r="O638" s="130">
        <v>660178.31999999995</v>
      </c>
      <c r="P638" s="128" t="s">
        <v>1358</v>
      </c>
      <c r="Q638" s="128" t="s">
        <v>104</v>
      </c>
      <c r="R638" s="128" t="s">
        <v>1056</v>
      </c>
      <c r="S638" s="128" t="s">
        <v>380</v>
      </c>
      <c r="T638" s="126"/>
      <c r="U638" s="126"/>
    </row>
    <row r="639" spans="1:21" s="59" customFormat="1" ht="25.5" x14ac:dyDescent="0.2">
      <c r="A639" s="128" t="s">
        <v>24</v>
      </c>
      <c r="B639" s="128" t="s">
        <v>1083</v>
      </c>
      <c r="C639" s="128" t="s">
        <v>78</v>
      </c>
      <c r="D639" s="128" t="s">
        <v>1443</v>
      </c>
      <c r="E639" s="128" t="s">
        <v>78</v>
      </c>
      <c r="F639" s="128" t="s">
        <v>43</v>
      </c>
      <c r="G639" s="128" t="s">
        <v>44</v>
      </c>
      <c r="H639" s="128" t="s">
        <v>88</v>
      </c>
      <c r="I639" s="129">
        <v>42272</v>
      </c>
      <c r="J639" s="128" t="s">
        <v>46</v>
      </c>
      <c r="K639" s="128" t="s">
        <v>677</v>
      </c>
      <c r="L639" s="128" t="s">
        <v>38</v>
      </c>
      <c r="M639" s="128" t="s">
        <v>2634</v>
      </c>
      <c r="N639" s="128" t="s">
        <v>2635</v>
      </c>
      <c r="O639" s="130">
        <v>726622.33</v>
      </c>
      <c r="P639" s="128" t="s">
        <v>2636</v>
      </c>
      <c r="Q639" s="128" t="s">
        <v>76</v>
      </c>
      <c r="R639" s="128" t="s">
        <v>677</v>
      </c>
      <c r="S639" s="128" t="s">
        <v>2637</v>
      </c>
      <c r="T639" s="126"/>
      <c r="U639" s="126"/>
    </row>
    <row r="640" spans="1:21" s="59" customFormat="1" ht="38.25" x14ac:dyDescent="0.2">
      <c r="A640" s="128" t="s">
        <v>24</v>
      </c>
      <c r="B640" s="128" t="s">
        <v>1083</v>
      </c>
      <c r="C640" s="128" t="s">
        <v>78</v>
      </c>
      <c r="D640" s="128" t="s">
        <v>1443</v>
      </c>
      <c r="E640" s="128" t="s">
        <v>78</v>
      </c>
      <c r="F640" s="128" t="s">
        <v>43</v>
      </c>
      <c r="G640" s="128" t="s">
        <v>44</v>
      </c>
      <c r="H640" s="128" t="s">
        <v>88</v>
      </c>
      <c r="I640" s="129">
        <v>42275</v>
      </c>
      <c r="J640" s="128" t="s">
        <v>45</v>
      </c>
      <c r="K640" s="128" t="s">
        <v>107</v>
      </c>
      <c r="L640" s="128" t="s">
        <v>38</v>
      </c>
      <c r="M640" s="128" t="s">
        <v>2640</v>
      </c>
      <c r="N640" s="128" t="s">
        <v>382</v>
      </c>
      <c r="O640" s="130">
        <v>755452.02</v>
      </c>
      <c r="P640" s="128" t="s">
        <v>2641</v>
      </c>
      <c r="Q640" s="128" t="s">
        <v>76</v>
      </c>
      <c r="R640" s="128" t="s">
        <v>381</v>
      </c>
      <c r="S640" s="128" t="s">
        <v>380</v>
      </c>
      <c r="T640" s="126"/>
      <c r="U640" s="126"/>
    </row>
    <row r="641" spans="1:21" s="59" customFormat="1" ht="38.25" x14ac:dyDescent="0.2">
      <c r="A641" s="128" t="s">
        <v>24</v>
      </c>
      <c r="B641" s="128" t="s">
        <v>1083</v>
      </c>
      <c r="C641" s="128" t="s">
        <v>78</v>
      </c>
      <c r="D641" s="128" t="s">
        <v>1440</v>
      </c>
      <c r="E641" s="128" t="s">
        <v>78</v>
      </c>
      <c r="F641" s="128" t="s">
        <v>1211</v>
      </c>
      <c r="G641" s="128" t="s">
        <v>48</v>
      </c>
      <c r="H641" s="128" t="s">
        <v>1207</v>
      </c>
      <c r="I641" s="129">
        <v>41995</v>
      </c>
      <c r="J641" s="128" t="s">
        <v>45</v>
      </c>
      <c r="K641" s="128" t="s">
        <v>1208</v>
      </c>
      <c r="L641" s="128" t="s">
        <v>38</v>
      </c>
      <c r="M641" s="128" t="s">
        <v>2662</v>
      </c>
      <c r="N641" s="128" t="s">
        <v>895</v>
      </c>
      <c r="O641" s="130">
        <v>768966.6</v>
      </c>
      <c r="P641" s="128" t="s">
        <v>2660</v>
      </c>
      <c r="Q641" s="128" t="s">
        <v>76</v>
      </c>
      <c r="R641" s="128" t="s">
        <v>1625</v>
      </c>
      <c r="S641" s="128" t="s">
        <v>896</v>
      </c>
      <c r="T641" s="126"/>
      <c r="U641" s="126"/>
    </row>
    <row r="642" spans="1:21" s="59" customFormat="1" ht="38.25" x14ac:dyDescent="0.2">
      <c r="A642" s="128" t="s">
        <v>24</v>
      </c>
      <c r="B642" s="128" t="s">
        <v>1083</v>
      </c>
      <c r="C642" s="128" t="s">
        <v>78</v>
      </c>
      <c r="D642" s="128" t="s">
        <v>1443</v>
      </c>
      <c r="E642" s="128" t="s">
        <v>78</v>
      </c>
      <c r="F642" s="128" t="s">
        <v>41</v>
      </c>
      <c r="G642" s="128" t="s">
        <v>42</v>
      </c>
      <c r="H642" s="128" t="s">
        <v>453</v>
      </c>
      <c r="I642" s="129">
        <v>42272</v>
      </c>
      <c r="J642" s="128" t="s">
        <v>45</v>
      </c>
      <c r="K642" s="128" t="s">
        <v>107</v>
      </c>
      <c r="L642" s="128" t="s">
        <v>38</v>
      </c>
      <c r="M642" s="128" t="s">
        <v>2562</v>
      </c>
      <c r="N642" s="128" t="s">
        <v>818</v>
      </c>
      <c r="O642" s="130">
        <v>803915.78</v>
      </c>
      <c r="P642" s="128" t="s">
        <v>388</v>
      </c>
      <c r="Q642" s="128" t="s">
        <v>76</v>
      </c>
      <c r="R642" s="128" t="s">
        <v>2561</v>
      </c>
      <c r="S642" s="128" t="s">
        <v>819</v>
      </c>
      <c r="T642" s="126"/>
      <c r="U642" s="126"/>
    </row>
    <row r="643" spans="1:21" s="59" customFormat="1" ht="25.5" x14ac:dyDescent="0.2">
      <c r="A643" s="128" t="s">
        <v>24</v>
      </c>
      <c r="B643" s="128" t="s">
        <v>1083</v>
      </c>
      <c r="C643" s="128" t="s">
        <v>78</v>
      </c>
      <c r="D643" s="128" t="s">
        <v>1443</v>
      </c>
      <c r="E643" s="128" t="s">
        <v>78</v>
      </c>
      <c r="F643" s="128" t="s">
        <v>199</v>
      </c>
      <c r="G643" s="128" t="s">
        <v>118</v>
      </c>
      <c r="H643" s="128" t="s">
        <v>205</v>
      </c>
      <c r="I643" s="129">
        <v>41968</v>
      </c>
      <c r="J643" s="128" t="s">
        <v>46</v>
      </c>
      <c r="K643" s="128" t="s">
        <v>677</v>
      </c>
      <c r="L643" s="128" t="s">
        <v>105</v>
      </c>
      <c r="M643" s="128" t="s">
        <v>2590</v>
      </c>
      <c r="N643" s="128" t="s">
        <v>347</v>
      </c>
      <c r="O643" s="130">
        <v>824354.29</v>
      </c>
      <c r="P643" s="128" t="s">
        <v>346</v>
      </c>
      <c r="Q643" s="128" t="s">
        <v>400</v>
      </c>
      <c r="R643" s="128" t="s">
        <v>677</v>
      </c>
      <c r="S643" s="128" t="s">
        <v>197</v>
      </c>
      <c r="T643" s="126"/>
      <c r="U643" s="126"/>
    </row>
    <row r="644" spans="1:21" s="59" customFormat="1" ht="38.25" x14ac:dyDescent="0.2">
      <c r="A644" s="128" t="s">
        <v>24</v>
      </c>
      <c r="B644" s="128" t="s">
        <v>1083</v>
      </c>
      <c r="C644" s="128" t="s">
        <v>78</v>
      </c>
      <c r="D644" s="128" t="s">
        <v>1440</v>
      </c>
      <c r="E644" s="128" t="s">
        <v>78</v>
      </c>
      <c r="F644" s="128" t="s">
        <v>1211</v>
      </c>
      <c r="G644" s="128" t="s">
        <v>48</v>
      </c>
      <c r="H644" s="128" t="s">
        <v>1207</v>
      </c>
      <c r="I644" s="129">
        <v>42093</v>
      </c>
      <c r="J644" s="128" t="s">
        <v>134</v>
      </c>
      <c r="K644" s="128" t="s">
        <v>107</v>
      </c>
      <c r="L644" s="128" t="s">
        <v>37</v>
      </c>
      <c r="M644" s="128" t="s">
        <v>2664</v>
      </c>
      <c r="N644" s="128" t="s">
        <v>1365</v>
      </c>
      <c r="O644" s="130">
        <v>895000</v>
      </c>
      <c r="P644" s="128" t="s">
        <v>1366</v>
      </c>
      <c r="Q644" s="128" t="s">
        <v>120</v>
      </c>
      <c r="R644" s="128" t="s">
        <v>1367</v>
      </c>
      <c r="S644" s="128" t="s">
        <v>1368</v>
      </c>
      <c r="T644" s="126"/>
      <c r="U644" s="126"/>
    </row>
    <row r="645" spans="1:21" s="59" customFormat="1" ht="38.25" x14ac:dyDescent="0.2">
      <c r="A645" s="128" t="s">
        <v>24</v>
      </c>
      <c r="B645" s="128" t="s">
        <v>1083</v>
      </c>
      <c r="C645" s="128" t="s">
        <v>78</v>
      </c>
      <c r="D645" s="128" t="s">
        <v>1443</v>
      </c>
      <c r="E645" s="128" t="s">
        <v>78</v>
      </c>
      <c r="F645" s="128" t="s">
        <v>43</v>
      </c>
      <c r="G645" s="128" t="s">
        <v>44</v>
      </c>
      <c r="H645" s="128" t="s">
        <v>88</v>
      </c>
      <c r="I645" s="129">
        <v>42258</v>
      </c>
      <c r="J645" s="128" t="s">
        <v>46</v>
      </c>
      <c r="K645" s="128" t="s">
        <v>677</v>
      </c>
      <c r="L645" s="128" t="s">
        <v>38</v>
      </c>
      <c r="M645" s="128" t="s">
        <v>2625</v>
      </c>
      <c r="N645" s="128" t="s">
        <v>2611</v>
      </c>
      <c r="O645" s="130">
        <v>922669.46</v>
      </c>
      <c r="P645" s="128" t="s">
        <v>2612</v>
      </c>
      <c r="Q645" s="128" t="s">
        <v>88</v>
      </c>
      <c r="R645" s="128" t="s">
        <v>677</v>
      </c>
      <c r="S645" s="128" t="s">
        <v>2613</v>
      </c>
      <c r="T645" s="126"/>
      <c r="U645" s="126"/>
    </row>
    <row r="646" spans="1:21" s="59" customFormat="1" ht="38.25" x14ac:dyDescent="0.2">
      <c r="A646" s="128" t="s">
        <v>24</v>
      </c>
      <c r="B646" s="128" t="s">
        <v>1083</v>
      </c>
      <c r="C646" s="128" t="s">
        <v>78</v>
      </c>
      <c r="D646" s="128" t="s">
        <v>1443</v>
      </c>
      <c r="E646" s="128" t="s">
        <v>78</v>
      </c>
      <c r="F646" s="128" t="s">
        <v>43</v>
      </c>
      <c r="G646" s="128" t="s">
        <v>44</v>
      </c>
      <c r="H646" s="128" t="s">
        <v>88</v>
      </c>
      <c r="I646" s="129">
        <v>41995</v>
      </c>
      <c r="J646" s="128" t="s">
        <v>45</v>
      </c>
      <c r="K646" s="128" t="s">
        <v>107</v>
      </c>
      <c r="L646" s="128" t="s">
        <v>38</v>
      </c>
      <c r="M646" s="128" t="s">
        <v>2604</v>
      </c>
      <c r="N646" s="128" t="s">
        <v>1084</v>
      </c>
      <c r="O646" s="130">
        <v>942456.57</v>
      </c>
      <c r="P646" s="128" t="s">
        <v>1085</v>
      </c>
      <c r="Q646" s="128" t="s">
        <v>104</v>
      </c>
      <c r="R646" s="128" t="s">
        <v>1086</v>
      </c>
      <c r="S646" s="128" t="s">
        <v>1087</v>
      </c>
      <c r="T646" s="126"/>
      <c r="U646" s="126"/>
    </row>
    <row r="647" spans="1:21" s="59" customFormat="1" ht="25.5" x14ac:dyDescent="0.2">
      <c r="A647" s="128" t="s">
        <v>24</v>
      </c>
      <c r="B647" s="128" t="s">
        <v>1083</v>
      </c>
      <c r="C647" s="128" t="s">
        <v>78</v>
      </c>
      <c r="D647" s="128" t="s">
        <v>1443</v>
      </c>
      <c r="E647" s="128" t="s">
        <v>78</v>
      </c>
      <c r="F647" s="128" t="s">
        <v>110</v>
      </c>
      <c r="G647" s="128" t="s">
        <v>109</v>
      </c>
      <c r="H647" s="128" t="s">
        <v>1206</v>
      </c>
      <c r="I647" s="129">
        <v>42269</v>
      </c>
      <c r="J647" s="128" t="s">
        <v>134</v>
      </c>
      <c r="K647" s="128" t="s">
        <v>677</v>
      </c>
      <c r="L647" s="128" t="s">
        <v>38</v>
      </c>
      <c r="M647" s="128" t="s">
        <v>2580</v>
      </c>
      <c r="N647" s="128" t="s">
        <v>1730</v>
      </c>
      <c r="O647" s="130">
        <v>950591.64</v>
      </c>
      <c r="P647" s="128" t="s">
        <v>379</v>
      </c>
      <c r="Q647" s="128" t="s">
        <v>76</v>
      </c>
      <c r="R647" s="128" t="s">
        <v>1731</v>
      </c>
      <c r="S647" s="128" t="s">
        <v>1732</v>
      </c>
      <c r="T647" s="126"/>
      <c r="U647" s="126"/>
    </row>
    <row r="648" spans="1:21" s="59" customFormat="1" ht="38.25" x14ac:dyDescent="0.2">
      <c r="A648" s="128" t="s">
        <v>24</v>
      </c>
      <c r="B648" s="128" t="s">
        <v>1083</v>
      </c>
      <c r="C648" s="128" t="s">
        <v>78</v>
      </c>
      <c r="D648" s="128" t="s">
        <v>1440</v>
      </c>
      <c r="E648" s="128" t="s">
        <v>78</v>
      </c>
      <c r="F648" s="128" t="s">
        <v>43</v>
      </c>
      <c r="G648" s="128" t="s">
        <v>44</v>
      </c>
      <c r="H648" s="128" t="s">
        <v>88</v>
      </c>
      <c r="I648" s="129">
        <v>42269</v>
      </c>
      <c r="J648" s="128" t="s">
        <v>134</v>
      </c>
      <c r="K648" s="128" t="s">
        <v>107</v>
      </c>
      <c r="L648" s="128" t="s">
        <v>38</v>
      </c>
      <c r="M648" s="128" t="s">
        <v>2672</v>
      </c>
      <c r="N648" s="128" t="s">
        <v>914</v>
      </c>
      <c r="O648" s="130">
        <v>960391</v>
      </c>
      <c r="P648" s="128" t="s">
        <v>1119</v>
      </c>
      <c r="Q648" s="128" t="s">
        <v>76</v>
      </c>
      <c r="R648" s="128" t="s">
        <v>155</v>
      </c>
      <c r="S648" s="128" t="s">
        <v>154</v>
      </c>
      <c r="T648" s="126"/>
      <c r="U648" s="126"/>
    </row>
    <row r="649" spans="1:21" s="59" customFormat="1" ht="38.25" x14ac:dyDescent="0.2">
      <c r="A649" s="128" t="s">
        <v>24</v>
      </c>
      <c r="B649" s="128" t="s">
        <v>1083</v>
      </c>
      <c r="C649" s="128" t="s">
        <v>78</v>
      </c>
      <c r="D649" s="128" t="s">
        <v>1443</v>
      </c>
      <c r="E649" s="128" t="s">
        <v>78</v>
      </c>
      <c r="F649" s="128" t="s">
        <v>43</v>
      </c>
      <c r="G649" s="128" t="s">
        <v>44</v>
      </c>
      <c r="H649" s="128" t="s">
        <v>88</v>
      </c>
      <c r="I649" s="129">
        <v>42095</v>
      </c>
      <c r="J649" s="128" t="s">
        <v>45</v>
      </c>
      <c r="K649" s="128" t="s">
        <v>107</v>
      </c>
      <c r="L649" s="128" t="s">
        <v>38</v>
      </c>
      <c r="M649" s="128" t="s">
        <v>2608</v>
      </c>
      <c r="N649" s="128" t="s">
        <v>1608</v>
      </c>
      <c r="O649" s="130">
        <v>1099310.06</v>
      </c>
      <c r="P649" s="128" t="s">
        <v>128</v>
      </c>
      <c r="Q649" s="128" t="s">
        <v>76</v>
      </c>
      <c r="R649" s="128" t="s">
        <v>1826</v>
      </c>
      <c r="S649" s="128" t="s">
        <v>1340</v>
      </c>
      <c r="T649" s="126"/>
      <c r="U649" s="126"/>
    </row>
    <row r="650" spans="1:21" s="59" customFormat="1" ht="25.5" x14ac:dyDescent="0.2">
      <c r="A650" s="128" t="s">
        <v>24</v>
      </c>
      <c r="B650" s="128" t="s">
        <v>1083</v>
      </c>
      <c r="C650" s="128" t="s">
        <v>78</v>
      </c>
      <c r="D650" s="128" t="s">
        <v>1440</v>
      </c>
      <c r="E650" s="128" t="s">
        <v>78</v>
      </c>
      <c r="F650" s="128" t="s">
        <v>906</v>
      </c>
      <c r="G650" s="128" t="s">
        <v>118</v>
      </c>
      <c r="H650" s="128" t="s">
        <v>115</v>
      </c>
      <c r="I650" s="129">
        <v>42116</v>
      </c>
      <c r="J650" s="128" t="s">
        <v>45</v>
      </c>
      <c r="K650" s="128" t="s">
        <v>1208</v>
      </c>
      <c r="L650" s="128" t="s">
        <v>38</v>
      </c>
      <c r="M650" s="128" t="s">
        <v>2661</v>
      </c>
      <c r="N650" s="128" t="s">
        <v>354</v>
      </c>
      <c r="O650" s="130">
        <v>1125589.57</v>
      </c>
      <c r="P650" s="128" t="s">
        <v>1743</v>
      </c>
      <c r="Q650" s="128" t="s">
        <v>115</v>
      </c>
      <c r="R650" s="128" t="s">
        <v>1311</v>
      </c>
      <c r="S650" s="128" t="s">
        <v>353</v>
      </c>
      <c r="T650" s="126"/>
      <c r="U650" s="126"/>
    </row>
    <row r="651" spans="1:21" s="59" customFormat="1" ht="38.25" x14ac:dyDescent="0.2">
      <c r="A651" s="128" t="s">
        <v>24</v>
      </c>
      <c r="B651" s="128" t="s">
        <v>1083</v>
      </c>
      <c r="C651" s="128" t="s">
        <v>78</v>
      </c>
      <c r="D651" s="128" t="s">
        <v>1443</v>
      </c>
      <c r="E651" s="128" t="s">
        <v>78</v>
      </c>
      <c r="F651" s="128" t="s">
        <v>47</v>
      </c>
      <c r="G651" s="128" t="s">
        <v>48</v>
      </c>
      <c r="H651" s="128" t="s">
        <v>1212</v>
      </c>
      <c r="I651" s="129">
        <v>42109</v>
      </c>
      <c r="J651" s="128" t="s">
        <v>45</v>
      </c>
      <c r="K651" s="128" t="s">
        <v>107</v>
      </c>
      <c r="L651" s="128" t="s">
        <v>38</v>
      </c>
      <c r="M651" s="128" t="s">
        <v>2559</v>
      </c>
      <c r="N651" s="128" t="s">
        <v>373</v>
      </c>
      <c r="O651" s="130">
        <v>1225654.6499999999</v>
      </c>
      <c r="P651" s="128" t="s">
        <v>1728</v>
      </c>
      <c r="Q651" s="128" t="s">
        <v>130</v>
      </c>
      <c r="R651" s="128" t="s">
        <v>372</v>
      </c>
      <c r="S651" s="128" t="s">
        <v>371</v>
      </c>
      <c r="T651" s="126"/>
      <c r="U651" s="126"/>
    </row>
    <row r="652" spans="1:21" s="59" customFormat="1" ht="38.25" x14ac:dyDescent="0.2">
      <c r="A652" s="128" t="s">
        <v>24</v>
      </c>
      <c r="B652" s="128" t="s">
        <v>1083</v>
      </c>
      <c r="C652" s="128" t="s">
        <v>78</v>
      </c>
      <c r="D652" s="128" t="s">
        <v>1443</v>
      </c>
      <c r="E652" s="128" t="s">
        <v>78</v>
      </c>
      <c r="F652" s="128" t="s">
        <v>351</v>
      </c>
      <c r="G652" s="128" t="s">
        <v>48</v>
      </c>
      <c r="H652" s="128" t="s">
        <v>1207</v>
      </c>
      <c r="I652" s="129">
        <v>42272</v>
      </c>
      <c r="J652" s="128" t="s">
        <v>45</v>
      </c>
      <c r="K652" s="128" t="s">
        <v>107</v>
      </c>
      <c r="L652" s="128" t="s">
        <v>38</v>
      </c>
      <c r="M652" s="128" t="s">
        <v>2575</v>
      </c>
      <c r="N652" s="128" t="s">
        <v>382</v>
      </c>
      <c r="O652" s="130">
        <v>1271827.6599999999</v>
      </c>
      <c r="P652" s="128" t="s">
        <v>2576</v>
      </c>
      <c r="Q652" s="128" t="s">
        <v>76</v>
      </c>
      <c r="R652" s="128" t="s">
        <v>1056</v>
      </c>
      <c r="S652" s="128" t="s">
        <v>380</v>
      </c>
      <c r="T652" s="126"/>
      <c r="U652" s="126"/>
    </row>
    <row r="653" spans="1:21" s="59" customFormat="1" ht="38.25" x14ac:dyDescent="0.2">
      <c r="A653" s="128" t="s">
        <v>24</v>
      </c>
      <c r="B653" s="128" t="s">
        <v>1083</v>
      </c>
      <c r="C653" s="128" t="s">
        <v>78</v>
      </c>
      <c r="D653" s="128" t="s">
        <v>1443</v>
      </c>
      <c r="E653" s="128" t="s">
        <v>78</v>
      </c>
      <c r="F653" s="128" t="s">
        <v>43</v>
      </c>
      <c r="G653" s="128" t="s">
        <v>44</v>
      </c>
      <c r="H653" s="128" t="s">
        <v>88</v>
      </c>
      <c r="I653" s="129">
        <v>42258</v>
      </c>
      <c r="J653" s="128" t="s">
        <v>45</v>
      </c>
      <c r="K653" s="128" t="s">
        <v>107</v>
      </c>
      <c r="L653" s="128" t="s">
        <v>38</v>
      </c>
      <c r="M653" s="128" t="s">
        <v>2621</v>
      </c>
      <c r="N653" s="128" t="s">
        <v>382</v>
      </c>
      <c r="O653" s="130">
        <v>1299315.8700000001</v>
      </c>
      <c r="P653" s="128" t="s">
        <v>2622</v>
      </c>
      <c r="Q653" s="128" t="s">
        <v>76</v>
      </c>
      <c r="R653" s="128" t="s">
        <v>1056</v>
      </c>
      <c r="S653" s="128" t="s">
        <v>380</v>
      </c>
      <c r="T653" s="126"/>
      <c r="U653" s="126"/>
    </row>
    <row r="654" spans="1:21" s="59" customFormat="1" ht="38.25" x14ac:dyDescent="0.2">
      <c r="A654" s="128" t="s">
        <v>24</v>
      </c>
      <c r="B654" s="128" t="s">
        <v>1083</v>
      </c>
      <c r="C654" s="128" t="s">
        <v>78</v>
      </c>
      <c r="D654" s="128" t="s">
        <v>1443</v>
      </c>
      <c r="E654" s="128" t="s">
        <v>78</v>
      </c>
      <c r="F654" s="128" t="s">
        <v>43</v>
      </c>
      <c r="G654" s="128" t="s">
        <v>44</v>
      </c>
      <c r="H654" s="128" t="s">
        <v>88</v>
      </c>
      <c r="I654" s="129">
        <v>42272</v>
      </c>
      <c r="J654" s="128" t="s">
        <v>45</v>
      </c>
      <c r="K654" s="128" t="s">
        <v>107</v>
      </c>
      <c r="L654" s="128" t="s">
        <v>38</v>
      </c>
      <c r="M654" s="128" t="s">
        <v>2628</v>
      </c>
      <c r="N654" s="128" t="s">
        <v>434</v>
      </c>
      <c r="O654" s="130">
        <v>1344960.13</v>
      </c>
      <c r="P654" s="128" t="s">
        <v>2629</v>
      </c>
      <c r="Q654" s="128" t="s">
        <v>76</v>
      </c>
      <c r="R654" s="128" t="s">
        <v>433</v>
      </c>
      <c r="S654" s="128" t="s">
        <v>374</v>
      </c>
      <c r="T654" s="126"/>
      <c r="U654" s="126"/>
    </row>
    <row r="655" spans="1:21" s="59" customFormat="1" ht="102" x14ac:dyDescent="0.2">
      <c r="A655" s="128" t="s">
        <v>24</v>
      </c>
      <c r="B655" s="128" t="s">
        <v>1083</v>
      </c>
      <c r="C655" s="128" t="s">
        <v>78</v>
      </c>
      <c r="D655" s="128" t="s">
        <v>1443</v>
      </c>
      <c r="E655" s="128" t="s">
        <v>78</v>
      </c>
      <c r="F655" s="128" t="s">
        <v>110</v>
      </c>
      <c r="G655" s="128" t="s">
        <v>109</v>
      </c>
      <c r="H655" s="128" t="s">
        <v>1206</v>
      </c>
      <c r="I655" s="129">
        <v>42272</v>
      </c>
      <c r="J655" s="128" t="s">
        <v>45</v>
      </c>
      <c r="K655" s="128" t="s">
        <v>677</v>
      </c>
      <c r="L655" s="128" t="s">
        <v>38</v>
      </c>
      <c r="M655" s="128" t="s">
        <v>2581</v>
      </c>
      <c r="N655" s="128" t="s">
        <v>399</v>
      </c>
      <c r="O655" s="130">
        <v>1390955.17</v>
      </c>
      <c r="P655" s="128" t="s">
        <v>391</v>
      </c>
      <c r="Q655" s="128" t="s">
        <v>76</v>
      </c>
      <c r="R655" s="128" t="s">
        <v>2582</v>
      </c>
      <c r="S655" s="128" t="s">
        <v>398</v>
      </c>
      <c r="T655" s="126"/>
      <c r="U655" s="126"/>
    </row>
    <row r="656" spans="1:21" s="59" customFormat="1" ht="38.25" x14ac:dyDescent="0.2">
      <c r="A656" s="128" t="s">
        <v>24</v>
      </c>
      <c r="B656" s="128" t="s">
        <v>1083</v>
      </c>
      <c r="C656" s="128" t="s">
        <v>78</v>
      </c>
      <c r="D656" s="128" t="s">
        <v>1440</v>
      </c>
      <c r="E656" s="128" t="s">
        <v>78</v>
      </c>
      <c r="F656" s="128" t="s">
        <v>43</v>
      </c>
      <c r="G656" s="128" t="s">
        <v>44</v>
      </c>
      <c r="H656" s="128" t="s">
        <v>88</v>
      </c>
      <c r="I656" s="129">
        <v>42269</v>
      </c>
      <c r="J656" s="128" t="s">
        <v>134</v>
      </c>
      <c r="K656" s="128" t="s">
        <v>147</v>
      </c>
      <c r="L656" s="128" t="s">
        <v>38</v>
      </c>
      <c r="M656" s="128" t="s">
        <v>2673</v>
      </c>
      <c r="N656" s="128" t="s">
        <v>901</v>
      </c>
      <c r="O656" s="130">
        <v>1406735.49</v>
      </c>
      <c r="P656" s="128" t="s">
        <v>2674</v>
      </c>
      <c r="Q656" s="128" t="s">
        <v>76</v>
      </c>
      <c r="R656" s="128" t="s">
        <v>1742</v>
      </c>
      <c r="S656" s="128" t="s">
        <v>903</v>
      </c>
      <c r="T656" s="126"/>
      <c r="U656" s="126"/>
    </row>
    <row r="657" spans="1:21" s="59" customFormat="1" ht="25.5" x14ac:dyDescent="0.2">
      <c r="A657" s="128" t="s">
        <v>24</v>
      </c>
      <c r="B657" s="128" t="s">
        <v>1083</v>
      </c>
      <c r="C657" s="128" t="s">
        <v>78</v>
      </c>
      <c r="D657" s="128" t="s">
        <v>1443</v>
      </c>
      <c r="E657" s="128" t="s">
        <v>78</v>
      </c>
      <c r="F657" s="128" t="s">
        <v>43</v>
      </c>
      <c r="G657" s="128" t="s">
        <v>44</v>
      </c>
      <c r="H657" s="128" t="s">
        <v>88</v>
      </c>
      <c r="I657" s="129">
        <v>42272</v>
      </c>
      <c r="J657" s="128" t="s">
        <v>40</v>
      </c>
      <c r="K657" s="128" t="s">
        <v>677</v>
      </c>
      <c r="L657" s="128" t="s">
        <v>38</v>
      </c>
      <c r="M657" s="128" t="s">
        <v>2626</v>
      </c>
      <c r="N657" s="128" t="s">
        <v>661</v>
      </c>
      <c r="O657" s="130">
        <v>1431364</v>
      </c>
      <c r="P657" s="128" t="s">
        <v>2627</v>
      </c>
      <c r="Q657" s="128" t="s">
        <v>76</v>
      </c>
      <c r="R657" s="128" t="s">
        <v>677</v>
      </c>
      <c r="S657" s="128" t="s">
        <v>650</v>
      </c>
      <c r="T657" s="126"/>
      <c r="U657" s="126"/>
    </row>
    <row r="658" spans="1:21" s="59" customFormat="1" ht="25.5" x14ac:dyDescent="0.2">
      <c r="A658" s="128" t="s">
        <v>24</v>
      </c>
      <c r="B658" s="128" t="s">
        <v>1083</v>
      </c>
      <c r="C658" s="128" t="s">
        <v>78</v>
      </c>
      <c r="D658" s="128" t="s">
        <v>1443</v>
      </c>
      <c r="E658" s="128" t="s">
        <v>78</v>
      </c>
      <c r="F658" s="128" t="s">
        <v>199</v>
      </c>
      <c r="G658" s="128" t="s">
        <v>118</v>
      </c>
      <c r="H658" s="128" t="s">
        <v>205</v>
      </c>
      <c r="I658" s="129">
        <v>42262</v>
      </c>
      <c r="J658" s="128" t="s">
        <v>134</v>
      </c>
      <c r="K658" s="128" t="s">
        <v>677</v>
      </c>
      <c r="L658" s="128" t="s">
        <v>38</v>
      </c>
      <c r="M658" s="128" t="s">
        <v>2594</v>
      </c>
      <c r="N658" s="128" t="s">
        <v>347</v>
      </c>
      <c r="O658" s="130">
        <v>1487293.28</v>
      </c>
      <c r="P658" s="128" t="s">
        <v>128</v>
      </c>
      <c r="Q658" s="128" t="s">
        <v>76</v>
      </c>
      <c r="R658" s="128" t="s">
        <v>2589</v>
      </c>
      <c r="S658" s="128" t="s">
        <v>197</v>
      </c>
      <c r="T658" s="126"/>
      <c r="U658" s="126"/>
    </row>
    <row r="659" spans="1:21" s="59" customFormat="1" ht="38.25" x14ac:dyDescent="0.2">
      <c r="A659" s="128" t="s">
        <v>24</v>
      </c>
      <c r="B659" s="128" t="s">
        <v>1083</v>
      </c>
      <c r="C659" s="128" t="s">
        <v>78</v>
      </c>
      <c r="D659" s="128" t="s">
        <v>1443</v>
      </c>
      <c r="E659" s="128" t="s">
        <v>78</v>
      </c>
      <c r="F659" s="128" t="s">
        <v>948</v>
      </c>
      <c r="G659" s="128" t="s">
        <v>118</v>
      </c>
      <c r="H659" s="128" t="s">
        <v>646</v>
      </c>
      <c r="I659" s="129">
        <v>42185</v>
      </c>
      <c r="J659" s="128" t="s">
        <v>45</v>
      </c>
      <c r="K659" s="128" t="s">
        <v>1208</v>
      </c>
      <c r="L659" s="128" t="s">
        <v>38</v>
      </c>
      <c r="M659" s="128" t="s">
        <v>2577</v>
      </c>
      <c r="N659" s="128" t="s">
        <v>422</v>
      </c>
      <c r="O659" s="130">
        <v>1579119.28</v>
      </c>
      <c r="P659" s="128" t="s">
        <v>2578</v>
      </c>
      <c r="Q659" s="128" t="s">
        <v>76</v>
      </c>
      <c r="R659" s="128" t="s">
        <v>2579</v>
      </c>
      <c r="S659" s="128" t="s">
        <v>421</v>
      </c>
      <c r="T659" s="126"/>
      <c r="U659" s="126"/>
    </row>
    <row r="660" spans="1:21" s="59" customFormat="1" ht="38.25" x14ac:dyDescent="0.2">
      <c r="A660" s="128" t="s">
        <v>24</v>
      </c>
      <c r="B660" s="128" t="s">
        <v>1083</v>
      </c>
      <c r="C660" s="128" t="s">
        <v>78</v>
      </c>
      <c r="D660" s="128" t="s">
        <v>1443</v>
      </c>
      <c r="E660" s="128" t="s">
        <v>78</v>
      </c>
      <c r="F660" s="128" t="s">
        <v>43</v>
      </c>
      <c r="G660" s="128" t="s">
        <v>44</v>
      </c>
      <c r="H660" s="128" t="s">
        <v>88</v>
      </c>
      <c r="I660" s="129">
        <v>42235</v>
      </c>
      <c r="J660" s="128" t="s">
        <v>45</v>
      </c>
      <c r="K660" s="128" t="s">
        <v>107</v>
      </c>
      <c r="L660" s="128" t="s">
        <v>38</v>
      </c>
      <c r="M660" s="128" t="s">
        <v>2614</v>
      </c>
      <c r="N660" s="128" t="s">
        <v>382</v>
      </c>
      <c r="O660" s="130">
        <v>1607101.15</v>
      </c>
      <c r="P660" s="128" t="s">
        <v>2615</v>
      </c>
      <c r="Q660" s="128" t="s">
        <v>76</v>
      </c>
      <c r="R660" s="128" t="s">
        <v>1056</v>
      </c>
      <c r="S660" s="128" t="s">
        <v>380</v>
      </c>
      <c r="T660" s="126"/>
      <c r="U660" s="126"/>
    </row>
    <row r="661" spans="1:21" s="59" customFormat="1" ht="63.75" x14ac:dyDescent="0.2">
      <c r="A661" s="128" t="s">
        <v>24</v>
      </c>
      <c r="B661" s="128" t="s">
        <v>1083</v>
      </c>
      <c r="C661" s="128" t="s">
        <v>78</v>
      </c>
      <c r="D661" s="128" t="s">
        <v>1440</v>
      </c>
      <c r="E661" s="128" t="s">
        <v>78</v>
      </c>
      <c r="F661" s="128" t="s">
        <v>85</v>
      </c>
      <c r="G661" s="128" t="s">
        <v>48</v>
      </c>
      <c r="H661" s="128" t="s">
        <v>143</v>
      </c>
      <c r="I661" s="129">
        <v>42215</v>
      </c>
      <c r="J661" s="128" t="s">
        <v>45</v>
      </c>
      <c r="K661" s="128" t="s">
        <v>330</v>
      </c>
      <c r="L661" s="128" t="s">
        <v>38</v>
      </c>
      <c r="M661" s="128" t="s">
        <v>2651</v>
      </c>
      <c r="N661" s="128" t="s">
        <v>1365</v>
      </c>
      <c r="O661" s="130">
        <v>1679668.83</v>
      </c>
      <c r="P661" s="128" t="s">
        <v>2650</v>
      </c>
      <c r="Q661" s="128" t="s">
        <v>83</v>
      </c>
      <c r="R661" s="128" t="s">
        <v>1740</v>
      </c>
      <c r="S661" s="128" t="s">
        <v>1368</v>
      </c>
      <c r="T661" s="126"/>
      <c r="U661" s="126"/>
    </row>
    <row r="662" spans="1:21" s="59" customFormat="1" ht="25.5" x14ac:dyDescent="0.2">
      <c r="A662" s="128" t="s">
        <v>24</v>
      </c>
      <c r="B662" s="128" t="s">
        <v>1083</v>
      </c>
      <c r="C662" s="128" t="s">
        <v>78</v>
      </c>
      <c r="D662" s="128" t="s">
        <v>1443</v>
      </c>
      <c r="E662" s="128" t="s">
        <v>78</v>
      </c>
      <c r="F662" s="128" t="s">
        <v>199</v>
      </c>
      <c r="G662" s="128" t="s">
        <v>118</v>
      </c>
      <c r="H662" s="128" t="s">
        <v>205</v>
      </c>
      <c r="I662" s="129">
        <v>42185</v>
      </c>
      <c r="J662" s="128" t="s">
        <v>134</v>
      </c>
      <c r="K662" s="128" t="s">
        <v>677</v>
      </c>
      <c r="L662" s="128" t="s">
        <v>38</v>
      </c>
      <c r="M662" s="128" t="s">
        <v>2592</v>
      </c>
      <c r="N662" s="128" t="s">
        <v>347</v>
      </c>
      <c r="O662" s="130">
        <v>1770692.69</v>
      </c>
      <c r="P662" s="128" t="s">
        <v>391</v>
      </c>
      <c r="Q662" s="128" t="s">
        <v>88</v>
      </c>
      <c r="R662" s="128" t="s">
        <v>2589</v>
      </c>
      <c r="S662" s="128" t="s">
        <v>197</v>
      </c>
      <c r="T662" s="126"/>
      <c r="U662" s="126"/>
    </row>
    <row r="663" spans="1:21" s="59" customFormat="1" ht="63.75" x14ac:dyDescent="0.2">
      <c r="A663" s="128" t="s">
        <v>24</v>
      </c>
      <c r="B663" s="128" t="s">
        <v>1083</v>
      </c>
      <c r="C663" s="128" t="s">
        <v>78</v>
      </c>
      <c r="D663" s="128" t="s">
        <v>1440</v>
      </c>
      <c r="E663" s="128" t="s">
        <v>78</v>
      </c>
      <c r="F663" s="128" t="s">
        <v>2652</v>
      </c>
      <c r="G663" s="128" t="s">
        <v>109</v>
      </c>
      <c r="H663" s="128" t="s">
        <v>1001</v>
      </c>
      <c r="I663" s="129">
        <v>42271</v>
      </c>
      <c r="J663" s="128" t="s">
        <v>45</v>
      </c>
      <c r="K663" s="128" t="s">
        <v>107</v>
      </c>
      <c r="L663" s="128" t="s">
        <v>38</v>
      </c>
      <c r="M663" s="128" t="s">
        <v>2653</v>
      </c>
      <c r="N663" s="128" t="s">
        <v>2654</v>
      </c>
      <c r="O663" s="130">
        <v>2528815.2400000002</v>
      </c>
      <c r="P663" s="128" t="s">
        <v>391</v>
      </c>
      <c r="Q663" s="128" t="s">
        <v>76</v>
      </c>
      <c r="R663" s="128" t="s">
        <v>2655</v>
      </c>
      <c r="S663" s="128" t="s">
        <v>2656</v>
      </c>
      <c r="T663" s="126"/>
      <c r="U663" s="126"/>
    </row>
    <row r="664" spans="1:21" s="59" customFormat="1" ht="63.75" x14ac:dyDescent="0.2">
      <c r="A664" s="128" t="s">
        <v>24</v>
      </c>
      <c r="B664" s="128" t="s">
        <v>1083</v>
      </c>
      <c r="C664" s="128" t="s">
        <v>78</v>
      </c>
      <c r="D664" s="128" t="s">
        <v>1440</v>
      </c>
      <c r="E664" s="128" t="s">
        <v>78</v>
      </c>
      <c r="F664" s="128" t="s">
        <v>2652</v>
      </c>
      <c r="G664" s="128" t="s">
        <v>109</v>
      </c>
      <c r="H664" s="128" t="s">
        <v>1001</v>
      </c>
      <c r="I664" s="129">
        <v>42271</v>
      </c>
      <c r="J664" s="128" t="s">
        <v>45</v>
      </c>
      <c r="K664" s="128" t="s">
        <v>107</v>
      </c>
      <c r="L664" s="128" t="s">
        <v>38</v>
      </c>
      <c r="M664" s="128" t="s">
        <v>2653</v>
      </c>
      <c r="N664" s="128" t="s">
        <v>2654</v>
      </c>
      <c r="O664" s="130">
        <v>2528815.2400000002</v>
      </c>
      <c r="P664" s="128" t="s">
        <v>379</v>
      </c>
      <c r="Q664" s="128" t="s">
        <v>76</v>
      </c>
      <c r="R664" s="128" t="s">
        <v>2655</v>
      </c>
      <c r="S664" s="128" t="s">
        <v>2656</v>
      </c>
      <c r="T664" s="126"/>
      <c r="U664" s="126"/>
    </row>
    <row r="665" spans="1:21" s="59" customFormat="1" ht="38.25" x14ac:dyDescent="0.2">
      <c r="A665" s="128" t="s">
        <v>24</v>
      </c>
      <c r="B665" s="128" t="s">
        <v>1083</v>
      </c>
      <c r="C665" s="128" t="s">
        <v>78</v>
      </c>
      <c r="D665" s="128" t="s">
        <v>1443</v>
      </c>
      <c r="E665" s="128" t="s">
        <v>78</v>
      </c>
      <c r="F665" s="128" t="s">
        <v>119</v>
      </c>
      <c r="G665" s="128" t="s">
        <v>118</v>
      </c>
      <c r="H665" s="128" t="s">
        <v>205</v>
      </c>
      <c r="I665" s="129">
        <v>42263</v>
      </c>
      <c r="J665" s="128" t="s">
        <v>45</v>
      </c>
      <c r="K665" s="128" t="s">
        <v>107</v>
      </c>
      <c r="L665" s="128" t="s">
        <v>38</v>
      </c>
      <c r="M665" s="128" t="s">
        <v>2583</v>
      </c>
      <c r="N665" s="128" t="s">
        <v>116</v>
      </c>
      <c r="O665" s="130">
        <v>2560033</v>
      </c>
      <c r="P665" s="128" t="s">
        <v>391</v>
      </c>
      <c r="Q665" s="128" t="s">
        <v>76</v>
      </c>
      <c r="R665" s="128" t="s">
        <v>2584</v>
      </c>
      <c r="S665" s="128" t="s">
        <v>114</v>
      </c>
      <c r="T665" s="126"/>
      <c r="U665" s="126"/>
    </row>
    <row r="666" spans="1:21" s="59" customFormat="1" ht="63.75" x14ac:dyDescent="0.2">
      <c r="A666" s="128" t="s">
        <v>24</v>
      </c>
      <c r="B666" s="128" t="s">
        <v>1083</v>
      </c>
      <c r="C666" s="128" t="s">
        <v>78</v>
      </c>
      <c r="D666" s="128" t="s">
        <v>1443</v>
      </c>
      <c r="E666" s="128" t="s">
        <v>78</v>
      </c>
      <c r="F666" s="128" t="s">
        <v>199</v>
      </c>
      <c r="G666" s="128" t="s">
        <v>118</v>
      </c>
      <c r="H666" s="128" t="s">
        <v>205</v>
      </c>
      <c r="I666" s="129">
        <v>41932</v>
      </c>
      <c r="J666" s="128" t="s">
        <v>134</v>
      </c>
      <c r="K666" s="128" t="s">
        <v>677</v>
      </c>
      <c r="L666" s="128" t="s">
        <v>38</v>
      </c>
      <c r="M666" s="128" t="s">
        <v>2588</v>
      </c>
      <c r="N666" s="128" t="s">
        <v>347</v>
      </c>
      <c r="O666" s="130">
        <v>3102984.04</v>
      </c>
      <c r="P666" s="128" t="s">
        <v>391</v>
      </c>
      <c r="Q666" s="128" t="s">
        <v>76</v>
      </c>
      <c r="R666" s="128" t="s">
        <v>2589</v>
      </c>
      <c r="S666" s="128" t="s">
        <v>197</v>
      </c>
      <c r="T666" s="126"/>
      <c r="U666" s="126"/>
    </row>
    <row r="667" spans="1:21" s="59" customFormat="1" ht="38.25" x14ac:dyDescent="0.2">
      <c r="A667" s="128" t="s">
        <v>24</v>
      </c>
      <c r="B667" s="128" t="s">
        <v>1083</v>
      </c>
      <c r="C667" s="128" t="s">
        <v>78</v>
      </c>
      <c r="D667" s="128" t="s">
        <v>1443</v>
      </c>
      <c r="E667" s="128" t="s">
        <v>78</v>
      </c>
      <c r="F667" s="128" t="s">
        <v>43</v>
      </c>
      <c r="G667" s="128" t="s">
        <v>44</v>
      </c>
      <c r="H667" s="128" t="s">
        <v>88</v>
      </c>
      <c r="I667" s="129">
        <v>41929</v>
      </c>
      <c r="J667" s="128" t="s">
        <v>45</v>
      </c>
      <c r="K667" s="128" t="s">
        <v>107</v>
      </c>
      <c r="L667" s="128" t="s">
        <v>38</v>
      </c>
      <c r="M667" s="128" t="s">
        <v>2601</v>
      </c>
      <c r="N667" s="128" t="s">
        <v>382</v>
      </c>
      <c r="O667" s="130">
        <v>4198573.4000000004</v>
      </c>
      <c r="P667" s="128" t="s">
        <v>1833</v>
      </c>
      <c r="Q667" s="128" t="s">
        <v>76</v>
      </c>
      <c r="R667" s="128" t="s">
        <v>1056</v>
      </c>
      <c r="S667" s="128" t="s">
        <v>380</v>
      </c>
      <c r="T667" s="126"/>
      <c r="U667" s="126"/>
    </row>
    <row r="668" spans="1:21" s="59" customFormat="1" ht="38.25" x14ac:dyDescent="0.2">
      <c r="A668" s="128" t="s">
        <v>24</v>
      </c>
      <c r="B668" s="128" t="s">
        <v>1083</v>
      </c>
      <c r="C668" s="128" t="s">
        <v>78</v>
      </c>
      <c r="D668" s="128" t="s">
        <v>1443</v>
      </c>
      <c r="E668" s="128" t="s">
        <v>78</v>
      </c>
      <c r="F668" s="128" t="s">
        <v>43</v>
      </c>
      <c r="G668" s="128" t="s">
        <v>44</v>
      </c>
      <c r="H668" s="128" t="s">
        <v>88</v>
      </c>
      <c r="I668" s="129">
        <v>41996</v>
      </c>
      <c r="J668" s="128" t="s">
        <v>45</v>
      </c>
      <c r="K668" s="128" t="s">
        <v>107</v>
      </c>
      <c r="L668" s="128" t="s">
        <v>38</v>
      </c>
      <c r="M668" s="128" t="s">
        <v>2605</v>
      </c>
      <c r="N668" s="128" t="s">
        <v>382</v>
      </c>
      <c r="O668" s="130">
        <v>4357229.6399999997</v>
      </c>
      <c r="P668" s="128" t="s">
        <v>1832</v>
      </c>
      <c r="Q668" s="128" t="s">
        <v>76</v>
      </c>
      <c r="R668" s="128" t="s">
        <v>1056</v>
      </c>
      <c r="S668" s="128" t="s">
        <v>380</v>
      </c>
      <c r="T668" s="126"/>
      <c r="U668" s="126"/>
    </row>
    <row r="669" spans="1:21" s="59" customFormat="1" ht="25.5" x14ac:dyDescent="0.2">
      <c r="A669" s="128" t="s">
        <v>361</v>
      </c>
      <c r="B669" s="128" t="s">
        <v>1089</v>
      </c>
      <c r="C669" s="128" t="s">
        <v>78</v>
      </c>
      <c r="D669" s="128" t="s">
        <v>1443</v>
      </c>
      <c r="E669" s="128" t="s">
        <v>78</v>
      </c>
      <c r="F669" s="128" t="s">
        <v>43</v>
      </c>
      <c r="G669" s="128" t="s">
        <v>44</v>
      </c>
      <c r="H669" s="128" t="s">
        <v>88</v>
      </c>
      <c r="I669" s="129">
        <v>42272</v>
      </c>
      <c r="J669" s="128" t="s">
        <v>46</v>
      </c>
      <c r="K669" s="128" t="s">
        <v>677</v>
      </c>
      <c r="L669" s="128" t="s">
        <v>38</v>
      </c>
      <c r="M669" s="128" t="s">
        <v>2701</v>
      </c>
      <c r="N669" s="128" t="s">
        <v>1749</v>
      </c>
      <c r="O669" s="130">
        <v>1176357.2</v>
      </c>
      <c r="P669" s="128" t="s">
        <v>1750</v>
      </c>
      <c r="Q669" s="128" t="s">
        <v>130</v>
      </c>
      <c r="R669" s="128" t="s">
        <v>677</v>
      </c>
      <c r="S669" s="128" t="s">
        <v>1751</v>
      </c>
      <c r="T669" s="126"/>
      <c r="U669" s="126"/>
    </row>
    <row r="670" spans="1:21" s="59" customFormat="1" ht="38.25" x14ac:dyDescent="0.2">
      <c r="A670" s="128" t="s">
        <v>359</v>
      </c>
      <c r="B670" s="128" t="s">
        <v>1090</v>
      </c>
      <c r="C670" s="128" t="s">
        <v>78</v>
      </c>
      <c r="D670" s="128" t="s">
        <v>1440</v>
      </c>
      <c r="E670" s="128" t="s">
        <v>78</v>
      </c>
      <c r="F670" s="128" t="s">
        <v>341</v>
      </c>
      <c r="G670" s="128" t="s">
        <v>48</v>
      </c>
      <c r="H670" s="128" t="s">
        <v>1315</v>
      </c>
      <c r="I670" s="129">
        <v>42263</v>
      </c>
      <c r="J670" s="128" t="s">
        <v>46</v>
      </c>
      <c r="K670" s="128" t="s">
        <v>677</v>
      </c>
      <c r="L670" s="128" t="s">
        <v>38</v>
      </c>
      <c r="M670" s="128" t="s">
        <v>2706</v>
      </c>
      <c r="N670" s="128" t="s">
        <v>2707</v>
      </c>
      <c r="O670" s="130">
        <v>39500</v>
      </c>
      <c r="P670" s="128" t="s">
        <v>391</v>
      </c>
      <c r="Q670" s="128" t="s">
        <v>76</v>
      </c>
      <c r="R670" s="128" t="s">
        <v>2708</v>
      </c>
      <c r="S670" s="128" t="s">
        <v>1080</v>
      </c>
      <c r="T670" s="126"/>
      <c r="U670" s="126"/>
    </row>
    <row r="671" spans="1:21" s="59" customFormat="1" ht="25.5" x14ac:dyDescent="0.2">
      <c r="A671" s="128" t="s">
        <v>359</v>
      </c>
      <c r="B671" s="128" t="s">
        <v>1090</v>
      </c>
      <c r="C671" s="128" t="s">
        <v>78</v>
      </c>
      <c r="D671" s="128" t="s">
        <v>1443</v>
      </c>
      <c r="E671" s="128" t="s">
        <v>78</v>
      </c>
      <c r="F671" s="128" t="s">
        <v>43</v>
      </c>
      <c r="G671" s="128" t="s">
        <v>44</v>
      </c>
      <c r="H671" s="128" t="s">
        <v>88</v>
      </c>
      <c r="I671" s="129">
        <v>42038</v>
      </c>
      <c r="J671" s="128" t="s">
        <v>46</v>
      </c>
      <c r="K671" s="128" t="s">
        <v>677</v>
      </c>
      <c r="L671" s="128" t="s">
        <v>38</v>
      </c>
      <c r="M671" s="128" t="s">
        <v>2703</v>
      </c>
      <c r="N671" s="128" t="s">
        <v>1091</v>
      </c>
      <c r="O671" s="130">
        <v>40000</v>
      </c>
      <c r="P671" s="128" t="s">
        <v>1092</v>
      </c>
      <c r="Q671" s="128" t="s">
        <v>400</v>
      </c>
      <c r="R671" s="128" t="s">
        <v>677</v>
      </c>
      <c r="S671" s="128" t="s">
        <v>1093</v>
      </c>
      <c r="T671" s="126"/>
      <c r="U671" s="126"/>
    </row>
    <row r="672" spans="1:21" s="59" customFormat="1" ht="25.5" x14ac:dyDescent="0.2">
      <c r="A672" s="128" t="s">
        <v>359</v>
      </c>
      <c r="B672" s="128" t="s">
        <v>1090</v>
      </c>
      <c r="C672" s="128" t="s">
        <v>78</v>
      </c>
      <c r="D672" s="128" t="s">
        <v>1443</v>
      </c>
      <c r="E672" s="128" t="s">
        <v>78</v>
      </c>
      <c r="F672" s="128" t="s">
        <v>43</v>
      </c>
      <c r="G672" s="128" t="s">
        <v>44</v>
      </c>
      <c r="H672" s="128" t="s">
        <v>88</v>
      </c>
      <c r="I672" s="129">
        <v>41950</v>
      </c>
      <c r="J672" s="128" t="s">
        <v>45</v>
      </c>
      <c r="K672" s="128" t="s">
        <v>677</v>
      </c>
      <c r="L672" s="128" t="s">
        <v>38</v>
      </c>
      <c r="M672" s="128" t="s">
        <v>2702</v>
      </c>
      <c r="N672" s="128" t="s">
        <v>1271</v>
      </c>
      <c r="O672" s="130">
        <v>136268.54</v>
      </c>
      <c r="P672" s="128" t="s">
        <v>1369</v>
      </c>
      <c r="Q672" s="128" t="s">
        <v>99</v>
      </c>
      <c r="R672" s="128" t="s">
        <v>1370</v>
      </c>
      <c r="S672" s="128" t="s">
        <v>609</v>
      </c>
      <c r="T672" s="126"/>
      <c r="U672" s="126"/>
    </row>
    <row r="673" spans="1:21" s="59" customFormat="1" ht="63.75" x14ac:dyDescent="0.2">
      <c r="A673" s="128" t="s">
        <v>359</v>
      </c>
      <c r="B673" s="128" t="s">
        <v>1090</v>
      </c>
      <c r="C673" s="128" t="s">
        <v>78</v>
      </c>
      <c r="D673" s="128" t="s">
        <v>1443</v>
      </c>
      <c r="E673" s="128" t="s">
        <v>78</v>
      </c>
      <c r="F673" s="128" t="s">
        <v>43</v>
      </c>
      <c r="G673" s="128" t="s">
        <v>44</v>
      </c>
      <c r="H673" s="128" t="s">
        <v>88</v>
      </c>
      <c r="I673" s="129">
        <v>42272</v>
      </c>
      <c r="J673" s="128" t="s">
        <v>46</v>
      </c>
      <c r="K673" s="128" t="s">
        <v>677</v>
      </c>
      <c r="L673" s="128" t="s">
        <v>38</v>
      </c>
      <c r="M673" s="128" t="s">
        <v>2704</v>
      </c>
      <c r="N673" s="128" t="s">
        <v>1091</v>
      </c>
      <c r="O673" s="130">
        <v>757150.88</v>
      </c>
      <c r="P673" s="128" t="s">
        <v>2705</v>
      </c>
      <c r="Q673" s="128" t="s">
        <v>76</v>
      </c>
      <c r="R673" s="128" t="s">
        <v>677</v>
      </c>
      <c r="S673" s="128" t="s">
        <v>1093</v>
      </c>
      <c r="T673" s="126"/>
      <c r="U673" s="126"/>
    </row>
    <row r="674" spans="1:21" s="59" customFormat="1" ht="25.5" x14ac:dyDescent="0.2">
      <c r="A674" s="128" t="s">
        <v>358</v>
      </c>
      <c r="B674" s="128" t="s">
        <v>1094</v>
      </c>
      <c r="C674" s="128" t="s">
        <v>78</v>
      </c>
      <c r="D674" s="128" t="s">
        <v>1440</v>
      </c>
      <c r="E674" s="128" t="s">
        <v>78</v>
      </c>
      <c r="F674" s="128" t="s">
        <v>43</v>
      </c>
      <c r="G674" s="128" t="s">
        <v>44</v>
      </c>
      <c r="H674" s="128" t="s">
        <v>88</v>
      </c>
      <c r="I674" s="129">
        <v>42249</v>
      </c>
      <c r="J674" s="128" t="s">
        <v>45</v>
      </c>
      <c r="K674" s="128" t="s">
        <v>50</v>
      </c>
      <c r="L674" s="128" t="s">
        <v>38</v>
      </c>
      <c r="M674" s="128" t="s">
        <v>2709</v>
      </c>
      <c r="N674" s="128" t="s">
        <v>150</v>
      </c>
      <c r="O674" s="130">
        <v>82000</v>
      </c>
      <c r="P674" s="128" t="s">
        <v>1752</v>
      </c>
      <c r="Q674" s="128" t="s">
        <v>130</v>
      </c>
      <c r="R674" s="128" t="s">
        <v>149</v>
      </c>
      <c r="S674" s="128" t="s">
        <v>148</v>
      </c>
      <c r="T674" s="126"/>
      <c r="U674" s="126"/>
    </row>
    <row r="675" spans="1:21" s="59" customFormat="1" ht="38.25" x14ac:dyDescent="0.2">
      <c r="A675" s="128" t="s">
        <v>352</v>
      </c>
      <c r="B675" s="128" t="s">
        <v>1095</v>
      </c>
      <c r="C675" s="128" t="s">
        <v>78</v>
      </c>
      <c r="D675" s="128" t="s">
        <v>1443</v>
      </c>
      <c r="E675" s="128" t="s">
        <v>78</v>
      </c>
      <c r="F675" s="128" t="s">
        <v>43</v>
      </c>
      <c r="G675" s="128" t="s">
        <v>44</v>
      </c>
      <c r="H675" s="128" t="s">
        <v>88</v>
      </c>
      <c r="I675" s="129">
        <v>42247</v>
      </c>
      <c r="J675" s="128" t="s">
        <v>45</v>
      </c>
      <c r="K675" s="128" t="s">
        <v>107</v>
      </c>
      <c r="L675" s="128" t="s">
        <v>38</v>
      </c>
      <c r="M675" s="128" t="s">
        <v>1753</v>
      </c>
      <c r="N675" s="128" t="s">
        <v>1096</v>
      </c>
      <c r="O675" s="130">
        <v>79200</v>
      </c>
      <c r="P675" s="128" t="s">
        <v>1097</v>
      </c>
      <c r="Q675" s="128" t="s">
        <v>115</v>
      </c>
      <c r="R675" s="128" t="s">
        <v>1098</v>
      </c>
      <c r="S675" s="128" t="s">
        <v>1099</v>
      </c>
      <c r="T675" s="126"/>
      <c r="U675" s="126"/>
    </row>
    <row r="676" spans="1:21" s="59" customFormat="1" ht="25.5" x14ac:dyDescent="0.2">
      <c r="A676" s="128" t="s">
        <v>352</v>
      </c>
      <c r="B676" s="128" t="s">
        <v>1095</v>
      </c>
      <c r="C676" s="128" t="s">
        <v>78</v>
      </c>
      <c r="D676" s="128" t="s">
        <v>1440</v>
      </c>
      <c r="E676" s="128" t="s">
        <v>78</v>
      </c>
      <c r="F676" s="128" t="s">
        <v>43</v>
      </c>
      <c r="G676" s="128" t="s">
        <v>44</v>
      </c>
      <c r="H676" s="128" t="s">
        <v>88</v>
      </c>
      <c r="I676" s="129">
        <v>42004</v>
      </c>
      <c r="J676" s="128" t="s">
        <v>46</v>
      </c>
      <c r="K676" s="128" t="s">
        <v>677</v>
      </c>
      <c r="L676" s="128" t="s">
        <v>38</v>
      </c>
      <c r="M676" s="128" t="s">
        <v>2710</v>
      </c>
      <c r="N676" s="128" t="s">
        <v>994</v>
      </c>
      <c r="O676" s="130">
        <v>461000</v>
      </c>
      <c r="P676" s="128" t="s">
        <v>1754</v>
      </c>
      <c r="Q676" s="128" t="s">
        <v>115</v>
      </c>
      <c r="R676" s="128" t="s">
        <v>677</v>
      </c>
      <c r="S676" s="128" t="s">
        <v>841</v>
      </c>
      <c r="T676" s="126"/>
      <c r="U676" s="126"/>
    </row>
    <row r="677" spans="1:21" s="59" customFormat="1" ht="25.5" x14ac:dyDescent="0.2">
      <c r="A677" s="128" t="s">
        <v>907</v>
      </c>
      <c r="B677" s="128" t="s">
        <v>1101</v>
      </c>
      <c r="C677" s="128" t="s">
        <v>78</v>
      </c>
      <c r="D677" s="128" t="s">
        <v>1440</v>
      </c>
      <c r="E677" s="128" t="s">
        <v>78</v>
      </c>
      <c r="F677" s="128" t="s">
        <v>43</v>
      </c>
      <c r="G677" s="128" t="s">
        <v>44</v>
      </c>
      <c r="H677" s="128" t="s">
        <v>88</v>
      </c>
      <c r="I677" s="129">
        <v>42235</v>
      </c>
      <c r="J677" s="128" t="s">
        <v>40</v>
      </c>
      <c r="K677" s="128" t="s">
        <v>677</v>
      </c>
      <c r="L677" s="128" t="s">
        <v>38</v>
      </c>
      <c r="M677" s="128" t="s">
        <v>2711</v>
      </c>
      <c r="N677" s="128" t="s">
        <v>908</v>
      </c>
      <c r="O677" s="130">
        <v>32144.36</v>
      </c>
      <c r="P677" s="128" t="s">
        <v>909</v>
      </c>
      <c r="Q677" s="128" t="s">
        <v>120</v>
      </c>
      <c r="R677" s="128" t="s">
        <v>677</v>
      </c>
      <c r="S677" s="128" t="s">
        <v>340</v>
      </c>
      <c r="T677" s="126"/>
      <c r="U677" s="126"/>
    </row>
    <row r="678" spans="1:21" s="59" customFormat="1" ht="38.25" x14ac:dyDescent="0.2">
      <c r="A678" s="128" t="s">
        <v>342</v>
      </c>
      <c r="B678" s="128" t="s">
        <v>1102</v>
      </c>
      <c r="C678" s="128" t="s">
        <v>78</v>
      </c>
      <c r="D678" s="128" t="s">
        <v>1444</v>
      </c>
      <c r="E678" s="128" t="s">
        <v>78</v>
      </c>
      <c r="F678" s="128" t="s">
        <v>43</v>
      </c>
      <c r="G678" s="128" t="s">
        <v>44</v>
      </c>
      <c r="H678" s="128" t="s">
        <v>88</v>
      </c>
      <c r="I678" s="129">
        <v>41967</v>
      </c>
      <c r="J678" s="128" t="s">
        <v>45</v>
      </c>
      <c r="K678" s="128" t="s">
        <v>107</v>
      </c>
      <c r="L678" s="128" t="s">
        <v>38</v>
      </c>
      <c r="M678" s="128" t="s">
        <v>1757</v>
      </c>
      <c r="N678" s="128" t="s">
        <v>2716</v>
      </c>
      <c r="O678" s="130">
        <v>25584</v>
      </c>
      <c r="P678" s="128" t="s">
        <v>2717</v>
      </c>
      <c r="Q678" s="128" t="s">
        <v>76</v>
      </c>
      <c r="R678" s="128" t="s">
        <v>2718</v>
      </c>
      <c r="S678" s="128" t="s">
        <v>2719</v>
      </c>
      <c r="T678" s="126"/>
      <c r="U678" s="126"/>
    </row>
    <row r="679" spans="1:21" s="59" customFormat="1" ht="38.25" x14ac:dyDescent="0.2">
      <c r="A679" s="128" t="s">
        <v>342</v>
      </c>
      <c r="B679" s="128" t="s">
        <v>1102</v>
      </c>
      <c r="C679" s="128" t="s">
        <v>78</v>
      </c>
      <c r="D679" s="128" t="s">
        <v>1443</v>
      </c>
      <c r="E679" s="128" t="s">
        <v>78</v>
      </c>
      <c r="F679" s="128" t="s">
        <v>43</v>
      </c>
      <c r="G679" s="128" t="s">
        <v>44</v>
      </c>
      <c r="H679" s="128" t="s">
        <v>88</v>
      </c>
      <c r="I679" s="129">
        <v>42272</v>
      </c>
      <c r="J679" s="128" t="s">
        <v>134</v>
      </c>
      <c r="K679" s="128" t="s">
        <v>1208</v>
      </c>
      <c r="L679" s="128" t="s">
        <v>49</v>
      </c>
      <c r="M679" s="128" t="s">
        <v>2713</v>
      </c>
      <c r="N679" s="128" t="s">
        <v>1808</v>
      </c>
      <c r="O679" s="130">
        <v>355368</v>
      </c>
      <c r="P679" s="128" t="s">
        <v>2714</v>
      </c>
      <c r="Q679" s="128" t="s">
        <v>76</v>
      </c>
      <c r="R679" s="128" t="s">
        <v>1809</v>
      </c>
      <c r="S679" s="128" t="s">
        <v>1756</v>
      </c>
      <c r="T679" s="126"/>
      <c r="U679" s="126"/>
    </row>
    <row r="680" spans="1:21" s="59" customFormat="1" ht="25.5" x14ac:dyDescent="0.2">
      <c r="A680" s="128" t="s">
        <v>342</v>
      </c>
      <c r="B680" s="128" t="s">
        <v>1102</v>
      </c>
      <c r="C680" s="128" t="s">
        <v>78</v>
      </c>
      <c r="D680" s="128" t="s">
        <v>1443</v>
      </c>
      <c r="E680" s="128" t="s">
        <v>78</v>
      </c>
      <c r="F680" s="128" t="s">
        <v>43</v>
      </c>
      <c r="G680" s="128" t="s">
        <v>44</v>
      </c>
      <c r="H680" s="128" t="s">
        <v>88</v>
      </c>
      <c r="I680" s="129">
        <v>42270</v>
      </c>
      <c r="J680" s="128" t="s">
        <v>46</v>
      </c>
      <c r="K680" s="128" t="s">
        <v>677</v>
      </c>
      <c r="L680" s="128" t="s">
        <v>38</v>
      </c>
      <c r="M680" s="128" t="s">
        <v>2712</v>
      </c>
      <c r="N680" s="128" t="s">
        <v>877</v>
      </c>
      <c r="O680" s="130">
        <v>654772.5</v>
      </c>
      <c r="P680" s="128" t="s">
        <v>878</v>
      </c>
      <c r="Q680" s="128" t="s">
        <v>104</v>
      </c>
      <c r="R680" s="128" t="s">
        <v>677</v>
      </c>
      <c r="S680" s="128" t="s">
        <v>348</v>
      </c>
      <c r="T680" s="126"/>
      <c r="U680" s="126"/>
    </row>
    <row r="681" spans="1:21" s="59" customFormat="1" ht="38.25" x14ac:dyDescent="0.2">
      <c r="A681" s="128" t="s">
        <v>342</v>
      </c>
      <c r="B681" s="128" t="s">
        <v>1102</v>
      </c>
      <c r="C681" s="128" t="s">
        <v>78</v>
      </c>
      <c r="D681" s="128" t="s">
        <v>1440</v>
      </c>
      <c r="E681" s="128" t="s">
        <v>78</v>
      </c>
      <c r="F681" s="128" t="s">
        <v>439</v>
      </c>
      <c r="G681" s="128" t="s">
        <v>118</v>
      </c>
      <c r="H681" s="128" t="s">
        <v>112</v>
      </c>
      <c r="I681" s="129">
        <v>42094</v>
      </c>
      <c r="J681" s="128" t="s">
        <v>134</v>
      </c>
      <c r="K681" s="128" t="s">
        <v>107</v>
      </c>
      <c r="L681" s="128" t="s">
        <v>49</v>
      </c>
      <c r="M681" s="128" t="s">
        <v>2715</v>
      </c>
      <c r="N681" s="128" t="s">
        <v>914</v>
      </c>
      <c r="O681" s="130">
        <v>1400000</v>
      </c>
      <c r="P681" s="128" t="s">
        <v>1755</v>
      </c>
      <c r="Q681" s="128" t="s">
        <v>83</v>
      </c>
      <c r="R681" s="128" t="s">
        <v>155</v>
      </c>
      <c r="S681" s="128" t="s">
        <v>154</v>
      </c>
      <c r="T681" s="126"/>
      <c r="U681" s="126"/>
    </row>
    <row r="682" spans="1:21" s="59" customFormat="1" ht="38.25" x14ac:dyDescent="0.2">
      <c r="A682" s="128" t="s">
        <v>329</v>
      </c>
      <c r="B682" s="128" t="s">
        <v>1103</v>
      </c>
      <c r="C682" s="128" t="s">
        <v>78</v>
      </c>
      <c r="D682" s="128" t="s">
        <v>1443</v>
      </c>
      <c r="E682" s="128" t="s">
        <v>78</v>
      </c>
      <c r="F682" s="128" t="s">
        <v>653</v>
      </c>
      <c r="G682" s="128" t="s">
        <v>383</v>
      </c>
      <c r="H682" s="128" t="s">
        <v>581</v>
      </c>
      <c r="I682" s="129">
        <v>41985</v>
      </c>
      <c r="J682" s="128" t="s">
        <v>89</v>
      </c>
      <c r="K682" s="128" t="s">
        <v>677</v>
      </c>
      <c r="L682" s="128" t="s">
        <v>117</v>
      </c>
      <c r="M682" s="128" t="s">
        <v>2724</v>
      </c>
      <c r="N682" s="128" t="s">
        <v>652</v>
      </c>
      <c r="O682" s="130">
        <v>45480.3</v>
      </c>
      <c r="P682" s="128" t="s">
        <v>2725</v>
      </c>
      <c r="Q682" s="128" t="s">
        <v>1461</v>
      </c>
      <c r="R682" s="128" t="s">
        <v>651</v>
      </c>
      <c r="S682" s="128" t="s">
        <v>650</v>
      </c>
      <c r="T682" s="126"/>
      <c r="U682" s="126"/>
    </row>
    <row r="683" spans="1:21" s="59" customFormat="1" ht="25.5" x14ac:dyDescent="0.2">
      <c r="A683" s="128" t="s">
        <v>329</v>
      </c>
      <c r="B683" s="128" t="s">
        <v>1103</v>
      </c>
      <c r="C683" s="128" t="s">
        <v>78</v>
      </c>
      <c r="D683" s="128" t="s">
        <v>1443</v>
      </c>
      <c r="E683" s="128" t="s">
        <v>78</v>
      </c>
      <c r="F683" s="128" t="s">
        <v>47</v>
      </c>
      <c r="G683" s="128" t="s">
        <v>48</v>
      </c>
      <c r="H683" s="128" t="s">
        <v>1212</v>
      </c>
      <c r="I683" s="129">
        <v>42277</v>
      </c>
      <c r="J683" s="128" t="s">
        <v>45</v>
      </c>
      <c r="K683" s="128" t="s">
        <v>1208</v>
      </c>
      <c r="L683" s="128" t="s">
        <v>38</v>
      </c>
      <c r="M683" s="128" t="s">
        <v>2720</v>
      </c>
      <c r="N683" s="128" t="s">
        <v>1762</v>
      </c>
      <c r="O683" s="130">
        <v>64000</v>
      </c>
      <c r="P683" s="128" t="s">
        <v>1763</v>
      </c>
      <c r="Q683" s="128" t="s">
        <v>88</v>
      </c>
      <c r="R683" s="128" t="s">
        <v>1764</v>
      </c>
      <c r="S683" s="128" t="s">
        <v>1765</v>
      </c>
      <c r="T683" s="126"/>
      <c r="U683" s="126"/>
    </row>
    <row r="684" spans="1:21" s="59" customFormat="1" ht="25.5" x14ac:dyDescent="0.2">
      <c r="A684" s="128" t="s">
        <v>329</v>
      </c>
      <c r="B684" s="128" t="s">
        <v>1103</v>
      </c>
      <c r="C684" s="128" t="s">
        <v>78</v>
      </c>
      <c r="D684" s="128" t="s">
        <v>1440</v>
      </c>
      <c r="E684" s="128" t="s">
        <v>78</v>
      </c>
      <c r="F684" s="128" t="s">
        <v>341</v>
      </c>
      <c r="G684" s="128" t="s">
        <v>48</v>
      </c>
      <c r="H684" s="128" t="s">
        <v>1315</v>
      </c>
      <c r="I684" s="129">
        <v>42081</v>
      </c>
      <c r="J684" s="128" t="s">
        <v>134</v>
      </c>
      <c r="K684" s="128" t="s">
        <v>677</v>
      </c>
      <c r="L684" s="128" t="s">
        <v>38</v>
      </c>
      <c r="M684" s="128" t="s">
        <v>2728</v>
      </c>
      <c r="N684" s="128" t="s">
        <v>1465</v>
      </c>
      <c r="O684" s="130">
        <v>97000</v>
      </c>
      <c r="P684" s="128" t="s">
        <v>2729</v>
      </c>
      <c r="Q684" s="128" t="s">
        <v>76</v>
      </c>
      <c r="R684" s="128" t="s">
        <v>677</v>
      </c>
      <c r="S684" s="128" t="s">
        <v>1466</v>
      </c>
      <c r="T684" s="126"/>
      <c r="U684" s="126"/>
    </row>
    <row r="685" spans="1:21" s="59" customFormat="1" ht="51" x14ac:dyDescent="0.2">
      <c r="A685" s="128" t="s">
        <v>329</v>
      </c>
      <c r="B685" s="128" t="s">
        <v>1103</v>
      </c>
      <c r="C685" s="128" t="s">
        <v>78</v>
      </c>
      <c r="D685" s="128" t="s">
        <v>1440</v>
      </c>
      <c r="E685" s="128" t="s">
        <v>78</v>
      </c>
      <c r="F685" s="128" t="s">
        <v>351</v>
      </c>
      <c r="G685" s="128" t="s">
        <v>48</v>
      </c>
      <c r="H685" s="128" t="s">
        <v>1207</v>
      </c>
      <c r="I685" s="129">
        <v>42139</v>
      </c>
      <c r="J685" s="128" t="s">
        <v>36</v>
      </c>
      <c r="K685" s="128" t="s">
        <v>677</v>
      </c>
      <c r="L685" s="128" t="s">
        <v>38</v>
      </c>
      <c r="M685" s="128" t="s">
        <v>2730</v>
      </c>
      <c r="N685" s="128" t="s">
        <v>336</v>
      </c>
      <c r="O685" s="130">
        <v>112000</v>
      </c>
      <c r="P685" s="128" t="s">
        <v>2731</v>
      </c>
      <c r="Q685" s="128" t="s">
        <v>76</v>
      </c>
      <c r="R685" s="128" t="s">
        <v>677</v>
      </c>
      <c r="S685" s="128" t="s">
        <v>334</v>
      </c>
      <c r="T685" s="126"/>
      <c r="U685" s="126"/>
    </row>
    <row r="686" spans="1:21" s="59" customFormat="1" ht="38.25" x14ac:dyDescent="0.2">
      <c r="A686" s="128" t="s">
        <v>329</v>
      </c>
      <c r="B686" s="128" t="s">
        <v>1103</v>
      </c>
      <c r="C686" s="128" t="s">
        <v>78</v>
      </c>
      <c r="D686" s="128" t="s">
        <v>1443</v>
      </c>
      <c r="E686" s="128" t="s">
        <v>78</v>
      </c>
      <c r="F686" s="128" t="s">
        <v>119</v>
      </c>
      <c r="G686" s="128" t="s">
        <v>118</v>
      </c>
      <c r="H686" s="128" t="s">
        <v>205</v>
      </c>
      <c r="I686" s="129">
        <v>42087</v>
      </c>
      <c r="J686" s="128" t="s">
        <v>45</v>
      </c>
      <c r="K686" s="128" t="s">
        <v>677</v>
      </c>
      <c r="L686" s="128" t="s">
        <v>117</v>
      </c>
      <c r="M686" s="128" t="s">
        <v>1378</v>
      </c>
      <c r="N686" s="128" t="s">
        <v>338</v>
      </c>
      <c r="O686" s="130">
        <v>310235</v>
      </c>
      <c r="P686" s="128" t="s">
        <v>337</v>
      </c>
      <c r="Q686" s="128" t="s">
        <v>207</v>
      </c>
      <c r="R686" s="128" t="s">
        <v>677</v>
      </c>
      <c r="S686" s="128" t="s">
        <v>114</v>
      </c>
      <c r="T686" s="126"/>
      <c r="U686" s="126"/>
    </row>
    <row r="687" spans="1:21" s="59" customFormat="1" ht="25.5" x14ac:dyDescent="0.2">
      <c r="A687" s="128" t="s">
        <v>329</v>
      </c>
      <c r="B687" s="128" t="s">
        <v>1103</v>
      </c>
      <c r="C687" s="128" t="s">
        <v>78</v>
      </c>
      <c r="D687" s="128" t="s">
        <v>1440</v>
      </c>
      <c r="E687" s="128" t="s">
        <v>78</v>
      </c>
      <c r="F687" s="128" t="s">
        <v>43</v>
      </c>
      <c r="G687" s="128" t="s">
        <v>44</v>
      </c>
      <c r="H687" s="128" t="s">
        <v>88</v>
      </c>
      <c r="I687" s="129">
        <v>41957</v>
      </c>
      <c r="J687" s="128" t="s">
        <v>36</v>
      </c>
      <c r="K687" s="128" t="s">
        <v>677</v>
      </c>
      <c r="L687" s="128" t="s">
        <v>38</v>
      </c>
      <c r="M687" s="128" t="s">
        <v>2736</v>
      </c>
      <c r="N687" s="128" t="s">
        <v>336</v>
      </c>
      <c r="O687" s="130">
        <v>350000</v>
      </c>
      <c r="P687" s="128" t="s">
        <v>335</v>
      </c>
      <c r="Q687" s="128" t="s">
        <v>112</v>
      </c>
      <c r="R687" s="128" t="s">
        <v>677</v>
      </c>
      <c r="S687" s="128" t="s">
        <v>334</v>
      </c>
      <c r="T687" s="126"/>
      <c r="U687" s="126"/>
    </row>
    <row r="688" spans="1:21" s="59" customFormat="1" ht="25.5" x14ac:dyDescent="0.2">
      <c r="A688" s="128" t="s">
        <v>329</v>
      </c>
      <c r="B688" s="128" t="s">
        <v>1103</v>
      </c>
      <c r="C688" s="128" t="s">
        <v>78</v>
      </c>
      <c r="D688" s="128" t="s">
        <v>1443</v>
      </c>
      <c r="E688" s="128" t="s">
        <v>78</v>
      </c>
      <c r="F688" s="128" t="s">
        <v>43</v>
      </c>
      <c r="G688" s="128" t="s">
        <v>44</v>
      </c>
      <c r="H688" s="128" t="s">
        <v>88</v>
      </c>
      <c r="I688" s="129">
        <v>42185</v>
      </c>
      <c r="J688" s="128" t="s">
        <v>134</v>
      </c>
      <c r="K688" s="128" t="s">
        <v>677</v>
      </c>
      <c r="L688" s="128" t="s">
        <v>38</v>
      </c>
      <c r="M688" s="128" t="s">
        <v>1853</v>
      </c>
      <c r="N688" s="128" t="s">
        <v>854</v>
      </c>
      <c r="O688" s="130">
        <v>520793.44</v>
      </c>
      <c r="P688" s="128" t="s">
        <v>879</v>
      </c>
      <c r="Q688" s="128" t="s">
        <v>173</v>
      </c>
      <c r="R688" s="128" t="s">
        <v>677</v>
      </c>
      <c r="S688" s="128" t="s">
        <v>855</v>
      </c>
      <c r="T688" s="126"/>
      <c r="U688" s="126"/>
    </row>
    <row r="689" spans="1:21" s="59" customFormat="1" ht="25.5" x14ac:dyDescent="0.2">
      <c r="A689" s="128" t="s">
        <v>329</v>
      </c>
      <c r="B689" s="128" t="s">
        <v>1103</v>
      </c>
      <c r="C689" s="128" t="s">
        <v>78</v>
      </c>
      <c r="D689" s="128" t="s">
        <v>1440</v>
      </c>
      <c r="E689" s="128" t="s">
        <v>78</v>
      </c>
      <c r="F689" s="128" t="s">
        <v>1211</v>
      </c>
      <c r="G689" s="128" t="s">
        <v>48</v>
      </c>
      <c r="H689" s="128" t="s">
        <v>1207</v>
      </c>
      <c r="I689" s="129">
        <v>42131</v>
      </c>
      <c r="J689" s="128" t="s">
        <v>46</v>
      </c>
      <c r="K689" s="128" t="s">
        <v>677</v>
      </c>
      <c r="L689" s="128" t="s">
        <v>38</v>
      </c>
      <c r="M689" s="128" t="s">
        <v>2734</v>
      </c>
      <c r="N689" s="128" t="s">
        <v>895</v>
      </c>
      <c r="O689" s="130">
        <v>603734.32999999996</v>
      </c>
      <c r="P689" s="128" t="s">
        <v>2733</v>
      </c>
      <c r="Q689" s="128" t="s">
        <v>88</v>
      </c>
      <c r="R689" s="128" t="s">
        <v>677</v>
      </c>
      <c r="S689" s="128" t="s">
        <v>896</v>
      </c>
      <c r="T689" s="126"/>
      <c r="U689" s="126"/>
    </row>
    <row r="690" spans="1:21" s="59" customFormat="1" ht="25.5" x14ac:dyDescent="0.2">
      <c r="A690" s="128" t="s">
        <v>329</v>
      </c>
      <c r="B690" s="128" t="s">
        <v>1103</v>
      </c>
      <c r="C690" s="128" t="s">
        <v>78</v>
      </c>
      <c r="D690" s="128" t="s">
        <v>1443</v>
      </c>
      <c r="E690" s="128" t="s">
        <v>78</v>
      </c>
      <c r="F690" s="128" t="s">
        <v>43</v>
      </c>
      <c r="G690" s="128" t="s">
        <v>44</v>
      </c>
      <c r="H690" s="128" t="s">
        <v>88</v>
      </c>
      <c r="I690" s="129">
        <v>42181</v>
      </c>
      <c r="J690" s="128" t="s">
        <v>134</v>
      </c>
      <c r="K690" s="128" t="s">
        <v>677</v>
      </c>
      <c r="L690" s="128" t="s">
        <v>38</v>
      </c>
      <c r="M690" s="128" t="s">
        <v>2727</v>
      </c>
      <c r="N690" s="128" t="s">
        <v>854</v>
      </c>
      <c r="O690" s="130">
        <v>780440.57</v>
      </c>
      <c r="P690" s="128" t="s">
        <v>879</v>
      </c>
      <c r="Q690" s="128" t="s">
        <v>172</v>
      </c>
      <c r="R690" s="128" t="s">
        <v>677</v>
      </c>
      <c r="S690" s="128" t="s">
        <v>855</v>
      </c>
      <c r="T690" s="126"/>
      <c r="U690" s="126"/>
    </row>
    <row r="691" spans="1:21" s="59" customFormat="1" ht="51" x14ac:dyDescent="0.2">
      <c r="A691" s="128" t="s">
        <v>329</v>
      </c>
      <c r="B691" s="128" t="s">
        <v>1103</v>
      </c>
      <c r="C691" s="128" t="s">
        <v>78</v>
      </c>
      <c r="D691" s="128" t="s">
        <v>1443</v>
      </c>
      <c r="E691" s="128" t="s">
        <v>78</v>
      </c>
      <c r="F691" s="128" t="s">
        <v>1104</v>
      </c>
      <c r="G691" s="128" t="s">
        <v>118</v>
      </c>
      <c r="H691" s="128" t="s">
        <v>205</v>
      </c>
      <c r="I691" s="129">
        <v>42184</v>
      </c>
      <c r="J691" s="128" t="s">
        <v>134</v>
      </c>
      <c r="K691" s="128" t="s">
        <v>677</v>
      </c>
      <c r="L691" s="128" t="s">
        <v>38</v>
      </c>
      <c r="M691" s="128" t="s">
        <v>2721</v>
      </c>
      <c r="N691" s="128" t="s">
        <v>1105</v>
      </c>
      <c r="O691" s="130">
        <v>787678</v>
      </c>
      <c r="P691" s="128" t="s">
        <v>1106</v>
      </c>
      <c r="Q691" s="128" t="s">
        <v>173</v>
      </c>
      <c r="R691" s="128" t="s">
        <v>677</v>
      </c>
      <c r="S691" s="128" t="s">
        <v>815</v>
      </c>
      <c r="T691" s="126"/>
      <c r="U691" s="126"/>
    </row>
    <row r="692" spans="1:21" s="59" customFormat="1" ht="25.5" x14ac:dyDescent="0.2">
      <c r="A692" s="128" t="s">
        <v>329</v>
      </c>
      <c r="B692" s="128" t="s">
        <v>1103</v>
      </c>
      <c r="C692" s="128" t="s">
        <v>78</v>
      </c>
      <c r="D692" s="128" t="s">
        <v>1443</v>
      </c>
      <c r="E692" s="128" t="s">
        <v>78</v>
      </c>
      <c r="F692" s="128" t="s">
        <v>43</v>
      </c>
      <c r="G692" s="128" t="s">
        <v>44</v>
      </c>
      <c r="H692" s="128" t="s">
        <v>88</v>
      </c>
      <c r="I692" s="129">
        <v>42090</v>
      </c>
      <c r="J692" s="128" t="s">
        <v>40</v>
      </c>
      <c r="K692" s="128" t="s">
        <v>677</v>
      </c>
      <c r="L692" s="128" t="s">
        <v>38</v>
      </c>
      <c r="M692" s="128" t="s">
        <v>2726</v>
      </c>
      <c r="N692" s="128" t="s">
        <v>866</v>
      </c>
      <c r="O692" s="130">
        <v>1353025</v>
      </c>
      <c r="P692" s="128" t="s">
        <v>1766</v>
      </c>
      <c r="Q692" s="128" t="s">
        <v>88</v>
      </c>
      <c r="R692" s="128" t="s">
        <v>677</v>
      </c>
      <c r="S692" s="128" t="s">
        <v>867</v>
      </c>
      <c r="T692" s="126"/>
      <c r="U692" s="126"/>
    </row>
    <row r="693" spans="1:21" s="59" customFormat="1" ht="25.5" x14ac:dyDescent="0.2">
      <c r="A693" s="128" t="s">
        <v>329</v>
      </c>
      <c r="B693" s="128" t="s">
        <v>1103</v>
      </c>
      <c r="C693" s="128" t="s">
        <v>78</v>
      </c>
      <c r="D693" s="128" t="s">
        <v>1440</v>
      </c>
      <c r="E693" s="128" t="s">
        <v>78</v>
      </c>
      <c r="F693" s="128" t="s">
        <v>1004</v>
      </c>
      <c r="G693" s="128" t="s">
        <v>39</v>
      </c>
      <c r="H693" s="128" t="s">
        <v>212</v>
      </c>
      <c r="I693" s="129">
        <v>42129</v>
      </c>
      <c r="J693" s="128" t="s">
        <v>46</v>
      </c>
      <c r="K693" s="128" t="s">
        <v>677</v>
      </c>
      <c r="L693" s="128" t="s">
        <v>38</v>
      </c>
      <c r="M693" s="128" t="s">
        <v>2732</v>
      </c>
      <c r="N693" s="128" t="s">
        <v>895</v>
      </c>
      <c r="O693" s="130">
        <v>1648179.07</v>
      </c>
      <c r="P693" s="128" t="s">
        <v>2733</v>
      </c>
      <c r="Q693" s="128" t="s">
        <v>76</v>
      </c>
      <c r="R693" s="128" t="s">
        <v>677</v>
      </c>
      <c r="S693" s="128" t="s">
        <v>896</v>
      </c>
      <c r="T693" s="126"/>
      <c r="U693" s="126"/>
    </row>
    <row r="694" spans="1:21" s="59" customFormat="1" ht="25.5" x14ac:dyDescent="0.2">
      <c r="A694" s="128" t="s">
        <v>329</v>
      </c>
      <c r="B694" s="128" t="s">
        <v>1103</v>
      </c>
      <c r="C694" s="128" t="s">
        <v>78</v>
      </c>
      <c r="D694" s="128" t="s">
        <v>1443</v>
      </c>
      <c r="E694" s="128" t="s">
        <v>78</v>
      </c>
      <c r="F694" s="128" t="s">
        <v>1472</v>
      </c>
      <c r="G694" s="128" t="s">
        <v>118</v>
      </c>
      <c r="H694" s="128" t="s">
        <v>205</v>
      </c>
      <c r="I694" s="129">
        <v>42146</v>
      </c>
      <c r="J694" s="128" t="s">
        <v>134</v>
      </c>
      <c r="K694" s="128" t="s">
        <v>677</v>
      </c>
      <c r="L694" s="128" t="s">
        <v>38</v>
      </c>
      <c r="M694" s="128" t="s">
        <v>2722</v>
      </c>
      <c r="N694" s="128" t="s">
        <v>666</v>
      </c>
      <c r="O694" s="130">
        <v>2328603</v>
      </c>
      <c r="P694" s="128" t="s">
        <v>2723</v>
      </c>
      <c r="Q694" s="128" t="s">
        <v>76</v>
      </c>
      <c r="R694" s="128" t="s">
        <v>677</v>
      </c>
      <c r="S694" s="128" t="s">
        <v>664</v>
      </c>
      <c r="T694" s="126"/>
      <c r="U694" s="126"/>
    </row>
    <row r="695" spans="1:21" s="59" customFormat="1" ht="25.5" x14ac:dyDescent="0.2">
      <c r="A695" s="128" t="s">
        <v>328</v>
      </c>
      <c r="B695" s="128" t="s">
        <v>1109</v>
      </c>
      <c r="C695" s="128" t="s">
        <v>78</v>
      </c>
      <c r="D695" s="128" t="s">
        <v>1443</v>
      </c>
      <c r="E695" s="128" t="s">
        <v>78</v>
      </c>
      <c r="F695" s="128" t="s">
        <v>341</v>
      </c>
      <c r="G695" s="128" t="s">
        <v>48</v>
      </c>
      <c r="H695" s="128" t="s">
        <v>1207</v>
      </c>
      <c r="I695" s="129">
        <v>42185</v>
      </c>
      <c r="J695" s="128" t="s">
        <v>45</v>
      </c>
      <c r="K695" s="128" t="s">
        <v>1208</v>
      </c>
      <c r="L695" s="128" t="s">
        <v>37</v>
      </c>
      <c r="M695" s="128" t="s">
        <v>2737</v>
      </c>
      <c r="N695" s="128" t="s">
        <v>405</v>
      </c>
      <c r="O695" s="130">
        <v>65336</v>
      </c>
      <c r="P695" s="128" t="s">
        <v>2738</v>
      </c>
      <c r="Q695" s="128" t="s">
        <v>76</v>
      </c>
      <c r="R695" s="128" t="s">
        <v>404</v>
      </c>
      <c r="S695" s="128" t="s">
        <v>403</v>
      </c>
      <c r="T695" s="126"/>
      <c r="U695" s="126"/>
    </row>
    <row r="696" spans="1:21" s="59" customFormat="1" ht="38.25" x14ac:dyDescent="0.2">
      <c r="A696" s="128" t="s">
        <v>328</v>
      </c>
      <c r="B696" s="128" t="s">
        <v>1109</v>
      </c>
      <c r="C696" s="128" t="s">
        <v>78</v>
      </c>
      <c r="D696" s="128" t="s">
        <v>1443</v>
      </c>
      <c r="E696" s="128" t="s">
        <v>78</v>
      </c>
      <c r="F696" s="128" t="s">
        <v>43</v>
      </c>
      <c r="G696" s="128" t="s">
        <v>44</v>
      </c>
      <c r="H696" s="128" t="s">
        <v>88</v>
      </c>
      <c r="I696" s="129">
        <v>42164</v>
      </c>
      <c r="J696" s="128" t="s">
        <v>45</v>
      </c>
      <c r="K696" s="128" t="s">
        <v>107</v>
      </c>
      <c r="L696" s="128" t="s">
        <v>38</v>
      </c>
      <c r="M696" s="128" t="s">
        <v>2740</v>
      </c>
      <c r="N696" s="128" t="s">
        <v>168</v>
      </c>
      <c r="O696" s="130">
        <v>101600.52</v>
      </c>
      <c r="P696" s="128" t="s">
        <v>208</v>
      </c>
      <c r="Q696" s="128" t="s">
        <v>76</v>
      </c>
      <c r="R696" s="128" t="s">
        <v>1110</v>
      </c>
      <c r="S696" s="128" t="s">
        <v>167</v>
      </c>
      <c r="T696" s="126"/>
      <c r="U696" s="126"/>
    </row>
    <row r="697" spans="1:21" s="59" customFormat="1" ht="51" x14ac:dyDescent="0.2">
      <c r="A697" s="128" t="s">
        <v>328</v>
      </c>
      <c r="B697" s="128" t="s">
        <v>1109</v>
      </c>
      <c r="C697" s="128" t="s">
        <v>78</v>
      </c>
      <c r="D697" s="128" t="s">
        <v>1440</v>
      </c>
      <c r="E697" s="128" t="s">
        <v>78</v>
      </c>
      <c r="F697" s="128" t="s">
        <v>119</v>
      </c>
      <c r="G697" s="128" t="s">
        <v>118</v>
      </c>
      <c r="H697" s="128" t="s">
        <v>205</v>
      </c>
      <c r="I697" s="129">
        <v>42093</v>
      </c>
      <c r="J697" s="128" t="s">
        <v>134</v>
      </c>
      <c r="K697" s="128" t="s">
        <v>107</v>
      </c>
      <c r="L697" s="128" t="s">
        <v>37</v>
      </c>
      <c r="M697" s="128" t="s">
        <v>2742</v>
      </c>
      <c r="N697" s="128" t="s">
        <v>1380</v>
      </c>
      <c r="O697" s="130">
        <v>120000</v>
      </c>
      <c r="P697" s="128" t="s">
        <v>1381</v>
      </c>
      <c r="Q697" s="128" t="s">
        <v>122</v>
      </c>
      <c r="R697" s="128" t="s">
        <v>1382</v>
      </c>
      <c r="S697" s="128" t="s">
        <v>1383</v>
      </c>
      <c r="T697" s="126"/>
      <c r="U697" s="126"/>
    </row>
    <row r="698" spans="1:21" s="59" customFormat="1" ht="38.25" x14ac:dyDescent="0.2">
      <c r="A698" s="128" t="s">
        <v>328</v>
      </c>
      <c r="B698" s="128" t="s">
        <v>1109</v>
      </c>
      <c r="C698" s="128" t="s">
        <v>78</v>
      </c>
      <c r="D698" s="128" t="s">
        <v>1443</v>
      </c>
      <c r="E698" s="128" t="s">
        <v>78</v>
      </c>
      <c r="F698" s="128" t="s">
        <v>47</v>
      </c>
      <c r="G698" s="128" t="s">
        <v>48</v>
      </c>
      <c r="H698" s="128" t="s">
        <v>1212</v>
      </c>
      <c r="I698" s="129">
        <v>42038</v>
      </c>
      <c r="J698" s="128" t="s">
        <v>45</v>
      </c>
      <c r="K698" s="128" t="s">
        <v>107</v>
      </c>
      <c r="L698" s="128" t="s">
        <v>37</v>
      </c>
      <c r="M698" s="128" t="s">
        <v>1772</v>
      </c>
      <c r="N698" s="128" t="s">
        <v>168</v>
      </c>
      <c r="O698" s="130">
        <v>238789</v>
      </c>
      <c r="P698" s="128" t="s">
        <v>576</v>
      </c>
      <c r="Q698" s="128" t="s">
        <v>88</v>
      </c>
      <c r="R698" s="128" t="s">
        <v>1110</v>
      </c>
      <c r="S698" s="128" t="s">
        <v>167</v>
      </c>
      <c r="T698" s="126"/>
      <c r="U698" s="126"/>
    </row>
    <row r="699" spans="1:21" s="59" customFormat="1" ht="38.25" x14ac:dyDescent="0.2">
      <c r="A699" s="128" t="s">
        <v>328</v>
      </c>
      <c r="B699" s="128" t="s">
        <v>1109</v>
      </c>
      <c r="C699" s="128" t="s">
        <v>78</v>
      </c>
      <c r="D699" s="128" t="s">
        <v>1440</v>
      </c>
      <c r="E699" s="128" t="s">
        <v>78</v>
      </c>
      <c r="F699" s="128" t="s">
        <v>119</v>
      </c>
      <c r="G699" s="128" t="s">
        <v>118</v>
      </c>
      <c r="H699" s="128" t="s">
        <v>205</v>
      </c>
      <c r="I699" s="129">
        <v>42272</v>
      </c>
      <c r="J699" s="128" t="s">
        <v>134</v>
      </c>
      <c r="K699" s="128" t="s">
        <v>107</v>
      </c>
      <c r="L699" s="128" t="s">
        <v>49</v>
      </c>
      <c r="M699" s="128" t="s">
        <v>2743</v>
      </c>
      <c r="N699" s="128" t="s">
        <v>1380</v>
      </c>
      <c r="O699" s="130">
        <v>312000</v>
      </c>
      <c r="P699" s="128" t="s">
        <v>388</v>
      </c>
      <c r="Q699" s="128" t="s">
        <v>76</v>
      </c>
      <c r="R699" s="128" t="s">
        <v>1382</v>
      </c>
      <c r="S699" s="128" t="s">
        <v>1383</v>
      </c>
      <c r="T699" s="126"/>
      <c r="U699" s="126"/>
    </row>
    <row r="700" spans="1:21" s="59" customFormat="1" ht="38.25" x14ac:dyDescent="0.2">
      <c r="A700" s="128" t="s">
        <v>328</v>
      </c>
      <c r="B700" s="128" t="s">
        <v>1109</v>
      </c>
      <c r="C700" s="128" t="s">
        <v>78</v>
      </c>
      <c r="D700" s="128" t="s">
        <v>1440</v>
      </c>
      <c r="E700" s="128" t="s">
        <v>78</v>
      </c>
      <c r="F700" s="128" t="s">
        <v>378</v>
      </c>
      <c r="G700" s="128" t="s">
        <v>48</v>
      </c>
      <c r="H700" s="128" t="s">
        <v>1207</v>
      </c>
      <c r="I700" s="129">
        <v>42272</v>
      </c>
      <c r="J700" s="128" t="s">
        <v>134</v>
      </c>
      <c r="K700" s="128" t="s">
        <v>107</v>
      </c>
      <c r="L700" s="128" t="s">
        <v>49</v>
      </c>
      <c r="M700" s="128" t="s">
        <v>2744</v>
      </c>
      <c r="N700" s="128" t="s">
        <v>1773</v>
      </c>
      <c r="O700" s="130">
        <v>323645.2</v>
      </c>
      <c r="P700" s="128" t="s">
        <v>388</v>
      </c>
      <c r="Q700" s="128" t="s">
        <v>76</v>
      </c>
      <c r="R700" s="128" t="s">
        <v>1774</v>
      </c>
      <c r="S700" s="128" t="s">
        <v>1775</v>
      </c>
      <c r="T700" s="126"/>
      <c r="U700" s="126"/>
    </row>
    <row r="701" spans="1:21" s="59" customFormat="1" ht="38.25" x14ac:dyDescent="0.2">
      <c r="A701" s="128" t="s">
        <v>328</v>
      </c>
      <c r="B701" s="128" t="s">
        <v>1109</v>
      </c>
      <c r="C701" s="128" t="s">
        <v>78</v>
      </c>
      <c r="D701" s="128" t="s">
        <v>1440</v>
      </c>
      <c r="E701" s="128" t="s">
        <v>78</v>
      </c>
      <c r="F701" s="128" t="s">
        <v>47</v>
      </c>
      <c r="G701" s="128" t="s">
        <v>48</v>
      </c>
      <c r="H701" s="128" t="s">
        <v>1212</v>
      </c>
      <c r="I701" s="129">
        <v>42090</v>
      </c>
      <c r="J701" s="128" t="s">
        <v>45</v>
      </c>
      <c r="K701" s="128" t="s">
        <v>107</v>
      </c>
      <c r="L701" s="128" t="s">
        <v>38</v>
      </c>
      <c r="M701" s="128" t="s">
        <v>2741</v>
      </c>
      <c r="N701" s="128" t="s">
        <v>326</v>
      </c>
      <c r="O701" s="130">
        <v>732824</v>
      </c>
      <c r="P701" s="128" t="s">
        <v>379</v>
      </c>
      <c r="Q701" s="128" t="s">
        <v>76</v>
      </c>
      <c r="R701" s="128" t="s">
        <v>1776</v>
      </c>
      <c r="S701" s="128" t="s">
        <v>324</v>
      </c>
      <c r="T701" s="126"/>
      <c r="U701" s="126"/>
    </row>
    <row r="702" spans="1:21" s="59" customFormat="1" ht="38.25" x14ac:dyDescent="0.2">
      <c r="A702" s="128" t="s">
        <v>328</v>
      </c>
      <c r="B702" s="128" t="s">
        <v>1109</v>
      </c>
      <c r="C702" s="128" t="s">
        <v>78</v>
      </c>
      <c r="D702" s="128" t="s">
        <v>1443</v>
      </c>
      <c r="E702" s="128" t="s">
        <v>78</v>
      </c>
      <c r="F702" s="128" t="s">
        <v>43</v>
      </c>
      <c r="G702" s="128" t="s">
        <v>44</v>
      </c>
      <c r="H702" s="128" t="s">
        <v>88</v>
      </c>
      <c r="I702" s="129">
        <v>42003</v>
      </c>
      <c r="J702" s="128" t="s">
        <v>45</v>
      </c>
      <c r="K702" s="128" t="s">
        <v>107</v>
      </c>
      <c r="L702" s="128" t="s">
        <v>38</v>
      </c>
      <c r="M702" s="128" t="s">
        <v>2739</v>
      </c>
      <c r="N702" s="128" t="s">
        <v>168</v>
      </c>
      <c r="O702" s="130">
        <v>1814192.4</v>
      </c>
      <c r="P702" s="128" t="s">
        <v>327</v>
      </c>
      <c r="Q702" s="128" t="s">
        <v>83</v>
      </c>
      <c r="R702" s="128" t="s">
        <v>1110</v>
      </c>
      <c r="S702" s="128" t="s">
        <v>167</v>
      </c>
      <c r="T702" s="126"/>
      <c r="U702" s="126"/>
    </row>
    <row r="703" spans="1:21" s="59" customFormat="1" ht="76.5" x14ac:dyDescent="0.2">
      <c r="A703" s="128" t="s">
        <v>323</v>
      </c>
      <c r="B703" s="128" t="s">
        <v>1111</v>
      </c>
      <c r="C703" s="128" t="s">
        <v>78</v>
      </c>
      <c r="D703" s="128" t="s">
        <v>1440</v>
      </c>
      <c r="E703" s="128" t="s">
        <v>78</v>
      </c>
      <c r="F703" s="128" t="s">
        <v>43</v>
      </c>
      <c r="G703" s="128" t="s">
        <v>44</v>
      </c>
      <c r="H703" s="128" t="s">
        <v>88</v>
      </c>
      <c r="I703" s="129">
        <v>41992</v>
      </c>
      <c r="J703" s="128" t="s">
        <v>45</v>
      </c>
      <c r="K703" s="128" t="s">
        <v>441</v>
      </c>
      <c r="L703" s="128" t="s">
        <v>38</v>
      </c>
      <c r="M703" s="128" t="s">
        <v>2751</v>
      </c>
      <c r="N703" s="128" t="s">
        <v>1777</v>
      </c>
      <c r="O703" s="130">
        <v>94474</v>
      </c>
      <c r="P703" s="128" t="s">
        <v>391</v>
      </c>
      <c r="Q703" s="128" t="s">
        <v>88</v>
      </c>
      <c r="R703" s="128" t="s">
        <v>1778</v>
      </c>
      <c r="S703" s="128" t="s">
        <v>171</v>
      </c>
      <c r="T703" s="126"/>
      <c r="U703" s="126"/>
    </row>
    <row r="704" spans="1:21" s="59" customFormat="1" ht="38.25" x14ac:dyDescent="0.2">
      <c r="A704" s="128" t="s">
        <v>323</v>
      </c>
      <c r="B704" s="128" t="s">
        <v>1111</v>
      </c>
      <c r="C704" s="128" t="s">
        <v>78</v>
      </c>
      <c r="D704" s="128" t="s">
        <v>1443</v>
      </c>
      <c r="E704" s="128" t="s">
        <v>78</v>
      </c>
      <c r="F704" s="128" t="s">
        <v>43</v>
      </c>
      <c r="G704" s="128" t="s">
        <v>44</v>
      </c>
      <c r="H704" s="128" t="s">
        <v>88</v>
      </c>
      <c r="I704" s="129">
        <v>42263</v>
      </c>
      <c r="J704" s="128" t="s">
        <v>134</v>
      </c>
      <c r="K704" s="128" t="s">
        <v>147</v>
      </c>
      <c r="L704" s="128" t="s">
        <v>38</v>
      </c>
      <c r="M704" s="128" t="s">
        <v>2748</v>
      </c>
      <c r="N704" s="128" t="s">
        <v>1780</v>
      </c>
      <c r="O704" s="130">
        <v>209974.9</v>
      </c>
      <c r="P704" s="128" t="s">
        <v>1781</v>
      </c>
      <c r="Q704" s="128" t="s">
        <v>130</v>
      </c>
      <c r="R704" s="128" t="s">
        <v>1782</v>
      </c>
      <c r="S704" s="128" t="s">
        <v>1783</v>
      </c>
      <c r="T704" s="126"/>
      <c r="U704" s="126"/>
    </row>
    <row r="705" spans="1:21" s="59" customFormat="1" ht="38.25" x14ac:dyDescent="0.2">
      <c r="A705" s="128" t="s">
        <v>323</v>
      </c>
      <c r="B705" s="128" t="s">
        <v>1111</v>
      </c>
      <c r="C705" s="128" t="s">
        <v>78</v>
      </c>
      <c r="D705" s="128" t="s">
        <v>1440</v>
      </c>
      <c r="E705" s="128" t="s">
        <v>78</v>
      </c>
      <c r="F705" s="128" t="s">
        <v>378</v>
      </c>
      <c r="G705" s="128" t="s">
        <v>48</v>
      </c>
      <c r="H705" s="128" t="s">
        <v>1207</v>
      </c>
      <c r="I705" s="129">
        <v>42272</v>
      </c>
      <c r="J705" s="128" t="s">
        <v>134</v>
      </c>
      <c r="K705" s="128" t="s">
        <v>107</v>
      </c>
      <c r="L705" s="128" t="s">
        <v>37</v>
      </c>
      <c r="M705" s="128" t="s">
        <v>2750</v>
      </c>
      <c r="N705" s="128" t="s">
        <v>1773</v>
      </c>
      <c r="O705" s="130">
        <v>222500</v>
      </c>
      <c r="P705" s="128" t="s">
        <v>379</v>
      </c>
      <c r="Q705" s="128" t="s">
        <v>76</v>
      </c>
      <c r="R705" s="128" t="s">
        <v>1774</v>
      </c>
      <c r="S705" s="128" t="s">
        <v>1775</v>
      </c>
      <c r="T705" s="126"/>
      <c r="U705" s="126"/>
    </row>
    <row r="706" spans="1:21" s="59" customFormat="1" ht="38.25" x14ac:dyDescent="0.2">
      <c r="A706" s="128" t="s">
        <v>323</v>
      </c>
      <c r="B706" s="128" t="s">
        <v>1111</v>
      </c>
      <c r="C706" s="128" t="s">
        <v>78</v>
      </c>
      <c r="D706" s="128" t="s">
        <v>1443</v>
      </c>
      <c r="E706" s="128" t="s">
        <v>78</v>
      </c>
      <c r="F706" s="128" t="s">
        <v>43</v>
      </c>
      <c r="G706" s="128" t="s">
        <v>44</v>
      </c>
      <c r="H706" s="128" t="s">
        <v>88</v>
      </c>
      <c r="I706" s="129">
        <v>42249</v>
      </c>
      <c r="J706" s="128" t="s">
        <v>45</v>
      </c>
      <c r="K706" s="128" t="s">
        <v>107</v>
      </c>
      <c r="L706" s="128" t="s">
        <v>38</v>
      </c>
      <c r="M706" s="128" t="s">
        <v>2747</v>
      </c>
      <c r="N706" s="128" t="s">
        <v>1112</v>
      </c>
      <c r="O706" s="130">
        <v>664511.64</v>
      </c>
      <c r="P706" s="128" t="s">
        <v>391</v>
      </c>
      <c r="Q706" s="128" t="s">
        <v>99</v>
      </c>
      <c r="R706" s="128" t="s">
        <v>1113</v>
      </c>
      <c r="S706" s="128" t="s">
        <v>1114</v>
      </c>
      <c r="T706" s="126"/>
      <c r="U706" s="126"/>
    </row>
    <row r="707" spans="1:21" s="59" customFormat="1" ht="38.25" x14ac:dyDescent="0.2">
      <c r="A707" s="128" t="s">
        <v>323</v>
      </c>
      <c r="B707" s="128" t="s">
        <v>1111</v>
      </c>
      <c r="C707" s="128" t="s">
        <v>78</v>
      </c>
      <c r="D707" s="128" t="s">
        <v>1443</v>
      </c>
      <c r="E707" s="128" t="s">
        <v>78</v>
      </c>
      <c r="F707" s="128" t="s">
        <v>43</v>
      </c>
      <c r="G707" s="128" t="s">
        <v>44</v>
      </c>
      <c r="H707" s="128" t="s">
        <v>88</v>
      </c>
      <c r="I707" s="129">
        <v>41978</v>
      </c>
      <c r="J707" s="128" t="s">
        <v>45</v>
      </c>
      <c r="K707" s="128" t="s">
        <v>107</v>
      </c>
      <c r="L707" s="128" t="s">
        <v>38</v>
      </c>
      <c r="M707" s="128" t="s">
        <v>2745</v>
      </c>
      <c r="N707" s="128" t="s">
        <v>1384</v>
      </c>
      <c r="O707" s="130">
        <v>725000</v>
      </c>
      <c r="P707" s="128" t="s">
        <v>1385</v>
      </c>
      <c r="Q707" s="128" t="s">
        <v>99</v>
      </c>
      <c r="R707" s="128" t="s">
        <v>1386</v>
      </c>
      <c r="S707" s="128" t="s">
        <v>1387</v>
      </c>
      <c r="T707" s="126"/>
      <c r="U707" s="126"/>
    </row>
    <row r="708" spans="1:21" s="59" customFormat="1" ht="38.25" x14ac:dyDescent="0.2">
      <c r="A708" s="128" t="s">
        <v>323</v>
      </c>
      <c r="B708" s="128" t="s">
        <v>1111</v>
      </c>
      <c r="C708" s="128" t="s">
        <v>78</v>
      </c>
      <c r="D708" s="128" t="s">
        <v>1443</v>
      </c>
      <c r="E708" s="128" t="s">
        <v>78</v>
      </c>
      <c r="F708" s="128" t="s">
        <v>43</v>
      </c>
      <c r="G708" s="128" t="s">
        <v>44</v>
      </c>
      <c r="H708" s="128" t="s">
        <v>88</v>
      </c>
      <c r="I708" s="129">
        <v>42130</v>
      </c>
      <c r="J708" s="128" t="s">
        <v>45</v>
      </c>
      <c r="K708" s="128" t="s">
        <v>107</v>
      </c>
      <c r="L708" s="128" t="s">
        <v>38</v>
      </c>
      <c r="M708" s="128" t="s">
        <v>2746</v>
      </c>
      <c r="N708" s="128" t="s">
        <v>1384</v>
      </c>
      <c r="O708" s="130">
        <v>959999.81</v>
      </c>
      <c r="P708" s="128" t="s">
        <v>1385</v>
      </c>
      <c r="Q708" s="128" t="s">
        <v>104</v>
      </c>
      <c r="R708" s="128" t="s">
        <v>1386</v>
      </c>
      <c r="S708" s="128" t="s">
        <v>1387</v>
      </c>
      <c r="T708" s="126"/>
      <c r="U708" s="126"/>
    </row>
    <row r="709" spans="1:21" s="59" customFormat="1" ht="38.25" x14ac:dyDescent="0.2">
      <c r="A709" s="128" t="s">
        <v>323</v>
      </c>
      <c r="B709" s="128" t="s">
        <v>1111</v>
      </c>
      <c r="C709" s="128" t="s">
        <v>78</v>
      </c>
      <c r="D709" s="128" t="s">
        <v>1440</v>
      </c>
      <c r="E709" s="128" t="s">
        <v>78</v>
      </c>
      <c r="F709" s="128" t="s">
        <v>43</v>
      </c>
      <c r="G709" s="128" t="s">
        <v>44</v>
      </c>
      <c r="H709" s="128" t="s">
        <v>88</v>
      </c>
      <c r="I709" s="129">
        <v>42259</v>
      </c>
      <c r="J709" s="128" t="s">
        <v>45</v>
      </c>
      <c r="K709" s="128" t="s">
        <v>107</v>
      </c>
      <c r="L709" s="128" t="s">
        <v>38</v>
      </c>
      <c r="M709" s="128" t="s">
        <v>2752</v>
      </c>
      <c r="N709" s="128" t="s">
        <v>1747</v>
      </c>
      <c r="O709" s="130">
        <v>995403.76</v>
      </c>
      <c r="P709" s="128" t="s">
        <v>1784</v>
      </c>
      <c r="Q709" s="128" t="s">
        <v>115</v>
      </c>
      <c r="R709" s="128" t="s">
        <v>1779</v>
      </c>
      <c r="S709" s="128" t="s">
        <v>1748</v>
      </c>
      <c r="T709" s="126"/>
      <c r="U709" s="126"/>
    </row>
    <row r="710" spans="1:21" s="59" customFormat="1" ht="38.25" x14ac:dyDescent="0.2">
      <c r="A710" s="128" t="s">
        <v>323</v>
      </c>
      <c r="B710" s="128" t="s">
        <v>1111</v>
      </c>
      <c r="C710" s="128" t="s">
        <v>78</v>
      </c>
      <c r="D710" s="128" t="s">
        <v>1440</v>
      </c>
      <c r="E710" s="128" t="s">
        <v>78</v>
      </c>
      <c r="F710" s="128" t="s">
        <v>119</v>
      </c>
      <c r="G710" s="128" t="s">
        <v>118</v>
      </c>
      <c r="H710" s="128" t="s">
        <v>205</v>
      </c>
      <c r="I710" s="129">
        <v>42272</v>
      </c>
      <c r="J710" s="128" t="s">
        <v>134</v>
      </c>
      <c r="K710" s="128" t="s">
        <v>107</v>
      </c>
      <c r="L710" s="128" t="s">
        <v>37</v>
      </c>
      <c r="M710" s="128" t="s">
        <v>2749</v>
      </c>
      <c r="N710" s="128" t="s">
        <v>1380</v>
      </c>
      <c r="O710" s="130">
        <v>3777450</v>
      </c>
      <c r="P710" s="128" t="s">
        <v>379</v>
      </c>
      <c r="Q710" s="128" t="s">
        <v>76</v>
      </c>
      <c r="R710" s="128" t="s">
        <v>1382</v>
      </c>
      <c r="S710" s="128" t="s">
        <v>1383</v>
      </c>
      <c r="T710" s="126"/>
      <c r="U710" s="126"/>
    </row>
    <row r="711" spans="1:21" s="59" customFormat="1" ht="63.75" x14ac:dyDescent="0.2">
      <c r="A711" s="128" t="s">
        <v>213</v>
      </c>
      <c r="B711" s="128" t="s">
        <v>1115</v>
      </c>
      <c r="C711" s="128" t="s">
        <v>78</v>
      </c>
      <c r="D711" s="128" t="s">
        <v>1440</v>
      </c>
      <c r="E711" s="128" t="s">
        <v>78</v>
      </c>
      <c r="F711" s="128" t="s">
        <v>121</v>
      </c>
      <c r="G711" s="128" t="s">
        <v>272</v>
      </c>
      <c r="H711" s="128" t="s">
        <v>400</v>
      </c>
      <c r="I711" s="129">
        <v>42270</v>
      </c>
      <c r="J711" s="128" t="s">
        <v>45</v>
      </c>
      <c r="K711" s="128" t="s">
        <v>330</v>
      </c>
      <c r="L711" s="128" t="s">
        <v>113</v>
      </c>
      <c r="M711" s="128" t="s">
        <v>2763</v>
      </c>
      <c r="N711" s="128" t="s">
        <v>271</v>
      </c>
      <c r="O711" s="130">
        <v>34101</v>
      </c>
      <c r="P711" s="128" t="s">
        <v>2780</v>
      </c>
      <c r="Q711" s="128" t="s">
        <v>99</v>
      </c>
      <c r="R711" s="128" t="s">
        <v>269</v>
      </c>
      <c r="S711" s="128" t="s">
        <v>268</v>
      </c>
      <c r="T711" s="126"/>
      <c r="U711" s="126"/>
    </row>
    <row r="712" spans="1:21" s="59" customFormat="1" ht="25.5" x14ac:dyDescent="0.2">
      <c r="A712" s="128" t="s">
        <v>213</v>
      </c>
      <c r="B712" s="128" t="s">
        <v>1115</v>
      </c>
      <c r="C712" s="128" t="s">
        <v>78</v>
      </c>
      <c r="D712" s="128" t="s">
        <v>1440</v>
      </c>
      <c r="E712" s="128" t="s">
        <v>78</v>
      </c>
      <c r="F712" s="128" t="s">
        <v>246</v>
      </c>
      <c r="G712" s="128" t="s">
        <v>52</v>
      </c>
      <c r="H712" s="128" t="s">
        <v>83</v>
      </c>
      <c r="I712" s="129">
        <v>41933</v>
      </c>
      <c r="J712" s="128" t="s">
        <v>89</v>
      </c>
      <c r="K712" s="128" t="s">
        <v>677</v>
      </c>
      <c r="L712" s="128" t="s">
        <v>113</v>
      </c>
      <c r="M712" s="128" t="s">
        <v>2753</v>
      </c>
      <c r="N712" s="128" t="s">
        <v>245</v>
      </c>
      <c r="O712" s="130">
        <v>34824.85</v>
      </c>
      <c r="P712" s="128" t="s">
        <v>244</v>
      </c>
      <c r="Q712" s="128" t="s">
        <v>1266</v>
      </c>
      <c r="R712" s="128" t="s">
        <v>243</v>
      </c>
      <c r="S712" s="128" t="s">
        <v>242</v>
      </c>
      <c r="T712" s="126"/>
      <c r="U712" s="126"/>
    </row>
    <row r="713" spans="1:21" s="59" customFormat="1" ht="38.25" x14ac:dyDescent="0.2">
      <c r="A713" s="128" t="s">
        <v>213</v>
      </c>
      <c r="B713" s="128" t="s">
        <v>1115</v>
      </c>
      <c r="C713" s="128" t="s">
        <v>78</v>
      </c>
      <c r="D713" s="128" t="s">
        <v>1440</v>
      </c>
      <c r="E713" s="128" t="s">
        <v>78</v>
      </c>
      <c r="F713" s="128" t="s">
        <v>2768</v>
      </c>
      <c r="G713" s="128" t="s">
        <v>447</v>
      </c>
      <c r="H713" s="128" t="s">
        <v>420</v>
      </c>
      <c r="I713" s="129">
        <v>42272</v>
      </c>
      <c r="J713" s="128" t="s">
        <v>134</v>
      </c>
      <c r="K713" s="128" t="s">
        <v>1208</v>
      </c>
      <c r="L713" s="128" t="s">
        <v>38</v>
      </c>
      <c r="M713" s="128" t="s">
        <v>2763</v>
      </c>
      <c r="N713" s="128" t="s">
        <v>1792</v>
      </c>
      <c r="O713" s="130">
        <v>35000</v>
      </c>
      <c r="P713" s="128" t="s">
        <v>391</v>
      </c>
      <c r="Q713" s="128" t="s">
        <v>76</v>
      </c>
      <c r="R713" s="128" t="s">
        <v>1793</v>
      </c>
      <c r="S713" s="128" t="s">
        <v>1794</v>
      </c>
      <c r="T713" s="126"/>
      <c r="U713" s="126"/>
    </row>
    <row r="714" spans="1:21" s="59" customFormat="1" ht="25.5" x14ac:dyDescent="0.2">
      <c r="A714" s="128" t="s">
        <v>213</v>
      </c>
      <c r="B714" s="128" t="s">
        <v>1115</v>
      </c>
      <c r="C714" s="128" t="s">
        <v>78</v>
      </c>
      <c r="D714" s="128" t="s">
        <v>1440</v>
      </c>
      <c r="E714" s="128" t="s">
        <v>78</v>
      </c>
      <c r="F714" s="128" t="s">
        <v>228</v>
      </c>
      <c r="G714" s="128" t="s">
        <v>227</v>
      </c>
      <c r="H714" s="128" t="s">
        <v>898</v>
      </c>
      <c r="I714" s="129">
        <v>41933</v>
      </c>
      <c r="J714" s="128" t="s">
        <v>89</v>
      </c>
      <c r="K714" s="128" t="s">
        <v>677</v>
      </c>
      <c r="L714" s="128" t="s">
        <v>113</v>
      </c>
      <c r="M714" s="128" t="s">
        <v>2759</v>
      </c>
      <c r="N714" s="128" t="s">
        <v>226</v>
      </c>
      <c r="O714" s="130">
        <v>48784.58</v>
      </c>
      <c r="P714" s="128" t="s">
        <v>285</v>
      </c>
      <c r="Q714" s="128" t="s">
        <v>1207</v>
      </c>
      <c r="R714" s="128" t="s">
        <v>224</v>
      </c>
      <c r="S714" s="128" t="s">
        <v>223</v>
      </c>
      <c r="T714" s="126"/>
      <c r="U714" s="126"/>
    </row>
    <row r="715" spans="1:21" s="59" customFormat="1" ht="63.75" x14ac:dyDescent="0.2">
      <c r="A715" s="128" t="s">
        <v>213</v>
      </c>
      <c r="B715" s="128" t="s">
        <v>1115</v>
      </c>
      <c r="C715" s="128" t="s">
        <v>78</v>
      </c>
      <c r="D715" s="128" t="s">
        <v>1440</v>
      </c>
      <c r="E715" s="128" t="s">
        <v>78</v>
      </c>
      <c r="F715" s="128" t="s">
        <v>217</v>
      </c>
      <c r="G715" s="128" t="s">
        <v>109</v>
      </c>
      <c r="H715" s="128" t="s">
        <v>321</v>
      </c>
      <c r="I715" s="129">
        <v>42269</v>
      </c>
      <c r="J715" s="128" t="s">
        <v>45</v>
      </c>
      <c r="K715" s="128" t="s">
        <v>330</v>
      </c>
      <c r="L715" s="128" t="s">
        <v>113</v>
      </c>
      <c r="M715" s="128" t="s">
        <v>2763</v>
      </c>
      <c r="N715" s="128" t="s">
        <v>678</v>
      </c>
      <c r="O715" s="130">
        <v>55218.6</v>
      </c>
      <c r="P715" s="128" t="s">
        <v>2770</v>
      </c>
      <c r="Q715" s="128" t="s">
        <v>99</v>
      </c>
      <c r="R715" s="128" t="s">
        <v>215</v>
      </c>
      <c r="S715" s="128" t="s">
        <v>214</v>
      </c>
      <c r="T715" s="126"/>
      <c r="U715" s="126"/>
    </row>
    <row r="716" spans="1:21" s="59" customFormat="1" ht="25.5" x14ac:dyDescent="0.2">
      <c r="A716" s="128" t="s">
        <v>213</v>
      </c>
      <c r="B716" s="128" t="s">
        <v>1115</v>
      </c>
      <c r="C716" s="128" t="s">
        <v>78</v>
      </c>
      <c r="D716" s="128" t="s">
        <v>1440</v>
      </c>
      <c r="E716" s="128" t="s">
        <v>78</v>
      </c>
      <c r="F716" s="128" t="s">
        <v>1116</v>
      </c>
      <c r="G716" s="128" t="s">
        <v>39</v>
      </c>
      <c r="H716" s="128" t="s">
        <v>212</v>
      </c>
      <c r="I716" s="129">
        <v>41933</v>
      </c>
      <c r="J716" s="128" t="s">
        <v>89</v>
      </c>
      <c r="K716" s="128" t="s">
        <v>677</v>
      </c>
      <c r="L716" s="128" t="s">
        <v>113</v>
      </c>
      <c r="M716" s="128" t="s">
        <v>2759</v>
      </c>
      <c r="N716" s="128" t="s">
        <v>305</v>
      </c>
      <c r="O716" s="130">
        <v>61979.23</v>
      </c>
      <c r="P716" s="128" t="s">
        <v>304</v>
      </c>
      <c r="Q716" s="128" t="s">
        <v>1206</v>
      </c>
      <c r="R716" s="128" t="s">
        <v>303</v>
      </c>
      <c r="S716" s="128" t="s">
        <v>302</v>
      </c>
      <c r="T716" s="126"/>
      <c r="U716" s="126"/>
    </row>
    <row r="717" spans="1:21" s="59" customFormat="1" ht="25.5" x14ac:dyDescent="0.2">
      <c r="A717" s="128" t="s">
        <v>213</v>
      </c>
      <c r="B717" s="128" t="s">
        <v>1115</v>
      </c>
      <c r="C717" s="128" t="s">
        <v>78</v>
      </c>
      <c r="D717" s="128" t="s">
        <v>1440</v>
      </c>
      <c r="E717" s="128" t="s">
        <v>78</v>
      </c>
      <c r="F717" s="128" t="s">
        <v>313</v>
      </c>
      <c r="G717" s="128" t="s">
        <v>52</v>
      </c>
      <c r="H717" s="128" t="s">
        <v>322</v>
      </c>
      <c r="I717" s="129">
        <v>41933</v>
      </c>
      <c r="J717" s="128" t="s">
        <v>89</v>
      </c>
      <c r="K717" s="128" t="s">
        <v>677</v>
      </c>
      <c r="L717" s="128" t="s">
        <v>113</v>
      </c>
      <c r="M717" s="128" t="s">
        <v>2759</v>
      </c>
      <c r="N717" s="128" t="s">
        <v>276</v>
      </c>
      <c r="O717" s="130">
        <v>74729.36</v>
      </c>
      <c r="P717" s="128" t="s">
        <v>275</v>
      </c>
      <c r="Q717" s="128" t="s">
        <v>1206</v>
      </c>
      <c r="R717" s="128" t="s">
        <v>274</v>
      </c>
      <c r="S717" s="128" t="s">
        <v>273</v>
      </c>
      <c r="T717" s="126"/>
      <c r="U717" s="126"/>
    </row>
    <row r="718" spans="1:21" s="59" customFormat="1" ht="63.75" x14ac:dyDescent="0.2">
      <c r="A718" s="128" t="s">
        <v>213</v>
      </c>
      <c r="B718" s="128" t="s">
        <v>1115</v>
      </c>
      <c r="C718" s="128" t="s">
        <v>78</v>
      </c>
      <c r="D718" s="128" t="s">
        <v>1440</v>
      </c>
      <c r="E718" s="128" t="s">
        <v>78</v>
      </c>
      <c r="F718" s="128" t="s">
        <v>237</v>
      </c>
      <c r="G718" s="128" t="s">
        <v>156</v>
      </c>
      <c r="H718" s="128" t="s">
        <v>1213</v>
      </c>
      <c r="I718" s="129">
        <v>42270</v>
      </c>
      <c r="J718" s="128" t="s">
        <v>45</v>
      </c>
      <c r="K718" s="128" t="s">
        <v>330</v>
      </c>
      <c r="L718" s="128" t="s">
        <v>113</v>
      </c>
      <c r="M718" s="128" t="s">
        <v>2763</v>
      </c>
      <c r="N718" s="128" t="s">
        <v>236</v>
      </c>
      <c r="O718" s="130">
        <v>90000</v>
      </c>
      <c r="P718" s="128" t="s">
        <v>2772</v>
      </c>
      <c r="Q718" s="128" t="s">
        <v>99</v>
      </c>
      <c r="R718" s="128" t="s">
        <v>235</v>
      </c>
      <c r="S718" s="128" t="s">
        <v>234</v>
      </c>
      <c r="T718" s="126"/>
      <c r="U718" s="126"/>
    </row>
    <row r="719" spans="1:21" s="59" customFormat="1" ht="25.5" x14ac:dyDescent="0.2">
      <c r="A719" s="128" t="s">
        <v>213</v>
      </c>
      <c r="B719" s="128" t="s">
        <v>1115</v>
      </c>
      <c r="C719" s="128" t="s">
        <v>78</v>
      </c>
      <c r="D719" s="128" t="s">
        <v>1440</v>
      </c>
      <c r="E719" s="128" t="s">
        <v>78</v>
      </c>
      <c r="F719" s="128" t="s">
        <v>320</v>
      </c>
      <c r="G719" s="128" t="s">
        <v>109</v>
      </c>
      <c r="H719" s="128" t="s">
        <v>1201</v>
      </c>
      <c r="I719" s="129">
        <v>42212</v>
      </c>
      <c r="J719" s="128" t="s">
        <v>89</v>
      </c>
      <c r="K719" s="128" t="s">
        <v>677</v>
      </c>
      <c r="L719" s="128" t="s">
        <v>113</v>
      </c>
      <c r="M719" s="128" t="s">
        <v>2760</v>
      </c>
      <c r="N719" s="128" t="s">
        <v>319</v>
      </c>
      <c r="O719" s="130">
        <v>101000</v>
      </c>
      <c r="P719" s="128" t="s">
        <v>318</v>
      </c>
      <c r="Q719" s="128" t="s">
        <v>1771</v>
      </c>
      <c r="R719" s="128" t="s">
        <v>317</v>
      </c>
      <c r="S719" s="128" t="s">
        <v>316</v>
      </c>
      <c r="T719" s="126"/>
      <c r="U719" s="126"/>
    </row>
    <row r="720" spans="1:21" s="59" customFormat="1" ht="38.25" x14ac:dyDescent="0.2">
      <c r="A720" s="128" t="s">
        <v>213</v>
      </c>
      <c r="B720" s="128" t="s">
        <v>1115</v>
      </c>
      <c r="C720" s="128" t="s">
        <v>78</v>
      </c>
      <c r="D720" s="128" t="s">
        <v>1440</v>
      </c>
      <c r="E720" s="128" t="s">
        <v>78</v>
      </c>
      <c r="F720" s="128" t="s">
        <v>2774</v>
      </c>
      <c r="G720" s="128" t="s">
        <v>502</v>
      </c>
      <c r="H720" s="128" t="s">
        <v>104</v>
      </c>
      <c r="I720" s="129">
        <v>42272</v>
      </c>
      <c r="J720" s="128" t="s">
        <v>134</v>
      </c>
      <c r="K720" s="128" t="s">
        <v>1208</v>
      </c>
      <c r="L720" s="128" t="s">
        <v>38</v>
      </c>
      <c r="M720" s="128" t="s">
        <v>2763</v>
      </c>
      <c r="N720" s="128" t="s">
        <v>1749</v>
      </c>
      <c r="O720" s="130">
        <v>110000</v>
      </c>
      <c r="P720" s="128" t="s">
        <v>391</v>
      </c>
      <c r="Q720" s="128" t="s">
        <v>76</v>
      </c>
      <c r="R720" s="128" t="s">
        <v>1795</v>
      </c>
      <c r="S720" s="128" t="s">
        <v>1751</v>
      </c>
      <c r="T720" s="126"/>
      <c r="U720" s="126"/>
    </row>
    <row r="721" spans="1:21" s="59" customFormat="1" ht="25.5" x14ac:dyDescent="0.2">
      <c r="A721" s="128" t="s">
        <v>213</v>
      </c>
      <c r="B721" s="128" t="s">
        <v>1115</v>
      </c>
      <c r="C721" s="128" t="s">
        <v>78</v>
      </c>
      <c r="D721" s="128" t="s">
        <v>1440</v>
      </c>
      <c r="E721" s="128" t="s">
        <v>78</v>
      </c>
      <c r="F721" s="128" t="s">
        <v>290</v>
      </c>
      <c r="G721" s="128" t="s">
        <v>35</v>
      </c>
      <c r="H721" s="128" t="s">
        <v>419</v>
      </c>
      <c r="I721" s="129">
        <v>41933</v>
      </c>
      <c r="J721" s="128" t="s">
        <v>89</v>
      </c>
      <c r="K721" s="128" t="s">
        <v>677</v>
      </c>
      <c r="L721" s="128" t="s">
        <v>113</v>
      </c>
      <c r="M721" s="128" t="s">
        <v>2778</v>
      </c>
      <c r="N721" s="128" t="s">
        <v>289</v>
      </c>
      <c r="O721" s="130">
        <v>114605.04</v>
      </c>
      <c r="P721" s="128" t="s">
        <v>288</v>
      </c>
      <c r="Q721" s="128" t="s">
        <v>1257</v>
      </c>
      <c r="R721" s="128" t="s">
        <v>287</v>
      </c>
      <c r="S721" s="128" t="s">
        <v>286</v>
      </c>
      <c r="T721" s="126"/>
      <c r="U721" s="126"/>
    </row>
    <row r="722" spans="1:21" s="59" customFormat="1" ht="63.75" x14ac:dyDescent="0.2">
      <c r="A722" s="128" t="s">
        <v>213</v>
      </c>
      <c r="B722" s="128" t="s">
        <v>1115</v>
      </c>
      <c r="C722" s="128" t="s">
        <v>78</v>
      </c>
      <c r="D722" s="128" t="s">
        <v>1440</v>
      </c>
      <c r="E722" s="128" t="s">
        <v>78</v>
      </c>
      <c r="F722" s="128" t="s">
        <v>160</v>
      </c>
      <c r="G722" s="128" t="s">
        <v>35</v>
      </c>
      <c r="H722" s="128" t="s">
        <v>419</v>
      </c>
      <c r="I722" s="129">
        <v>42269</v>
      </c>
      <c r="J722" s="128" t="s">
        <v>45</v>
      </c>
      <c r="K722" s="128" t="s">
        <v>330</v>
      </c>
      <c r="L722" s="128" t="s">
        <v>113</v>
      </c>
      <c r="M722" s="128" t="s">
        <v>2763</v>
      </c>
      <c r="N722" s="128" t="s">
        <v>2767</v>
      </c>
      <c r="O722" s="130">
        <v>155000</v>
      </c>
      <c r="P722" s="128" t="s">
        <v>2765</v>
      </c>
      <c r="Q722" s="128" t="s">
        <v>99</v>
      </c>
      <c r="R722" s="128" t="s">
        <v>158</v>
      </c>
      <c r="S722" s="128" t="s">
        <v>157</v>
      </c>
      <c r="T722" s="126"/>
      <c r="U722" s="126"/>
    </row>
    <row r="723" spans="1:21" s="59" customFormat="1" ht="63.75" x14ac:dyDescent="0.2">
      <c r="A723" s="128" t="s">
        <v>213</v>
      </c>
      <c r="B723" s="128" t="s">
        <v>1115</v>
      </c>
      <c r="C723" s="128" t="s">
        <v>78</v>
      </c>
      <c r="D723" s="128" t="s">
        <v>1440</v>
      </c>
      <c r="E723" s="128" t="s">
        <v>78</v>
      </c>
      <c r="F723" s="128" t="s">
        <v>135</v>
      </c>
      <c r="G723" s="128" t="s">
        <v>118</v>
      </c>
      <c r="H723" s="128" t="s">
        <v>205</v>
      </c>
      <c r="I723" s="129">
        <v>42270</v>
      </c>
      <c r="J723" s="128" t="s">
        <v>45</v>
      </c>
      <c r="K723" s="128" t="s">
        <v>330</v>
      </c>
      <c r="L723" s="128" t="s">
        <v>113</v>
      </c>
      <c r="M723" s="128" t="s">
        <v>2763</v>
      </c>
      <c r="N723" s="128" t="s">
        <v>294</v>
      </c>
      <c r="O723" s="130">
        <v>160000</v>
      </c>
      <c r="P723" s="128" t="s">
        <v>2764</v>
      </c>
      <c r="Q723" s="128" t="s">
        <v>99</v>
      </c>
      <c r="R723" s="128" t="s">
        <v>292</v>
      </c>
      <c r="S723" s="128" t="s">
        <v>291</v>
      </c>
      <c r="T723" s="126"/>
      <c r="U723" s="126"/>
    </row>
    <row r="724" spans="1:21" s="59" customFormat="1" ht="25.5" x14ac:dyDescent="0.2">
      <c r="A724" s="128" t="s">
        <v>213</v>
      </c>
      <c r="B724" s="128" t="s">
        <v>1115</v>
      </c>
      <c r="C724" s="128" t="s">
        <v>78</v>
      </c>
      <c r="D724" s="128" t="s">
        <v>1440</v>
      </c>
      <c r="E724" s="128" t="s">
        <v>78</v>
      </c>
      <c r="F724" s="128" t="s">
        <v>251</v>
      </c>
      <c r="G724" s="128" t="s">
        <v>109</v>
      </c>
      <c r="H724" s="128" t="s">
        <v>206</v>
      </c>
      <c r="I724" s="129">
        <v>41933</v>
      </c>
      <c r="J724" s="128" t="s">
        <v>89</v>
      </c>
      <c r="K724" s="128" t="s">
        <v>677</v>
      </c>
      <c r="L724" s="128" t="s">
        <v>113</v>
      </c>
      <c r="M724" s="128" t="s">
        <v>2784</v>
      </c>
      <c r="N724" s="128" t="s">
        <v>250</v>
      </c>
      <c r="O724" s="130">
        <v>186218.12</v>
      </c>
      <c r="P724" s="128" t="s">
        <v>249</v>
      </c>
      <c r="Q724" s="128" t="s">
        <v>1266</v>
      </c>
      <c r="R724" s="128" t="s">
        <v>248</v>
      </c>
      <c r="S724" s="128" t="s">
        <v>247</v>
      </c>
      <c r="T724" s="126"/>
      <c r="U724" s="126"/>
    </row>
    <row r="725" spans="1:21" s="59" customFormat="1" ht="25.5" x14ac:dyDescent="0.2">
      <c r="A725" s="128" t="s">
        <v>213</v>
      </c>
      <c r="B725" s="128" t="s">
        <v>1115</v>
      </c>
      <c r="C725" s="128" t="s">
        <v>78</v>
      </c>
      <c r="D725" s="128" t="s">
        <v>1440</v>
      </c>
      <c r="E725" s="128" t="s">
        <v>78</v>
      </c>
      <c r="F725" s="128" t="s">
        <v>1391</v>
      </c>
      <c r="G725" s="128" t="s">
        <v>35</v>
      </c>
      <c r="H725" s="128" t="s">
        <v>88</v>
      </c>
      <c r="I725" s="129">
        <v>41933</v>
      </c>
      <c r="J725" s="128" t="s">
        <v>89</v>
      </c>
      <c r="K725" s="128" t="s">
        <v>677</v>
      </c>
      <c r="L725" s="128" t="s">
        <v>113</v>
      </c>
      <c r="M725" s="128" t="s">
        <v>2759</v>
      </c>
      <c r="N725" s="128" t="s">
        <v>299</v>
      </c>
      <c r="O725" s="130">
        <v>194525.09</v>
      </c>
      <c r="P725" s="128" t="s">
        <v>298</v>
      </c>
      <c r="Q725" s="128" t="s">
        <v>1786</v>
      </c>
      <c r="R725" s="128" t="s">
        <v>297</v>
      </c>
      <c r="S725" s="128" t="s">
        <v>296</v>
      </c>
      <c r="T725" s="126"/>
      <c r="U725" s="126"/>
    </row>
    <row r="726" spans="1:21" s="59" customFormat="1" ht="25.5" x14ac:dyDescent="0.2">
      <c r="A726" s="128" t="s">
        <v>213</v>
      </c>
      <c r="B726" s="128" t="s">
        <v>1115</v>
      </c>
      <c r="C726" s="128" t="s">
        <v>78</v>
      </c>
      <c r="D726" s="128" t="s">
        <v>1440</v>
      </c>
      <c r="E726" s="128" t="s">
        <v>78</v>
      </c>
      <c r="F726" s="128" t="s">
        <v>1791</v>
      </c>
      <c r="G726" s="128" t="s">
        <v>35</v>
      </c>
      <c r="H726" s="128" t="s">
        <v>419</v>
      </c>
      <c r="I726" s="129">
        <v>42087</v>
      </c>
      <c r="J726" s="128" t="s">
        <v>89</v>
      </c>
      <c r="K726" s="128" t="s">
        <v>677</v>
      </c>
      <c r="L726" s="128" t="s">
        <v>113</v>
      </c>
      <c r="M726" s="128" t="s">
        <v>2786</v>
      </c>
      <c r="N726" s="128" t="s">
        <v>159</v>
      </c>
      <c r="O726" s="130">
        <v>212977</v>
      </c>
      <c r="P726" s="128" t="s">
        <v>312</v>
      </c>
      <c r="Q726" s="128" t="s">
        <v>1257</v>
      </c>
      <c r="R726" s="128" t="s">
        <v>158</v>
      </c>
      <c r="S726" s="128" t="s">
        <v>157</v>
      </c>
      <c r="T726" s="126"/>
      <c r="U726" s="126"/>
    </row>
    <row r="727" spans="1:21" s="59" customFormat="1" ht="25.5" x14ac:dyDescent="0.2">
      <c r="A727" s="128" t="s">
        <v>213</v>
      </c>
      <c r="B727" s="128" t="s">
        <v>1115</v>
      </c>
      <c r="C727" s="128" t="s">
        <v>78</v>
      </c>
      <c r="D727" s="128" t="s">
        <v>1440</v>
      </c>
      <c r="E727" s="128" t="s">
        <v>78</v>
      </c>
      <c r="F727" s="128" t="s">
        <v>237</v>
      </c>
      <c r="G727" s="128" t="s">
        <v>156</v>
      </c>
      <c r="H727" s="128" t="s">
        <v>1213</v>
      </c>
      <c r="I727" s="129">
        <v>42061</v>
      </c>
      <c r="J727" s="128" t="s">
        <v>89</v>
      </c>
      <c r="K727" s="128" t="s">
        <v>677</v>
      </c>
      <c r="L727" s="128" t="s">
        <v>113</v>
      </c>
      <c r="M727" s="128" t="s">
        <v>2771</v>
      </c>
      <c r="N727" s="128" t="s">
        <v>236</v>
      </c>
      <c r="O727" s="130">
        <v>225000</v>
      </c>
      <c r="P727" s="128" t="s">
        <v>279</v>
      </c>
      <c r="Q727" s="128" t="s">
        <v>1275</v>
      </c>
      <c r="R727" s="128" t="s">
        <v>235</v>
      </c>
      <c r="S727" s="128" t="s">
        <v>234</v>
      </c>
      <c r="T727" s="126"/>
      <c r="U727" s="126"/>
    </row>
    <row r="728" spans="1:21" s="59" customFormat="1" ht="25.5" x14ac:dyDescent="0.2">
      <c r="A728" s="128" t="s">
        <v>213</v>
      </c>
      <c r="B728" s="128" t="s">
        <v>1115</v>
      </c>
      <c r="C728" s="128" t="s">
        <v>78</v>
      </c>
      <c r="D728" s="128" t="s">
        <v>1440</v>
      </c>
      <c r="E728" s="128" t="s">
        <v>78</v>
      </c>
      <c r="F728" s="128" t="s">
        <v>300</v>
      </c>
      <c r="G728" s="128" t="s">
        <v>35</v>
      </c>
      <c r="H728" s="128" t="s">
        <v>88</v>
      </c>
      <c r="I728" s="129">
        <v>42086</v>
      </c>
      <c r="J728" s="128" t="s">
        <v>89</v>
      </c>
      <c r="K728" s="128" t="s">
        <v>677</v>
      </c>
      <c r="L728" s="128" t="s">
        <v>113</v>
      </c>
      <c r="M728" s="128" t="s">
        <v>2773</v>
      </c>
      <c r="N728" s="128" t="s">
        <v>299</v>
      </c>
      <c r="O728" s="130">
        <v>227365</v>
      </c>
      <c r="P728" s="128" t="s">
        <v>298</v>
      </c>
      <c r="Q728" s="128" t="s">
        <v>1264</v>
      </c>
      <c r="R728" s="128" t="s">
        <v>297</v>
      </c>
      <c r="S728" s="128" t="s">
        <v>296</v>
      </c>
      <c r="T728" s="126"/>
      <c r="U728" s="126"/>
    </row>
    <row r="729" spans="1:21" s="59" customFormat="1" ht="38.25" x14ac:dyDescent="0.2">
      <c r="A729" s="128" t="s">
        <v>213</v>
      </c>
      <c r="B729" s="128" t="s">
        <v>1115</v>
      </c>
      <c r="C729" s="128" t="s">
        <v>78</v>
      </c>
      <c r="D729" s="128" t="s">
        <v>1440</v>
      </c>
      <c r="E729" s="128" t="s">
        <v>78</v>
      </c>
      <c r="F729" s="128" t="s">
        <v>290</v>
      </c>
      <c r="G729" s="128" t="s">
        <v>35</v>
      </c>
      <c r="H729" s="128" t="s">
        <v>419</v>
      </c>
      <c r="I729" s="129">
        <v>42181</v>
      </c>
      <c r="J729" s="128" t="s">
        <v>89</v>
      </c>
      <c r="K729" s="128" t="s">
        <v>677</v>
      </c>
      <c r="L729" s="128" t="s">
        <v>113</v>
      </c>
      <c r="M729" s="128" t="s">
        <v>2757</v>
      </c>
      <c r="N729" s="128" t="s">
        <v>289</v>
      </c>
      <c r="O729" s="130">
        <v>240000</v>
      </c>
      <c r="P729" s="128" t="s">
        <v>288</v>
      </c>
      <c r="Q729" s="128" t="s">
        <v>1768</v>
      </c>
      <c r="R729" s="128" t="s">
        <v>287</v>
      </c>
      <c r="S729" s="128" t="s">
        <v>286</v>
      </c>
      <c r="T729" s="126"/>
      <c r="U729" s="126"/>
    </row>
    <row r="730" spans="1:21" s="59" customFormat="1" ht="25.5" x14ac:dyDescent="0.2">
      <c r="A730" s="128" t="s">
        <v>213</v>
      </c>
      <c r="B730" s="128" t="s">
        <v>1115</v>
      </c>
      <c r="C730" s="128" t="s">
        <v>78</v>
      </c>
      <c r="D730" s="128" t="s">
        <v>1440</v>
      </c>
      <c r="E730" s="128" t="s">
        <v>78</v>
      </c>
      <c r="F730" s="128" t="s">
        <v>262</v>
      </c>
      <c r="G730" s="128" t="s">
        <v>144</v>
      </c>
      <c r="H730" s="128" t="s">
        <v>1209</v>
      </c>
      <c r="I730" s="129">
        <v>42066</v>
      </c>
      <c r="J730" s="128" t="s">
        <v>89</v>
      </c>
      <c r="K730" s="128" t="s">
        <v>677</v>
      </c>
      <c r="L730" s="128" t="s">
        <v>113</v>
      </c>
      <c r="M730" s="128" t="s">
        <v>2775</v>
      </c>
      <c r="N730" s="128" t="s">
        <v>311</v>
      </c>
      <c r="O730" s="130">
        <v>317000</v>
      </c>
      <c r="P730" s="128" t="s">
        <v>310</v>
      </c>
      <c r="Q730" s="128" t="s">
        <v>1264</v>
      </c>
      <c r="R730" s="128" t="s">
        <v>309</v>
      </c>
      <c r="S730" s="128" t="s">
        <v>308</v>
      </c>
      <c r="T730" s="126"/>
      <c r="U730" s="126"/>
    </row>
    <row r="731" spans="1:21" s="59" customFormat="1" ht="38.25" x14ac:dyDescent="0.2">
      <c r="A731" s="128" t="s">
        <v>213</v>
      </c>
      <c r="B731" s="128" t="s">
        <v>1115</v>
      </c>
      <c r="C731" s="128" t="s">
        <v>78</v>
      </c>
      <c r="D731" s="128" t="s">
        <v>1440</v>
      </c>
      <c r="E731" s="128" t="s">
        <v>78</v>
      </c>
      <c r="F731" s="128" t="s">
        <v>306</v>
      </c>
      <c r="G731" s="128" t="s">
        <v>39</v>
      </c>
      <c r="H731" s="128" t="s">
        <v>205</v>
      </c>
      <c r="I731" s="129">
        <v>42255</v>
      </c>
      <c r="J731" s="128" t="s">
        <v>89</v>
      </c>
      <c r="K731" s="128" t="s">
        <v>677</v>
      </c>
      <c r="L731" s="128" t="s">
        <v>113</v>
      </c>
      <c r="M731" s="128" t="s">
        <v>2758</v>
      </c>
      <c r="N731" s="128" t="s">
        <v>305</v>
      </c>
      <c r="O731" s="130">
        <v>453095.43</v>
      </c>
      <c r="P731" s="128" t="s">
        <v>304</v>
      </c>
      <c r="Q731" s="128" t="s">
        <v>1276</v>
      </c>
      <c r="R731" s="128" t="s">
        <v>303</v>
      </c>
      <c r="S731" s="128" t="s">
        <v>302</v>
      </c>
      <c r="T731" s="126"/>
      <c r="U731" s="126"/>
    </row>
    <row r="732" spans="1:21" s="59" customFormat="1" ht="25.5" x14ac:dyDescent="0.2">
      <c r="A732" s="128" t="s">
        <v>213</v>
      </c>
      <c r="B732" s="128" t="s">
        <v>1115</v>
      </c>
      <c r="C732" s="128" t="s">
        <v>78</v>
      </c>
      <c r="D732" s="128" t="s">
        <v>1440</v>
      </c>
      <c r="E732" s="128" t="s">
        <v>78</v>
      </c>
      <c r="F732" s="128" t="s">
        <v>911</v>
      </c>
      <c r="G732" s="128" t="s">
        <v>144</v>
      </c>
      <c r="H732" s="128" t="s">
        <v>825</v>
      </c>
      <c r="I732" s="129">
        <v>42090</v>
      </c>
      <c r="J732" s="128" t="s">
        <v>89</v>
      </c>
      <c r="K732" s="128" t="s">
        <v>677</v>
      </c>
      <c r="L732" s="128" t="s">
        <v>113</v>
      </c>
      <c r="M732" s="128" t="s">
        <v>1788</v>
      </c>
      <c r="N732" s="128" t="s">
        <v>283</v>
      </c>
      <c r="O732" s="130">
        <v>457170</v>
      </c>
      <c r="P732" s="128" t="s">
        <v>282</v>
      </c>
      <c r="Q732" s="128" t="s">
        <v>1226</v>
      </c>
      <c r="R732" s="128" t="s">
        <v>281</v>
      </c>
      <c r="S732" s="128" t="s">
        <v>280</v>
      </c>
      <c r="T732" s="126"/>
      <c r="U732" s="126"/>
    </row>
    <row r="733" spans="1:21" s="59" customFormat="1" ht="25.5" x14ac:dyDescent="0.2">
      <c r="A733" s="128" t="s">
        <v>213</v>
      </c>
      <c r="B733" s="128" t="s">
        <v>1115</v>
      </c>
      <c r="C733" s="128" t="s">
        <v>78</v>
      </c>
      <c r="D733" s="128" t="s">
        <v>1440</v>
      </c>
      <c r="E733" s="128" t="s">
        <v>78</v>
      </c>
      <c r="F733" s="128" t="s">
        <v>290</v>
      </c>
      <c r="G733" s="128" t="s">
        <v>35</v>
      </c>
      <c r="H733" s="128" t="s">
        <v>419</v>
      </c>
      <c r="I733" s="129">
        <v>42089</v>
      </c>
      <c r="J733" s="128" t="s">
        <v>89</v>
      </c>
      <c r="K733" s="128" t="s">
        <v>677</v>
      </c>
      <c r="L733" s="128" t="s">
        <v>113</v>
      </c>
      <c r="M733" s="128" t="s">
        <v>1788</v>
      </c>
      <c r="N733" s="128" t="s">
        <v>289</v>
      </c>
      <c r="O733" s="130">
        <v>509350</v>
      </c>
      <c r="P733" s="128" t="s">
        <v>288</v>
      </c>
      <c r="Q733" s="128" t="s">
        <v>1280</v>
      </c>
      <c r="R733" s="128" t="s">
        <v>287</v>
      </c>
      <c r="S733" s="128" t="s">
        <v>286</v>
      </c>
      <c r="T733" s="126"/>
      <c r="U733" s="126"/>
    </row>
    <row r="734" spans="1:21" s="59" customFormat="1" ht="38.25" x14ac:dyDescent="0.2">
      <c r="A734" s="128" t="s">
        <v>213</v>
      </c>
      <c r="B734" s="128" t="s">
        <v>1115</v>
      </c>
      <c r="C734" s="128" t="s">
        <v>78</v>
      </c>
      <c r="D734" s="128" t="s">
        <v>1440</v>
      </c>
      <c r="E734" s="128" t="s">
        <v>78</v>
      </c>
      <c r="F734" s="128" t="s">
        <v>246</v>
      </c>
      <c r="G734" s="128" t="s">
        <v>52</v>
      </c>
      <c r="H734" s="128" t="s">
        <v>83</v>
      </c>
      <c r="I734" s="129">
        <v>42255</v>
      </c>
      <c r="J734" s="128" t="s">
        <v>89</v>
      </c>
      <c r="K734" s="128" t="s">
        <v>677</v>
      </c>
      <c r="L734" s="128" t="s">
        <v>113</v>
      </c>
      <c r="M734" s="128" t="s">
        <v>2758</v>
      </c>
      <c r="N734" s="128" t="s">
        <v>245</v>
      </c>
      <c r="O734" s="130">
        <v>691104.29</v>
      </c>
      <c r="P734" s="128" t="s">
        <v>244</v>
      </c>
      <c r="Q734" s="128" t="s">
        <v>1277</v>
      </c>
      <c r="R734" s="128" t="s">
        <v>243</v>
      </c>
      <c r="S734" s="128" t="s">
        <v>242</v>
      </c>
      <c r="T734" s="126"/>
      <c r="U734" s="126"/>
    </row>
    <row r="735" spans="1:21" s="59" customFormat="1" ht="25.5" x14ac:dyDescent="0.2">
      <c r="A735" s="128" t="s">
        <v>213</v>
      </c>
      <c r="B735" s="128" t="s">
        <v>1115</v>
      </c>
      <c r="C735" s="128" t="s">
        <v>78</v>
      </c>
      <c r="D735" s="128" t="s">
        <v>1440</v>
      </c>
      <c r="E735" s="128" t="s">
        <v>78</v>
      </c>
      <c r="F735" s="128" t="s">
        <v>246</v>
      </c>
      <c r="G735" s="128" t="s">
        <v>52</v>
      </c>
      <c r="H735" s="128" t="s">
        <v>83</v>
      </c>
      <c r="I735" s="129">
        <v>42090</v>
      </c>
      <c r="J735" s="128" t="s">
        <v>89</v>
      </c>
      <c r="K735" s="128" t="s">
        <v>677</v>
      </c>
      <c r="L735" s="128" t="s">
        <v>113</v>
      </c>
      <c r="M735" s="128" t="s">
        <v>1788</v>
      </c>
      <c r="N735" s="128" t="s">
        <v>245</v>
      </c>
      <c r="O735" s="130">
        <v>738264</v>
      </c>
      <c r="P735" s="128" t="s">
        <v>244</v>
      </c>
      <c r="Q735" s="128" t="s">
        <v>1275</v>
      </c>
      <c r="R735" s="128" t="s">
        <v>243</v>
      </c>
      <c r="S735" s="128" t="s">
        <v>242</v>
      </c>
      <c r="T735" s="126"/>
      <c r="U735" s="126"/>
    </row>
    <row r="736" spans="1:21" s="59" customFormat="1" ht="38.25" x14ac:dyDescent="0.2">
      <c r="A736" s="128" t="s">
        <v>213</v>
      </c>
      <c r="B736" s="128" t="s">
        <v>1115</v>
      </c>
      <c r="C736" s="128" t="s">
        <v>78</v>
      </c>
      <c r="D736" s="128" t="s">
        <v>1440</v>
      </c>
      <c r="E736" s="128" t="s">
        <v>78</v>
      </c>
      <c r="F736" s="128" t="s">
        <v>251</v>
      </c>
      <c r="G736" s="128" t="s">
        <v>109</v>
      </c>
      <c r="H736" s="128" t="s">
        <v>206</v>
      </c>
      <c r="I736" s="129">
        <v>42181</v>
      </c>
      <c r="J736" s="128" t="s">
        <v>89</v>
      </c>
      <c r="K736" s="128" t="s">
        <v>677</v>
      </c>
      <c r="L736" s="128" t="s">
        <v>113</v>
      </c>
      <c r="M736" s="128" t="s">
        <v>2757</v>
      </c>
      <c r="N736" s="128" t="s">
        <v>250</v>
      </c>
      <c r="O736" s="130">
        <v>940000</v>
      </c>
      <c r="P736" s="128" t="s">
        <v>249</v>
      </c>
      <c r="Q736" s="128" t="s">
        <v>1276</v>
      </c>
      <c r="R736" s="128" t="s">
        <v>248</v>
      </c>
      <c r="S736" s="128" t="s">
        <v>247</v>
      </c>
      <c r="T736" s="126"/>
      <c r="U736" s="126"/>
    </row>
    <row r="737" spans="1:21" s="59" customFormat="1" ht="25.5" x14ac:dyDescent="0.2">
      <c r="A737" s="128" t="s">
        <v>213</v>
      </c>
      <c r="B737" s="128" t="s">
        <v>1115</v>
      </c>
      <c r="C737" s="128" t="s">
        <v>78</v>
      </c>
      <c r="D737" s="128" t="s">
        <v>1440</v>
      </c>
      <c r="E737" s="128" t="s">
        <v>78</v>
      </c>
      <c r="F737" s="128" t="s">
        <v>267</v>
      </c>
      <c r="G737" s="128" t="s">
        <v>42</v>
      </c>
      <c r="H737" s="128" t="s">
        <v>453</v>
      </c>
      <c r="I737" s="129">
        <v>42089</v>
      </c>
      <c r="J737" s="128" t="s">
        <v>89</v>
      </c>
      <c r="K737" s="128" t="s">
        <v>677</v>
      </c>
      <c r="L737" s="128" t="s">
        <v>113</v>
      </c>
      <c r="M737" s="128" t="s">
        <v>1788</v>
      </c>
      <c r="N737" s="128" t="s">
        <v>266</v>
      </c>
      <c r="O737" s="130">
        <v>1089749</v>
      </c>
      <c r="P737" s="128" t="s">
        <v>265</v>
      </c>
      <c r="Q737" s="128" t="s">
        <v>1222</v>
      </c>
      <c r="R737" s="128" t="s">
        <v>264</v>
      </c>
      <c r="S737" s="128" t="s">
        <v>263</v>
      </c>
      <c r="T737" s="126"/>
      <c r="U737" s="126"/>
    </row>
    <row r="738" spans="1:21" s="59" customFormat="1" ht="25.5" x14ac:dyDescent="0.2">
      <c r="A738" s="128" t="s">
        <v>213</v>
      </c>
      <c r="B738" s="128" t="s">
        <v>1115</v>
      </c>
      <c r="C738" s="128" t="s">
        <v>78</v>
      </c>
      <c r="D738" s="128" t="s">
        <v>1440</v>
      </c>
      <c r="E738" s="128" t="s">
        <v>78</v>
      </c>
      <c r="F738" s="128" t="s">
        <v>228</v>
      </c>
      <c r="G738" s="128" t="s">
        <v>227</v>
      </c>
      <c r="H738" s="128" t="s">
        <v>898</v>
      </c>
      <c r="I738" s="129">
        <v>42089</v>
      </c>
      <c r="J738" s="128" t="s">
        <v>89</v>
      </c>
      <c r="K738" s="128" t="s">
        <v>677</v>
      </c>
      <c r="L738" s="128" t="s">
        <v>113</v>
      </c>
      <c r="M738" s="128" t="s">
        <v>1788</v>
      </c>
      <c r="N738" s="128" t="s">
        <v>226</v>
      </c>
      <c r="O738" s="130">
        <v>1104355</v>
      </c>
      <c r="P738" s="128" t="s">
        <v>285</v>
      </c>
      <c r="Q738" s="128" t="s">
        <v>1257</v>
      </c>
      <c r="R738" s="128" t="s">
        <v>224</v>
      </c>
      <c r="S738" s="128" t="s">
        <v>223</v>
      </c>
      <c r="T738" s="126"/>
      <c r="U738" s="126"/>
    </row>
    <row r="739" spans="1:21" s="59" customFormat="1" ht="38.25" x14ac:dyDescent="0.2">
      <c r="A739" s="128" t="s">
        <v>213</v>
      </c>
      <c r="B739" s="128" t="s">
        <v>1115</v>
      </c>
      <c r="C739" s="128" t="s">
        <v>78</v>
      </c>
      <c r="D739" s="128" t="s">
        <v>1440</v>
      </c>
      <c r="E739" s="128" t="s">
        <v>78</v>
      </c>
      <c r="F739" s="128" t="s">
        <v>145</v>
      </c>
      <c r="G739" s="128" t="s">
        <v>144</v>
      </c>
      <c r="H739" s="128" t="s">
        <v>1209</v>
      </c>
      <c r="I739" s="129">
        <v>42181</v>
      </c>
      <c r="J739" s="128" t="s">
        <v>89</v>
      </c>
      <c r="K739" s="128" t="s">
        <v>677</v>
      </c>
      <c r="L739" s="128" t="s">
        <v>113</v>
      </c>
      <c r="M739" s="128" t="s">
        <v>2762</v>
      </c>
      <c r="N739" s="128" t="s">
        <v>2761</v>
      </c>
      <c r="O739" s="130">
        <v>1270000</v>
      </c>
      <c r="P739" s="128" t="s">
        <v>282</v>
      </c>
      <c r="Q739" s="128" t="s">
        <v>1768</v>
      </c>
      <c r="R739" s="128" t="s">
        <v>281</v>
      </c>
      <c r="S739" s="128" t="s">
        <v>280</v>
      </c>
      <c r="T739" s="126"/>
      <c r="U739" s="126"/>
    </row>
    <row r="740" spans="1:21" s="59" customFormat="1" ht="38.25" x14ac:dyDescent="0.2">
      <c r="A740" s="128" t="s">
        <v>213</v>
      </c>
      <c r="B740" s="128" t="s">
        <v>1115</v>
      </c>
      <c r="C740" s="128" t="s">
        <v>78</v>
      </c>
      <c r="D740" s="128" t="s">
        <v>1440</v>
      </c>
      <c r="E740" s="128" t="s">
        <v>78</v>
      </c>
      <c r="F740" s="128" t="s">
        <v>262</v>
      </c>
      <c r="G740" s="128" t="s">
        <v>144</v>
      </c>
      <c r="H740" s="128" t="s">
        <v>1209</v>
      </c>
      <c r="I740" s="129">
        <v>42255</v>
      </c>
      <c r="J740" s="128" t="s">
        <v>89</v>
      </c>
      <c r="K740" s="128" t="s">
        <v>677</v>
      </c>
      <c r="L740" s="128" t="s">
        <v>113</v>
      </c>
      <c r="M740" s="128" t="s">
        <v>2758</v>
      </c>
      <c r="N740" s="128" t="s">
        <v>2776</v>
      </c>
      <c r="O740" s="130">
        <v>1393549.04</v>
      </c>
      <c r="P740" s="128" t="s">
        <v>310</v>
      </c>
      <c r="Q740" s="128" t="s">
        <v>1276</v>
      </c>
      <c r="R740" s="128" t="s">
        <v>309</v>
      </c>
      <c r="S740" s="128" t="s">
        <v>2777</v>
      </c>
      <c r="T740" s="126"/>
      <c r="U740" s="126"/>
    </row>
    <row r="741" spans="1:21" s="59" customFormat="1" ht="25.5" x14ac:dyDescent="0.2">
      <c r="A741" s="128" t="s">
        <v>213</v>
      </c>
      <c r="B741" s="128" t="s">
        <v>1115</v>
      </c>
      <c r="C741" s="128" t="s">
        <v>78</v>
      </c>
      <c r="D741" s="128" t="s">
        <v>1440</v>
      </c>
      <c r="E741" s="128" t="s">
        <v>78</v>
      </c>
      <c r="F741" s="128" t="s">
        <v>320</v>
      </c>
      <c r="G741" s="128" t="s">
        <v>109</v>
      </c>
      <c r="H741" s="128" t="s">
        <v>1201</v>
      </c>
      <c r="I741" s="129">
        <v>42065</v>
      </c>
      <c r="J741" s="128" t="s">
        <v>89</v>
      </c>
      <c r="K741" s="128" t="s">
        <v>677</v>
      </c>
      <c r="L741" s="128" t="s">
        <v>113</v>
      </c>
      <c r="M741" s="128" t="s">
        <v>2759</v>
      </c>
      <c r="N741" s="128" t="s">
        <v>319</v>
      </c>
      <c r="O741" s="130">
        <v>1410000</v>
      </c>
      <c r="P741" s="128" t="s">
        <v>318</v>
      </c>
      <c r="Q741" s="128" t="s">
        <v>1280</v>
      </c>
      <c r="R741" s="128" t="s">
        <v>317</v>
      </c>
      <c r="S741" s="128" t="s">
        <v>316</v>
      </c>
      <c r="T741" s="126"/>
      <c r="U741" s="126"/>
    </row>
    <row r="742" spans="1:21" s="59" customFormat="1" ht="25.5" x14ac:dyDescent="0.2">
      <c r="A742" s="128" t="s">
        <v>213</v>
      </c>
      <c r="B742" s="128" t="s">
        <v>1115</v>
      </c>
      <c r="C742" s="128" t="s">
        <v>78</v>
      </c>
      <c r="D742" s="128" t="s">
        <v>1440</v>
      </c>
      <c r="E742" s="128" t="s">
        <v>78</v>
      </c>
      <c r="F742" s="128" t="s">
        <v>256</v>
      </c>
      <c r="G742" s="128" t="s">
        <v>42</v>
      </c>
      <c r="H742" s="128" t="s">
        <v>112</v>
      </c>
      <c r="I742" s="129">
        <v>42087</v>
      </c>
      <c r="J742" s="128" t="s">
        <v>89</v>
      </c>
      <c r="K742" s="128" t="s">
        <v>677</v>
      </c>
      <c r="L742" s="128" t="s">
        <v>113</v>
      </c>
      <c r="M742" s="128" t="s">
        <v>1788</v>
      </c>
      <c r="N742" s="128" t="s">
        <v>255</v>
      </c>
      <c r="O742" s="130">
        <v>1465117</v>
      </c>
      <c r="P742" s="128" t="s">
        <v>254</v>
      </c>
      <c r="Q742" s="128" t="s">
        <v>1275</v>
      </c>
      <c r="R742" s="128" t="s">
        <v>253</v>
      </c>
      <c r="S742" s="128" t="s">
        <v>252</v>
      </c>
      <c r="T742" s="126"/>
      <c r="U742" s="126"/>
    </row>
    <row r="743" spans="1:21" s="59" customFormat="1" ht="38.25" x14ac:dyDescent="0.2">
      <c r="A743" s="128" t="s">
        <v>213</v>
      </c>
      <c r="B743" s="128" t="s">
        <v>1115</v>
      </c>
      <c r="C743" s="128" t="s">
        <v>78</v>
      </c>
      <c r="D743" s="128" t="s">
        <v>1440</v>
      </c>
      <c r="E743" s="128" t="s">
        <v>78</v>
      </c>
      <c r="F743" s="128" t="s">
        <v>1117</v>
      </c>
      <c r="G743" s="128" t="s">
        <v>307</v>
      </c>
      <c r="H743" s="128" t="s">
        <v>1277</v>
      </c>
      <c r="I743" s="129">
        <v>42255</v>
      </c>
      <c r="J743" s="128" t="s">
        <v>89</v>
      </c>
      <c r="K743" s="128" t="s">
        <v>677</v>
      </c>
      <c r="L743" s="128" t="s">
        <v>113</v>
      </c>
      <c r="M743" s="128" t="s">
        <v>2758</v>
      </c>
      <c r="N743" s="128" t="s">
        <v>241</v>
      </c>
      <c r="O743" s="130">
        <v>1653841.18</v>
      </c>
      <c r="P743" s="128" t="s">
        <v>240</v>
      </c>
      <c r="Q743" s="128" t="s">
        <v>824</v>
      </c>
      <c r="R743" s="128" t="s">
        <v>239</v>
      </c>
      <c r="S743" s="128" t="s">
        <v>238</v>
      </c>
      <c r="T743" s="126"/>
      <c r="U743" s="126"/>
    </row>
    <row r="744" spans="1:21" s="59" customFormat="1" ht="25.5" x14ac:dyDescent="0.2">
      <c r="A744" s="128" t="s">
        <v>213</v>
      </c>
      <c r="B744" s="128" t="s">
        <v>1115</v>
      </c>
      <c r="C744" s="128" t="s">
        <v>78</v>
      </c>
      <c r="D744" s="128" t="s">
        <v>1440</v>
      </c>
      <c r="E744" s="128" t="s">
        <v>78</v>
      </c>
      <c r="F744" s="128" t="s">
        <v>2781</v>
      </c>
      <c r="G744" s="128" t="s">
        <v>35</v>
      </c>
      <c r="H744" s="128" t="s">
        <v>898</v>
      </c>
      <c r="I744" s="129">
        <v>42089</v>
      </c>
      <c r="J744" s="128" t="s">
        <v>89</v>
      </c>
      <c r="K744" s="128" t="s">
        <v>677</v>
      </c>
      <c r="L744" s="128" t="s">
        <v>113</v>
      </c>
      <c r="M744" s="128" t="s">
        <v>1788</v>
      </c>
      <c r="N744" s="128" t="s">
        <v>2782</v>
      </c>
      <c r="O744" s="130">
        <v>1683073</v>
      </c>
      <c r="P744" s="128" t="s">
        <v>295</v>
      </c>
      <c r="Q744" s="128" t="s">
        <v>1257</v>
      </c>
      <c r="R744" s="128" t="s">
        <v>258</v>
      </c>
      <c r="S744" s="128" t="s">
        <v>2783</v>
      </c>
      <c r="T744" s="126"/>
      <c r="U744" s="126"/>
    </row>
    <row r="745" spans="1:21" s="59" customFormat="1" ht="38.25" x14ac:dyDescent="0.2">
      <c r="A745" s="128" t="s">
        <v>213</v>
      </c>
      <c r="B745" s="128" t="s">
        <v>1115</v>
      </c>
      <c r="C745" s="128" t="s">
        <v>78</v>
      </c>
      <c r="D745" s="128" t="s">
        <v>1440</v>
      </c>
      <c r="E745" s="128" t="s">
        <v>78</v>
      </c>
      <c r="F745" s="128" t="s">
        <v>320</v>
      </c>
      <c r="G745" s="128" t="s">
        <v>109</v>
      </c>
      <c r="H745" s="128" t="s">
        <v>1201</v>
      </c>
      <c r="I745" s="129">
        <v>42255</v>
      </c>
      <c r="J745" s="128" t="s">
        <v>89</v>
      </c>
      <c r="K745" s="128" t="s">
        <v>677</v>
      </c>
      <c r="L745" s="128" t="s">
        <v>113</v>
      </c>
      <c r="M745" s="128" t="s">
        <v>2758</v>
      </c>
      <c r="N745" s="128" t="s">
        <v>319</v>
      </c>
      <c r="O745" s="130">
        <v>1723506.08</v>
      </c>
      <c r="P745" s="128" t="s">
        <v>318</v>
      </c>
      <c r="Q745" s="128" t="s">
        <v>1219</v>
      </c>
      <c r="R745" s="128" t="s">
        <v>317</v>
      </c>
      <c r="S745" s="128" t="s">
        <v>316</v>
      </c>
      <c r="T745" s="126"/>
      <c r="U745" s="126"/>
    </row>
    <row r="746" spans="1:21" s="59" customFormat="1" ht="25.5" x14ac:dyDescent="0.2">
      <c r="A746" s="128" t="s">
        <v>213</v>
      </c>
      <c r="B746" s="128" t="s">
        <v>1115</v>
      </c>
      <c r="C746" s="128" t="s">
        <v>78</v>
      </c>
      <c r="D746" s="128" t="s">
        <v>1440</v>
      </c>
      <c r="E746" s="128" t="s">
        <v>78</v>
      </c>
      <c r="F746" s="128" t="s">
        <v>1117</v>
      </c>
      <c r="G746" s="128" t="s">
        <v>307</v>
      </c>
      <c r="H746" s="128" t="s">
        <v>1277</v>
      </c>
      <c r="I746" s="129">
        <v>42089</v>
      </c>
      <c r="J746" s="128" t="s">
        <v>89</v>
      </c>
      <c r="K746" s="128" t="s">
        <v>677</v>
      </c>
      <c r="L746" s="128" t="s">
        <v>113</v>
      </c>
      <c r="M746" s="128" t="s">
        <v>1788</v>
      </c>
      <c r="N746" s="128" t="s">
        <v>241</v>
      </c>
      <c r="O746" s="130">
        <v>1903653</v>
      </c>
      <c r="P746" s="128" t="s">
        <v>240</v>
      </c>
      <c r="Q746" s="128" t="s">
        <v>1280</v>
      </c>
      <c r="R746" s="128" t="s">
        <v>239</v>
      </c>
      <c r="S746" s="128" t="s">
        <v>238</v>
      </c>
      <c r="T746" s="126"/>
      <c r="U746" s="126"/>
    </row>
    <row r="747" spans="1:21" s="59" customFormat="1" ht="38.25" x14ac:dyDescent="0.2">
      <c r="A747" s="128" t="s">
        <v>213</v>
      </c>
      <c r="B747" s="128" t="s">
        <v>1115</v>
      </c>
      <c r="C747" s="128" t="s">
        <v>78</v>
      </c>
      <c r="D747" s="128" t="s">
        <v>1440</v>
      </c>
      <c r="E747" s="128" t="s">
        <v>78</v>
      </c>
      <c r="F747" s="128" t="s">
        <v>217</v>
      </c>
      <c r="G747" s="128" t="s">
        <v>109</v>
      </c>
      <c r="H747" s="128" t="s">
        <v>321</v>
      </c>
      <c r="I747" s="129">
        <v>42193</v>
      </c>
      <c r="J747" s="128" t="s">
        <v>89</v>
      </c>
      <c r="K747" s="128" t="s">
        <v>677</v>
      </c>
      <c r="L747" s="128" t="s">
        <v>113</v>
      </c>
      <c r="M747" s="128" t="s">
        <v>2757</v>
      </c>
      <c r="N747" s="128" t="s">
        <v>678</v>
      </c>
      <c r="O747" s="130">
        <v>2000000</v>
      </c>
      <c r="P747" s="128" t="s">
        <v>216</v>
      </c>
      <c r="Q747" s="128" t="s">
        <v>1277</v>
      </c>
      <c r="R747" s="128" t="s">
        <v>215</v>
      </c>
      <c r="S747" s="128" t="s">
        <v>214</v>
      </c>
      <c r="T747" s="126"/>
      <c r="U747" s="126"/>
    </row>
    <row r="748" spans="1:21" s="59" customFormat="1" ht="25.5" x14ac:dyDescent="0.2">
      <c r="A748" s="128" t="s">
        <v>213</v>
      </c>
      <c r="B748" s="128" t="s">
        <v>1115</v>
      </c>
      <c r="C748" s="128" t="s">
        <v>78</v>
      </c>
      <c r="D748" s="128" t="s">
        <v>1440</v>
      </c>
      <c r="E748" s="128" t="s">
        <v>78</v>
      </c>
      <c r="F748" s="128" t="s">
        <v>121</v>
      </c>
      <c r="G748" s="128" t="s">
        <v>272</v>
      </c>
      <c r="H748" s="128" t="s">
        <v>400</v>
      </c>
      <c r="I748" s="129">
        <v>42066</v>
      </c>
      <c r="J748" s="128" t="s">
        <v>89</v>
      </c>
      <c r="K748" s="128" t="s">
        <v>677</v>
      </c>
      <c r="L748" s="128" t="s">
        <v>113</v>
      </c>
      <c r="M748" s="128" t="s">
        <v>2779</v>
      </c>
      <c r="N748" s="128" t="s">
        <v>271</v>
      </c>
      <c r="O748" s="130">
        <v>2030000</v>
      </c>
      <c r="P748" s="128" t="s">
        <v>270</v>
      </c>
      <c r="Q748" s="128" t="s">
        <v>1275</v>
      </c>
      <c r="R748" s="128" t="s">
        <v>269</v>
      </c>
      <c r="S748" s="128" t="s">
        <v>268</v>
      </c>
      <c r="T748" s="126"/>
      <c r="U748" s="126"/>
    </row>
    <row r="749" spans="1:21" s="59" customFormat="1" ht="38.25" x14ac:dyDescent="0.2">
      <c r="A749" s="128" t="s">
        <v>213</v>
      </c>
      <c r="B749" s="128" t="s">
        <v>1115</v>
      </c>
      <c r="C749" s="128" t="s">
        <v>78</v>
      </c>
      <c r="D749" s="128" t="s">
        <v>1440</v>
      </c>
      <c r="E749" s="128" t="s">
        <v>78</v>
      </c>
      <c r="F749" s="128" t="s">
        <v>228</v>
      </c>
      <c r="G749" s="128" t="s">
        <v>227</v>
      </c>
      <c r="H749" s="128" t="s">
        <v>898</v>
      </c>
      <c r="I749" s="129">
        <v>42181</v>
      </c>
      <c r="J749" s="128" t="s">
        <v>89</v>
      </c>
      <c r="K749" s="128" t="s">
        <v>677</v>
      </c>
      <c r="L749" s="128" t="s">
        <v>113</v>
      </c>
      <c r="M749" s="128" t="s">
        <v>2757</v>
      </c>
      <c r="N749" s="128" t="s">
        <v>226</v>
      </c>
      <c r="O749" s="130">
        <v>2060000</v>
      </c>
      <c r="P749" s="128" t="s">
        <v>285</v>
      </c>
      <c r="Q749" s="128" t="s">
        <v>1280</v>
      </c>
      <c r="R749" s="128" t="s">
        <v>224</v>
      </c>
      <c r="S749" s="128" t="s">
        <v>223</v>
      </c>
      <c r="T749" s="126"/>
      <c r="U749" s="126"/>
    </row>
    <row r="750" spans="1:21" s="59" customFormat="1" ht="25.5" x14ac:dyDescent="0.2">
      <c r="A750" s="128" t="s">
        <v>213</v>
      </c>
      <c r="B750" s="128" t="s">
        <v>1115</v>
      </c>
      <c r="C750" s="128" t="s">
        <v>78</v>
      </c>
      <c r="D750" s="128" t="s">
        <v>1440</v>
      </c>
      <c r="E750" s="128" t="s">
        <v>78</v>
      </c>
      <c r="F750" s="128" t="s">
        <v>233</v>
      </c>
      <c r="G750" s="128" t="s">
        <v>232</v>
      </c>
      <c r="H750" s="128" t="s">
        <v>143</v>
      </c>
      <c r="I750" s="129">
        <v>42089</v>
      </c>
      <c r="J750" s="128" t="s">
        <v>89</v>
      </c>
      <c r="K750" s="128" t="s">
        <v>677</v>
      </c>
      <c r="L750" s="128" t="s">
        <v>113</v>
      </c>
      <c r="M750" s="128" t="s">
        <v>1788</v>
      </c>
      <c r="N750" s="128" t="s">
        <v>231</v>
      </c>
      <c r="O750" s="130">
        <v>2087747</v>
      </c>
      <c r="P750" s="128" t="s">
        <v>314</v>
      </c>
      <c r="Q750" s="128" t="s">
        <v>1222</v>
      </c>
      <c r="R750" s="128" t="s">
        <v>230</v>
      </c>
      <c r="S750" s="128" t="s">
        <v>229</v>
      </c>
      <c r="T750" s="126"/>
      <c r="U750" s="126"/>
    </row>
    <row r="751" spans="1:21" s="59" customFormat="1" ht="38.25" x14ac:dyDescent="0.2">
      <c r="A751" s="128" t="s">
        <v>213</v>
      </c>
      <c r="B751" s="128" t="s">
        <v>1115</v>
      </c>
      <c r="C751" s="128" t="s">
        <v>78</v>
      </c>
      <c r="D751" s="128" t="s">
        <v>1440</v>
      </c>
      <c r="E751" s="128" t="s">
        <v>78</v>
      </c>
      <c r="F751" s="128" t="s">
        <v>256</v>
      </c>
      <c r="G751" s="128" t="s">
        <v>42</v>
      </c>
      <c r="H751" s="128" t="s">
        <v>112</v>
      </c>
      <c r="I751" s="129">
        <v>42181</v>
      </c>
      <c r="J751" s="128" t="s">
        <v>89</v>
      </c>
      <c r="K751" s="128" t="s">
        <v>677</v>
      </c>
      <c r="L751" s="128" t="s">
        <v>113</v>
      </c>
      <c r="M751" s="128" t="s">
        <v>2757</v>
      </c>
      <c r="N751" s="128" t="s">
        <v>255</v>
      </c>
      <c r="O751" s="130">
        <v>2700000</v>
      </c>
      <c r="P751" s="128" t="s">
        <v>254</v>
      </c>
      <c r="Q751" s="128" t="s">
        <v>1277</v>
      </c>
      <c r="R751" s="128" t="s">
        <v>253</v>
      </c>
      <c r="S751" s="128" t="s">
        <v>252</v>
      </c>
      <c r="T751" s="126"/>
      <c r="U751" s="126"/>
    </row>
    <row r="752" spans="1:21" s="59" customFormat="1" ht="25.5" x14ac:dyDescent="0.2">
      <c r="A752" s="128" t="s">
        <v>213</v>
      </c>
      <c r="B752" s="128" t="s">
        <v>1115</v>
      </c>
      <c r="C752" s="128" t="s">
        <v>78</v>
      </c>
      <c r="D752" s="128" t="s">
        <v>1440</v>
      </c>
      <c r="E752" s="128" t="s">
        <v>78</v>
      </c>
      <c r="F752" s="128" t="s">
        <v>313</v>
      </c>
      <c r="G752" s="128" t="s">
        <v>52</v>
      </c>
      <c r="H752" s="128" t="s">
        <v>322</v>
      </c>
      <c r="I752" s="129">
        <v>42087</v>
      </c>
      <c r="J752" s="128" t="s">
        <v>89</v>
      </c>
      <c r="K752" s="128" t="s">
        <v>677</v>
      </c>
      <c r="L752" s="128" t="s">
        <v>113</v>
      </c>
      <c r="M752" s="128" t="s">
        <v>1788</v>
      </c>
      <c r="N752" s="128" t="s">
        <v>276</v>
      </c>
      <c r="O752" s="130">
        <v>2775280</v>
      </c>
      <c r="P752" s="128" t="s">
        <v>275</v>
      </c>
      <c r="Q752" s="128" t="s">
        <v>1209</v>
      </c>
      <c r="R752" s="128" t="s">
        <v>274</v>
      </c>
      <c r="S752" s="128" t="s">
        <v>273</v>
      </c>
      <c r="T752" s="126"/>
      <c r="U752" s="126"/>
    </row>
    <row r="753" spans="1:21" s="59" customFormat="1" ht="25.5" x14ac:dyDescent="0.2">
      <c r="A753" s="128" t="s">
        <v>213</v>
      </c>
      <c r="B753" s="128" t="s">
        <v>1115</v>
      </c>
      <c r="C753" s="128" t="s">
        <v>78</v>
      </c>
      <c r="D753" s="128" t="s">
        <v>1440</v>
      </c>
      <c r="E753" s="128" t="s">
        <v>78</v>
      </c>
      <c r="F753" s="128" t="s">
        <v>262</v>
      </c>
      <c r="G753" s="128" t="s">
        <v>144</v>
      </c>
      <c r="H753" s="128" t="s">
        <v>1209</v>
      </c>
      <c r="I753" s="129">
        <v>42089</v>
      </c>
      <c r="J753" s="128" t="s">
        <v>89</v>
      </c>
      <c r="K753" s="128" t="s">
        <v>677</v>
      </c>
      <c r="L753" s="128" t="s">
        <v>113</v>
      </c>
      <c r="M753" s="128" t="s">
        <v>1788</v>
      </c>
      <c r="N753" s="128" t="s">
        <v>311</v>
      </c>
      <c r="O753" s="130">
        <v>2859241</v>
      </c>
      <c r="P753" s="128" t="s">
        <v>310</v>
      </c>
      <c r="Q753" s="128" t="s">
        <v>1257</v>
      </c>
      <c r="R753" s="128" t="s">
        <v>309</v>
      </c>
      <c r="S753" s="128" t="s">
        <v>308</v>
      </c>
      <c r="T753" s="126"/>
      <c r="U753" s="126"/>
    </row>
    <row r="754" spans="1:21" s="59" customFormat="1" ht="38.25" x14ac:dyDescent="0.2">
      <c r="A754" s="128" t="s">
        <v>213</v>
      </c>
      <c r="B754" s="128" t="s">
        <v>1115</v>
      </c>
      <c r="C754" s="128" t="s">
        <v>78</v>
      </c>
      <c r="D754" s="128" t="s">
        <v>1440</v>
      </c>
      <c r="E754" s="128" t="s">
        <v>78</v>
      </c>
      <c r="F754" s="128" t="s">
        <v>1390</v>
      </c>
      <c r="G754" s="128" t="s">
        <v>39</v>
      </c>
      <c r="H754" s="128" t="s">
        <v>205</v>
      </c>
      <c r="I754" s="129">
        <v>42181</v>
      </c>
      <c r="J754" s="128" t="s">
        <v>89</v>
      </c>
      <c r="K754" s="128" t="s">
        <v>677</v>
      </c>
      <c r="L754" s="128" t="s">
        <v>113</v>
      </c>
      <c r="M754" s="128" t="s">
        <v>2757</v>
      </c>
      <c r="N754" s="128" t="s">
        <v>164</v>
      </c>
      <c r="O754" s="130">
        <v>2860000</v>
      </c>
      <c r="P754" s="128" t="s">
        <v>301</v>
      </c>
      <c r="Q754" s="128" t="s">
        <v>1275</v>
      </c>
      <c r="R754" s="128" t="s">
        <v>162</v>
      </c>
      <c r="S754" s="128" t="s">
        <v>161</v>
      </c>
      <c r="T754" s="126"/>
      <c r="U754" s="126"/>
    </row>
    <row r="755" spans="1:21" s="59" customFormat="1" ht="25.5" x14ac:dyDescent="0.2">
      <c r="A755" s="128" t="s">
        <v>213</v>
      </c>
      <c r="B755" s="128" t="s">
        <v>1115</v>
      </c>
      <c r="C755" s="128" t="s">
        <v>78</v>
      </c>
      <c r="D755" s="128" t="s">
        <v>1440</v>
      </c>
      <c r="E755" s="128" t="s">
        <v>78</v>
      </c>
      <c r="F755" s="128" t="s">
        <v>222</v>
      </c>
      <c r="G755" s="128" t="s">
        <v>221</v>
      </c>
      <c r="H755" s="128" t="s">
        <v>143</v>
      </c>
      <c r="I755" s="129">
        <v>42090</v>
      </c>
      <c r="J755" s="128" t="s">
        <v>89</v>
      </c>
      <c r="K755" s="128" t="s">
        <v>677</v>
      </c>
      <c r="L755" s="128" t="s">
        <v>113</v>
      </c>
      <c r="M755" s="128" t="s">
        <v>1788</v>
      </c>
      <c r="N755" s="128" t="s">
        <v>220</v>
      </c>
      <c r="O755" s="130">
        <v>3139588</v>
      </c>
      <c r="P755" s="128" t="s">
        <v>284</v>
      </c>
      <c r="Q755" s="128" t="s">
        <v>1280</v>
      </c>
      <c r="R755" s="128" t="s">
        <v>219</v>
      </c>
      <c r="S755" s="128" t="s">
        <v>218</v>
      </c>
      <c r="T755" s="126"/>
      <c r="U755" s="126"/>
    </row>
    <row r="756" spans="1:21" s="59" customFormat="1" ht="25.5" x14ac:dyDescent="0.2">
      <c r="A756" s="128" t="s">
        <v>213</v>
      </c>
      <c r="B756" s="128" t="s">
        <v>1115</v>
      </c>
      <c r="C756" s="128" t="s">
        <v>78</v>
      </c>
      <c r="D756" s="128" t="s">
        <v>1440</v>
      </c>
      <c r="E756" s="128" t="s">
        <v>78</v>
      </c>
      <c r="F756" s="128" t="s">
        <v>217</v>
      </c>
      <c r="G756" s="128" t="s">
        <v>109</v>
      </c>
      <c r="H756" s="128" t="s">
        <v>321</v>
      </c>
      <c r="I756" s="129">
        <v>42089</v>
      </c>
      <c r="J756" s="128" t="s">
        <v>89</v>
      </c>
      <c r="K756" s="128" t="s">
        <v>677</v>
      </c>
      <c r="L756" s="128" t="s">
        <v>113</v>
      </c>
      <c r="M756" s="128" t="s">
        <v>1788</v>
      </c>
      <c r="N756" s="128" t="s">
        <v>678</v>
      </c>
      <c r="O756" s="130">
        <v>3327095</v>
      </c>
      <c r="P756" s="128" t="s">
        <v>216</v>
      </c>
      <c r="Q756" s="128" t="s">
        <v>1226</v>
      </c>
      <c r="R756" s="128" t="s">
        <v>215</v>
      </c>
      <c r="S756" s="128" t="s">
        <v>214</v>
      </c>
      <c r="T756" s="126"/>
      <c r="U756" s="126"/>
    </row>
    <row r="757" spans="1:21" s="59" customFormat="1" ht="25.5" x14ac:dyDescent="0.2">
      <c r="A757" s="128" t="s">
        <v>213</v>
      </c>
      <c r="B757" s="128" t="s">
        <v>1115</v>
      </c>
      <c r="C757" s="128" t="s">
        <v>78</v>
      </c>
      <c r="D757" s="128" t="s">
        <v>1440</v>
      </c>
      <c r="E757" s="128" t="s">
        <v>78</v>
      </c>
      <c r="F757" s="128" t="s">
        <v>320</v>
      </c>
      <c r="G757" s="128" t="s">
        <v>109</v>
      </c>
      <c r="H757" s="128" t="s">
        <v>1201</v>
      </c>
      <c r="I757" s="129">
        <v>42089</v>
      </c>
      <c r="J757" s="128" t="s">
        <v>89</v>
      </c>
      <c r="K757" s="128" t="s">
        <v>677</v>
      </c>
      <c r="L757" s="128" t="s">
        <v>113</v>
      </c>
      <c r="M757" s="128" t="s">
        <v>1788</v>
      </c>
      <c r="N757" s="128" t="s">
        <v>319</v>
      </c>
      <c r="O757" s="130">
        <v>3356978</v>
      </c>
      <c r="P757" s="128" t="s">
        <v>318</v>
      </c>
      <c r="Q757" s="128" t="s">
        <v>1276</v>
      </c>
      <c r="R757" s="128" t="s">
        <v>317</v>
      </c>
      <c r="S757" s="128" t="s">
        <v>316</v>
      </c>
      <c r="T757" s="126"/>
      <c r="U757" s="126"/>
    </row>
    <row r="758" spans="1:21" s="59" customFormat="1" ht="38.25" x14ac:dyDescent="0.2">
      <c r="A758" s="128" t="s">
        <v>213</v>
      </c>
      <c r="B758" s="128" t="s">
        <v>1115</v>
      </c>
      <c r="C758" s="128" t="s">
        <v>78</v>
      </c>
      <c r="D758" s="128" t="s">
        <v>1440</v>
      </c>
      <c r="E758" s="128" t="s">
        <v>78</v>
      </c>
      <c r="F758" s="128" t="s">
        <v>246</v>
      </c>
      <c r="G758" s="128" t="s">
        <v>52</v>
      </c>
      <c r="H758" s="128" t="s">
        <v>83</v>
      </c>
      <c r="I758" s="129">
        <v>42181</v>
      </c>
      <c r="J758" s="128" t="s">
        <v>89</v>
      </c>
      <c r="K758" s="128" t="s">
        <v>677</v>
      </c>
      <c r="L758" s="128" t="s">
        <v>113</v>
      </c>
      <c r="M758" s="128" t="s">
        <v>2757</v>
      </c>
      <c r="N758" s="128" t="s">
        <v>245</v>
      </c>
      <c r="O758" s="130">
        <v>3390000</v>
      </c>
      <c r="P758" s="128" t="s">
        <v>244</v>
      </c>
      <c r="Q758" s="128" t="s">
        <v>1767</v>
      </c>
      <c r="R758" s="128" t="s">
        <v>243</v>
      </c>
      <c r="S758" s="128" t="s">
        <v>242</v>
      </c>
      <c r="T758" s="126"/>
      <c r="U758" s="126"/>
    </row>
    <row r="759" spans="1:21" s="59" customFormat="1" ht="38.25" x14ac:dyDescent="0.2">
      <c r="A759" s="128" t="s">
        <v>213</v>
      </c>
      <c r="B759" s="128" t="s">
        <v>1115</v>
      </c>
      <c r="C759" s="128" t="s">
        <v>78</v>
      </c>
      <c r="D759" s="128" t="s">
        <v>1440</v>
      </c>
      <c r="E759" s="128" t="s">
        <v>78</v>
      </c>
      <c r="F759" s="128" t="s">
        <v>2781</v>
      </c>
      <c r="G759" s="128" t="s">
        <v>35</v>
      </c>
      <c r="H759" s="128" t="s">
        <v>898</v>
      </c>
      <c r="I759" s="129">
        <v>42181</v>
      </c>
      <c r="J759" s="128" t="s">
        <v>89</v>
      </c>
      <c r="K759" s="128" t="s">
        <v>677</v>
      </c>
      <c r="L759" s="128" t="s">
        <v>113</v>
      </c>
      <c r="M759" s="128" t="s">
        <v>2757</v>
      </c>
      <c r="N759" s="128" t="s">
        <v>2782</v>
      </c>
      <c r="O759" s="130">
        <v>3760000</v>
      </c>
      <c r="P759" s="128" t="s">
        <v>295</v>
      </c>
      <c r="Q759" s="128" t="s">
        <v>1226</v>
      </c>
      <c r="R759" s="128" t="s">
        <v>258</v>
      </c>
      <c r="S759" s="128" t="s">
        <v>2783</v>
      </c>
      <c r="T759" s="126"/>
      <c r="U759" s="126"/>
    </row>
    <row r="760" spans="1:21" s="59" customFormat="1" ht="38.25" x14ac:dyDescent="0.2">
      <c r="A760" s="128" t="s">
        <v>213</v>
      </c>
      <c r="B760" s="128" t="s">
        <v>1115</v>
      </c>
      <c r="C760" s="128" t="s">
        <v>78</v>
      </c>
      <c r="D760" s="128" t="s">
        <v>1440</v>
      </c>
      <c r="E760" s="128" t="s">
        <v>78</v>
      </c>
      <c r="F760" s="128" t="s">
        <v>300</v>
      </c>
      <c r="G760" s="128" t="s">
        <v>35</v>
      </c>
      <c r="H760" s="128" t="s">
        <v>88</v>
      </c>
      <c r="I760" s="129">
        <v>42181</v>
      </c>
      <c r="J760" s="128" t="s">
        <v>89</v>
      </c>
      <c r="K760" s="128" t="s">
        <v>677</v>
      </c>
      <c r="L760" s="128" t="s">
        <v>113</v>
      </c>
      <c r="M760" s="128" t="s">
        <v>2757</v>
      </c>
      <c r="N760" s="128" t="s">
        <v>299</v>
      </c>
      <c r="O760" s="130">
        <v>3850000</v>
      </c>
      <c r="P760" s="128" t="s">
        <v>298</v>
      </c>
      <c r="Q760" s="128" t="s">
        <v>1275</v>
      </c>
      <c r="R760" s="128" t="s">
        <v>297</v>
      </c>
      <c r="S760" s="128" t="s">
        <v>296</v>
      </c>
      <c r="T760" s="126"/>
      <c r="U760" s="126"/>
    </row>
    <row r="761" spans="1:21" s="59" customFormat="1" ht="25.5" x14ac:dyDescent="0.2">
      <c r="A761" s="128" t="s">
        <v>213</v>
      </c>
      <c r="B761" s="128" t="s">
        <v>1115</v>
      </c>
      <c r="C761" s="128" t="s">
        <v>78</v>
      </c>
      <c r="D761" s="128" t="s">
        <v>1440</v>
      </c>
      <c r="E761" s="128" t="s">
        <v>78</v>
      </c>
      <c r="F761" s="128" t="s">
        <v>237</v>
      </c>
      <c r="G761" s="128" t="s">
        <v>156</v>
      </c>
      <c r="H761" s="128" t="s">
        <v>1213</v>
      </c>
      <c r="I761" s="129">
        <v>42087</v>
      </c>
      <c r="J761" s="128" t="s">
        <v>89</v>
      </c>
      <c r="K761" s="128" t="s">
        <v>677</v>
      </c>
      <c r="L761" s="128" t="s">
        <v>113</v>
      </c>
      <c r="M761" s="128" t="s">
        <v>1788</v>
      </c>
      <c r="N761" s="128" t="s">
        <v>236</v>
      </c>
      <c r="O761" s="130">
        <v>4246148</v>
      </c>
      <c r="P761" s="128" t="s">
        <v>279</v>
      </c>
      <c r="Q761" s="128" t="s">
        <v>1280</v>
      </c>
      <c r="R761" s="128" t="s">
        <v>235</v>
      </c>
      <c r="S761" s="128" t="s">
        <v>234</v>
      </c>
      <c r="T761" s="126"/>
      <c r="U761" s="126"/>
    </row>
    <row r="762" spans="1:21" s="59" customFormat="1" ht="25.5" x14ac:dyDescent="0.2">
      <c r="A762" s="128" t="s">
        <v>213</v>
      </c>
      <c r="B762" s="128" t="s">
        <v>1115</v>
      </c>
      <c r="C762" s="128" t="s">
        <v>78</v>
      </c>
      <c r="D762" s="128" t="s">
        <v>1440</v>
      </c>
      <c r="E762" s="128" t="s">
        <v>78</v>
      </c>
      <c r="F762" s="128" t="s">
        <v>121</v>
      </c>
      <c r="G762" s="128" t="s">
        <v>272</v>
      </c>
      <c r="H762" s="128" t="s">
        <v>400</v>
      </c>
      <c r="I762" s="129">
        <v>42087</v>
      </c>
      <c r="J762" s="128" t="s">
        <v>89</v>
      </c>
      <c r="K762" s="128" t="s">
        <v>677</v>
      </c>
      <c r="L762" s="128" t="s">
        <v>113</v>
      </c>
      <c r="M762" s="128" t="s">
        <v>1788</v>
      </c>
      <c r="N762" s="128" t="s">
        <v>271</v>
      </c>
      <c r="O762" s="130">
        <v>4446903</v>
      </c>
      <c r="P762" s="128" t="s">
        <v>270</v>
      </c>
      <c r="Q762" s="128" t="s">
        <v>1226</v>
      </c>
      <c r="R762" s="128" t="s">
        <v>269</v>
      </c>
      <c r="S762" s="128" t="s">
        <v>268</v>
      </c>
      <c r="T762" s="126"/>
      <c r="U762" s="126"/>
    </row>
    <row r="763" spans="1:21" s="59" customFormat="1" ht="38.25" x14ac:dyDescent="0.2">
      <c r="A763" s="128" t="s">
        <v>213</v>
      </c>
      <c r="B763" s="128" t="s">
        <v>1115</v>
      </c>
      <c r="C763" s="128" t="s">
        <v>78</v>
      </c>
      <c r="D763" s="128" t="s">
        <v>1440</v>
      </c>
      <c r="E763" s="128" t="s">
        <v>78</v>
      </c>
      <c r="F763" s="128" t="s">
        <v>267</v>
      </c>
      <c r="G763" s="128" t="s">
        <v>42</v>
      </c>
      <c r="H763" s="128" t="s">
        <v>453</v>
      </c>
      <c r="I763" s="129">
        <v>42181</v>
      </c>
      <c r="J763" s="128" t="s">
        <v>89</v>
      </c>
      <c r="K763" s="128" t="s">
        <v>677</v>
      </c>
      <c r="L763" s="128" t="s">
        <v>113</v>
      </c>
      <c r="M763" s="128" t="s">
        <v>2757</v>
      </c>
      <c r="N763" s="128" t="s">
        <v>266</v>
      </c>
      <c r="O763" s="130">
        <v>4500000</v>
      </c>
      <c r="P763" s="128" t="s">
        <v>265</v>
      </c>
      <c r="Q763" s="128" t="s">
        <v>1275</v>
      </c>
      <c r="R763" s="128" t="s">
        <v>264</v>
      </c>
      <c r="S763" s="128" t="s">
        <v>263</v>
      </c>
      <c r="T763" s="126"/>
      <c r="U763" s="126"/>
    </row>
    <row r="764" spans="1:21" s="59" customFormat="1" ht="38.25" x14ac:dyDescent="0.2">
      <c r="A764" s="128" t="s">
        <v>213</v>
      </c>
      <c r="B764" s="128" t="s">
        <v>1115</v>
      </c>
      <c r="C764" s="128" t="s">
        <v>78</v>
      </c>
      <c r="D764" s="128" t="s">
        <v>1440</v>
      </c>
      <c r="E764" s="128" t="s">
        <v>78</v>
      </c>
      <c r="F764" s="128" t="s">
        <v>145</v>
      </c>
      <c r="G764" s="128" t="s">
        <v>144</v>
      </c>
      <c r="H764" s="128" t="s">
        <v>1209</v>
      </c>
      <c r="I764" s="129">
        <v>42263</v>
      </c>
      <c r="J764" s="128" t="s">
        <v>89</v>
      </c>
      <c r="K764" s="128" t="s">
        <v>677</v>
      </c>
      <c r="L764" s="128" t="s">
        <v>113</v>
      </c>
      <c r="M764" s="128" t="s">
        <v>2758</v>
      </c>
      <c r="N764" s="128" t="s">
        <v>2761</v>
      </c>
      <c r="O764" s="130">
        <v>5140000</v>
      </c>
      <c r="P764" s="128" t="s">
        <v>282</v>
      </c>
      <c r="Q764" s="128" t="s">
        <v>824</v>
      </c>
      <c r="R764" s="128" t="s">
        <v>281</v>
      </c>
      <c r="S764" s="128" t="s">
        <v>280</v>
      </c>
      <c r="T764" s="126"/>
      <c r="U764" s="126"/>
    </row>
    <row r="765" spans="1:21" s="59" customFormat="1" ht="25.5" x14ac:dyDescent="0.2">
      <c r="A765" s="128" t="s">
        <v>213</v>
      </c>
      <c r="B765" s="128" t="s">
        <v>1115</v>
      </c>
      <c r="C765" s="128" t="s">
        <v>78</v>
      </c>
      <c r="D765" s="128" t="s">
        <v>1440</v>
      </c>
      <c r="E765" s="128" t="s">
        <v>78</v>
      </c>
      <c r="F765" s="128" t="s">
        <v>306</v>
      </c>
      <c r="G765" s="128" t="s">
        <v>39</v>
      </c>
      <c r="H765" s="128" t="s">
        <v>205</v>
      </c>
      <c r="I765" s="129">
        <v>42087</v>
      </c>
      <c r="J765" s="128" t="s">
        <v>89</v>
      </c>
      <c r="K765" s="128" t="s">
        <v>677</v>
      </c>
      <c r="L765" s="128" t="s">
        <v>113</v>
      </c>
      <c r="M765" s="128" t="s">
        <v>1788</v>
      </c>
      <c r="N765" s="128" t="s">
        <v>305</v>
      </c>
      <c r="O765" s="130">
        <v>5302994</v>
      </c>
      <c r="P765" s="128" t="s">
        <v>304</v>
      </c>
      <c r="Q765" s="128" t="s">
        <v>1274</v>
      </c>
      <c r="R765" s="128" t="s">
        <v>303</v>
      </c>
      <c r="S765" s="128" t="s">
        <v>302</v>
      </c>
      <c r="T765" s="126"/>
      <c r="U765" s="126"/>
    </row>
    <row r="766" spans="1:21" s="59" customFormat="1" ht="38.25" x14ac:dyDescent="0.2">
      <c r="A766" s="128" t="s">
        <v>213</v>
      </c>
      <c r="B766" s="128" t="s">
        <v>1115</v>
      </c>
      <c r="C766" s="128" t="s">
        <v>78</v>
      </c>
      <c r="D766" s="128" t="s">
        <v>1440</v>
      </c>
      <c r="E766" s="128" t="s">
        <v>78</v>
      </c>
      <c r="F766" s="128" t="s">
        <v>233</v>
      </c>
      <c r="G766" s="128" t="s">
        <v>232</v>
      </c>
      <c r="H766" s="128" t="s">
        <v>143</v>
      </c>
      <c r="I766" s="129">
        <v>42181</v>
      </c>
      <c r="J766" s="128" t="s">
        <v>89</v>
      </c>
      <c r="K766" s="128" t="s">
        <v>677</v>
      </c>
      <c r="L766" s="128" t="s">
        <v>113</v>
      </c>
      <c r="M766" s="128" t="s">
        <v>2757</v>
      </c>
      <c r="N766" s="128" t="s">
        <v>231</v>
      </c>
      <c r="O766" s="130">
        <v>5310000</v>
      </c>
      <c r="P766" s="128" t="s">
        <v>314</v>
      </c>
      <c r="Q766" s="128" t="s">
        <v>1280</v>
      </c>
      <c r="R766" s="128" t="s">
        <v>230</v>
      </c>
      <c r="S766" s="128" t="s">
        <v>229</v>
      </c>
      <c r="T766" s="126"/>
      <c r="U766" s="126"/>
    </row>
    <row r="767" spans="1:21" s="59" customFormat="1" ht="38.25" x14ac:dyDescent="0.2">
      <c r="A767" s="128" t="s">
        <v>213</v>
      </c>
      <c r="B767" s="128" t="s">
        <v>1115</v>
      </c>
      <c r="C767" s="128" t="s">
        <v>78</v>
      </c>
      <c r="D767" s="128" t="s">
        <v>1440</v>
      </c>
      <c r="E767" s="128" t="s">
        <v>78</v>
      </c>
      <c r="F767" s="128" t="s">
        <v>251</v>
      </c>
      <c r="G767" s="128" t="s">
        <v>109</v>
      </c>
      <c r="H767" s="128" t="s">
        <v>206</v>
      </c>
      <c r="I767" s="129">
        <v>42263</v>
      </c>
      <c r="J767" s="128" t="s">
        <v>89</v>
      </c>
      <c r="K767" s="128" t="s">
        <v>677</v>
      </c>
      <c r="L767" s="128" t="s">
        <v>113</v>
      </c>
      <c r="M767" s="128" t="s">
        <v>2758</v>
      </c>
      <c r="N767" s="128" t="s">
        <v>250</v>
      </c>
      <c r="O767" s="130">
        <v>5331000</v>
      </c>
      <c r="P767" s="128" t="s">
        <v>249</v>
      </c>
      <c r="Q767" s="128" t="s">
        <v>1767</v>
      </c>
      <c r="R767" s="128" t="s">
        <v>248</v>
      </c>
      <c r="S767" s="128" t="s">
        <v>247</v>
      </c>
      <c r="T767" s="126"/>
      <c r="U767" s="126"/>
    </row>
    <row r="768" spans="1:21" s="59" customFormat="1" ht="38.25" x14ac:dyDescent="0.2">
      <c r="A768" s="128" t="s">
        <v>213</v>
      </c>
      <c r="B768" s="128" t="s">
        <v>1115</v>
      </c>
      <c r="C768" s="128" t="s">
        <v>78</v>
      </c>
      <c r="D768" s="128" t="s">
        <v>1440</v>
      </c>
      <c r="E768" s="128" t="s">
        <v>78</v>
      </c>
      <c r="F768" s="128" t="s">
        <v>267</v>
      </c>
      <c r="G768" s="128" t="s">
        <v>42</v>
      </c>
      <c r="H768" s="128" t="s">
        <v>453</v>
      </c>
      <c r="I768" s="129">
        <v>42263</v>
      </c>
      <c r="J768" s="128" t="s">
        <v>89</v>
      </c>
      <c r="K768" s="128" t="s">
        <v>677</v>
      </c>
      <c r="L768" s="128" t="s">
        <v>113</v>
      </c>
      <c r="M768" s="128" t="s">
        <v>2758</v>
      </c>
      <c r="N768" s="128" t="s">
        <v>266</v>
      </c>
      <c r="O768" s="130">
        <v>5346000</v>
      </c>
      <c r="P768" s="128" t="s">
        <v>265</v>
      </c>
      <c r="Q768" s="128" t="s">
        <v>1226</v>
      </c>
      <c r="R768" s="128" t="s">
        <v>264</v>
      </c>
      <c r="S768" s="128" t="s">
        <v>263</v>
      </c>
      <c r="T768" s="126"/>
      <c r="U768" s="126"/>
    </row>
    <row r="769" spans="1:21" s="59" customFormat="1" ht="38.25" x14ac:dyDescent="0.2">
      <c r="A769" s="128" t="s">
        <v>213</v>
      </c>
      <c r="B769" s="128" t="s">
        <v>1115</v>
      </c>
      <c r="C769" s="128" t="s">
        <v>78</v>
      </c>
      <c r="D769" s="128" t="s">
        <v>1440</v>
      </c>
      <c r="E769" s="128" t="s">
        <v>78</v>
      </c>
      <c r="F769" s="128" t="s">
        <v>262</v>
      </c>
      <c r="G769" s="128" t="s">
        <v>144</v>
      </c>
      <c r="H769" s="128" t="s">
        <v>1209</v>
      </c>
      <c r="I769" s="129">
        <v>42181</v>
      </c>
      <c r="J769" s="128" t="s">
        <v>89</v>
      </c>
      <c r="K769" s="128" t="s">
        <v>677</v>
      </c>
      <c r="L769" s="128" t="s">
        <v>113</v>
      </c>
      <c r="M769" s="128" t="s">
        <v>2757</v>
      </c>
      <c r="N769" s="128" t="s">
        <v>2776</v>
      </c>
      <c r="O769" s="130">
        <v>5560000</v>
      </c>
      <c r="P769" s="128" t="s">
        <v>310</v>
      </c>
      <c r="Q769" s="128" t="s">
        <v>1280</v>
      </c>
      <c r="R769" s="128" t="s">
        <v>309</v>
      </c>
      <c r="S769" s="128" t="s">
        <v>2777</v>
      </c>
      <c r="T769" s="126"/>
      <c r="U769" s="126"/>
    </row>
    <row r="770" spans="1:21" s="59" customFormat="1" ht="38.25" x14ac:dyDescent="0.2">
      <c r="A770" s="128" t="s">
        <v>213</v>
      </c>
      <c r="B770" s="128" t="s">
        <v>1115</v>
      </c>
      <c r="C770" s="128" t="s">
        <v>78</v>
      </c>
      <c r="D770" s="128" t="s">
        <v>1440</v>
      </c>
      <c r="E770" s="128" t="s">
        <v>78</v>
      </c>
      <c r="F770" s="128" t="s">
        <v>246</v>
      </c>
      <c r="G770" s="128" t="s">
        <v>52</v>
      </c>
      <c r="H770" s="128" t="s">
        <v>83</v>
      </c>
      <c r="I770" s="129">
        <v>42263</v>
      </c>
      <c r="J770" s="128" t="s">
        <v>89</v>
      </c>
      <c r="K770" s="128" t="s">
        <v>677</v>
      </c>
      <c r="L770" s="128" t="s">
        <v>113</v>
      </c>
      <c r="M770" s="128" t="s">
        <v>2758</v>
      </c>
      <c r="N770" s="128" t="s">
        <v>245</v>
      </c>
      <c r="O770" s="130">
        <v>5737000</v>
      </c>
      <c r="P770" s="128" t="s">
        <v>244</v>
      </c>
      <c r="Q770" s="128" t="s">
        <v>1768</v>
      </c>
      <c r="R770" s="128" t="s">
        <v>243</v>
      </c>
      <c r="S770" s="128" t="s">
        <v>242</v>
      </c>
      <c r="T770" s="126"/>
      <c r="U770" s="126"/>
    </row>
    <row r="771" spans="1:21" s="59" customFormat="1" ht="38.25" x14ac:dyDescent="0.2">
      <c r="A771" s="128" t="s">
        <v>213</v>
      </c>
      <c r="B771" s="128" t="s">
        <v>1115</v>
      </c>
      <c r="C771" s="128" t="s">
        <v>78</v>
      </c>
      <c r="D771" s="128" t="s">
        <v>1440</v>
      </c>
      <c r="E771" s="128" t="s">
        <v>78</v>
      </c>
      <c r="F771" s="128" t="s">
        <v>222</v>
      </c>
      <c r="G771" s="128" t="s">
        <v>221</v>
      </c>
      <c r="H771" s="128" t="s">
        <v>143</v>
      </c>
      <c r="I771" s="129">
        <v>42181</v>
      </c>
      <c r="J771" s="128" t="s">
        <v>89</v>
      </c>
      <c r="K771" s="128" t="s">
        <v>677</v>
      </c>
      <c r="L771" s="128" t="s">
        <v>113</v>
      </c>
      <c r="M771" s="128" t="s">
        <v>2757</v>
      </c>
      <c r="N771" s="128" t="s">
        <v>220</v>
      </c>
      <c r="O771" s="130">
        <v>6000000</v>
      </c>
      <c r="P771" s="128" t="s">
        <v>284</v>
      </c>
      <c r="Q771" s="128" t="s">
        <v>1768</v>
      </c>
      <c r="R771" s="128" t="s">
        <v>219</v>
      </c>
      <c r="S771" s="128" t="s">
        <v>218</v>
      </c>
      <c r="T771" s="126"/>
      <c r="U771" s="126"/>
    </row>
    <row r="772" spans="1:21" s="59" customFormat="1" ht="38.25" x14ac:dyDescent="0.2">
      <c r="A772" s="128" t="s">
        <v>213</v>
      </c>
      <c r="B772" s="128" t="s">
        <v>1115</v>
      </c>
      <c r="C772" s="128" t="s">
        <v>78</v>
      </c>
      <c r="D772" s="128" t="s">
        <v>1440</v>
      </c>
      <c r="E772" s="128" t="s">
        <v>78</v>
      </c>
      <c r="F772" s="128" t="s">
        <v>1117</v>
      </c>
      <c r="G772" s="128" t="s">
        <v>307</v>
      </c>
      <c r="H772" s="128" t="s">
        <v>1277</v>
      </c>
      <c r="I772" s="129">
        <v>42181</v>
      </c>
      <c r="J772" s="128" t="s">
        <v>89</v>
      </c>
      <c r="K772" s="128" t="s">
        <v>677</v>
      </c>
      <c r="L772" s="128" t="s">
        <v>113</v>
      </c>
      <c r="M772" s="128" t="s">
        <v>2757</v>
      </c>
      <c r="N772" s="128" t="s">
        <v>241</v>
      </c>
      <c r="O772" s="130">
        <v>6130000</v>
      </c>
      <c r="P772" s="128" t="s">
        <v>240</v>
      </c>
      <c r="Q772" s="128" t="s">
        <v>1768</v>
      </c>
      <c r="R772" s="128" t="s">
        <v>239</v>
      </c>
      <c r="S772" s="128" t="s">
        <v>238</v>
      </c>
      <c r="T772" s="126"/>
      <c r="U772" s="126"/>
    </row>
    <row r="773" spans="1:21" s="59" customFormat="1" ht="25.5" x14ac:dyDescent="0.2">
      <c r="A773" s="128" t="s">
        <v>213</v>
      </c>
      <c r="B773" s="128" t="s">
        <v>1115</v>
      </c>
      <c r="C773" s="128" t="s">
        <v>78</v>
      </c>
      <c r="D773" s="128" t="s">
        <v>1440</v>
      </c>
      <c r="E773" s="128" t="s">
        <v>78</v>
      </c>
      <c r="F773" s="128" t="s">
        <v>246</v>
      </c>
      <c r="G773" s="128" t="s">
        <v>52</v>
      </c>
      <c r="H773" s="128" t="s">
        <v>83</v>
      </c>
      <c r="I773" s="129">
        <v>42114</v>
      </c>
      <c r="J773" s="128" t="s">
        <v>89</v>
      </c>
      <c r="K773" s="128" t="s">
        <v>677</v>
      </c>
      <c r="L773" s="128" t="s">
        <v>113</v>
      </c>
      <c r="M773" s="128" t="s">
        <v>1788</v>
      </c>
      <c r="N773" s="128" t="s">
        <v>245</v>
      </c>
      <c r="O773" s="130">
        <v>6174000</v>
      </c>
      <c r="P773" s="128" t="s">
        <v>244</v>
      </c>
      <c r="Q773" s="128" t="s">
        <v>1280</v>
      </c>
      <c r="R773" s="128" t="s">
        <v>243</v>
      </c>
      <c r="S773" s="128" t="s">
        <v>242</v>
      </c>
      <c r="T773" s="126"/>
      <c r="U773" s="126"/>
    </row>
    <row r="774" spans="1:21" s="59" customFormat="1" ht="38.25" x14ac:dyDescent="0.2">
      <c r="A774" s="128" t="s">
        <v>213</v>
      </c>
      <c r="B774" s="128" t="s">
        <v>1115</v>
      </c>
      <c r="C774" s="128" t="s">
        <v>78</v>
      </c>
      <c r="D774" s="128" t="s">
        <v>1440</v>
      </c>
      <c r="E774" s="128" t="s">
        <v>78</v>
      </c>
      <c r="F774" s="128" t="s">
        <v>290</v>
      </c>
      <c r="G774" s="128" t="s">
        <v>35</v>
      </c>
      <c r="H774" s="128" t="s">
        <v>419</v>
      </c>
      <c r="I774" s="129">
        <v>42263</v>
      </c>
      <c r="J774" s="128" t="s">
        <v>89</v>
      </c>
      <c r="K774" s="128" t="s">
        <v>677</v>
      </c>
      <c r="L774" s="128" t="s">
        <v>113</v>
      </c>
      <c r="M774" s="128" t="s">
        <v>2758</v>
      </c>
      <c r="N774" s="128" t="s">
        <v>289</v>
      </c>
      <c r="O774" s="130">
        <v>6442000</v>
      </c>
      <c r="P774" s="128" t="s">
        <v>288</v>
      </c>
      <c r="Q774" s="128" t="s">
        <v>824</v>
      </c>
      <c r="R774" s="128" t="s">
        <v>287</v>
      </c>
      <c r="S774" s="128" t="s">
        <v>286</v>
      </c>
      <c r="T774" s="126"/>
      <c r="U774" s="126"/>
    </row>
    <row r="775" spans="1:21" s="59" customFormat="1" ht="25.5" x14ac:dyDescent="0.2">
      <c r="A775" s="128" t="s">
        <v>213</v>
      </c>
      <c r="B775" s="128" t="s">
        <v>1115</v>
      </c>
      <c r="C775" s="128" t="s">
        <v>78</v>
      </c>
      <c r="D775" s="128" t="s">
        <v>1440</v>
      </c>
      <c r="E775" s="128" t="s">
        <v>78</v>
      </c>
      <c r="F775" s="128" t="s">
        <v>251</v>
      </c>
      <c r="G775" s="128" t="s">
        <v>109</v>
      </c>
      <c r="H775" s="128" t="s">
        <v>206</v>
      </c>
      <c r="I775" s="129">
        <v>42114</v>
      </c>
      <c r="J775" s="128" t="s">
        <v>89</v>
      </c>
      <c r="K775" s="128" t="s">
        <v>677</v>
      </c>
      <c r="L775" s="128" t="s">
        <v>113</v>
      </c>
      <c r="M775" s="128" t="s">
        <v>1788</v>
      </c>
      <c r="N775" s="128" t="s">
        <v>250</v>
      </c>
      <c r="O775" s="130">
        <v>6700000</v>
      </c>
      <c r="P775" s="128" t="s">
        <v>249</v>
      </c>
      <c r="Q775" s="128" t="s">
        <v>1226</v>
      </c>
      <c r="R775" s="128" t="s">
        <v>248</v>
      </c>
      <c r="S775" s="128" t="s">
        <v>247</v>
      </c>
      <c r="T775" s="126"/>
      <c r="U775" s="126"/>
    </row>
    <row r="776" spans="1:21" s="59" customFormat="1" ht="38.25" x14ac:dyDescent="0.2">
      <c r="A776" s="128" t="s">
        <v>213</v>
      </c>
      <c r="B776" s="128" t="s">
        <v>1115</v>
      </c>
      <c r="C776" s="128" t="s">
        <v>78</v>
      </c>
      <c r="D776" s="128" t="s">
        <v>1440</v>
      </c>
      <c r="E776" s="128" t="s">
        <v>78</v>
      </c>
      <c r="F776" s="128" t="s">
        <v>228</v>
      </c>
      <c r="G776" s="128" t="s">
        <v>227</v>
      </c>
      <c r="H776" s="128" t="s">
        <v>898</v>
      </c>
      <c r="I776" s="129">
        <v>42265</v>
      </c>
      <c r="J776" s="128" t="s">
        <v>89</v>
      </c>
      <c r="K776" s="128" t="s">
        <v>677</v>
      </c>
      <c r="L776" s="128" t="s">
        <v>113</v>
      </c>
      <c r="M776" s="128" t="s">
        <v>2758</v>
      </c>
      <c r="N776" s="128" t="s">
        <v>226</v>
      </c>
      <c r="O776" s="130">
        <v>6816000</v>
      </c>
      <c r="P776" s="128" t="s">
        <v>285</v>
      </c>
      <c r="Q776" s="128" t="s">
        <v>1276</v>
      </c>
      <c r="R776" s="128" t="s">
        <v>224</v>
      </c>
      <c r="S776" s="128" t="s">
        <v>223</v>
      </c>
      <c r="T776" s="126"/>
      <c r="U776" s="126"/>
    </row>
    <row r="777" spans="1:21" s="59" customFormat="1" ht="25.5" x14ac:dyDescent="0.2">
      <c r="A777" s="128" t="s">
        <v>213</v>
      </c>
      <c r="B777" s="128" t="s">
        <v>1115</v>
      </c>
      <c r="C777" s="128" t="s">
        <v>78</v>
      </c>
      <c r="D777" s="128" t="s">
        <v>1440</v>
      </c>
      <c r="E777" s="128" t="s">
        <v>78</v>
      </c>
      <c r="F777" s="128" t="s">
        <v>267</v>
      </c>
      <c r="G777" s="128" t="s">
        <v>42</v>
      </c>
      <c r="H777" s="128" t="s">
        <v>453</v>
      </c>
      <c r="I777" s="129">
        <v>42114</v>
      </c>
      <c r="J777" s="128" t="s">
        <v>89</v>
      </c>
      <c r="K777" s="128" t="s">
        <v>677</v>
      </c>
      <c r="L777" s="128" t="s">
        <v>113</v>
      </c>
      <c r="M777" s="128" t="s">
        <v>1788</v>
      </c>
      <c r="N777" s="128" t="s">
        <v>266</v>
      </c>
      <c r="O777" s="130">
        <v>7000000</v>
      </c>
      <c r="P777" s="128" t="s">
        <v>265</v>
      </c>
      <c r="Q777" s="128" t="s">
        <v>1257</v>
      </c>
      <c r="R777" s="128" t="s">
        <v>264</v>
      </c>
      <c r="S777" s="128" t="s">
        <v>263</v>
      </c>
      <c r="T777" s="126"/>
      <c r="U777" s="126"/>
    </row>
    <row r="778" spans="1:21" s="59" customFormat="1" ht="38.25" x14ac:dyDescent="0.2">
      <c r="A778" s="128" t="s">
        <v>213</v>
      </c>
      <c r="B778" s="128" t="s">
        <v>1115</v>
      </c>
      <c r="C778" s="128" t="s">
        <v>78</v>
      </c>
      <c r="D778" s="128" t="s">
        <v>1440</v>
      </c>
      <c r="E778" s="128" t="s">
        <v>78</v>
      </c>
      <c r="F778" s="128" t="s">
        <v>320</v>
      </c>
      <c r="G778" s="128" t="s">
        <v>109</v>
      </c>
      <c r="H778" s="128" t="s">
        <v>1201</v>
      </c>
      <c r="I778" s="129">
        <v>42181</v>
      </c>
      <c r="J778" s="128" t="s">
        <v>89</v>
      </c>
      <c r="K778" s="128" t="s">
        <v>677</v>
      </c>
      <c r="L778" s="128" t="s">
        <v>113</v>
      </c>
      <c r="M778" s="128" t="s">
        <v>2757</v>
      </c>
      <c r="N778" s="128" t="s">
        <v>319</v>
      </c>
      <c r="O778" s="130">
        <v>7130000</v>
      </c>
      <c r="P778" s="128" t="s">
        <v>318</v>
      </c>
      <c r="Q778" s="128" t="s">
        <v>1278</v>
      </c>
      <c r="R778" s="128" t="s">
        <v>317</v>
      </c>
      <c r="S778" s="128" t="s">
        <v>316</v>
      </c>
      <c r="T778" s="126"/>
      <c r="U778" s="126"/>
    </row>
    <row r="779" spans="1:21" s="59" customFormat="1" ht="38.25" x14ac:dyDescent="0.2">
      <c r="A779" s="128" t="s">
        <v>213</v>
      </c>
      <c r="B779" s="128" t="s">
        <v>1115</v>
      </c>
      <c r="C779" s="128" t="s">
        <v>78</v>
      </c>
      <c r="D779" s="128" t="s">
        <v>1440</v>
      </c>
      <c r="E779" s="128" t="s">
        <v>78</v>
      </c>
      <c r="F779" s="128" t="s">
        <v>1390</v>
      </c>
      <c r="G779" s="128" t="s">
        <v>39</v>
      </c>
      <c r="H779" s="128" t="s">
        <v>205</v>
      </c>
      <c r="I779" s="129">
        <v>42265</v>
      </c>
      <c r="J779" s="128" t="s">
        <v>89</v>
      </c>
      <c r="K779" s="128" t="s">
        <v>677</v>
      </c>
      <c r="L779" s="128" t="s">
        <v>113</v>
      </c>
      <c r="M779" s="128" t="s">
        <v>2758</v>
      </c>
      <c r="N779" s="128" t="s">
        <v>164</v>
      </c>
      <c r="O779" s="130">
        <v>7161000</v>
      </c>
      <c r="P779" s="128" t="s">
        <v>301</v>
      </c>
      <c r="Q779" s="128" t="s">
        <v>1226</v>
      </c>
      <c r="R779" s="128" t="s">
        <v>162</v>
      </c>
      <c r="S779" s="128" t="s">
        <v>161</v>
      </c>
      <c r="T779" s="126"/>
      <c r="U779" s="126"/>
    </row>
    <row r="780" spans="1:21" s="59" customFormat="1" ht="38.25" x14ac:dyDescent="0.2">
      <c r="A780" s="128" t="s">
        <v>213</v>
      </c>
      <c r="B780" s="128" t="s">
        <v>1115</v>
      </c>
      <c r="C780" s="128" t="s">
        <v>78</v>
      </c>
      <c r="D780" s="128" t="s">
        <v>1440</v>
      </c>
      <c r="E780" s="128" t="s">
        <v>78</v>
      </c>
      <c r="F780" s="128" t="s">
        <v>233</v>
      </c>
      <c r="G780" s="128" t="s">
        <v>232</v>
      </c>
      <c r="H780" s="128" t="s">
        <v>143</v>
      </c>
      <c r="I780" s="129">
        <v>42265</v>
      </c>
      <c r="J780" s="128" t="s">
        <v>89</v>
      </c>
      <c r="K780" s="128" t="s">
        <v>677</v>
      </c>
      <c r="L780" s="128" t="s">
        <v>113</v>
      </c>
      <c r="M780" s="128" t="s">
        <v>2758</v>
      </c>
      <c r="N780" s="128" t="s">
        <v>231</v>
      </c>
      <c r="O780" s="130">
        <v>7768000</v>
      </c>
      <c r="P780" s="128" t="s">
        <v>314</v>
      </c>
      <c r="Q780" s="128" t="s">
        <v>1276</v>
      </c>
      <c r="R780" s="128" t="s">
        <v>230</v>
      </c>
      <c r="S780" s="128" t="s">
        <v>229</v>
      </c>
      <c r="T780" s="126"/>
      <c r="U780" s="126"/>
    </row>
    <row r="781" spans="1:21" s="59" customFormat="1" ht="38.25" x14ac:dyDescent="0.2">
      <c r="A781" s="128" t="s">
        <v>213</v>
      </c>
      <c r="B781" s="128" t="s">
        <v>1115</v>
      </c>
      <c r="C781" s="128" t="s">
        <v>78</v>
      </c>
      <c r="D781" s="128" t="s">
        <v>1440</v>
      </c>
      <c r="E781" s="128" t="s">
        <v>78</v>
      </c>
      <c r="F781" s="128" t="s">
        <v>2781</v>
      </c>
      <c r="G781" s="128" t="s">
        <v>35</v>
      </c>
      <c r="H781" s="128" t="s">
        <v>898</v>
      </c>
      <c r="I781" s="129">
        <v>42265</v>
      </c>
      <c r="J781" s="128" t="s">
        <v>89</v>
      </c>
      <c r="K781" s="128" t="s">
        <v>677</v>
      </c>
      <c r="L781" s="128" t="s">
        <v>113</v>
      </c>
      <c r="M781" s="128" t="s">
        <v>2758</v>
      </c>
      <c r="N781" s="128" t="s">
        <v>2782</v>
      </c>
      <c r="O781" s="130">
        <v>8016000</v>
      </c>
      <c r="P781" s="128" t="s">
        <v>295</v>
      </c>
      <c r="Q781" s="128" t="s">
        <v>1276</v>
      </c>
      <c r="R781" s="128" t="s">
        <v>258</v>
      </c>
      <c r="S781" s="128" t="s">
        <v>2783</v>
      </c>
      <c r="T781" s="126"/>
      <c r="U781" s="126"/>
    </row>
    <row r="782" spans="1:21" s="59" customFormat="1" ht="25.5" x14ac:dyDescent="0.2">
      <c r="A782" s="128" t="s">
        <v>213</v>
      </c>
      <c r="B782" s="128" t="s">
        <v>1115</v>
      </c>
      <c r="C782" s="128" t="s">
        <v>78</v>
      </c>
      <c r="D782" s="128" t="s">
        <v>1440</v>
      </c>
      <c r="E782" s="128" t="s">
        <v>78</v>
      </c>
      <c r="F782" s="128" t="s">
        <v>262</v>
      </c>
      <c r="G782" s="128" t="s">
        <v>144</v>
      </c>
      <c r="H782" s="128" t="s">
        <v>1209</v>
      </c>
      <c r="I782" s="129">
        <v>42114</v>
      </c>
      <c r="J782" s="128" t="s">
        <v>89</v>
      </c>
      <c r="K782" s="128" t="s">
        <v>677</v>
      </c>
      <c r="L782" s="128" t="s">
        <v>113</v>
      </c>
      <c r="M782" s="128" t="s">
        <v>1788</v>
      </c>
      <c r="N782" s="128" t="s">
        <v>2776</v>
      </c>
      <c r="O782" s="130">
        <v>8116000</v>
      </c>
      <c r="P782" s="128" t="s">
        <v>310</v>
      </c>
      <c r="Q782" s="128" t="s">
        <v>1275</v>
      </c>
      <c r="R782" s="128" t="s">
        <v>309</v>
      </c>
      <c r="S782" s="128" t="s">
        <v>2777</v>
      </c>
      <c r="T782" s="126"/>
      <c r="U782" s="126"/>
    </row>
    <row r="783" spans="1:21" s="59" customFormat="1" ht="38.25" x14ac:dyDescent="0.2">
      <c r="A783" s="128" t="s">
        <v>213</v>
      </c>
      <c r="B783" s="128" t="s">
        <v>1115</v>
      </c>
      <c r="C783" s="128" t="s">
        <v>78</v>
      </c>
      <c r="D783" s="128" t="s">
        <v>1440</v>
      </c>
      <c r="E783" s="128" t="s">
        <v>78</v>
      </c>
      <c r="F783" s="128" t="s">
        <v>262</v>
      </c>
      <c r="G783" s="128" t="s">
        <v>144</v>
      </c>
      <c r="H783" s="128" t="s">
        <v>1209</v>
      </c>
      <c r="I783" s="129">
        <v>42263</v>
      </c>
      <c r="J783" s="128" t="s">
        <v>89</v>
      </c>
      <c r="K783" s="128" t="s">
        <v>677</v>
      </c>
      <c r="L783" s="128" t="s">
        <v>113</v>
      </c>
      <c r="M783" s="128" t="s">
        <v>2758</v>
      </c>
      <c r="N783" s="128" t="s">
        <v>2776</v>
      </c>
      <c r="O783" s="130">
        <v>8158000</v>
      </c>
      <c r="P783" s="128" t="s">
        <v>310</v>
      </c>
      <c r="Q783" s="128" t="s">
        <v>1767</v>
      </c>
      <c r="R783" s="128" t="s">
        <v>309</v>
      </c>
      <c r="S783" s="128" t="s">
        <v>2777</v>
      </c>
      <c r="T783" s="126"/>
      <c r="U783" s="126"/>
    </row>
    <row r="784" spans="1:21" s="59" customFormat="1" ht="38.25" x14ac:dyDescent="0.2">
      <c r="A784" s="128" t="s">
        <v>213</v>
      </c>
      <c r="B784" s="128" t="s">
        <v>1115</v>
      </c>
      <c r="C784" s="128" t="s">
        <v>78</v>
      </c>
      <c r="D784" s="128" t="s">
        <v>1440</v>
      </c>
      <c r="E784" s="128" t="s">
        <v>78</v>
      </c>
      <c r="F784" s="128" t="s">
        <v>256</v>
      </c>
      <c r="G784" s="128" t="s">
        <v>42</v>
      </c>
      <c r="H784" s="128" t="s">
        <v>112</v>
      </c>
      <c r="I784" s="129">
        <v>42263</v>
      </c>
      <c r="J784" s="128" t="s">
        <v>89</v>
      </c>
      <c r="K784" s="128" t="s">
        <v>677</v>
      </c>
      <c r="L784" s="128" t="s">
        <v>113</v>
      </c>
      <c r="M784" s="128" t="s">
        <v>2758</v>
      </c>
      <c r="N784" s="128" t="s">
        <v>255</v>
      </c>
      <c r="O784" s="130">
        <v>8287000</v>
      </c>
      <c r="P784" s="128" t="s">
        <v>254</v>
      </c>
      <c r="Q784" s="128" t="s">
        <v>1768</v>
      </c>
      <c r="R784" s="128" t="s">
        <v>253</v>
      </c>
      <c r="S784" s="128" t="s">
        <v>252</v>
      </c>
      <c r="T784" s="126"/>
      <c r="U784" s="126"/>
    </row>
    <row r="785" spans="1:21" s="59" customFormat="1" ht="38.25" x14ac:dyDescent="0.2">
      <c r="A785" s="128" t="s">
        <v>213</v>
      </c>
      <c r="B785" s="128" t="s">
        <v>1115</v>
      </c>
      <c r="C785" s="128" t="s">
        <v>78</v>
      </c>
      <c r="D785" s="128" t="s">
        <v>1440</v>
      </c>
      <c r="E785" s="128" t="s">
        <v>78</v>
      </c>
      <c r="F785" s="128" t="s">
        <v>278</v>
      </c>
      <c r="G785" s="128" t="s">
        <v>277</v>
      </c>
      <c r="H785" s="128" t="s">
        <v>166</v>
      </c>
      <c r="I785" s="129">
        <v>42181</v>
      </c>
      <c r="J785" s="128" t="s">
        <v>89</v>
      </c>
      <c r="K785" s="128" t="s">
        <v>677</v>
      </c>
      <c r="L785" s="128" t="s">
        <v>113</v>
      </c>
      <c r="M785" s="128" t="s">
        <v>2757</v>
      </c>
      <c r="N785" s="128" t="s">
        <v>276</v>
      </c>
      <c r="O785" s="130">
        <v>8890000</v>
      </c>
      <c r="P785" s="128" t="s">
        <v>275</v>
      </c>
      <c r="Q785" s="128" t="s">
        <v>1276</v>
      </c>
      <c r="R785" s="128" t="s">
        <v>274</v>
      </c>
      <c r="S785" s="128" t="s">
        <v>273</v>
      </c>
      <c r="T785" s="126"/>
      <c r="U785" s="126"/>
    </row>
    <row r="786" spans="1:21" s="59" customFormat="1" ht="38.25" x14ac:dyDescent="0.2">
      <c r="A786" s="128" t="s">
        <v>213</v>
      </c>
      <c r="B786" s="128" t="s">
        <v>1115</v>
      </c>
      <c r="C786" s="128" t="s">
        <v>78</v>
      </c>
      <c r="D786" s="128" t="s">
        <v>1440</v>
      </c>
      <c r="E786" s="128" t="s">
        <v>78</v>
      </c>
      <c r="F786" s="128" t="s">
        <v>306</v>
      </c>
      <c r="G786" s="128" t="s">
        <v>39</v>
      </c>
      <c r="H786" s="128" t="s">
        <v>205</v>
      </c>
      <c r="I786" s="129">
        <v>42181</v>
      </c>
      <c r="J786" s="128" t="s">
        <v>89</v>
      </c>
      <c r="K786" s="128" t="s">
        <v>677</v>
      </c>
      <c r="L786" s="128" t="s">
        <v>113</v>
      </c>
      <c r="M786" s="128" t="s">
        <v>2757</v>
      </c>
      <c r="N786" s="128" t="s">
        <v>305</v>
      </c>
      <c r="O786" s="130">
        <v>9270000</v>
      </c>
      <c r="P786" s="128" t="s">
        <v>304</v>
      </c>
      <c r="Q786" s="128" t="s">
        <v>1280</v>
      </c>
      <c r="R786" s="128" t="s">
        <v>303</v>
      </c>
      <c r="S786" s="128" t="s">
        <v>302</v>
      </c>
      <c r="T786" s="126"/>
      <c r="U786" s="126"/>
    </row>
    <row r="787" spans="1:21" s="59" customFormat="1" ht="25.5" x14ac:dyDescent="0.2">
      <c r="A787" s="128" t="s">
        <v>213</v>
      </c>
      <c r="B787" s="128" t="s">
        <v>1115</v>
      </c>
      <c r="C787" s="128" t="s">
        <v>78</v>
      </c>
      <c r="D787" s="128" t="s">
        <v>1440</v>
      </c>
      <c r="E787" s="128" t="s">
        <v>78</v>
      </c>
      <c r="F787" s="128" t="s">
        <v>267</v>
      </c>
      <c r="G787" s="128" t="s">
        <v>42</v>
      </c>
      <c r="H787" s="128" t="s">
        <v>453</v>
      </c>
      <c r="I787" s="129">
        <v>41968</v>
      </c>
      <c r="J787" s="128" t="s">
        <v>89</v>
      </c>
      <c r="K787" s="128" t="s">
        <v>677</v>
      </c>
      <c r="L787" s="128" t="s">
        <v>113</v>
      </c>
      <c r="M787" s="128" t="s">
        <v>2754</v>
      </c>
      <c r="N787" s="128" t="s">
        <v>266</v>
      </c>
      <c r="O787" s="130">
        <v>9300000</v>
      </c>
      <c r="P787" s="128" t="s">
        <v>265</v>
      </c>
      <c r="Q787" s="128" t="s">
        <v>1786</v>
      </c>
      <c r="R787" s="128" t="s">
        <v>264</v>
      </c>
      <c r="S787" s="128" t="s">
        <v>263</v>
      </c>
      <c r="T787" s="126"/>
      <c r="U787" s="126"/>
    </row>
    <row r="788" spans="1:21" s="59" customFormat="1" ht="25.5" x14ac:dyDescent="0.2">
      <c r="A788" s="128" t="s">
        <v>213</v>
      </c>
      <c r="B788" s="128" t="s">
        <v>1115</v>
      </c>
      <c r="C788" s="128" t="s">
        <v>78</v>
      </c>
      <c r="D788" s="128" t="s">
        <v>1440</v>
      </c>
      <c r="E788" s="128" t="s">
        <v>78</v>
      </c>
      <c r="F788" s="128" t="s">
        <v>320</v>
      </c>
      <c r="G788" s="128" t="s">
        <v>109</v>
      </c>
      <c r="H788" s="128" t="s">
        <v>1201</v>
      </c>
      <c r="I788" s="129">
        <v>42114</v>
      </c>
      <c r="J788" s="128" t="s">
        <v>89</v>
      </c>
      <c r="K788" s="128" t="s">
        <v>677</v>
      </c>
      <c r="L788" s="128" t="s">
        <v>113</v>
      </c>
      <c r="M788" s="128" t="s">
        <v>1788</v>
      </c>
      <c r="N788" s="128" t="s">
        <v>319</v>
      </c>
      <c r="O788" s="130">
        <v>9354000</v>
      </c>
      <c r="P788" s="128" t="s">
        <v>318</v>
      </c>
      <c r="Q788" s="128" t="s">
        <v>824</v>
      </c>
      <c r="R788" s="128" t="s">
        <v>317</v>
      </c>
      <c r="S788" s="128" t="s">
        <v>316</v>
      </c>
      <c r="T788" s="126"/>
      <c r="U788" s="126"/>
    </row>
    <row r="789" spans="1:21" s="59" customFormat="1" ht="38.25" x14ac:dyDescent="0.2">
      <c r="A789" s="128" t="s">
        <v>213</v>
      </c>
      <c r="B789" s="128" t="s">
        <v>1115</v>
      </c>
      <c r="C789" s="128" t="s">
        <v>78</v>
      </c>
      <c r="D789" s="128" t="s">
        <v>1440</v>
      </c>
      <c r="E789" s="128" t="s">
        <v>78</v>
      </c>
      <c r="F789" s="128" t="s">
        <v>222</v>
      </c>
      <c r="G789" s="128" t="s">
        <v>221</v>
      </c>
      <c r="H789" s="128" t="s">
        <v>143</v>
      </c>
      <c r="I789" s="129">
        <v>42265</v>
      </c>
      <c r="J789" s="128" t="s">
        <v>89</v>
      </c>
      <c r="K789" s="128" t="s">
        <v>677</v>
      </c>
      <c r="L789" s="128" t="s">
        <v>113</v>
      </c>
      <c r="M789" s="128" t="s">
        <v>2758</v>
      </c>
      <c r="N789" s="128" t="s">
        <v>220</v>
      </c>
      <c r="O789" s="130">
        <v>9705000</v>
      </c>
      <c r="P789" s="128" t="s">
        <v>284</v>
      </c>
      <c r="Q789" s="128" t="s">
        <v>824</v>
      </c>
      <c r="R789" s="128" t="s">
        <v>219</v>
      </c>
      <c r="S789" s="128" t="s">
        <v>218</v>
      </c>
      <c r="T789" s="126"/>
      <c r="U789" s="126"/>
    </row>
    <row r="790" spans="1:21" s="59" customFormat="1" ht="25.5" x14ac:dyDescent="0.2">
      <c r="A790" s="128" t="s">
        <v>213</v>
      </c>
      <c r="B790" s="128" t="s">
        <v>1115</v>
      </c>
      <c r="C790" s="128" t="s">
        <v>78</v>
      </c>
      <c r="D790" s="128" t="s">
        <v>1440</v>
      </c>
      <c r="E790" s="128" t="s">
        <v>78</v>
      </c>
      <c r="F790" s="128" t="s">
        <v>911</v>
      </c>
      <c r="G790" s="128" t="s">
        <v>144</v>
      </c>
      <c r="H790" s="128" t="s">
        <v>825</v>
      </c>
      <c r="I790" s="129">
        <v>42115</v>
      </c>
      <c r="J790" s="128" t="s">
        <v>89</v>
      </c>
      <c r="K790" s="128" t="s">
        <v>677</v>
      </c>
      <c r="L790" s="128" t="s">
        <v>113</v>
      </c>
      <c r="M790" s="128" t="s">
        <v>1788</v>
      </c>
      <c r="N790" s="128" t="s">
        <v>2761</v>
      </c>
      <c r="O790" s="130">
        <v>11100000</v>
      </c>
      <c r="P790" s="128" t="s">
        <v>282</v>
      </c>
      <c r="Q790" s="128" t="s">
        <v>1767</v>
      </c>
      <c r="R790" s="128" t="s">
        <v>281</v>
      </c>
      <c r="S790" s="128" t="s">
        <v>280</v>
      </c>
      <c r="T790" s="126"/>
      <c r="U790" s="126"/>
    </row>
    <row r="791" spans="1:21" s="59" customFormat="1" ht="25.5" x14ac:dyDescent="0.2">
      <c r="A791" s="128" t="s">
        <v>213</v>
      </c>
      <c r="B791" s="128" t="s">
        <v>1115</v>
      </c>
      <c r="C791" s="128" t="s">
        <v>78</v>
      </c>
      <c r="D791" s="128" t="s">
        <v>1440</v>
      </c>
      <c r="E791" s="128" t="s">
        <v>78</v>
      </c>
      <c r="F791" s="128" t="s">
        <v>233</v>
      </c>
      <c r="G791" s="128" t="s">
        <v>232</v>
      </c>
      <c r="H791" s="128" t="s">
        <v>143</v>
      </c>
      <c r="I791" s="129">
        <v>42114</v>
      </c>
      <c r="J791" s="128" t="s">
        <v>89</v>
      </c>
      <c r="K791" s="128" t="s">
        <v>677</v>
      </c>
      <c r="L791" s="128" t="s">
        <v>113</v>
      </c>
      <c r="M791" s="128" t="s">
        <v>1788</v>
      </c>
      <c r="N791" s="128" t="s">
        <v>231</v>
      </c>
      <c r="O791" s="130">
        <v>11100000</v>
      </c>
      <c r="P791" s="128" t="s">
        <v>314</v>
      </c>
      <c r="Q791" s="128" t="s">
        <v>1209</v>
      </c>
      <c r="R791" s="128" t="s">
        <v>230</v>
      </c>
      <c r="S791" s="128" t="s">
        <v>229</v>
      </c>
      <c r="T791" s="126"/>
      <c r="U791" s="126"/>
    </row>
    <row r="792" spans="1:21" s="59" customFormat="1" ht="25.5" x14ac:dyDescent="0.2">
      <c r="A792" s="128" t="s">
        <v>213</v>
      </c>
      <c r="B792" s="128" t="s">
        <v>1115</v>
      </c>
      <c r="C792" s="128" t="s">
        <v>78</v>
      </c>
      <c r="D792" s="128" t="s">
        <v>1440</v>
      </c>
      <c r="E792" s="128" t="s">
        <v>78</v>
      </c>
      <c r="F792" s="128" t="s">
        <v>1117</v>
      </c>
      <c r="G792" s="128" t="s">
        <v>307</v>
      </c>
      <c r="H792" s="128" t="s">
        <v>1277</v>
      </c>
      <c r="I792" s="129">
        <v>42114</v>
      </c>
      <c r="J792" s="128" t="s">
        <v>89</v>
      </c>
      <c r="K792" s="128" t="s">
        <v>677</v>
      </c>
      <c r="L792" s="128" t="s">
        <v>113</v>
      </c>
      <c r="M792" s="128" t="s">
        <v>1788</v>
      </c>
      <c r="N792" s="128" t="s">
        <v>241</v>
      </c>
      <c r="O792" s="130">
        <v>11376000</v>
      </c>
      <c r="P792" s="128" t="s">
        <v>240</v>
      </c>
      <c r="Q792" s="128" t="s">
        <v>1767</v>
      </c>
      <c r="R792" s="128" t="s">
        <v>239</v>
      </c>
      <c r="S792" s="128" t="s">
        <v>238</v>
      </c>
      <c r="T792" s="126"/>
      <c r="U792" s="126"/>
    </row>
    <row r="793" spans="1:21" s="59" customFormat="1" ht="25.5" x14ac:dyDescent="0.2">
      <c r="A793" s="128" t="s">
        <v>213</v>
      </c>
      <c r="B793" s="128" t="s">
        <v>1115</v>
      </c>
      <c r="C793" s="128" t="s">
        <v>78</v>
      </c>
      <c r="D793" s="128" t="s">
        <v>1440</v>
      </c>
      <c r="E793" s="128" t="s">
        <v>78</v>
      </c>
      <c r="F793" s="128" t="s">
        <v>2781</v>
      </c>
      <c r="G793" s="128" t="s">
        <v>35</v>
      </c>
      <c r="H793" s="128" t="s">
        <v>898</v>
      </c>
      <c r="I793" s="129">
        <v>42114</v>
      </c>
      <c r="J793" s="128" t="s">
        <v>89</v>
      </c>
      <c r="K793" s="128" t="s">
        <v>677</v>
      </c>
      <c r="L793" s="128" t="s">
        <v>113</v>
      </c>
      <c r="M793" s="128" t="s">
        <v>1788</v>
      </c>
      <c r="N793" s="128" t="s">
        <v>2782</v>
      </c>
      <c r="O793" s="130">
        <v>11500000</v>
      </c>
      <c r="P793" s="128" t="s">
        <v>295</v>
      </c>
      <c r="Q793" s="128" t="s">
        <v>1209</v>
      </c>
      <c r="R793" s="128" t="s">
        <v>258</v>
      </c>
      <c r="S793" s="128" t="s">
        <v>2783</v>
      </c>
      <c r="T793" s="126"/>
      <c r="U793" s="126"/>
    </row>
    <row r="794" spans="1:21" s="59" customFormat="1" ht="38.25" x14ac:dyDescent="0.2">
      <c r="A794" s="128" t="s">
        <v>213</v>
      </c>
      <c r="B794" s="128" t="s">
        <v>1115</v>
      </c>
      <c r="C794" s="128" t="s">
        <v>78</v>
      </c>
      <c r="D794" s="128" t="s">
        <v>1440</v>
      </c>
      <c r="E794" s="128" t="s">
        <v>78</v>
      </c>
      <c r="F794" s="128" t="s">
        <v>300</v>
      </c>
      <c r="G794" s="128" t="s">
        <v>35</v>
      </c>
      <c r="H794" s="128" t="s">
        <v>88</v>
      </c>
      <c r="I794" s="129">
        <v>42263</v>
      </c>
      <c r="J794" s="128" t="s">
        <v>89</v>
      </c>
      <c r="K794" s="128" t="s">
        <v>677</v>
      </c>
      <c r="L794" s="128" t="s">
        <v>113</v>
      </c>
      <c r="M794" s="128" t="s">
        <v>2758</v>
      </c>
      <c r="N794" s="128" t="s">
        <v>299</v>
      </c>
      <c r="O794" s="130">
        <v>11541000</v>
      </c>
      <c r="P794" s="128" t="s">
        <v>298</v>
      </c>
      <c r="Q794" s="128" t="s">
        <v>1226</v>
      </c>
      <c r="R794" s="128" t="s">
        <v>297</v>
      </c>
      <c r="S794" s="128" t="s">
        <v>296</v>
      </c>
      <c r="T794" s="126"/>
      <c r="U794" s="126"/>
    </row>
    <row r="795" spans="1:21" s="59" customFormat="1" ht="38.25" x14ac:dyDescent="0.2">
      <c r="A795" s="128" t="s">
        <v>213</v>
      </c>
      <c r="B795" s="128" t="s">
        <v>1115</v>
      </c>
      <c r="C795" s="128" t="s">
        <v>78</v>
      </c>
      <c r="D795" s="128" t="s">
        <v>1440</v>
      </c>
      <c r="E795" s="128" t="s">
        <v>78</v>
      </c>
      <c r="F795" s="128" t="s">
        <v>1117</v>
      </c>
      <c r="G795" s="128" t="s">
        <v>307</v>
      </c>
      <c r="H795" s="128" t="s">
        <v>1277</v>
      </c>
      <c r="I795" s="129">
        <v>42263</v>
      </c>
      <c r="J795" s="128" t="s">
        <v>89</v>
      </c>
      <c r="K795" s="128" t="s">
        <v>677</v>
      </c>
      <c r="L795" s="128" t="s">
        <v>113</v>
      </c>
      <c r="M795" s="128" t="s">
        <v>2785</v>
      </c>
      <c r="N795" s="128" t="s">
        <v>241</v>
      </c>
      <c r="O795" s="130">
        <v>11683000</v>
      </c>
      <c r="P795" s="128" t="s">
        <v>240</v>
      </c>
      <c r="Q795" s="128" t="s">
        <v>1769</v>
      </c>
      <c r="R795" s="128" t="s">
        <v>239</v>
      </c>
      <c r="S795" s="128" t="s">
        <v>238</v>
      </c>
      <c r="T795" s="126"/>
      <c r="U795" s="126"/>
    </row>
    <row r="796" spans="1:21" s="59" customFormat="1" ht="38.25" x14ac:dyDescent="0.2">
      <c r="A796" s="128" t="s">
        <v>213</v>
      </c>
      <c r="B796" s="128" t="s">
        <v>1115</v>
      </c>
      <c r="C796" s="128" t="s">
        <v>78</v>
      </c>
      <c r="D796" s="128" t="s">
        <v>1440</v>
      </c>
      <c r="E796" s="128" t="s">
        <v>78</v>
      </c>
      <c r="F796" s="128" t="s">
        <v>320</v>
      </c>
      <c r="G796" s="128" t="s">
        <v>109</v>
      </c>
      <c r="H796" s="128" t="s">
        <v>1201</v>
      </c>
      <c r="I796" s="129">
        <v>42265</v>
      </c>
      <c r="J796" s="128" t="s">
        <v>89</v>
      </c>
      <c r="K796" s="128" t="s">
        <v>677</v>
      </c>
      <c r="L796" s="128" t="s">
        <v>113</v>
      </c>
      <c r="M796" s="128" t="s">
        <v>2758</v>
      </c>
      <c r="N796" s="128" t="s">
        <v>319</v>
      </c>
      <c r="O796" s="130">
        <v>11873000</v>
      </c>
      <c r="P796" s="128" t="s">
        <v>318</v>
      </c>
      <c r="Q796" s="128" t="s">
        <v>1770</v>
      </c>
      <c r="R796" s="128" t="s">
        <v>317</v>
      </c>
      <c r="S796" s="128" t="s">
        <v>316</v>
      </c>
      <c r="T796" s="126"/>
      <c r="U796" s="126"/>
    </row>
    <row r="797" spans="1:21" s="59" customFormat="1" ht="63.75" x14ac:dyDescent="0.2">
      <c r="A797" s="128" t="s">
        <v>213</v>
      </c>
      <c r="B797" s="128" t="s">
        <v>1115</v>
      </c>
      <c r="C797" s="128" t="s">
        <v>78</v>
      </c>
      <c r="D797" s="128" t="s">
        <v>1440</v>
      </c>
      <c r="E797" s="128" t="s">
        <v>78</v>
      </c>
      <c r="F797" s="128" t="s">
        <v>237</v>
      </c>
      <c r="G797" s="128" t="s">
        <v>156</v>
      </c>
      <c r="H797" s="128" t="s">
        <v>1213</v>
      </c>
      <c r="I797" s="129">
        <v>42263</v>
      </c>
      <c r="J797" s="128" t="s">
        <v>45</v>
      </c>
      <c r="K797" s="128" t="s">
        <v>330</v>
      </c>
      <c r="L797" s="128" t="s">
        <v>113</v>
      </c>
      <c r="M797" s="128" t="s">
        <v>2763</v>
      </c>
      <c r="N797" s="128" t="s">
        <v>236</v>
      </c>
      <c r="O797" s="130">
        <v>12018000</v>
      </c>
      <c r="P797" s="128" t="s">
        <v>2772</v>
      </c>
      <c r="Q797" s="128" t="s">
        <v>115</v>
      </c>
      <c r="R797" s="128" t="s">
        <v>235</v>
      </c>
      <c r="S797" s="128" t="s">
        <v>234</v>
      </c>
      <c r="T797" s="126"/>
      <c r="U797" s="126"/>
    </row>
    <row r="798" spans="1:21" s="59" customFormat="1" ht="25.5" x14ac:dyDescent="0.2">
      <c r="A798" s="128" t="s">
        <v>213</v>
      </c>
      <c r="B798" s="128" t="s">
        <v>1115</v>
      </c>
      <c r="C798" s="128" t="s">
        <v>78</v>
      </c>
      <c r="D798" s="128" t="s">
        <v>1440</v>
      </c>
      <c r="E798" s="128" t="s">
        <v>78</v>
      </c>
      <c r="F798" s="128" t="s">
        <v>222</v>
      </c>
      <c r="G798" s="128" t="s">
        <v>221</v>
      </c>
      <c r="H798" s="128" t="s">
        <v>143</v>
      </c>
      <c r="I798" s="129">
        <v>42114</v>
      </c>
      <c r="J798" s="128" t="s">
        <v>89</v>
      </c>
      <c r="K798" s="128" t="s">
        <v>677</v>
      </c>
      <c r="L798" s="128" t="s">
        <v>113</v>
      </c>
      <c r="M798" s="128" t="s">
        <v>1788</v>
      </c>
      <c r="N798" s="128" t="s">
        <v>220</v>
      </c>
      <c r="O798" s="130">
        <v>12500000</v>
      </c>
      <c r="P798" s="128" t="s">
        <v>284</v>
      </c>
      <c r="Q798" s="128" t="s">
        <v>1767</v>
      </c>
      <c r="R798" s="128" t="s">
        <v>219</v>
      </c>
      <c r="S798" s="128" t="s">
        <v>218</v>
      </c>
      <c r="T798" s="126"/>
      <c r="U798" s="126"/>
    </row>
    <row r="799" spans="1:21" s="59" customFormat="1" ht="38.25" x14ac:dyDescent="0.2">
      <c r="A799" s="128" t="s">
        <v>213</v>
      </c>
      <c r="B799" s="128" t="s">
        <v>1115</v>
      </c>
      <c r="C799" s="128" t="s">
        <v>78</v>
      </c>
      <c r="D799" s="128" t="s">
        <v>1440</v>
      </c>
      <c r="E799" s="128" t="s">
        <v>78</v>
      </c>
      <c r="F799" s="128" t="s">
        <v>306</v>
      </c>
      <c r="G799" s="128" t="s">
        <v>39</v>
      </c>
      <c r="H799" s="128" t="s">
        <v>205</v>
      </c>
      <c r="I799" s="129">
        <v>42263</v>
      </c>
      <c r="J799" s="128" t="s">
        <v>89</v>
      </c>
      <c r="K799" s="128" t="s">
        <v>677</v>
      </c>
      <c r="L799" s="128" t="s">
        <v>113</v>
      </c>
      <c r="M799" s="128" t="s">
        <v>2758</v>
      </c>
      <c r="N799" s="128" t="s">
        <v>305</v>
      </c>
      <c r="O799" s="130">
        <v>12850000</v>
      </c>
      <c r="P799" s="128" t="s">
        <v>304</v>
      </c>
      <c r="Q799" s="128" t="s">
        <v>1767</v>
      </c>
      <c r="R799" s="128" t="s">
        <v>303</v>
      </c>
      <c r="S799" s="128" t="s">
        <v>302</v>
      </c>
      <c r="T799" s="126"/>
      <c r="U799" s="126"/>
    </row>
    <row r="800" spans="1:21" s="59" customFormat="1" ht="25.5" x14ac:dyDescent="0.2">
      <c r="A800" s="128" t="s">
        <v>213</v>
      </c>
      <c r="B800" s="128" t="s">
        <v>1115</v>
      </c>
      <c r="C800" s="128" t="s">
        <v>78</v>
      </c>
      <c r="D800" s="128" t="s">
        <v>1440</v>
      </c>
      <c r="E800" s="128" t="s">
        <v>78</v>
      </c>
      <c r="F800" s="128" t="s">
        <v>251</v>
      </c>
      <c r="G800" s="128" t="s">
        <v>109</v>
      </c>
      <c r="H800" s="128" t="s">
        <v>206</v>
      </c>
      <c r="I800" s="129">
        <v>41968</v>
      </c>
      <c r="J800" s="128" t="s">
        <v>89</v>
      </c>
      <c r="K800" s="128" t="s">
        <v>677</v>
      </c>
      <c r="L800" s="128" t="s">
        <v>113</v>
      </c>
      <c r="M800" s="128" t="s">
        <v>2754</v>
      </c>
      <c r="N800" s="128" t="s">
        <v>250</v>
      </c>
      <c r="O800" s="130">
        <v>13000000</v>
      </c>
      <c r="P800" s="128" t="s">
        <v>249</v>
      </c>
      <c r="Q800" s="128" t="s">
        <v>1222</v>
      </c>
      <c r="R800" s="128" t="s">
        <v>248</v>
      </c>
      <c r="S800" s="128" t="s">
        <v>247</v>
      </c>
      <c r="T800" s="126"/>
      <c r="U800" s="126"/>
    </row>
    <row r="801" spans="1:21" s="59" customFormat="1" ht="63.75" x14ac:dyDescent="0.2">
      <c r="A801" s="128" t="s">
        <v>213</v>
      </c>
      <c r="B801" s="128" t="s">
        <v>1115</v>
      </c>
      <c r="C801" s="128" t="s">
        <v>78</v>
      </c>
      <c r="D801" s="128" t="s">
        <v>1440</v>
      </c>
      <c r="E801" s="128" t="s">
        <v>78</v>
      </c>
      <c r="F801" s="128" t="s">
        <v>160</v>
      </c>
      <c r="G801" s="128" t="s">
        <v>35</v>
      </c>
      <c r="H801" s="128" t="s">
        <v>419</v>
      </c>
      <c r="I801" s="129">
        <v>42263</v>
      </c>
      <c r="J801" s="128" t="s">
        <v>45</v>
      </c>
      <c r="K801" s="128" t="s">
        <v>330</v>
      </c>
      <c r="L801" s="128" t="s">
        <v>113</v>
      </c>
      <c r="M801" s="128" t="s">
        <v>2763</v>
      </c>
      <c r="N801" s="128" t="s">
        <v>2767</v>
      </c>
      <c r="O801" s="130">
        <v>13041000</v>
      </c>
      <c r="P801" s="128" t="s">
        <v>2765</v>
      </c>
      <c r="Q801" s="128" t="s">
        <v>115</v>
      </c>
      <c r="R801" s="128" t="s">
        <v>158</v>
      </c>
      <c r="S801" s="128" t="s">
        <v>157</v>
      </c>
      <c r="T801" s="126"/>
      <c r="U801" s="126"/>
    </row>
    <row r="802" spans="1:21" s="59" customFormat="1" ht="38.25" x14ac:dyDescent="0.2">
      <c r="A802" s="128" t="s">
        <v>213</v>
      </c>
      <c r="B802" s="128" t="s">
        <v>1115</v>
      </c>
      <c r="C802" s="128" t="s">
        <v>78</v>
      </c>
      <c r="D802" s="128" t="s">
        <v>1440</v>
      </c>
      <c r="E802" s="128" t="s">
        <v>78</v>
      </c>
      <c r="F802" s="128" t="s">
        <v>278</v>
      </c>
      <c r="G802" s="128" t="s">
        <v>277</v>
      </c>
      <c r="H802" s="128" t="s">
        <v>166</v>
      </c>
      <c r="I802" s="129">
        <v>42263</v>
      </c>
      <c r="J802" s="128" t="s">
        <v>89</v>
      </c>
      <c r="K802" s="128" t="s">
        <v>677</v>
      </c>
      <c r="L802" s="128" t="s">
        <v>113</v>
      </c>
      <c r="M802" s="128" t="s">
        <v>2758</v>
      </c>
      <c r="N802" s="128" t="s">
        <v>276</v>
      </c>
      <c r="O802" s="130">
        <v>13047000</v>
      </c>
      <c r="P802" s="128" t="s">
        <v>275</v>
      </c>
      <c r="Q802" s="128" t="s">
        <v>1767</v>
      </c>
      <c r="R802" s="128" t="s">
        <v>274</v>
      </c>
      <c r="S802" s="128" t="s">
        <v>273</v>
      </c>
      <c r="T802" s="126"/>
      <c r="U802" s="126"/>
    </row>
    <row r="803" spans="1:21" s="59" customFormat="1" ht="25.5" x14ac:dyDescent="0.2">
      <c r="A803" s="128" t="s">
        <v>213</v>
      </c>
      <c r="B803" s="128" t="s">
        <v>1115</v>
      </c>
      <c r="C803" s="128" t="s">
        <v>78</v>
      </c>
      <c r="D803" s="128" t="s">
        <v>1440</v>
      </c>
      <c r="E803" s="128" t="s">
        <v>78</v>
      </c>
      <c r="F803" s="128" t="s">
        <v>306</v>
      </c>
      <c r="G803" s="128" t="s">
        <v>39</v>
      </c>
      <c r="H803" s="128" t="s">
        <v>205</v>
      </c>
      <c r="I803" s="129">
        <v>42114</v>
      </c>
      <c r="J803" s="128" t="s">
        <v>89</v>
      </c>
      <c r="K803" s="128" t="s">
        <v>677</v>
      </c>
      <c r="L803" s="128" t="s">
        <v>113</v>
      </c>
      <c r="M803" s="128" t="s">
        <v>1788</v>
      </c>
      <c r="N803" s="128" t="s">
        <v>305</v>
      </c>
      <c r="O803" s="130">
        <v>13481000</v>
      </c>
      <c r="P803" s="128" t="s">
        <v>304</v>
      </c>
      <c r="Q803" s="128" t="s">
        <v>1275</v>
      </c>
      <c r="R803" s="128" t="s">
        <v>303</v>
      </c>
      <c r="S803" s="128" t="s">
        <v>302</v>
      </c>
      <c r="T803" s="126"/>
      <c r="U803" s="126"/>
    </row>
    <row r="804" spans="1:21" s="59" customFormat="1" ht="25.5" x14ac:dyDescent="0.2">
      <c r="A804" s="128" t="s">
        <v>213</v>
      </c>
      <c r="B804" s="128" t="s">
        <v>1115</v>
      </c>
      <c r="C804" s="128" t="s">
        <v>78</v>
      </c>
      <c r="D804" s="128" t="s">
        <v>1440</v>
      </c>
      <c r="E804" s="128" t="s">
        <v>78</v>
      </c>
      <c r="F804" s="128" t="s">
        <v>1789</v>
      </c>
      <c r="G804" s="128" t="s">
        <v>232</v>
      </c>
      <c r="H804" s="128" t="s">
        <v>143</v>
      </c>
      <c r="I804" s="129">
        <v>41968</v>
      </c>
      <c r="J804" s="128" t="s">
        <v>89</v>
      </c>
      <c r="K804" s="128" t="s">
        <v>677</v>
      </c>
      <c r="L804" s="128" t="s">
        <v>113</v>
      </c>
      <c r="M804" s="128" t="s">
        <v>2754</v>
      </c>
      <c r="N804" s="128" t="s">
        <v>231</v>
      </c>
      <c r="O804" s="130">
        <v>13700000</v>
      </c>
      <c r="P804" s="128" t="s">
        <v>314</v>
      </c>
      <c r="Q804" s="128" t="s">
        <v>1786</v>
      </c>
      <c r="R804" s="128" t="s">
        <v>230</v>
      </c>
      <c r="S804" s="128" t="s">
        <v>229</v>
      </c>
      <c r="T804" s="126"/>
      <c r="U804" s="126"/>
    </row>
    <row r="805" spans="1:21" s="59" customFormat="1" ht="63.75" x14ac:dyDescent="0.2">
      <c r="A805" s="128" t="s">
        <v>213</v>
      </c>
      <c r="B805" s="128" t="s">
        <v>1115</v>
      </c>
      <c r="C805" s="128" t="s">
        <v>78</v>
      </c>
      <c r="D805" s="128" t="s">
        <v>1440</v>
      </c>
      <c r="E805" s="128" t="s">
        <v>78</v>
      </c>
      <c r="F805" s="128" t="s">
        <v>237</v>
      </c>
      <c r="G805" s="128" t="s">
        <v>156</v>
      </c>
      <c r="H805" s="128" t="s">
        <v>1213</v>
      </c>
      <c r="I805" s="129">
        <v>42181</v>
      </c>
      <c r="J805" s="128" t="s">
        <v>45</v>
      </c>
      <c r="K805" s="128" t="s">
        <v>330</v>
      </c>
      <c r="L805" s="128" t="s">
        <v>113</v>
      </c>
      <c r="M805" s="128" t="s">
        <v>2763</v>
      </c>
      <c r="N805" s="128" t="s">
        <v>236</v>
      </c>
      <c r="O805" s="130">
        <v>13760000</v>
      </c>
      <c r="P805" s="128" t="s">
        <v>2772</v>
      </c>
      <c r="Q805" s="128" t="s">
        <v>83</v>
      </c>
      <c r="R805" s="128" t="s">
        <v>235</v>
      </c>
      <c r="S805" s="128" t="s">
        <v>234</v>
      </c>
      <c r="T805" s="126"/>
      <c r="U805" s="126"/>
    </row>
    <row r="806" spans="1:21" s="59" customFormat="1" ht="25.5" x14ac:dyDescent="0.2">
      <c r="A806" s="128" t="s">
        <v>213</v>
      </c>
      <c r="B806" s="128" t="s">
        <v>1115</v>
      </c>
      <c r="C806" s="128" t="s">
        <v>78</v>
      </c>
      <c r="D806" s="128" t="s">
        <v>1440</v>
      </c>
      <c r="E806" s="128" t="s">
        <v>78</v>
      </c>
      <c r="F806" s="128" t="s">
        <v>1390</v>
      </c>
      <c r="G806" s="128" t="s">
        <v>39</v>
      </c>
      <c r="H806" s="128" t="s">
        <v>205</v>
      </c>
      <c r="I806" s="129">
        <v>42114</v>
      </c>
      <c r="J806" s="128" t="s">
        <v>89</v>
      </c>
      <c r="K806" s="128" t="s">
        <v>677</v>
      </c>
      <c r="L806" s="128" t="s">
        <v>113</v>
      </c>
      <c r="M806" s="128" t="s">
        <v>1788</v>
      </c>
      <c r="N806" s="128" t="s">
        <v>164</v>
      </c>
      <c r="O806" s="130">
        <v>14100000</v>
      </c>
      <c r="P806" s="128" t="s">
        <v>301</v>
      </c>
      <c r="Q806" s="128" t="s">
        <v>1274</v>
      </c>
      <c r="R806" s="128" t="s">
        <v>162</v>
      </c>
      <c r="S806" s="128" t="s">
        <v>161</v>
      </c>
      <c r="T806" s="126"/>
      <c r="U806" s="126"/>
    </row>
    <row r="807" spans="1:21" s="59" customFormat="1" ht="25.5" x14ac:dyDescent="0.2">
      <c r="A807" s="128" t="s">
        <v>213</v>
      </c>
      <c r="B807" s="128" t="s">
        <v>1115</v>
      </c>
      <c r="C807" s="128" t="s">
        <v>78</v>
      </c>
      <c r="D807" s="128" t="s">
        <v>1440</v>
      </c>
      <c r="E807" s="128" t="s">
        <v>78</v>
      </c>
      <c r="F807" s="128" t="s">
        <v>300</v>
      </c>
      <c r="G807" s="128" t="s">
        <v>35</v>
      </c>
      <c r="H807" s="128" t="s">
        <v>88</v>
      </c>
      <c r="I807" s="129">
        <v>42114</v>
      </c>
      <c r="J807" s="128" t="s">
        <v>89</v>
      </c>
      <c r="K807" s="128" t="s">
        <v>677</v>
      </c>
      <c r="L807" s="128" t="s">
        <v>113</v>
      </c>
      <c r="M807" s="128" t="s">
        <v>1788</v>
      </c>
      <c r="N807" s="128" t="s">
        <v>299</v>
      </c>
      <c r="O807" s="130">
        <v>14200000</v>
      </c>
      <c r="P807" s="128" t="s">
        <v>298</v>
      </c>
      <c r="Q807" s="128" t="s">
        <v>1274</v>
      </c>
      <c r="R807" s="128" t="s">
        <v>297</v>
      </c>
      <c r="S807" s="128" t="s">
        <v>296</v>
      </c>
      <c r="T807" s="126"/>
      <c r="U807" s="126"/>
    </row>
    <row r="808" spans="1:21" s="59" customFormat="1" ht="25.5" x14ac:dyDescent="0.2">
      <c r="A808" s="128" t="s">
        <v>213</v>
      </c>
      <c r="B808" s="128" t="s">
        <v>1115</v>
      </c>
      <c r="C808" s="128" t="s">
        <v>78</v>
      </c>
      <c r="D808" s="128" t="s">
        <v>1440</v>
      </c>
      <c r="E808" s="128" t="s">
        <v>78</v>
      </c>
      <c r="F808" s="128" t="s">
        <v>145</v>
      </c>
      <c r="G808" s="128" t="s">
        <v>144</v>
      </c>
      <c r="H808" s="128" t="s">
        <v>1209</v>
      </c>
      <c r="I808" s="129">
        <v>41968</v>
      </c>
      <c r="J808" s="128" t="s">
        <v>89</v>
      </c>
      <c r="K808" s="128" t="s">
        <v>677</v>
      </c>
      <c r="L808" s="128" t="s">
        <v>113</v>
      </c>
      <c r="M808" s="128" t="s">
        <v>2754</v>
      </c>
      <c r="N808" s="128" t="s">
        <v>283</v>
      </c>
      <c r="O808" s="130">
        <v>14300000</v>
      </c>
      <c r="P808" s="128" t="s">
        <v>282</v>
      </c>
      <c r="Q808" s="128" t="s">
        <v>1264</v>
      </c>
      <c r="R808" s="128" t="s">
        <v>281</v>
      </c>
      <c r="S808" s="128" t="s">
        <v>280</v>
      </c>
      <c r="T808" s="126"/>
      <c r="U808" s="126"/>
    </row>
    <row r="809" spans="1:21" s="59" customFormat="1" ht="25.5" x14ac:dyDescent="0.2">
      <c r="A809" s="128" t="s">
        <v>213</v>
      </c>
      <c r="B809" s="128" t="s">
        <v>1115</v>
      </c>
      <c r="C809" s="128" t="s">
        <v>78</v>
      </c>
      <c r="D809" s="128" t="s">
        <v>1440</v>
      </c>
      <c r="E809" s="128" t="s">
        <v>78</v>
      </c>
      <c r="F809" s="128" t="s">
        <v>246</v>
      </c>
      <c r="G809" s="128" t="s">
        <v>52</v>
      </c>
      <c r="H809" s="128" t="s">
        <v>83</v>
      </c>
      <c r="I809" s="129">
        <v>41968</v>
      </c>
      <c r="J809" s="128" t="s">
        <v>89</v>
      </c>
      <c r="K809" s="128" t="s">
        <v>677</v>
      </c>
      <c r="L809" s="128" t="s">
        <v>113</v>
      </c>
      <c r="M809" s="128" t="s">
        <v>2754</v>
      </c>
      <c r="N809" s="128" t="s">
        <v>245</v>
      </c>
      <c r="O809" s="130">
        <v>14400000</v>
      </c>
      <c r="P809" s="128" t="s">
        <v>244</v>
      </c>
      <c r="Q809" s="128" t="s">
        <v>1222</v>
      </c>
      <c r="R809" s="128" t="s">
        <v>243</v>
      </c>
      <c r="S809" s="128" t="s">
        <v>242</v>
      </c>
      <c r="T809" s="126"/>
      <c r="U809" s="126"/>
    </row>
    <row r="810" spans="1:21" s="59" customFormat="1" ht="25.5" x14ac:dyDescent="0.2">
      <c r="A810" s="128" t="s">
        <v>213</v>
      </c>
      <c r="B810" s="128" t="s">
        <v>1115</v>
      </c>
      <c r="C810" s="128" t="s">
        <v>78</v>
      </c>
      <c r="D810" s="128" t="s">
        <v>1440</v>
      </c>
      <c r="E810" s="128" t="s">
        <v>78</v>
      </c>
      <c r="F810" s="128" t="s">
        <v>262</v>
      </c>
      <c r="G810" s="128" t="s">
        <v>144</v>
      </c>
      <c r="H810" s="128" t="s">
        <v>1209</v>
      </c>
      <c r="I810" s="129">
        <v>41968</v>
      </c>
      <c r="J810" s="128" t="s">
        <v>89</v>
      </c>
      <c r="K810" s="128" t="s">
        <v>677</v>
      </c>
      <c r="L810" s="128" t="s">
        <v>113</v>
      </c>
      <c r="M810" s="128" t="s">
        <v>1787</v>
      </c>
      <c r="N810" s="128" t="s">
        <v>311</v>
      </c>
      <c r="O810" s="130">
        <v>14700000</v>
      </c>
      <c r="P810" s="128" t="s">
        <v>310</v>
      </c>
      <c r="Q810" s="128" t="s">
        <v>1263</v>
      </c>
      <c r="R810" s="128" t="s">
        <v>309</v>
      </c>
      <c r="S810" s="128" t="s">
        <v>308</v>
      </c>
      <c r="T810" s="126"/>
      <c r="U810" s="126"/>
    </row>
    <row r="811" spans="1:21" s="59" customFormat="1" ht="25.5" x14ac:dyDescent="0.2">
      <c r="A811" s="128" t="s">
        <v>213</v>
      </c>
      <c r="B811" s="128" t="s">
        <v>1115</v>
      </c>
      <c r="C811" s="128" t="s">
        <v>78</v>
      </c>
      <c r="D811" s="128" t="s">
        <v>1440</v>
      </c>
      <c r="E811" s="128" t="s">
        <v>78</v>
      </c>
      <c r="F811" s="128" t="s">
        <v>313</v>
      </c>
      <c r="G811" s="128" t="s">
        <v>52</v>
      </c>
      <c r="H811" s="128" t="s">
        <v>322</v>
      </c>
      <c r="I811" s="129">
        <v>42114</v>
      </c>
      <c r="J811" s="128" t="s">
        <v>89</v>
      </c>
      <c r="K811" s="128" t="s">
        <v>677</v>
      </c>
      <c r="L811" s="128" t="s">
        <v>113</v>
      </c>
      <c r="M811" s="128" t="s">
        <v>1788</v>
      </c>
      <c r="N811" s="128" t="s">
        <v>276</v>
      </c>
      <c r="O811" s="130">
        <v>14900000</v>
      </c>
      <c r="P811" s="128" t="s">
        <v>275</v>
      </c>
      <c r="Q811" s="128" t="s">
        <v>1226</v>
      </c>
      <c r="R811" s="128" t="s">
        <v>274</v>
      </c>
      <c r="S811" s="128" t="s">
        <v>273</v>
      </c>
      <c r="T811" s="126"/>
      <c r="U811" s="126"/>
    </row>
    <row r="812" spans="1:21" s="59" customFormat="1" ht="63.75" x14ac:dyDescent="0.2">
      <c r="A812" s="128" t="s">
        <v>213</v>
      </c>
      <c r="B812" s="128" t="s">
        <v>1115</v>
      </c>
      <c r="C812" s="128" t="s">
        <v>78</v>
      </c>
      <c r="D812" s="128" t="s">
        <v>1440</v>
      </c>
      <c r="E812" s="128" t="s">
        <v>78</v>
      </c>
      <c r="F812" s="128" t="s">
        <v>121</v>
      </c>
      <c r="G812" s="128" t="s">
        <v>272</v>
      </c>
      <c r="H812" s="128" t="s">
        <v>400</v>
      </c>
      <c r="I812" s="129">
        <v>42263</v>
      </c>
      <c r="J812" s="128" t="s">
        <v>45</v>
      </c>
      <c r="K812" s="128" t="s">
        <v>330</v>
      </c>
      <c r="L812" s="128" t="s">
        <v>113</v>
      </c>
      <c r="M812" s="128" t="s">
        <v>2763</v>
      </c>
      <c r="N812" s="128" t="s">
        <v>271</v>
      </c>
      <c r="O812" s="130">
        <v>14958000</v>
      </c>
      <c r="P812" s="128" t="s">
        <v>2780</v>
      </c>
      <c r="Q812" s="128" t="s">
        <v>115</v>
      </c>
      <c r="R812" s="128" t="s">
        <v>269</v>
      </c>
      <c r="S812" s="128" t="s">
        <v>268</v>
      </c>
      <c r="T812" s="126"/>
      <c r="U812" s="126"/>
    </row>
    <row r="813" spans="1:21" s="59" customFormat="1" ht="25.5" x14ac:dyDescent="0.2">
      <c r="A813" s="128" t="s">
        <v>213</v>
      </c>
      <c r="B813" s="128" t="s">
        <v>1115</v>
      </c>
      <c r="C813" s="128" t="s">
        <v>78</v>
      </c>
      <c r="D813" s="128" t="s">
        <v>1440</v>
      </c>
      <c r="E813" s="128" t="s">
        <v>78</v>
      </c>
      <c r="F813" s="128" t="s">
        <v>290</v>
      </c>
      <c r="G813" s="128" t="s">
        <v>35</v>
      </c>
      <c r="H813" s="128" t="s">
        <v>419</v>
      </c>
      <c r="I813" s="129">
        <v>42108</v>
      </c>
      <c r="J813" s="128" t="s">
        <v>89</v>
      </c>
      <c r="K813" s="128" t="s">
        <v>677</v>
      </c>
      <c r="L813" s="128" t="s">
        <v>113</v>
      </c>
      <c r="M813" s="128" t="s">
        <v>1788</v>
      </c>
      <c r="N813" s="128" t="s">
        <v>289</v>
      </c>
      <c r="O813" s="130">
        <v>15100000</v>
      </c>
      <c r="P813" s="128" t="s">
        <v>288</v>
      </c>
      <c r="Q813" s="128" t="s">
        <v>1767</v>
      </c>
      <c r="R813" s="128" t="s">
        <v>287</v>
      </c>
      <c r="S813" s="128" t="s">
        <v>286</v>
      </c>
      <c r="T813" s="126"/>
      <c r="U813" s="126"/>
    </row>
    <row r="814" spans="1:21" s="59" customFormat="1" ht="25.5" x14ac:dyDescent="0.2">
      <c r="A814" s="128" t="s">
        <v>213</v>
      </c>
      <c r="B814" s="128" t="s">
        <v>1115</v>
      </c>
      <c r="C814" s="128" t="s">
        <v>78</v>
      </c>
      <c r="D814" s="128" t="s">
        <v>1440</v>
      </c>
      <c r="E814" s="128" t="s">
        <v>78</v>
      </c>
      <c r="F814" s="128" t="s">
        <v>261</v>
      </c>
      <c r="G814" s="128" t="s">
        <v>260</v>
      </c>
      <c r="H814" s="128" t="s">
        <v>1281</v>
      </c>
      <c r="I814" s="129">
        <v>41968</v>
      </c>
      <c r="J814" s="128" t="s">
        <v>89</v>
      </c>
      <c r="K814" s="128" t="s">
        <v>677</v>
      </c>
      <c r="L814" s="128" t="s">
        <v>113</v>
      </c>
      <c r="M814" s="128" t="s">
        <v>1787</v>
      </c>
      <c r="N814" s="128" t="s">
        <v>259</v>
      </c>
      <c r="O814" s="130">
        <v>15200000</v>
      </c>
      <c r="P814" s="128" t="s">
        <v>295</v>
      </c>
      <c r="Q814" s="128" t="s">
        <v>1263</v>
      </c>
      <c r="R814" s="128" t="s">
        <v>258</v>
      </c>
      <c r="S814" s="128" t="s">
        <v>257</v>
      </c>
      <c r="T814" s="126"/>
      <c r="U814" s="126"/>
    </row>
    <row r="815" spans="1:21" s="59" customFormat="1" ht="25.5" x14ac:dyDescent="0.2">
      <c r="A815" s="128" t="s">
        <v>213</v>
      </c>
      <c r="B815" s="128" t="s">
        <v>1115</v>
      </c>
      <c r="C815" s="128" t="s">
        <v>78</v>
      </c>
      <c r="D815" s="128" t="s">
        <v>1440</v>
      </c>
      <c r="E815" s="128" t="s">
        <v>78</v>
      </c>
      <c r="F815" s="128" t="s">
        <v>237</v>
      </c>
      <c r="G815" s="128" t="s">
        <v>156</v>
      </c>
      <c r="H815" s="128" t="s">
        <v>1213</v>
      </c>
      <c r="I815" s="129">
        <v>42115</v>
      </c>
      <c r="J815" s="128" t="s">
        <v>89</v>
      </c>
      <c r="K815" s="128" t="s">
        <v>677</v>
      </c>
      <c r="L815" s="128" t="s">
        <v>113</v>
      </c>
      <c r="M815" s="128" t="s">
        <v>1788</v>
      </c>
      <c r="N815" s="128" t="s">
        <v>236</v>
      </c>
      <c r="O815" s="130">
        <v>15300000</v>
      </c>
      <c r="P815" s="128" t="s">
        <v>279</v>
      </c>
      <c r="Q815" s="128" t="s">
        <v>1767</v>
      </c>
      <c r="R815" s="128" t="s">
        <v>235</v>
      </c>
      <c r="S815" s="128" t="s">
        <v>234</v>
      </c>
      <c r="T815" s="126"/>
      <c r="U815" s="126"/>
    </row>
    <row r="816" spans="1:21" s="59" customFormat="1" ht="25.5" x14ac:dyDescent="0.2">
      <c r="A816" s="128" t="s">
        <v>213</v>
      </c>
      <c r="B816" s="128" t="s">
        <v>1115</v>
      </c>
      <c r="C816" s="128" t="s">
        <v>78</v>
      </c>
      <c r="D816" s="128" t="s">
        <v>1440</v>
      </c>
      <c r="E816" s="128" t="s">
        <v>78</v>
      </c>
      <c r="F816" s="128" t="s">
        <v>256</v>
      </c>
      <c r="G816" s="128" t="s">
        <v>42</v>
      </c>
      <c r="H816" s="128" t="s">
        <v>112</v>
      </c>
      <c r="I816" s="129">
        <v>42114</v>
      </c>
      <c r="J816" s="128" t="s">
        <v>89</v>
      </c>
      <c r="K816" s="128" t="s">
        <v>677</v>
      </c>
      <c r="L816" s="128" t="s">
        <v>113</v>
      </c>
      <c r="M816" s="128" t="s">
        <v>1788</v>
      </c>
      <c r="N816" s="128" t="s">
        <v>255</v>
      </c>
      <c r="O816" s="130">
        <v>15400000</v>
      </c>
      <c r="P816" s="128" t="s">
        <v>254</v>
      </c>
      <c r="Q816" s="128" t="s">
        <v>1280</v>
      </c>
      <c r="R816" s="128" t="s">
        <v>253</v>
      </c>
      <c r="S816" s="128" t="s">
        <v>252</v>
      </c>
      <c r="T816" s="126"/>
      <c r="U816" s="126"/>
    </row>
    <row r="817" spans="1:21" s="59" customFormat="1" ht="25.5" x14ac:dyDescent="0.2">
      <c r="A817" s="128" t="s">
        <v>213</v>
      </c>
      <c r="B817" s="128" t="s">
        <v>1115</v>
      </c>
      <c r="C817" s="128" t="s">
        <v>78</v>
      </c>
      <c r="D817" s="128" t="s">
        <v>1440</v>
      </c>
      <c r="E817" s="128" t="s">
        <v>78</v>
      </c>
      <c r="F817" s="128" t="s">
        <v>228</v>
      </c>
      <c r="G817" s="128" t="s">
        <v>227</v>
      </c>
      <c r="H817" s="128" t="s">
        <v>898</v>
      </c>
      <c r="I817" s="129">
        <v>42114</v>
      </c>
      <c r="J817" s="128" t="s">
        <v>89</v>
      </c>
      <c r="K817" s="128" t="s">
        <v>677</v>
      </c>
      <c r="L817" s="128" t="s">
        <v>113</v>
      </c>
      <c r="M817" s="128" t="s">
        <v>1788</v>
      </c>
      <c r="N817" s="128" t="s">
        <v>226</v>
      </c>
      <c r="O817" s="130">
        <v>15800000</v>
      </c>
      <c r="P817" s="128" t="s">
        <v>285</v>
      </c>
      <c r="Q817" s="128" t="s">
        <v>1275</v>
      </c>
      <c r="R817" s="128" t="s">
        <v>224</v>
      </c>
      <c r="S817" s="128" t="s">
        <v>223</v>
      </c>
      <c r="T817" s="126"/>
      <c r="U817" s="126"/>
    </row>
    <row r="818" spans="1:21" s="59" customFormat="1" ht="25.5" x14ac:dyDescent="0.2">
      <c r="A818" s="128" t="s">
        <v>213</v>
      </c>
      <c r="B818" s="128" t="s">
        <v>1115</v>
      </c>
      <c r="C818" s="128" t="s">
        <v>78</v>
      </c>
      <c r="D818" s="128" t="s">
        <v>1440</v>
      </c>
      <c r="E818" s="128" t="s">
        <v>78</v>
      </c>
      <c r="F818" s="128" t="s">
        <v>222</v>
      </c>
      <c r="G818" s="128" t="s">
        <v>221</v>
      </c>
      <c r="H818" s="128" t="s">
        <v>143</v>
      </c>
      <c r="I818" s="129">
        <v>41968</v>
      </c>
      <c r="J818" s="128" t="s">
        <v>89</v>
      </c>
      <c r="K818" s="128" t="s">
        <v>677</v>
      </c>
      <c r="L818" s="128" t="s">
        <v>113</v>
      </c>
      <c r="M818" s="128" t="s">
        <v>1787</v>
      </c>
      <c r="N818" s="128" t="s">
        <v>220</v>
      </c>
      <c r="O818" s="130">
        <v>15800000</v>
      </c>
      <c r="P818" s="128" t="s">
        <v>284</v>
      </c>
      <c r="Q818" s="128" t="s">
        <v>1264</v>
      </c>
      <c r="R818" s="128" t="s">
        <v>219</v>
      </c>
      <c r="S818" s="128" t="s">
        <v>218</v>
      </c>
      <c r="T818" s="126"/>
      <c r="U818" s="126"/>
    </row>
    <row r="819" spans="1:21" s="59" customFormat="1" ht="25.5" x14ac:dyDescent="0.2">
      <c r="A819" s="128" t="s">
        <v>213</v>
      </c>
      <c r="B819" s="128" t="s">
        <v>1115</v>
      </c>
      <c r="C819" s="128" t="s">
        <v>78</v>
      </c>
      <c r="D819" s="128" t="s">
        <v>1440</v>
      </c>
      <c r="E819" s="128" t="s">
        <v>78</v>
      </c>
      <c r="F819" s="128" t="s">
        <v>1388</v>
      </c>
      <c r="G819" s="128" t="s">
        <v>35</v>
      </c>
      <c r="H819" s="128" t="s">
        <v>419</v>
      </c>
      <c r="I819" s="129">
        <v>41968</v>
      </c>
      <c r="J819" s="128" t="s">
        <v>89</v>
      </c>
      <c r="K819" s="128" t="s">
        <v>677</v>
      </c>
      <c r="L819" s="128" t="s">
        <v>113</v>
      </c>
      <c r="M819" s="128" t="s">
        <v>2759</v>
      </c>
      <c r="N819" s="128" t="s">
        <v>289</v>
      </c>
      <c r="O819" s="130">
        <v>16700000</v>
      </c>
      <c r="P819" s="128" t="s">
        <v>288</v>
      </c>
      <c r="Q819" s="128" t="s">
        <v>1274</v>
      </c>
      <c r="R819" s="128" t="s">
        <v>287</v>
      </c>
      <c r="S819" s="128" t="s">
        <v>286</v>
      </c>
      <c r="T819" s="126"/>
      <c r="U819" s="126"/>
    </row>
    <row r="820" spans="1:21" s="59" customFormat="1" ht="63.75" x14ac:dyDescent="0.2">
      <c r="A820" s="128" t="s">
        <v>213</v>
      </c>
      <c r="B820" s="128" t="s">
        <v>1115</v>
      </c>
      <c r="C820" s="128" t="s">
        <v>78</v>
      </c>
      <c r="D820" s="128" t="s">
        <v>1440</v>
      </c>
      <c r="E820" s="128" t="s">
        <v>78</v>
      </c>
      <c r="F820" s="128" t="s">
        <v>217</v>
      </c>
      <c r="G820" s="128" t="s">
        <v>109</v>
      </c>
      <c r="H820" s="128" t="s">
        <v>321</v>
      </c>
      <c r="I820" s="129">
        <v>42263</v>
      </c>
      <c r="J820" s="128" t="s">
        <v>45</v>
      </c>
      <c r="K820" s="128" t="s">
        <v>330</v>
      </c>
      <c r="L820" s="128" t="s">
        <v>113</v>
      </c>
      <c r="M820" s="128" t="s">
        <v>2763</v>
      </c>
      <c r="N820" s="128" t="s">
        <v>678</v>
      </c>
      <c r="O820" s="130">
        <v>16889000</v>
      </c>
      <c r="P820" s="128" t="s">
        <v>2770</v>
      </c>
      <c r="Q820" s="128" t="s">
        <v>115</v>
      </c>
      <c r="R820" s="128" t="s">
        <v>215</v>
      </c>
      <c r="S820" s="128" t="s">
        <v>214</v>
      </c>
      <c r="T820" s="126"/>
      <c r="U820" s="126"/>
    </row>
    <row r="821" spans="1:21" s="59" customFormat="1" ht="25.5" x14ac:dyDescent="0.2">
      <c r="A821" s="128" t="s">
        <v>213</v>
      </c>
      <c r="B821" s="128" t="s">
        <v>1115</v>
      </c>
      <c r="C821" s="128" t="s">
        <v>78</v>
      </c>
      <c r="D821" s="128" t="s">
        <v>1440</v>
      </c>
      <c r="E821" s="128" t="s">
        <v>78</v>
      </c>
      <c r="F821" s="128" t="s">
        <v>217</v>
      </c>
      <c r="G821" s="128" t="s">
        <v>109</v>
      </c>
      <c r="H821" s="128" t="s">
        <v>321</v>
      </c>
      <c r="I821" s="129">
        <v>42115</v>
      </c>
      <c r="J821" s="128" t="s">
        <v>89</v>
      </c>
      <c r="K821" s="128" t="s">
        <v>677</v>
      </c>
      <c r="L821" s="128" t="s">
        <v>113</v>
      </c>
      <c r="M821" s="128" t="s">
        <v>1788</v>
      </c>
      <c r="N821" s="128" t="s">
        <v>678</v>
      </c>
      <c r="O821" s="130">
        <v>17000000</v>
      </c>
      <c r="P821" s="128" t="s">
        <v>216</v>
      </c>
      <c r="Q821" s="128" t="s">
        <v>1276</v>
      </c>
      <c r="R821" s="128" t="s">
        <v>215</v>
      </c>
      <c r="S821" s="128" t="s">
        <v>214</v>
      </c>
      <c r="T821" s="126"/>
      <c r="U821" s="126"/>
    </row>
    <row r="822" spans="1:21" s="59" customFormat="1" ht="25.5" x14ac:dyDescent="0.2">
      <c r="A822" s="128" t="s">
        <v>213</v>
      </c>
      <c r="B822" s="128" t="s">
        <v>1115</v>
      </c>
      <c r="C822" s="128" t="s">
        <v>78</v>
      </c>
      <c r="D822" s="128" t="s">
        <v>1440</v>
      </c>
      <c r="E822" s="128" t="s">
        <v>78</v>
      </c>
      <c r="F822" s="128" t="s">
        <v>121</v>
      </c>
      <c r="G822" s="128" t="s">
        <v>272</v>
      </c>
      <c r="H822" s="128" t="s">
        <v>400</v>
      </c>
      <c r="I822" s="129">
        <v>41968</v>
      </c>
      <c r="J822" s="128" t="s">
        <v>89</v>
      </c>
      <c r="K822" s="128" t="s">
        <v>677</v>
      </c>
      <c r="L822" s="128" t="s">
        <v>113</v>
      </c>
      <c r="M822" s="128" t="s">
        <v>1787</v>
      </c>
      <c r="N822" s="128" t="s">
        <v>271</v>
      </c>
      <c r="O822" s="130">
        <v>17100000</v>
      </c>
      <c r="P822" s="128" t="s">
        <v>270</v>
      </c>
      <c r="Q822" s="128" t="s">
        <v>1264</v>
      </c>
      <c r="R822" s="128" t="s">
        <v>269</v>
      </c>
      <c r="S822" s="128" t="s">
        <v>268</v>
      </c>
      <c r="T822" s="126"/>
      <c r="U822" s="126"/>
    </row>
    <row r="823" spans="1:21" s="59" customFormat="1" ht="63.75" x14ac:dyDescent="0.2">
      <c r="A823" s="128" t="s">
        <v>213</v>
      </c>
      <c r="B823" s="128" t="s">
        <v>1115</v>
      </c>
      <c r="C823" s="128" t="s">
        <v>78</v>
      </c>
      <c r="D823" s="128" t="s">
        <v>1440</v>
      </c>
      <c r="E823" s="128" t="s">
        <v>78</v>
      </c>
      <c r="F823" s="128" t="s">
        <v>135</v>
      </c>
      <c r="G823" s="128" t="s">
        <v>118</v>
      </c>
      <c r="H823" s="128" t="s">
        <v>205</v>
      </c>
      <c r="I823" s="129">
        <v>42263</v>
      </c>
      <c r="J823" s="128" t="s">
        <v>45</v>
      </c>
      <c r="K823" s="128" t="s">
        <v>330</v>
      </c>
      <c r="L823" s="128" t="s">
        <v>113</v>
      </c>
      <c r="M823" s="128" t="s">
        <v>2763</v>
      </c>
      <c r="N823" s="128" t="s">
        <v>294</v>
      </c>
      <c r="O823" s="130">
        <v>17167000</v>
      </c>
      <c r="P823" s="128" t="s">
        <v>2764</v>
      </c>
      <c r="Q823" s="128" t="s">
        <v>115</v>
      </c>
      <c r="R823" s="128" t="s">
        <v>292</v>
      </c>
      <c r="S823" s="128" t="s">
        <v>291</v>
      </c>
      <c r="T823" s="126"/>
      <c r="U823" s="126"/>
    </row>
    <row r="824" spans="1:21" s="59" customFormat="1" ht="63.75" x14ac:dyDescent="0.2">
      <c r="A824" s="128" t="s">
        <v>213</v>
      </c>
      <c r="B824" s="128" t="s">
        <v>1115</v>
      </c>
      <c r="C824" s="128" t="s">
        <v>78</v>
      </c>
      <c r="D824" s="128" t="s">
        <v>1440</v>
      </c>
      <c r="E824" s="128" t="s">
        <v>78</v>
      </c>
      <c r="F824" s="128" t="s">
        <v>160</v>
      </c>
      <c r="G824" s="128" t="s">
        <v>35</v>
      </c>
      <c r="H824" s="128" t="s">
        <v>419</v>
      </c>
      <c r="I824" s="129">
        <v>42200</v>
      </c>
      <c r="J824" s="128" t="s">
        <v>45</v>
      </c>
      <c r="K824" s="128" t="s">
        <v>330</v>
      </c>
      <c r="L824" s="128" t="s">
        <v>113</v>
      </c>
      <c r="M824" s="128" t="s">
        <v>2763</v>
      </c>
      <c r="N824" s="128" t="s">
        <v>159</v>
      </c>
      <c r="O824" s="130">
        <v>17270000</v>
      </c>
      <c r="P824" s="128" t="s">
        <v>2765</v>
      </c>
      <c r="Q824" s="128" t="s">
        <v>83</v>
      </c>
      <c r="R824" s="128" t="s">
        <v>158</v>
      </c>
      <c r="S824" s="128" t="s">
        <v>157</v>
      </c>
      <c r="T824" s="126"/>
      <c r="U824" s="126"/>
    </row>
    <row r="825" spans="1:21" s="59" customFormat="1" ht="38.25" x14ac:dyDescent="0.2">
      <c r="A825" s="128" t="s">
        <v>213</v>
      </c>
      <c r="B825" s="128" t="s">
        <v>1115</v>
      </c>
      <c r="C825" s="128" t="s">
        <v>78</v>
      </c>
      <c r="D825" s="128" t="s">
        <v>1440</v>
      </c>
      <c r="E825" s="128" t="s">
        <v>78</v>
      </c>
      <c r="F825" s="128" t="s">
        <v>1791</v>
      </c>
      <c r="G825" s="128" t="s">
        <v>35</v>
      </c>
      <c r="H825" s="128" t="s">
        <v>419</v>
      </c>
      <c r="I825" s="129">
        <v>42181</v>
      </c>
      <c r="J825" s="128" t="s">
        <v>89</v>
      </c>
      <c r="K825" s="128" t="s">
        <v>677</v>
      </c>
      <c r="L825" s="128" t="s">
        <v>113</v>
      </c>
      <c r="M825" s="128" t="s">
        <v>2757</v>
      </c>
      <c r="N825" s="128" t="s">
        <v>159</v>
      </c>
      <c r="O825" s="130">
        <v>17270000</v>
      </c>
      <c r="P825" s="128" t="s">
        <v>312</v>
      </c>
      <c r="Q825" s="128" t="s">
        <v>1275</v>
      </c>
      <c r="R825" s="128" t="s">
        <v>158</v>
      </c>
      <c r="S825" s="128" t="s">
        <v>157</v>
      </c>
      <c r="T825" s="126"/>
      <c r="U825" s="126"/>
    </row>
    <row r="826" spans="1:21" s="59" customFormat="1" ht="25.5" x14ac:dyDescent="0.2">
      <c r="A826" s="128" t="s">
        <v>213</v>
      </c>
      <c r="B826" s="128" t="s">
        <v>1115</v>
      </c>
      <c r="C826" s="128" t="s">
        <v>78</v>
      </c>
      <c r="D826" s="128" t="s">
        <v>1440</v>
      </c>
      <c r="E826" s="128" t="s">
        <v>78</v>
      </c>
      <c r="F826" s="128" t="s">
        <v>228</v>
      </c>
      <c r="G826" s="128" t="s">
        <v>227</v>
      </c>
      <c r="H826" s="128" t="s">
        <v>898</v>
      </c>
      <c r="I826" s="129">
        <v>41968</v>
      </c>
      <c r="J826" s="128" t="s">
        <v>89</v>
      </c>
      <c r="K826" s="128" t="s">
        <v>677</v>
      </c>
      <c r="L826" s="128" t="s">
        <v>113</v>
      </c>
      <c r="M826" s="128" t="s">
        <v>1787</v>
      </c>
      <c r="N826" s="128" t="s">
        <v>226</v>
      </c>
      <c r="O826" s="130">
        <v>17800000</v>
      </c>
      <c r="P826" s="128" t="s">
        <v>285</v>
      </c>
      <c r="Q826" s="128" t="s">
        <v>1263</v>
      </c>
      <c r="R826" s="128" t="s">
        <v>224</v>
      </c>
      <c r="S826" s="128" t="s">
        <v>223</v>
      </c>
      <c r="T826" s="126"/>
      <c r="U826" s="126"/>
    </row>
    <row r="827" spans="1:21" s="59" customFormat="1" ht="25.5" x14ac:dyDescent="0.2">
      <c r="A827" s="128" t="s">
        <v>213</v>
      </c>
      <c r="B827" s="128" t="s">
        <v>1115</v>
      </c>
      <c r="C827" s="128" t="s">
        <v>78</v>
      </c>
      <c r="D827" s="128" t="s">
        <v>1440</v>
      </c>
      <c r="E827" s="128" t="s">
        <v>78</v>
      </c>
      <c r="F827" s="128" t="s">
        <v>320</v>
      </c>
      <c r="G827" s="128" t="s">
        <v>109</v>
      </c>
      <c r="H827" s="128" t="s">
        <v>1201</v>
      </c>
      <c r="I827" s="129">
        <v>41968</v>
      </c>
      <c r="J827" s="128" t="s">
        <v>89</v>
      </c>
      <c r="K827" s="128" t="s">
        <v>677</v>
      </c>
      <c r="L827" s="128" t="s">
        <v>113</v>
      </c>
      <c r="M827" s="128" t="s">
        <v>1787</v>
      </c>
      <c r="N827" s="128" t="s">
        <v>319</v>
      </c>
      <c r="O827" s="130">
        <v>18100000</v>
      </c>
      <c r="P827" s="128" t="s">
        <v>318</v>
      </c>
      <c r="Q827" s="128" t="s">
        <v>1257</v>
      </c>
      <c r="R827" s="128" t="s">
        <v>317</v>
      </c>
      <c r="S827" s="128" t="s">
        <v>316</v>
      </c>
      <c r="T827" s="126"/>
      <c r="U827" s="126"/>
    </row>
    <row r="828" spans="1:21" s="59" customFormat="1" ht="25.5" x14ac:dyDescent="0.2">
      <c r="A828" s="128" t="s">
        <v>213</v>
      </c>
      <c r="B828" s="128" t="s">
        <v>1115</v>
      </c>
      <c r="C828" s="128" t="s">
        <v>78</v>
      </c>
      <c r="D828" s="128" t="s">
        <v>1440</v>
      </c>
      <c r="E828" s="128" t="s">
        <v>78</v>
      </c>
      <c r="F828" s="128" t="s">
        <v>165</v>
      </c>
      <c r="G828" s="128" t="s">
        <v>39</v>
      </c>
      <c r="H828" s="128" t="s">
        <v>205</v>
      </c>
      <c r="I828" s="129">
        <v>41968</v>
      </c>
      <c r="J828" s="128" t="s">
        <v>89</v>
      </c>
      <c r="K828" s="128" t="s">
        <v>677</v>
      </c>
      <c r="L828" s="128" t="s">
        <v>113</v>
      </c>
      <c r="M828" s="128" t="s">
        <v>1787</v>
      </c>
      <c r="N828" s="128" t="s">
        <v>164</v>
      </c>
      <c r="O828" s="130">
        <v>18600000</v>
      </c>
      <c r="P828" s="128" t="s">
        <v>301</v>
      </c>
      <c r="Q828" s="128" t="s">
        <v>1263</v>
      </c>
      <c r="R828" s="128" t="s">
        <v>162</v>
      </c>
      <c r="S828" s="128" t="s">
        <v>161</v>
      </c>
      <c r="T828" s="126"/>
      <c r="U828" s="126"/>
    </row>
    <row r="829" spans="1:21" s="59" customFormat="1" ht="25.5" x14ac:dyDescent="0.2">
      <c r="A829" s="128" t="s">
        <v>213</v>
      </c>
      <c r="B829" s="128" t="s">
        <v>1115</v>
      </c>
      <c r="C829" s="128" t="s">
        <v>78</v>
      </c>
      <c r="D829" s="128" t="s">
        <v>1440</v>
      </c>
      <c r="E829" s="128" t="s">
        <v>78</v>
      </c>
      <c r="F829" s="128" t="s">
        <v>121</v>
      </c>
      <c r="G829" s="128" t="s">
        <v>272</v>
      </c>
      <c r="H829" s="128" t="s">
        <v>400</v>
      </c>
      <c r="I829" s="129">
        <v>42114</v>
      </c>
      <c r="J829" s="128" t="s">
        <v>89</v>
      </c>
      <c r="K829" s="128" t="s">
        <v>677</v>
      </c>
      <c r="L829" s="128" t="s">
        <v>113</v>
      </c>
      <c r="M829" s="128" t="s">
        <v>1788</v>
      </c>
      <c r="N829" s="128" t="s">
        <v>271</v>
      </c>
      <c r="O829" s="130">
        <v>19100000</v>
      </c>
      <c r="P829" s="128" t="s">
        <v>270</v>
      </c>
      <c r="Q829" s="128" t="s">
        <v>1276</v>
      </c>
      <c r="R829" s="128" t="s">
        <v>269</v>
      </c>
      <c r="S829" s="128" t="s">
        <v>268</v>
      </c>
      <c r="T829" s="126"/>
      <c r="U829" s="126"/>
    </row>
    <row r="830" spans="1:21" s="59" customFormat="1" ht="25.5" x14ac:dyDescent="0.2">
      <c r="A830" s="128" t="s">
        <v>213</v>
      </c>
      <c r="B830" s="128" t="s">
        <v>1115</v>
      </c>
      <c r="C830" s="128" t="s">
        <v>78</v>
      </c>
      <c r="D830" s="128" t="s">
        <v>1440</v>
      </c>
      <c r="E830" s="128" t="s">
        <v>78</v>
      </c>
      <c r="F830" s="128" t="s">
        <v>256</v>
      </c>
      <c r="G830" s="128" t="s">
        <v>42</v>
      </c>
      <c r="H830" s="128" t="s">
        <v>112</v>
      </c>
      <c r="I830" s="129">
        <v>41968</v>
      </c>
      <c r="J830" s="128" t="s">
        <v>89</v>
      </c>
      <c r="K830" s="128" t="s">
        <v>677</v>
      </c>
      <c r="L830" s="128" t="s">
        <v>113</v>
      </c>
      <c r="M830" s="128" t="s">
        <v>2754</v>
      </c>
      <c r="N830" s="128" t="s">
        <v>255</v>
      </c>
      <c r="O830" s="130">
        <v>19200000</v>
      </c>
      <c r="P830" s="128" t="s">
        <v>254</v>
      </c>
      <c r="Q830" s="128" t="s">
        <v>1222</v>
      </c>
      <c r="R830" s="128" t="s">
        <v>253</v>
      </c>
      <c r="S830" s="128" t="s">
        <v>252</v>
      </c>
      <c r="T830" s="126"/>
      <c r="U830" s="126"/>
    </row>
    <row r="831" spans="1:21" s="59" customFormat="1" ht="25.5" x14ac:dyDescent="0.2">
      <c r="A831" s="128" t="s">
        <v>213</v>
      </c>
      <c r="B831" s="128" t="s">
        <v>1115</v>
      </c>
      <c r="C831" s="128" t="s">
        <v>78</v>
      </c>
      <c r="D831" s="128" t="s">
        <v>1440</v>
      </c>
      <c r="E831" s="128" t="s">
        <v>78</v>
      </c>
      <c r="F831" s="128" t="s">
        <v>237</v>
      </c>
      <c r="G831" s="128" t="s">
        <v>156</v>
      </c>
      <c r="H831" s="128" t="s">
        <v>1213</v>
      </c>
      <c r="I831" s="129">
        <v>41968</v>
      </c>
      <c r="J831" s="128" t="s">
        <v>89</v>
      </c>
      <c r="K831" s="128" t="s">
        <v>677</v>
      </c>
      <c r="L831" s="128" t="s">
        <v>113</v>
      </c>
      <c r="M831" s="128" t="s">
        <v>1787</v>
      </c>
      <c r="N831" s="128" t="s">
        <v>236</v>
      </c>
      <c r="O831" s="130">
        <v>19300000</v>
      </c>
      <c r="P831" s="128" t="s">
        <v>279</v>
      </c>
      <c r="Q831" s="128" t="s">
        <v>1222</v>
      </c>
      <c r="R831" s="128" t="s">
        <v>235</v>
      </c>
      <c r="S831" s="128" t="s">
        <v>234</v>
      </c>
      <c r="T831" s="126"/>
      <c r="U831" s="126"/>
    </row>
    <row r="832" spans="1:21" s="59" customFormat="1" ht="63.75" x14ac:dyDescent="0.2">
      <c r="A832" s="128" t="s">
        <v>213</v>
      </c>
      <c r="B832" s="128" t="s">
        <v>1115</v>
      </c>
      <c r="C832" s="128" t="s">
        <v>78</v>
      </c>
      <c r="D832" s="128" t="s">
        <v>1440</v>
      </c>
      <c r="E832" s="128" t="s">
        <v>78</v>
      </c>
      <c r="F832" s="128" t="s">
        <v>121</v>
      </c>
      <c r="G832" s="128" t="s">
        <v>272</v>
      </c>
      <c r="H832" s="128" t="s">
        <v>400</v>
      </c>
      <c r="I832" s="129">
        <v>42181</v>
      </c>
      <c r="J832" s="128" t="s">
        <v>45</v>
      </c>
      <c r="K832" s="128" t="s">
        <v>330</v>
      </c>
      <c r="L832" s="128" t="s">
        <v>113</v>
      </c>
      <c r="M832" s="128" t="s">
        <v>2766</v>
      </c>
      <c r="N832" s="128" t="s">
        <v>271</v>
      </c>
      <c r="O832" s="130">
        <v>19490000</v>
      </c>
      <c r="P832" s="128" t="s">
        <v>2780</v>
      </c>
      <c r="Q832" s="128" t="s">
        <v>83</v>
      </c>
      <c r="R832" s="128" t="s">
        <v>269</v>
      </c>
      <c r="S832" s="128" t="s">
        <v>268</v>
      </c>
      <c r="T832" s="126"/>
      <c r="U832" s="126"/>
    </row>
    <row r="833" spans="1:21" s="59" customFormat="1" ht="63.75" x14ac:dyDescent="0.2">
      <c r="A833" s="128" t="s">
        <v>213</v>
      </c>
      <c r="B833" s="128" t="s">
        <v>1115</v>
      </c>
      <c r="C833" s="128" t="s">
        <v>78</v>
      </c>
      <c r="D833" s="128" t="s">
        <v>1440</v>
      </c>
      <c r="E833" s="128" t="s">
        <v>78</v>
      </c>
      <c r="F833" s="128" t="s">
        <v>135</v>
      </c>
      <c r="G833" s="128" t="s">
        <v>118</v>
      </c>
      <c r="H833" s="128" t="s">
        <v>205</v>
      </c>
      <c r="I833" s="129">
        <v>42181</v>
      </c>
      <c r="J833" s="128" t="s">
        <v>45</v>
      </c>
      <c r="K833" s="128" t="s">
        <v>330</v>
      </c>
      <c r="L833" s="128" t="s">
        <v>113</v>
      </c>
      <c r="M833" s="128" t="s">
        <v>2763</v>
      </c>
      <c r="N833" s="128" t="s">
        <v>294</v>
      </c>
      <c r="O833" s="130">
        <v>19680000</v>
      </c>
      <c r="P833" s="128" t="s">
        <v>2764</v>
      </c>
      <c r="Q833" s="128" t="s">
        <v>83</v>
      </c>
      <c r="R833" s="128" t="s">
        <v>292</v>
      </c>
      <c r="S833" s="128" t="s">
        <v>291</v>
      </c>
      <c r="T833" s="126"/>
      <c r="U833" s="126"/>
    </row>
    <row r="834" spans="1:21" s="59" customFormat="1" ht="25.5" x14ac:dyDescent="0.2">
      <c r="A834" s="128" t="s">
        <v>213</v>
      </c>
      <c r="B834" s="128" t="s">
        <v>1115</v>
      </c>
      <c r="C834" s="128" t="s">
        <v>78</v>
      </c>
      <c r="D834" s="128" t="s">
        <v>1440</v>
      </c>
      <c r="E834" s="128" t="s">
        <v>78</v>
      </c>
      <c r="F834" s="128" t="s">
        <v>313</v>
      </c>
      <c r="G834" s="128" t="s">
        <v>52</v>
      </c>
      <c r="H834" s="128" t="s">
        <v>322</v>
      </c>
      <c r="I834" s="129">
        <v>41968</v>
      </c>
      <c r="J834" s="128" t="s">
        <v>89</v>
      </c>
      <c r="K834" s="128" t="s">
        <v>677</v>
      </c>
      <c r="L834" s="128" t="s">
        <v>113</v>
      </c>
      <c r="M834" s="128" t="s">
        <v>1787</v>
      </c>
      <c r="N834" s="128" t="s">
        <v>276</v>
      </c>
      <c r="O834" s="130">
        <v>20500000</v>
      </c>
      <c r="P834" s="128" t="s">
        <v>275</v>
      </c>
      <c r="Q834" s="128" t="s">
        <v>1266</v>
      </c>
      <c r="R834" s="128" t="s">
        <v>274</v>
      </c>
      <c r="S834" s="128" t="s">
        <v>273</v>
      </c>
      <c r="T834" s="126"/>
      <c r="U834" s="126"/>
    </row>
    <row r="835" spans="1:21" s="59" customFormat="1" ht="25.5" x14ac:dyDescent="0.2">
      <c r="A835" s="128" t="s">
        <v>213</v>
      </c>
      <c r="B835" s="128" t="s">
        <v>1115</v>
      </c>
      <c r="C835" s="128" t="s">
        <v>78</v>
      </c>
      <c r="D835" s="128" t="s">
        <v>1440</v>
      </c>
      <c r="E835" s="128" t="s">
        <v>78</v>
      </c>
      <c r="F835" s="128" t="s">
        <v>1117</v>
      </c>
      <c r="G835" s="128" t="s">
        <v>307</v>
      </c>
      <c r="H835" s="128" t="s">
        <v>1277</v>
      </c>
      <c r="I835" s="129">
        <v>41968</v>
      </c>
      <c r="J835" s="128" t="s">
        <v>89</v>
      </c>
      <c r="K835" s="128" t="s">
        <v>677</v>
      </c>
      <c r="L835" s="128" t="s">
        <v>113</v>
      </c>
      <c r="M835" s="128" t="s">
        <v>2754</v>
      </c>
      <c r="N835" s="128" t="s">
        <v>241</v>
      </c>
      <c r="O835" s="130">
        <v>20800000</v>
      </c>
      <c r="P835" s="128" t="s">
        <v>240</v>
      </c>
      <c r="Q835" s="128" t="s">
        <v>1274</v>
      </c>
      <c r="R835" s="128" t="s">
        <v>239</v>
      </c>
      <c r="S835" s="128" t="s">
        <v>238</v>
      </c>
      <c r="T835" s="126"/>
      <c r="U835" s="126"/>
    </row>
    <row r="836" spans="1:21" s="59" customFormat="1" ht="25.5" x14ac:dyDescent="0.2">
      <c r="A836" s="128" t="s">
        <v>213</v>
      </c>
      <c r="B836" s="128" t="s">
        <v>1115</v>
      </c>
      <c r="C836" s="128" t="s">
        <v>78</v>
      </c>
      <c r="D836" s="128" t="s">
        <v>1440</v>
      </c>
      <c r="E836" s="128" t="s">
        <v>78</v>
      </c>
      <c r="F836" s="128" t="s">
        <v>1391</v>
      </c>
      <c r="G836" s="128" t="s">
        <v>35</v>
      </c>
      <c r="H836" s="128" t="s">
        <v>88</v>
      </c>
      <c r="I836" s="129">
        <v>41968</v>
      </c>
      <c r="J836" s="128" t="s">
        <v>89</v>
      </c>
      <c r="K836" s="128" t="s">
        <v>677</v>
      </c>
      <c r="L836" s="128" t="s">
        <v>113</v>
      </c>
      <c r="M836" s="128" t="s">
        <v>2754</v>
      </c>
      <c r="N836" s="128" t="s">
        <v>299</v>
      </c>
      <c r="O836" s="130">
        <v>21000000</v>
      </c>
      <c r="P836" s="128" t="s">
        <v>298</v>
      </c>
      <c r="Q836" s="128" t="s">
        <v>1207</v>
      </c>
      <c r="R836" s="128" t="s">
        <v>297</v>
      </c>
      <c r="S836" s="128" t="s">
        <v>296</v>
      </c>
      <c r="T836" s="126"/>
      <c r="U836" s="126"/>
    </row>
    <row r="837" spans="1:21" s="59" customFormat="1" ht="63.75" x14ac:dyDescent="0.2">
      <c r="A837" s="128" t="s">
        <v>213</v>
      </c>
      <c r="B837" s="128" t="s">
        <v>1115</v>
      </c>
      <c r="C837" s="128" t="s">
        <v>78</v>
      </c>
      <c r="D837" s="128" t="s">
        <v>1440</v>
      </c>
      <c r="E837" s="128" t="s">
        <v>78</v>
      </c>
      <c r="F837" s="128" t="s">
        <v>217</v>
      </c>
      <c r="G837" s="128" t="s">
        <v>109</v>
      </c>
      <c r="H837" s="128" t="s">
        <v>321</v>
      </c>
      <c r="I837" s="129">
        <v>42181</v>
      </c>
      <c r="J837" s="128" t="s">
        <v>45</v>
      </c>
      <c r="K837" s="128" t="s">
        <v>330</v>
      </c>
      <c r="L837" s="128" t="s">
        <v>113</v>
      </c>
      <c r="M837" s="128" t="s">
        <v>2766</v>
      </c>
      <c r="N837" s="128" t="s">
        <v>678</v>
      </c>
      <c r="O837" s="130">
        <v>21370000</v>
      </c>
      <c r="P837" s="128" t="s">
        <v>2770</v>
      </c>
      <c r="Q837" s="128" t="s">
        <v>83</v>
      </c>
      <c r="R837" s="128" t="s">
        <v>215</v>
      </c>
      <c r="S837" s="128" t="s">
        <v>214</v>
      </c>
      <c r="T837" s="126"/>
      <c r="U837" s="126"/>
    </row>
    <row r="838" spans="1:21" s="59" customFormat="1" ht="25.5" x14ac:dyDescent="0.2">
      <c r="A838" s="128" t="s">
        <v>213</v>
      </c>
      <c r="B838" s="128" t="s">
        <v>1115</v>
      </c>
      <c r="C838" s="128" t="s">
        <v>78</v>
      </c>
      <c r="D838" s="128" t="s">
        <v>1440</v>
      </c>
      <c r="E838" s="128" t="s">
        <v>78</v>
      </c>
      <c r="F838" s="128" t="s">
        <v>217</v>
      </c>
      <c r="G838" s="128" t="s">
        <v>109</v>
      </c>
      <c r="H838" s="128" t="s">
        <v>321</v>
      </c>
      <c r="I838" s="129">
        <v>41968</v>
      </c>
      <c r="J838" s="128" t="s">
        <v>89</v>
      </c>
      <c r="K838" s="128" t="s">
        <v>677</v>
      </c>
      <c r="L838" s="128" t="s">
        <v>113</v>
      </c>
      <c r="M838" s="128" t="s">
        <v>2754</v>
      </c>
      <c r="N838" s="128" t="s">
        <v>678</v>
      </c>
      <c r="O838" s="130">
        <v>23200000</v>
      </c>
      <c r="P838" s="128" t="s">
        <v>216</v>
      </c>
      <c r="Q838" s="128" t="s">
        <v>1264</v>
      </c>
      <c r="R838" s="128" t="s">
        <v>215</v>
      </c>
      <c r="S838" s="128" t="s">
        <v>214</v>
      </c>
      <c r="T838" s="126"/>
      <c r="U838" s="126"/>
    </row>
    <row r="839" spans="1:21" s="59" customFormat="1" ht="25.5" x14ac:dyDescent="0.2">
      <c r="A839" s="128" t="s">
        <v>213</v>
      </c>
      <c r="B839" s="128" t="s">
        <v>1115</v>
      </c>
      <c r="C839" s="128" t="s">
        <v>78</v>
      </c>
      <c r="D839" s="128" t="s">
        <v>1440</v>
      </c>
      <c r="E839" s="128" t="s">
        <v>78</v>
      </c>
      <c r="F839" s="128" t="s">
        <v>1116</v>
      </c>
      <c r="G839" s="128" t="s">
        <v>39</v>
      </c>
      <c r="H839" s="128" t="s">
        <v>212</v>
      </c>
      <c r="I839" s="129">
        <v>41968</v>
      </c>
      <c r="J839" s="128" t="s">
        <v>89</v>
      </c>
      <c r="K839" s="128" t="s">
        <v>677</v>
      </c>
      <c r="L839" s="128" t="s">
        <v>113</v>
      </c>
      <c r="M839" s="128" t="s">
        <v>1787</v>
      </c>
      <c r="N839" s="128" t="s">
        <v>305</v>
      </c>
      <c r="O839" s="130">
        <v>23800000</v>
      </c>
      <c r="P839" s="128" t="s">
        <v>304</v>
      </c>
      <c r="Q839" s="128" t="s">
        <v>1266</v>
      </c>
      <c r="R839" s="128" t="s">
        <v>303</v>
      </c>
      <c r="S839" s="128" t="s">
        <v>302</v>
      </c>
      <c r="T839" s="126"/>
      <c r="U839" s="126"/>
    </row>
    <row r="840" spans="1:21" s="59" customFormat="1" ht="25.5" x14ac:dyDescent="0.2">
      <c r="A840" s="128" t="s">
        <v>213</v>
      </c>
      <c r="B840" s="128" t="s">
        <v>1115</v>
      </c>
      <c r="C840" s="128" t="s">
        <v>78</v>
      </c>
      <c r="D840" s="128" t="s">
        <v>1440</v>
      </c>
      <c r="E840" s="128" t="s">
        <v>78</v>
      </c>
      <c r="F840" s="128" t="s">
        <v>1791</v>
      </c>
      <c r="G840" s="128" t="s">
        <v>35</v>
      </c>
      <c r="H840" s="128" t="s">
        <v>419</v>
      </c>
      <c r="I840" s="129">
        <v>42114</v>
      </c>
      <c r="J840" s="128" t="s">
        <v>89</v>
      </c>
      <c r="K840" s="128" t="s">
        <v>677</v>
      </c>
      <c r="L840" s="128" t="s">
        <v>113</v>
      </c>
      <c r="M840" s="128" t="s">
        <v>1788</v>
      </c>
      <c r="N840" s="128" t="s">
        <v>159</v>
      </c>
      <c r="O840" s="130">
        <v>27600000</v>
      </c>
      <c r="P840" s="128" t="s">
        <v>312</v>
      </c>
      <c r="Q840" s="128" t="s">
        <v>1209</v>
      </c>
      <c r="R840" s="128" t="s">
        <v>158</v>
      </c>
      <c r="S840" s="128" t="s">
        <v>157</v>
      </c>
      <c r="T840" s="126"/>
      <c r="U840" s="126"/>
    </row>
    <row r="841" spans="1:21" s="59" customFormat="1" ht="25.5" x14ac:dyDescent="0.2">
      <c r="A841" s="128" t="s">
        <v>213</v>
      </c>
      <c r="B841" s="128" t="s">
        <v>1115</v>
      </c>
      <c r="C841" s="128" t="s">
        <v>78</v>
      </c>
      <c r="D841" s="128" t="s">
        <v>1440</v>
      </c>
      <c r="E841" s="128" t="s">
        <v>78</v>
      </c>
      <c r="F841" s="128" t="s">
        <v>1790</v>
      </c>
      <c r="G841" s="128" t="s">
        <v>39</v>
      </c>
      <c r="H841" s="128" t="s">
        <v>205</v>
      </c>
      <c r="I841" s="129">
        <v>42115</v>
      </c>
      <c r="J841" s="128" t="s">
        <v>89</v>
      </c>
      <c r="K841" s="128" t="s">
        <v>677</v>
      </c>
      <c r="L841" s="128" t="s">
        <v>113</v>
      </c>
      <c r="M841" s="128" t="s">
        <v>1788</v>
      </c>
      <c r="N841" s="128" t="s">
        <v>294</v>
      </c>
      <c r="O841" s="130">
        <v>27900000</v>
      </c>
      <c r="P841" s="128" t="s">
        <v>293</v>
      </c>
      <c r="Q841" s="128" t="s">
        <v>1277</v>
      </c>
      <c r="R841" s="128" t="s">
        <v>292</v>
      </c>
      <c r="S841" s="128" t="s">
        <v>291</v>
      </c>
      <c r="T841" s="126"/>
      <c r="U841" s="126"/>
    </row>
    <row r="842" spans="1:21" s="59" customFormat="1" ht="25.5" x14ac:dyDescent="0.2">
      <c r="A842" s="128" t="s">
        <v>213</v>
      </c>
      <c r="B842" s="128" t="s">
        <v>1115</v>
      </c>
      <c r="C842" s="128" t="s">
        <v>78</v>
      </c>
      <c r="D842" s="128" t="s">
        <v>1440</v>
      </c>
      <c r="E842" s="128" t="s">
        <v>78</v>
      </c>
      <c r="F842" s="128" t="s">
        <v>160</v>
      </c>
      <c r="G842" s="128" t="s">
        <v>35</v>
      </c>
      <c r="H842" s="128" t="s">
        <v>419</v>
      </c>
      <c r="I842" s="129">
        <v>41968</v>
      </c>
      <c r="J842" s="128" t="s">
        <v>89</v>
      </c>
      <c r="K842" s="128" t="s">
        <v>677</v>
      </c>
      <c r="L842" s="128" t="s">
        <v>113</v>
      </c>
      <c r="M842" s="128" t="s">
        <v>2754</v>
      </c>
      <c r="N842" s="128" t="s">
        <v>159</v>
      </c>
      <c r="O842" s="130">
        <v>30400000</v>
      </c>
      <c r="P842" s="128" t="s">
        <v>312</v>
      </c>
      <c r="Q842" s="128" t="s">
        <v>1206</v>
      </c>
      <c r="R842" s="128" t="s">
        <v>158</v>
      </c>
      <c r="S842" s="128" t="s">
        <v>157</v>
      </c>
      <c r="T842" s="126"/>
      <c r="U842" s="126"/>
    </row>
    <row r="843" spans="1:21" s="59" customFormat="1" ht="25.5" x14ac:dyDescent="0.2">
      <c r="A843" s="128" t="s">
        <v>213</v>
      </c>
      <c r="B843" s="128" t="s">
        <v>1115</v>
      </c>
      <c r="C843" s="128" t="s">
        <v>78</v>
      </c>
      <c r="D843" s="128" t="s">
        <v>1440</v>
      </c>
      <c r="E843" s="128" t="s">
        <v>78</v>
      </c>
      <c r="F843" s="128" t="s">
        <v>1790</v>
      </c>
      <c r="G843" s="128" t="s">
        <v>39</v>
      </c>
      <c r="H843" s="128" t="s">
        <v>205</v>
      </c>
      <c r="I843" s="129">
        <v>41968</v>
      </c>
      <c r="J843" s="128" t="s">
        <v>89</v>
      </c>
      <c r="K843" s="128" t="s">
        <v>677</v>
      </c>
      <c r="L843" s="128" t="s">
        <v>113</v>
      </c>
      <c r="M843" s="128" t="s">
        <v>1787</v>
      </c>
      <c r="N843" s="128" t="s">
        <v>294</v>
      </c>
      <c r="O843" s="130">
        <v>32900000</v>
      </c>
      <c r="P843" s="128" t="s">
        <v>293</v>
      </c>
      <c r="Q843" s="128" t="s">
        <v>1274</v>
      </c>
      <c r="R843" s="128" t="s">
        <v>292</v>
      </c>
      <c r="S843" s="128" t="s">
        <v>291</v>
      </c>
      <c r="T843" s="126"/>
      <c r="U843" s="126"/>
    </row>
    <row r="844" spans="1:21" s="59" customFormat="1" ht="25.5" x14ac:dyDescent="0.2">
      <c r="A844" s="128" t="s">
        <v>190</v>
      </c>
      <c r="B844" s="128" t="s">
        <v>1118</v>
      </c>
      <c r="C844" s="128" t="s">
        <v>78</v>
      </c>
      <c r="D844" s="128" t="s">
        <v>1443</v>
      </c>
      <c r="E844" s="128" t="s">
        <v>78</v>
      </c>
      <c r="F844" s="128" t="s">
        <v>413</v>
      </c>
      <c r="G844" s="128" t="s">
        <v>94</v>
      </c>
      <c r="H844" s="128" t="s">
        <v>1215</v>
      </c>
      <c r="I844" s="129">
        <v>42010</v>
      </c>
      <c r="J844" s="128" t="s">
        <v>45</v>
      </c>
      <c r="K844" s="128" t="s">
        <v>677</v>
      </c>
      <c r="L844" s="128" t="s">
        <v>38</v>
      </c>
      <c r="M844" s="128" t="s">
        <v>1796</v>
      </c>
      <c r="N844" s="128" t="s">
        <v>1797</v>
      </c>
      <c r="O844" s="130">
        <v>26532</v>
      </c>
      <c r="P844" s="128" t="s">
        <v>1798</v>
      </c>
      <c r="Q844" s="128" t="s">
        <v>88</v>
      </c>
      <c r="R844" s="128" t="s">
        <v>677</v>
      </c>
      <c r="S844" s="128" t="s">
        <v>412</v>
      </c>
      <c r="T844" s="126"/>
      <c r="U844" s="126"/>
    </row>
    <row r="845" spans="1:21" s="59" customFormat="1" ht="38.25" x14ac:dyDescent="0.2">
      <c r="A845" s="128" t="s">
        <v>190</v>
      </c>
      <c r="B845" s="128" t="s">
        <v>1118</v>
      </c>
      <c r="C845" s="128" t="s">
        <v>78</v>
      </c>
      <c r="D845" s="128" t="s">
        <v>1443</v>
      </c>
      <c r="E845" s="128" t="s">
        <v>78</v>
      </c>
      <c r="F845" s="128" t="s">
        <v>1124</v>
      </c>
      <c r="G845" s="128" t="s">
        <v>48</v>
      </c>
      <c r="H845" s="128" t="s">
        <v>1292</v>
      </c>
      <c r="I845" s="129">
        <v>42011</v>
      </c>
      <c r="J845" s="128" t="s">
        <v>46</v>
      </c>
      <c r="K845" s="128" t="s">
        <v>107</v>
      </c>
      <c r="L845" s="128" t="s">
        <v>38</v>
      </c>
      <c r="M845" s="128" t="s">
        <v>2811</v>
      </c>
      <c r="N845" s="128" t="s">
        <v>1392</v>
      </c>
      <c r="O845" s="130">
        <v>30097.55</v>
      </c>
      <c r="P845" s="128" t="s">
        <v>2812</v>
      </c>
      <c r="Q845" s="128" t="s">
        <v>76</v>
      </c>
      <c r="R845" s="128" t="s">
        <v>1393</v>
      </c>
      <c r="S845" s="128" t="s">
        <v>202</v>
      </c>
      <c r="T845" s="126"/>
      <c r="U845" s="126"/>
    </row>
    <row r="846" spans="1:21" s="59" customFormat="1" ht="38.25" x14ac:dyDescent="0.2">
      <c r="A846" s="128" t="s">
        <v>190</v>
      </c>
      <c r="B846" s="128" t="s">
        <v>1118</v>
      </c>
      <c r="C846" s="128" t="s">
        <v>78</v>
      </c>
      <c r="D846" s="128" t="s">
        <v>1443</v>
      </c>
      <c r="E846" s="128" t="s">
        <v>78</v>
      </c>
      <c r="F846" s="128" t="s">
        <v>1124</v>
      </c>
      <c r="G846" s="128" t="s">
        <v>48</v>
      </c>
      <c r="H846" s="128" t="s">
        <v>1292</v>
      </c>
      <c r="I846" s="129">
        <v>42011</v>
      </c>
      <c r="J846" s="128" t="s">
        <v>46</v>
      </c>
      <c r="K846" s="128" t="s">
        <v>107</v>
      </c>
      <c r="L846" s="128" t="s">
        <v>38</v>
      </c>
      <c r="M846" s="128" t="s">
        <v>2813</v>
      </c>
      <c r="N846" s="128" t="s">
        <v>1392</v>
      </c>
      <c r="O846" s="130">
        <v>30097.55</v>
      </c>
      <c r="P846" s="128" t="s">
        <v>2814</v>
      </c>
      <c r="Q846" s="128" t="s">
        <v>76</v>
      </c>
      <c r="R846" s="128" t="s">
        <v>1393</v>
      </c>
      <c r="S846" s="128" t="s">
        <v>202</v>
      </c>
      <c r="T846" s="126"/>
      <c r="U846" s="126"/>
    </row>
    <row r="847" spans="1:21" s="59" customFormat="1" ht="38.25" x14ac:dyDescent="0.2">
      <c r="A847" s="128" t="s">
        <v>190</v>
      </c>
      <c r="B847" s="128" t="s">
        <v>1118</v>
      </c>
      <c r="C847" s="128" t="s">
        <v>78</v>
      </c>
      <c r="D847" s="128" t="s">
        <v>1443</v>
      </c>
      <c r="E847" s="128" t="s">
        <v>78</v>
      </c>
      <c r="F847" s="128" t="s">
        <v>1124</v>
      </c>
      <c r="G847" s="128" t="s">
        <v>48</v>
      </c>
      <c r="H847" s="128" t="s">
        <v>1292</v>
      </c>
      <c r="I847" s="129">
        <v>42027</v>
      </c>
      <c r="J847" s="128" t="s">
        <v>46</v>
      </c>
      <c r="K847" s="128" t="s">
        <v>107</v>
      </c>
      <c r="L847" s="128" t="s">
        <v>38</v>
      </c>
      <c r="M847" s="128" t="s">
        <v>2817</v>
      </c>
      <c r="N847" s="128" t="s">
        <v>1392</v>
      </c>
      <c r="O847" s="130">
        <v>36784.379999999997</v>
      </c>
      <c r="P847" s="128" t="s">
        <v>2818</v>
      </c>
      <c r="Q847" s="128" t="s">
        <v>76</v>
      </c>
      <c r="R847" s="128" t="s">
        <v>1393</v>
      </c>
      <c r="S847" s="128" t="s">
        <v>202</v>
      </c>
      <c r="T847" s="126"/>
      <c r="U847" s="126"/>
    </row>
    <row r="848" spans="1:21" s="59" customFormat="1" ht="38.25" x14ac:dyDescent="0.2">
      <c r="A848" s="128" t="s">
        <v>190</v>
      </c>
      <c r="B848" s="128" t="s">
        <v>1118</v>
      </c>
      <c r="C848" s="128" t="s">
        <v>78</v>
      </c>
      <c r="D848" s="128" t="s">
        <v>1443</v>
      </c>
      <c r="E848" s="128" t="s">
        <v>78</v>
      </c>
      <c r="F848" s="128" t="s">
        <v>199</v>
      </c>
      <c r="G848" s="128" t="s">
        <v>118</v>
      </c>
      <c r="H848" s="128" t="s">
        <v>205</v>
      </c>
      <c r="I848" s="129">
        <v>42020</v>
      </c>
      <c r="J848" s="128" t="s">
        <v>46</v>
      </c>
      <c r="K848" s="128" t="s">
        <v>677</v>
      </c>
      <c r="L848" s="128" t="s">
        <v>38</v>
      </c>
      <c r="M848" s="128" t="s">
        <v>2798</v>
      </c>
      <c r="N848" s="128" t="s">
        <v>1147</v>
      </c>
      <c r="O848" s="130">
        <v>40672.1</v>
      </c>
      <c r="P848" s="128" t="s">
        <v>194</v>
      </c>
      <c r="Q848" s="128" t="s">
        <v>76</v>
      </c>
      <c r="R848" s="128" t="s">
        <v>1800</v>
      </c>
      <c r="S848" s="128" t="s">
        <v>1148</v>
      </c>
      <c r="T848" s="126"/>
      <c r="U848" s="126"/>
    </row>
    <row r="849" spans="1:21" s="59" customFormat="1" ht="25.5" x14ac:dyDescent="0.2">
      <c r="A849" s="128" t="s">
        <v>190</v>
      </c>
      <c r="B849" s="128" t="s">
        <v>1118</v>
      </c>
      <c r="C849" s="128" t="s">
        <v>78</v>
      </c>
      <c r="D849" s="128" t="s">
        <v>1443</v>
      </c>
      <c r="E849" s="128" t="s">
        <v>78</v>
      </c>
      <c r="F849" s="128" t="s">
        <v>413</v>
      </c>
      <c r="G849" s="128" t="s">
        <v>94</v>
      </c>
      <c r="H849" s="128" t="s">
        <v>1215</v>
      </c>
      <c r="I849" s="129">
        <v>42068</v>
      </c>
      <c r="J849" s="128" t="s">
        <v>45</v>
      </c>
      <c r="K849" s="128" t="s">
        <v>677</v>
      </c>
      <c r="L849" s="128" t="s">
        <v>38</v>
      </c>
      <c r="M849" s="128" t="s">
        <v>2792</v>
      </c>
      <c r="N849" s="128" t="s">
        <v>1797</v>
      </c>
      <c r="O849" s="130">
        <v>51522.3</v>
      </c>
      <c r="P849" s="128" t="s">
        <v>1798</v>
      </c>
      <c r="Q849" s="128" t="s">
        <v>83</v>
      </c>
      <c r="R849" s="128" t="s">
        <v>677</v>
      </c>
      <c r="S849" s="128" t="s">
        <v>412</v>
      </c>
      <c r="T849" s="126"/>
      <c r="U849" s="126"/>
    </row>
    <row r="850" spans="1:21" s="59" customFormat="1" ht="25.5" x14ac:dyDescent="0.2">
      <c r="A850" s="128" t="s">
        <v>190</v>
      </c>
      <c r="B850" s="128" t="s">
        <v>1118</v>
      </c>
      <c r="C850" s="128" t="s">
        <v>78</v>
      </c>
      <c r="D850" s="128" t="s">
        <v>1443</v>
      </c>
      <c r="E850" s="128" t="s">
        <v>78</v>
      </c>
      <c r="F850" s="128" t="s">
        <v>472</v>
      </c>
      <c r="G850" s="128" t="s">
        <v>118</v>
      </c>
      <c r="H850" s="128" t="s">
        <v>206</v>
      </c>
      <c r="I850" s="129">
        <v>42222</v>
      </c>
      <c r="J850" s="128" t="s">
        <v>40</v>
      </c>
      <c r="K850" s="128" t="s">
        <v>677</v>
      </c>
      <c r="L850" s="128" t="s">
        <v>38</v>
      </c>
      <c r="M850" s="128" t="s">
        <v>2787</v>
      </c>
      <c r="N850" s="128" t="s">
        <v>2788</v>
      </c>
      <c r="O850" s="130">
        <v>75799.649999999994</v>
      </c>
      <c r="P850" s="128" t="s">
        <v>391</v>
      </c>
      <c r="Q850" s="128" t="s">
        <v>76</v>
      </c>
      <c r="R850" s="128" t="s">
        <v>2789</v>
      </c>
      <c r="S850" s="128" t="s">
        <v>2790</v>
      </c>
      <c r="T850" s="126"/>
      <c r="U850" s="126"/>
    </row>
    <row r="851" spans="1:21" s="59" customFormat="1" ht="25.5" x14ac:dyDescent="0.2">
      <c r="A851" s="128" t="s">
        <v>190</v>
      </c>
      <c r="B851" s="128" t="s">
        <v>1118</v>
      </c>
      <c r="C851" s="128" t="s">
        <v>78</v>
      </c>
      <c r="D851" s="128" t="s">
        <v>1443</v>
      </c>
      <c r="E851" s="128" t="s">
        <v>78</v>
      </c>
      <c r="F851" s="128" t="s">
        <v>199</v>
      </c>
      <c r="G851" s="128" t="s">
        <v>118</v>
      </c>
      <c r="H851" s="128" t="s">
        <v>205</v>
      </c>
      <c r="I851" s="129">
        <v>42094</v>
      </c>
      <c r="J851" s="128" t="s">
        <v>46</v>
      </c>
      <c r="K851" s="128" t="s">
        <v>677</v>
      </c>
      <c r="L851" s="128" t="s">
        <v>38</v>
      </c>
      <c r="M851" s="128" t="s">
        <v>2800</v>
      </c>
      <c r="N851" s="128" t="s">
        <v>1147</v>
      </c>
      <c r="O851" s="130">
        <v>81802.960000000006</v>
      </c>
      <c r="P851" s="128" t="s">
        <v>1003</v>
      </c>
      <c r="Q851" s="128" t="s">
        <v>76</v>
      </c>
      <c r="R851" s="128" t="s">
        <v>1800</v>
      </c>
      <c r="S851" s="128" t="s">
        <v>1148</v>
      </c>
      <c r="T851" s="126"/>
      <c r="U851" s="126"/>
    </row>
    <row r="852" spans="1:21" s="59" customFormat="1" ht="38.25" x14ac:dyDescent="0.2">
      <c r="A852" s="128" t="s">
        <v>190</v>
      </c>
      <c r="B852" s="128" t="s">
        <v>1118</v>
      </c>
      <c r="C852" s="128" t="s">
        <v>78</v>
      </c>
      <c r="D852" s="128" t="s">
        <v>1443</v>
      </c>
      <c r="E852" s="128" t="s">
        <v>78</v>
      </c>
      <c r="F852" s="128" t="s">
        <v>1124</v>
      </c>
      <c r="G852" s="128" t="s">
        <v>48</v>
      </c>
      <c r="H852" s="128" t="s">
        <v>1292</v>
      </c>
      <c r="I852" s="129">
        <v>42132</v>
      </c>
      <c r="J852" s="128" t="s">
        <v>46</v>
      </c>
      <c r="K852" s="128" t="s">
        <v>107</v>
      </c>
      <c r="L852" s="128" t="s">
        <v>38</v>
      </c>
      <c r="M852" s="128" t="s">
        <v>2827</v>
      </c>
      <c r="N852" s="128" t="s">
        <v>1392</v>
      </c>
      <c r="O852" s="130">
        <v>89281.16</v>
      </c>
      <c r="P852" s="128" t="s">
        <v>2828</v>
      </c>
      <c r="Q852" s="128" t="s">
        <v>76</v>
      </c>
      <c r="R852" s="128" t="s">
        <v>1393</v>
      </c>
      <c r="S852" s="128" t="s">
        <v>202</v>
      </c>
      <c r="T852" s="126"/>
      <c r="U852" s="126"/>
    </row>
    <row r="853" spans="1:21" s="59" customFormat="1" ht="38.25" x14ac:dyDescent="0.2">
      <c r="A853" s="128" t="s">
        <v>190</v>
      </c>
      <c r="B853" s="128" t="s">
        <v>1118</v>
      </c>
      <c r="C853" s="128" t="s">
        <v>78</v>
      </c>
      <c r="D853" s="128" t="s">
        <v>1443</v>
      </c>
      <c r="E853" s="128" t="s">
        <v>78</v>
      </c>
      <c r="F853" s="128" t="s">
        <v>1124</v>
      </c>
      <c r="G853" s="128" t="s">
        <v>48</v>
      </c>
      <c r="H853" s="128" t="s">
        <v>1292</v>
      </c>
      <c r="I853" s="129">
        <v>42173</v>
      </c>
      <c r="J853" s="128" t="s">
        <v>46</v>
      </c>
      <c r="K853" s="128" t="s">
        <v>107</v>
      </c>
      <c r="L853" s="128" t="s">
        <v>38</v>
      </c>
      <c r="M853" s="128" t="s">
        <v>2830</v>
      </c>
      <c r="N853" s="128" t="s">
        <v>1392</v>
      </c>
      <c r="O853" s="130">
        <v>91397.19</v>
      </c>
      <c r="P853" s="128" t="s">
        <v>2831</v>
      </c>
      <c r="Q853" s="128" t="s">
        <v>76</v>
      </c>
      <c r="R853" s="128" t="s">
        <v>1393</v>
      </c>
      <c r="S853" s="128" t="s">
        <v>202</v>
      </c>
      <c r="T853" s="126"/>
      <c r="U853" s="126"/>
    </row>
    <row r="854" spans="1:21" s="59" customFormat="1" ht="38.25" x14ac:dyDescent="0.2">
      <c r="A854" s="128" t="s">
        <v>190</v>
      </c>
      <c r="B854" s="128" t="s">
        <v>1118</v>
      </c>
      <c r="C854" s="128" t="s">
        <v>78</v>
      </c>
      <c r="D854" s="128" t="s">
        <v>1443</v>
      </c>
      <c r="E854" s="128" t="s">
        <v>78</v>
      </c>
      <c r="F854" s="128" t="s">
        <v>1124</v>
      </c>
      <c r="G854" s="128" t="s">
        <v>48</v>
      </c>
      <c r="H854" s="128" t="s">
        <v>1292</v>
      </c>
      <c r="I854" s="129">
        <v>42130</v>
      </c>
      <c r="J854" s="128" t="s">
        <v>46</v>
      </c>
      <c r="K854" s="128" t="s">
        <v>107</v>
      </c>
      <c r="L854" s="128" t="s">
        <v>38</v>
      </c>
      <c r="M854" s="128" t="s">
        <v>2825</v>
      </c>
      <c r="N854" s="128" t="s">
        <v>1392</v>
      </c>
      <c r="O854" s="130">
        <v>104738.15</v>
      </c>
      <c r="P854" s="128" t="s">
        <v>2826</v>
      </c>
      <c r="Q854" s="128" t="s">
        <v>76</v>
      </c>
      <c r="R854" s="128" t="s">
        <v>1393</v>
      </c>
      <c r="S854" s="128" t="s">
        <v>202</v>
      </c>
      <c r="T854" s="126"/>
      <c r="U854" s="126"/>
    </row>
    <row r="855" spans="1:21" s="59" customFormat="1" ht="38.25" x14ac:dyDescent="0.2">
      <c r="A855" s="128" t="s">
        <v>190</v>
      </c>
      <c r="B855" s="128" t="s">
        <v>1118</v>
      </c>
      <c r="C855" s="128" t="s">
        <v>78</v>
      </c>
      <c r="D855" s="128" t="s">
        <v>1443</v>
      </c>
      <c r="E855" s="128" t="s">
        <v>78</v>
      </c>
      <c r="F855" s="128" t="s">
        <v>199</v>
      </c>
      <c r="G855" s="128" t="s">
        <v>118</v>
      </c>
      <c r="H855" s="128" t="s">
        <v>205</v>
      </c>
      <c r="I855" s="129">
        <v>42072</v>
      </c>
      <c r="J855" s="128" t="s">
        <v>46</v>
      </c>
      <c r="K855" s="128" t="s">
        <v>677</v>
      </c>
      <c r="L855" s="128" t="s">
        <v>105</v>
      </c>
      <c r="M855" s="128" t="s">
        <v>2799</v>
      </c>
      <c r="N855" s="128" t="s">
        <v>1121</v>
      </c>
      <c r="O855" s="130">
        <v>105726.17</v>
      </c>
      <c r="P855" s="128" t="s">
        <v>1122</v>
      </c>
      <c r="Q855" s="128" t="s">
        <v>143</v>
      </c>
      <c r="R855" s="128" t="s">
        <v>677</v>
      </c>
      <c r="S855" s="128" t="s">
        <v>1123</v>
      </c>
      <c r="T855" s="126"/>
      <c r="U855" s="126"/>
    </row>
    <row r="856" spans="1:21" s="59" customFormat="1" ht="25.5" x14ac:dyDescent="0.2">
      <c r="A856" s="128" t="s">
        <v>190</v>
      </c>
      <c r="B856" s="128" t="s">
        <v>1118</v>
      </c>
      <c r="C856" s="128" t="s">
        <v>78</v>
      </c>
      <c r="D856" s="128" t="s">
        <v>1443</v>
      </c>
      <c r="E856" s="128" t="s">
        <v>78</v>
      </c>
      <c r="F856" s="128" t="s">
        <v>199</v>
      </c>
      <c r="G856" s="128" t="s">
        <v>118</v>
      </c>
      <c r="H856" s="128" t="s">
        <v>205</v>
      </c>
      <c r="I856" s="129">
        <v>42199</v>
      </c>
      <c r="J856" s="128" t="s">
        <v>46</v>
      </c>
      <c r="K856" s="128" t="s">
        <v>677</v>
      </c>
      <c r="L856" s="128" t="s">
        <v>38</v>
      </c>
      <c r="M856" s="128" t="s">
        <v>2804</v>
      </c>
      <c r="N856" s="128" t="s">
        <v>1147</v>
      </c>
      <c r="O856" s="130">
        <v>108537.67</v>
      </c>
      <c r="P856" s="128" t="s">
        <v>1119</v>
      </c>
      <c r="Q856" s="128" t="s">
        <v>76</v>
      </c>
      <c r="R856" s="128" t="s">
        <v>1800</v>
      </c>
      <c r="S856" s="128" t="s">
        <v>1148</v>
      </c>
      <c r="T856" s="126"/>
      <c r="U856" s="126"/>
    </row>
    <row r="857" spans="1:21" s="59" customFormat="1" ht="63.75" x14ac:dyDescent="0.2">
      <c r="A857" s="128" t="s">
        <v>190</v>
      </c>
      <c r="B857" s="128" t="s">
        <v>1118</v>
      </c>
      <c r="C857" s="128" t="s">
        <v>78</v>
      </c>
      <c r="D857" s="128" t="s">
        <v>1443</v>
      </c>
      <c r="E857" s="128" t="s">
        <v>78</v>
      </c>
      <c r="F857" s="128" t="s">
        <v>1124</v>
      </c>
      <c r="G857" s="128" t="s">
        <v>48</v>
      </c>
      <c r="H857" s="128" t="s">
        <v>1292</v>
      </c>
      <c r="I857" s="129">
        <v>41995</v>
      </c>
      <c r="J857" s="128" t="s">
        <v>46</v>
      </c>
      <c r="K857" s="128" t="s">
        <v>330</v>
      </c>
      <c r="L857" s="128" t="s">
        <v>38</v>
      </c>
      <c r="M857" s="128" t="s">
        <v>2810</v>
      </c>
      <c r="N857" s="128" t="s">
        <v>1392</v>
      </c>
      <c r="O857" s="130">
        <v>117352.15</v>
      </c>
      <c r="P857" s="128" t="s">
        <v>1803</v>
      </c>
      <c r="Q857" s="128" t="s">
        <v>130</v>
      </c>
      <c r="R857" s="128" t="s">
        <v>1393</v>
      </c>
      <c r="S857" s="128" t="s">
        <v>202</v>
      </c>
      <c r="T857" s="126"/>
      <c r="U857" s="126"/>
    </row>
    <row r="858" spans="1:21" s="59" customFormat="1" ht="63.75" x14ac:dyDescent="0.2">
      <c r="A858" s="128" t="s">
        <v>190</v>
      </c>
      <c r="B858" s="128" t="s">
        <v>1118</v>
      </c>
      <c r="C858" s="128" t="s">
        <v>78</v>
      </c>
      <c r="D858" s="128" t="s">
        <v>1443</v>
      </c>
      <c r="E858" s="128" t="s">
        <v>78</v>
      </c>
      <c r="F858" s="128" t="s">
        <v>1124</v>
      </c>
      <c r="G858" s="128" t="s">
        <v>48</v>
      </c>
      <c r="H858" s="128" t="s">
        <v>1292</v>
      </c>
      <c r="I858" s="129">
        <v>42137</v>
      </c>
      <c r="J858" s="128" t="s">
        <v>46</v>
      </c>
      <c r="K858" s="128" t="s">
        <v>330</v>
      </c>
      <c r="L858" s="128" t="s">
        <v>38</v>
      </c>
      <c r="M858" s="128" t="s">
        <v>2829</v>
      </c>
      <c r="N858" s="128" t="s">
        <v>1392</v>
      </c>
      <c r="O858" s="130">
        <v>120216.08</v>
      </c>
      <c r="P858" s="128" t="s">
        <v>1803</v>
      </c>
      <c r="Q858" s="128" t="s">
        <v>83</v>
      </c>
      <c r="R858" s="128" t="s">
        <v>1393</v>
      </c>
      <c r="S858" s="128" t="s">
        <v>202</v>
      </c>
      <c r="T858" s="126"/>
      <c r="U858" s="126"/>
    </row>
    <row r="859" spans="1:21" s="59" customFormat="1" ht="25.5" x14ac:dyDescent="0.2">
      <c r="A859" s="128" t="s">
        <v>190</v>
      </c>
      <c r="B859" s="128" t="s">
        <v>1118</v>
      </c>
      <c r="C859" s="128" t="s">
        <v>78</v>
      </c>
      <c r="D859" s="128" t="s">
        <v>1443</v>
      </c>
      <c r="E859" s="128" t="s">
        <v>78</v>
      </c>
      <c r="F859" s="128" t="s">
        <v>43</v>
      </c>
      <c r="G859" s="128" t="s">
        <v>44</v>
      </c>
      <c r="H859" s="128" t="s">
        <v>88</v>
      </c>
      <c r="I859" s="129">
        <v>41915</v>
      </c>
      <c r="J859" s="128" t="s">
        <v>40</v>
      </c>
      <c r="K859" s="128" t="s">
        <v>677</v>
      </c>
      <c r="L859" s="128" t="s">
        <v>38</v>
      </c>
      <c r="M859" s="128" t="s">
        <v>2837</v>
      </c>
      <c r="N859" s="128" t="s">
        <v>2838</v>
      </c>
      <c r="O859" s="130">
        <v>133603.31</v>
      </c>
      <c r="P859" s="128" t="s">
        <v>2839</v>
      </c>
      <c r="Q859" s="128" t="s">
        <v>76</v>
      </c>
      <c r="R859" s="128" t="s">
        <v>677</v>
      </c>
      <c r="S859" s="128" t="s">
        <v>2840</v>
      </c>
      <c r="T859" s="126"/>
      <c r="U859" s="126"/>
    </row>
    <row r="860" spans="1:21" s="59" customFormat="1" ht="25.5" x14ac:dyDescent="0.2">
      <c r="A860" s="128" t="s">
        <v>190</v>
      </c>
      <c r="B860" s="128" t="s">
        <v>1118</v>
      </c>
      <c r="C860" s="128" t="s">
        <v>78</v>
      </c>
      <c r="D860" s="128" t="s">
        <v>1443</v>
      </c>
      <c r="E860" s="128" t="s">
        <v>78</v>
      </c>
      <c r="F860" s="128" t="s">
        <v>199</v>
      </c>
      <c r="G860" s="128" t="s">
        <v>118</v>
      </c>
      <c r="H860" s="128" t="s">
        <v>205</v>
      </c>
      <c r="I860" s="129">
        <v>42129</v>
      </c>
      <c r="J860" s="128" t="s">
        <v>46</v>
      </c>
      <c r="K860" s="128" t="s">
        <v>677</v>
      </c>
      <c r="L860" s="128" t="s">
        <v>105</v>
      </c>
      <c r="M860" s="128" t="s">
        <v>2801</v>
      </c>
      <c r="N860" s="128" t="s">
        <v>1121</v>
      </c>
      <c r="O860" s="130">
        <v>160892.59</v>
      </c>
      <c r="P860" s="128" t="s">
        <v>1122</v>
      </c>
      <c r="Q860" s="128" t="s">
        <v>122</v>
      </c>
      <c r="R860" s="128" t="s">
        <v>677</v>
      </c>
      <c r="S860" s="128" t="s">
        <v>1123</v>
      </c>
      <c r="T860" s="126"/>
      <c r="U860" s="126"/>
    </row>
    <row r="861" spans="1:21" s="59" customFormat="1" ht="25.5" x14ac:dyDescent="0.2">
      <c r="A861" s="128" t="s">
        <v>190</v>
      </c>
      <c r="B861" s="128" t="s">
        <v>1118</v>
      </c>
      <c r="C861" s="128" t="s">
        <v>78</v>
      </c>
      <c r="D861" s="128" t="s">
        <v>1443</v>
      </c>
      <c r="E861" s="128" t="s">
        <v>78</v>
      </c>
      <c r="F861" s="128" t="s">
        <v>199</v>
      </c>
      <c r="G861" s="128" t="s">
        <v>118</v>
      </c>
      <c r="H861" s="128" t="s">
        <v>205</v>
      </c>
      <c r="I861" s="129">
        <v>42230</v>
      </c>
      <c r="J861" s="128" t="s">
        <v>46</v>
      </c>
      <c r="K861" s="128" t="s">
        <v>677</v>
      </c>
      <c r="L861" s="128" t="s">
        <v>38</v>
      </c>
      <c r="M861" s="128" t="s">
        <v>2805</v>
      </c>
      <c r="N861" s="128" t="s">
        <v>1147</v>
      </c>
      <c r="O861" s="130">
        <v>163502.37</v>
      </c>
      <c r="P861" s="128" t="s">
        <v>1802</v>
      </c>
      <c r="Q861" s="128" t="s">
        <v>88</v>
      </c>
      <c r="R861" s="128" t="s">
        <v>677</v>
      </c>
      <c r="S861" s="128" t="s">
        <v>1148</v>
      </c>
      <c r="T861" s="126"/>
      <c r="U861" s="126"/>
    </row>
    <row r="862" spans="1:21" s="59" customFormat="1" ht="25.5" x14ac:dyDescent="0.2">
      <c r="A862" s="128" t="s">
        <v>190</v>
      </c>
      <c r="B862" s="128" t="s">
        <v>1118</v>
      </c>
      <c r="C862" s="128" t="s">
        <v>78</v>
      </c>
      <c r="D862" s="128" t="s">
        <v>1443</v>
      </c>
      <c r="E862" s="128" t="s">
        <v>78</v>
      </c>
      <c r="F862" s="128" t="s">
        <v>961</v>
      </c>
      <c r="G862" s="128" t="s">
        <v>48</v>
      </c>
      <c r="H862" s="128" t="s">
        <v>1016</v>
      </c>
      <c r="I862" s="129">
        <v>42213</v>
      </c>
      <c r="J862" s="128" t="s">
        <v>134</v>
      </c>
      <c r="K862" s="128" t="s">
        <v>677</v>
      </c>
      <c r="L862" s="128" t="s">
        <v>105</v>
      </c>
      <c r="M862" s="128" t="s">
        <v>2795</v>
      </c>
      <c r="N862" s="128" t="s">
        <v>1395</v>
      </c>
      <c r="O862" s="130">
        <v>173829.2</v>
      </c>
      <c r="P862" s="128" t="s">
        <v>1396</v>
      </c>
      <c r="Q862" s="128" t="s">
        <v>426</v>
      </c>
      <c r="R862" s="128" t="s">
        <v>677</v>
      </c>
      <c r="S862" s="128" t="s">
        <v>1397</v>
      </c>
      <c r="T862" s="126"/>
      <c r="U862" s="126"/>
    </row>
    <row r="863" spans="1:21" s="59" customFormat="1" ht="38.25" x14ac:dyDescent="0.2">
      <c r="A863" s="128" t="s">
        <v>190</v>
      </c>
      <c r="B863" s="128" t="s">
        <v>1118</v>
      </c>
      <c r="C863" s="128" t="s">
        <v>78</v>
      </c>
      <c r="D863" s="128" t="s">
        <v>1443</v>
      </c>
      <c r="E863" s="128" t="s">
        <v>78</v>
      </c>
      <c r="F863" s="128" t="s">
        <v>1124</v>
      </c>
      <c r="G863" s="128" t="s">
        <v>48</v>
      </c>
      <c r="H863" s="128" t="s">
        <v>1292</v>
      </c>
      <c r="I863" s="129">
        <v>42129</v>
      </c>
      <c r="J863" s="128" t="s">
        <v>46</v>
      </c>
      <c r="K863" s="128" t="s">
        <v>107</v>
      </c>
      <c r="L863" s="128" t="s">
        <v>38</v>
      </c>
      <c r="M863" s="128" t="s">
        <v>2823</v>
      </c>
      <c r="N863" s="128" t="s">
        <v>1392</v>
      </c>
      <c r="O863" s="130">
        <v>187333.96</v>
      </c>
      <c r="P863" s="128" t="s">
        <v>2824</v>
      </c>
      <c r="Q863" s="128" t="s">
        <v>76</v>
      </c>
      <c r="R863" s="128" t="s">
        <v>1393</v>
      </c>
      <c r="S863" s="128" t="s">
        <v>202</v>
      </c>
      <c r="T863" s="126"/>
      <c r="U863" s="126"/>
    </row>
    <row r="864" spans="1:21" s="59" customFormat="1" ht="38.25" x14ac:dyDescent="0.2">
      <c r="A864" s="128" t="s">
        <v>190</v>
      </c>
      <c r="B864" s="128" t="s">
        <v>1118</v>
      </c>
      <c r="C864" s="128" t="s">
        <v>78</v>
      </c>
      <c r="D864" s="128" t="s">
        <v>1443</v>
      </c>
      <c r="E864" s="128" t="s">
        <v>78</v>
      </c>
      <c r="F864" s="128" t="s">
        <v>43</v>
      </c>
      <c r="G864" s="128" t="s">
        <v>44</v>
      </c>
      <c r="H864" s="128" t="s">
        <v>88</v>
      </c>
      <c r="I864" s="129">
        <v>42010</v>
      </c>
      <c r="J864" s="128" t="s">
        <v>46</v>
      </c>
      <c r="K864" s="128" t="s">
        <v>677</v>
      </c>
      <c r="L864" s="128" t="s">
        <v>38</v>
      </c>
      <c r="M864" s="128" t="s">
        <v>2843</v>
      </c>
      <c r="N864" s="128" t="s">
        <v>1147</v>
      </c>
      <c r="O864" s="130">
        <v>191696.52</v>
      </c>
      <c r="P864" s="128" t="s">
        <v>865</v>
      </c>
      <c r="Q864" s="128" t="s">
        <v>76</v>
      </c>
      <c r="R864" s="128" t="s">
        <v>1800</v>
      </c>
      <c r="S864" s="128" t="s">
        <v>1148</v>
      </c>
      <c r="T864" s="126"/>
      <c r="U864" s="126"/>
    </row>
    <row r="865" spans="1:21" s="59" customFormat="1" ht="38.25" x14ac:dyDescent="0.2">
      <c r="A865" s="128" t="s">
        <v>190</v>
      </c>
      <c r="B865" s="128" t="s">
        <v>1118</v>
      </c>
      <c r="C865" s="128" t="s">
        <v>78</v>
      </c>
      <c r="D865" s="128" t="s">
        <v>1443</v>
      </c>
      <c r="E865" s="128" t="s">
        <v>78</v>
      </c>
      <c r="F865" s="128" t="s">
        <v>1124</v>
      </c>
      <c r="G865" s="128" t="s">
        <v>48</v>
      </c>
      <c r="H865" s="128" t="s">
        <v>1292</v>
      </c>
      <c r="I865" s="129">
        <v>42041</v>
      </c>
      <c r="J865" s="128" t="s">
        <v>46</v>
      </c>
      <c r="K865" s="128" t="s">
        <v>107</v>
      </c>
      <c r="L865" s="128" t="s">
        <v>38</v>
      </c>
      <c r="M865" s="128" t="s">
        <v>2819</v>
      </c>
      <c r="N865" s="128" t="s">
        <v>1392</v>
      </c>
      <c r="O865" s="130">
        <v>205564.35</v>
      </c>
      <c r="P865" s="128" t="s">
        <v>2820</v>
      </c>
      <c r="Q865" s="128" t="s">
        <v>76</v>
      </c>
      <c r="R865" s="128" t="s">
        <v>1393</v>
      </c>
      <c r="S865" s="128" t="s">
        <v>202</v>
      </c>
      <c r="T865" s="126"/>
      <c r="U865" s="126"/>
    </row>
    <row r="866" spans="1:21" s="59" customFormat="1" ht="38.25" x14ac:dyDescent="0.2">
      <c r="A866" s="128" t="s">
        <v>190</v>
      </c>
      <c r="B866" s="128" t="s">
        <v>1118</v>
      </c>
      <c r="C866" s="128" t="s">
        <v>78</v>
      </c>
      <c r="D866" s="128" t="s">
        <v>1443</v>
      </c>
      <c r="E866" s="128" t="s">
        <v>78</v>
      </c>
      <c r="F866" s="128" t="s">
        <v>1124</v>
      </c>
      <c r="G866" s="128" t="s">
        <v>48</v>
      </c>
      <c r="H866" s="128" t="s">
        <v>1292</v>
      </c>
      <c r="I866" s="129">
        <v>42013</v>
      </c>
      <c r="J866" s="128" t="s">
        <v>46</v>
      </c>
      <c r="K866" s="128" t="s">
        <v>107</v>
      </c>
      <c r="L866" s="128" t="s">
        <v>38</v>
      </c>
      <c r="M866" s="128" t="s">
        <v>2815</v>
      </c>
      <c r="N866" s="128" t="s">
        <v>1392</v>
      </c>
      <c r="O866" s="130">
        <v>218103.47</v>
      </c>
      <c r="P866" s="128" t="s">
        <v>2816</v>
      </c>
      <c r="Q866" s="128" t="s">
        <v>76</v>
      </c>
      <c r="R866" s="128" t="s">
        <v>1393</v>
      </c>
      <c r="S866" s="128" t="s">
        <v>202</v>
      </c>
      <c r="T866" s="126"/>
      <c r="U866" s="126"/>
    </row>
    <row r="867" spans="1:21" s="59" customFormat="1" ht="38.25" x14ac:dyDescent="0.2">
      <c r="A867" s="128" t="s">
        <v>190</v>
      </c>
      <c r="B867" s="128" t="s">
        <v>1118</v>
      </c>
      <c r="C867" s="128" t="s">
        <v>78</v>
      </c>
      <c r="D867" s="128" t="s">
        <v>1443</v>
      </c>
      <c r="E867" s="128" t="s">
        <v>78</v>
      </c>
      <c r="F867" s="128" t="s">
        <v>1124</v>
      </c>
      <c r="G867" s="128" t="s">
        <v>48</v>
      </c>
      <c r="H867" s="128" t="s">
        <v>1292</v>
      </c>
      <c r="I867" s="129">
        <v>41995</v>
      </c>
      <c r="J867" s="128" t="s">
        <v>46</v>
      </c>
      <c r="K867" s="128" t="s">
        <v>107</v>
      </c>
      <c r="L867" s="128" t="s">
        <v>38</v>
      </c>
      <c r="M867" s="128" t="s">
        <v>2808</v>
      </c>
      <c r="N867" s="128" t="s">
        <v>1392</v>
      </c>
      <c r="O867" s="130">
        <v>244586.72</v>
      </c>
      <c r="P867" s="128" t="s">
        <v>2809</v>
      </c>
      <c r="Q867" s="128" t="s">
        <v>76</v>
      </c>
      <c r="R867" s="128" t="s">
        <v>1393</v>
      </c>
      <c r="S867" s="128" t="s">
        <v>202</v>
      </c>
      <c r="T867" s="126"/>
      <c r="U867" s="126"/>
    </row>
    <row r="868" spans="1:21" s="59" customFormat="1" ht="25.5" x14ac:dyDescent="0.2">
      <c r="A868" s="128" t="s">
        <v>190</v>
      </c>
      <c r="B868" s="128" t="s">
        <v>1118</v>
      </c>
      <c r="C868" s="128" t="s">
        <v>78</v>
      </c>
      <c r="D868" s="128" t="s">
        <v>1443</v>
      </c>
      <c r="E868" s="128" t="s">
        <v>78</v>
      </c>
      <c r="F868" s="128" t="s">
        <v>199</v>
      </c>
      <c r="G868" s="128" t="s">
        <v>118</v>
      </c>
      <c r="H868" s="128" t="s">
        <v>205</v>
      </c>
      <c r="I868" s="129">
        <v>42129</v>
      </c>
      <c r="J868" s="128" t="s">
        <v>46</v>
      </c>
      <c r="K868" s="128" t="s">
        <v>677</v>
      </c>
      <c r="L868" s="128" t="s">
        <v>38</v>
      </c>
      <c r="M868" s="128" t="s">
        <v>2802</v>
      </c>
      <c r="N868" s="128" t="s">
        <v>1147</v>
      </c>
      <c r="O868" s="130">
        <v>286825.53999999998</v>
      </c>
      <c r="P868" s="128" t="s">
        <v>912</v>
      </c>
      <c r="Q868" s="128" t="s">
        <v>76</v>
      </c>
      <c r="R868" s="128" t="s">
        <v>1800</v>
      </c>
      <c r="S868" s="128" t="s">
        <v>1148</v>
      </c>
      <c r="T868" s="126"/>
      <c r="U868" s="126"/>
    </row>
    <row r="869" spans="1:21" s="59" customFormat="1" ht="25.5" x14ac:dyDescent="0.2">
      <c r="A869" s="128" t="s">
        <v>190</v>
      </c>
      <c r="B869" s="128" t="s">
        <v>1118</v>
      </c>
      <c r="C869" s="128" t="s">
        <v>78</v>
      </c>
      <c r="D869" s="128" t="s">
        <v>1443</v>
      </c>
      <c r="E869" s="128" t="s">
        <v>78</v>
      </c>
      <c r="F869" s="128" t="s">
        <v>43</v>
      </c>
      <c r="G869" s="128" t="s">
        <v>44</v>
      </c>
      <c r="H869" s="128" t="s">
        <v>88</v>
      </c>
      <c r="I869" s="129">
        <v>42272</v>
      </c>
      <c r="J869" s="128" t="s">
        <v>45</v>
      </c>
      <c r="K869" s="128" t="s">
        <v>1208</v>
      </c>
      <c r="L869" s="128" t="s">
        <v>38</v>
      </c>
      <c r="M869" s="128" t="s">
        <v>2846</v>
      </c>
      <c r="N869" s="128" t="s">
        <v>1804</v>
      </c>
      <c r="O869" s="130">
        <v>376689</v>
      </c>
      <c r="P869" s="128" t="s">
        <v>1805</v>
      </c>
      <c r="Q869" s="128" t="s">
        <v>86</v>
      </c>
      <c r="R869" s="128" t="s">
        <v>1806</v>
      </c>
      <c r="S869" s="128" t="s">
        <v>440</v>
      </c>
      <c r="T869" s="126"/>
      <c r="U869" s="126"/>
    </row>
    <row r="870" spans="1:21" s="59" customFormat="1" ht="38.25" x14ac:dyDescent="0.2">
      <c r="A870" s="128" t="s">
        <v>190</v>
      </c>
      <c r="B870" s="128" t="s">
        <v>1118</v>
      </c>
      <c r="C870" s="128" t="s">
        <v>78</v>
      </c>
      <c r="D870" s="128" t="s">
        <v>1443</v>
      </c>
      <c r="E870" s="128" t="s">
        <v>78</v>
      </c>
      <c r="F870" s="128" t="s">
        <v>961</v>
      </c>
      <c r="G870" s="128" t="s">
        <v>48</v>
      </c>
      <c r="H870" s="128" t="s">
        <v>1016</v>
      </c>
      <c r="I870" s="129">
        <v>42216</v>
      </c>
      <c r="J870" s="128" t="s">
        <v>40</v>
      </c>
      <c r="K870" s="128" t="s">
        <v>677</v>
      </c>
      <c r="L870" s="128" t="s">
        <v>38</v>
      </c>
      <c r="M870" s="128" t="s">
        <v>2796</v>
      </c>
      <c r="N870" s="128" t="s">
        <v>1395</v>
      </c>
      <c r="O870" s="130">
        <v>383198.53</v>
      </c>
      <c r="P870" s="128" t="s">
        <v>391</v>
      </c>
      <c r="Q870" s="128" t="s">
        <v>76</v>
      </c>
      <c r="R870" s="128" t="s">
        <v>2797</v>
      </c>
      <c r="S870" s="128" t="s">
        <v>1397</v>
      </c>
      <c r="T870" s="126"/>
      <c r="U870" s="126"/>
    </row>
    <row r="871" spans="1:21" s="59" customFormat="1" ht="25.5" x14ac:dyDescent="0.2">
      <c r="A871" s="128" t="s">
        <v>190</v>
      </c>
      <c r="B871" s="128" t="s">
        <v>1118</v>
      </c>
      <c r="C871" s="128" t="s">
        <v>78</v>
      </c>
      <c r="D871" s="128" t="s">
        <v>1443</v>
      </c>
      <c r="E871" s="128" t="s">
        <v>78</v>
      </c>
      <c r="F871" s="128" t="s">
        <v>43</v>
      </c>
      <c r="G871" s="128" t="s">
        <v>44</v>
      </c>
      <c r="H871" s="128" t="s">
        <v>88</v>
      </c>
      <c r="I871" s="129">
        <v>41982</v>
      </c>
      <c r="J871" s="128" t="s">
        <v>46</v>
      </c>
      <c r="K871" s="128" t="s">
        <v>677</v>
      </c>
      <c r="L871" s="128" t="s">
        <v>105</v>
      </c>
      <c r="M871" s="128" t="s">
        <v>2841</v>
      </c>
      <c r="N871" s="128" t="s">
        <v>1121</v>
      </c>
      <c r="O871" s="130">
        <v>429863.3</v>
      </c>
      <c r="P871" s="128" t="s">
        <v>1122</v>
      </c>
      <c r="Q871" s="128" t="s">
        <v>173</v>
      </c>
      <c r="R871" s="128" t="s">
        <v>677</v>
      </c>
      <c r="S871" s="128" t="s">
        <v>1123</v>
      </c>
      <c r="T871" s="126"/>
      <c r="U871" s="126"/>
    </row>
    <row r="872" spans="1:21" s="59" customFormat="1" ht="38.25" x14ac:dyDescent="0.2">
      <c r="A872" s="128" t="s">
        <v>190</v>
      </c>
      <c r="B872" s="128" t="s">
        <v>1118</v>
      </c>
      <c r="C872" s="128" t="s">
        <v>78</v>
      </c>
      <c r="D872" s="128" t="s">
        <v>1443</v>
      </c>
      <c r="E872" s="128" t="s">
        <v>78</v>
      </c>
      <c r="F872" s="128" t="s">
        <v>1124</v>
      </c>
      <c r="G872" s="128" t="s">
        <v>48</v>
      </c>
      <c r="H872" s="128" t="s">
        <v>1292</v>
      </c>
      <c r="I872" s="129">
        <v>42118</v>
      </c>
      <c r="J872" s="128" t="s">
        <v>46</v>
      </c>
      <c r="K872" s="128" t="s">
        <v>107</v>
      </c>
      <c r="L872" s="128" t="s">
        <v>38</v>
      </c>
      <c r="M872" s="128" t="s">
        <v>2821</v>
      </c>
      <c r="N872" s="128" t="s">
        <v>1392</v>
      </c>
      <c r="O872" s="130">
        <v>524367.4</v>
      </c>
      <c r="P872" s="128" t="s">
        <v>2822</v>
      </c>
      <c r="Q872" s="128" t="s">
        <v>76</v>
      </c>
      <c r="R872" s="128" t="s">
        <v>1393</v>
      </c>
      <c r="S872" s="128" t="s">
        <v>202</v>
      </c>
      <c r="T872" s="126"/>
      <c r="U872" s="126"/>
    </row>
    <row r="873" spans="1:21" s="59" customFormat="1" ht="25.5" x14ac:dyDescent="0.2">
      <c r="A873" s="128" t="s">
        <v>190</v>
      </c>
      <c r="B873" s="128" t="s">
        <v>1118</v>
      </c>
      <c r="C873" s="128" t="s">
        <v>78</v>
      </c>
      <c r="D873" s="128" t="s">
        <v>1443</v>
      </c>
      <c r="E873" s="128" t="s">
        <v>78</v>
      </c>
      <c r="F873" s="128" t="s">
        <v>199</v>
      </c>
      <c r="G873" s="128" t="s">
        <v>118</v>
      </c>
      <c r="H873" s="128" t="s">
        <v>205</v>
      </c>
      <c r="I873" s="129">
        <v>42271</v>
      </c>
      <c r="J873" s="128" t="s">
        <v>46</v>
      </c>
      <c r="K873" s="128" t="s">
        <v>677</v>
      </c>
      <c r="L873" s="128" t="s">
        <v>38</v>
      </c>
      <c r="M873" s="128" t="s">
        <v>1801</v>
      </c>
      <c r="N873" s="128" t="s">
        <v>1147</v>
      </c>
      <c r="O873" s="130">
        <v>576337.36</v>
      </c>
      <c r="P873" s="128" t="s">
        <v>1802</v>
      </c>
      <c r="Q873" s="128" t="s">
        <v>83</v>
      </c>
      <c r="R873" s="128" t="s">
        <v>677</v>
      </c>
      <c r="S873" s="128" t="s">
        <v>1148</v>
      </c>
      <c r="T873" s="126"/>
      <c r="U873" s="126"/>
    </row>
    <row r="874" spans="1:21" s="59" customFormat="1" ht="38.25" x14ac:dyDescent="0.2">
      <c r="A874" s="128" t="s">
        <v>190</v>
      </c>
      <c r="B874" s="128" t="s">
        <v>1118</v>
      </c>
      <c r="C874" s="128" t="s">
        <v>78</v>
      </c>
      <c r="D874" s="128" t="s">
        <v>1443</v>
      </c>
      <c r="E874" s="128" t="s">
        <v>78</v>
      </c>
      <c r="F874" s="128" t="s">
        <v>961</v>
      </c>
      <c r="G874" s="128" t="s">
        <v>48</v>
      </c>
      <c r="H874" s="128" t="s">
        <v>1016</v>
      </c>
      <c r="I874" s="129">
        <v>42121</v>
      </c>
      <c r="J874" s="128" t="s">
        <v>134</v>
      </c>
      <c r="K874" s="128" t="s">
        <v>677</v>
      </c>
      <c r="L874" s="128" t="s">
        <v>105</v>
      </c>
      <c r="M874" s="128" t="s">
        <v>2794</v>
      </c>
      <c r="N874" s="128" t="s">
        <v>1395</v>
      </c>
      <c r="O874" s="130">
        <v>685633.05</v>
      </c>
      <c r="P874" s="128" t="s">
        <v>1396</v>
      </c>
      <c r="Q874" s="128" t="s">
        <v>211</v>
      </c>
      <c r="R874" s="128" t="s">
        <v>677</v>
      </c>
      <c r="S874" s="128" t="s">
        <v>1397</v>
      </c>
      <c r="T874" s="126"/>
      <c r="U874" s="126"/>
    </row>
    <row r="875" spans="1:21" s="59" customFormat="1" ht="25.5" x14ac:dyDescent="0.2">
      <c r="A875" s="128" t="s">
        <v>190</v>
      </c>
      <c r="B875" s="128" t="s">
        <v>1118</v>
      </c>
      <c r="C875" s="128" t="s">
        <v>78</v>
      </c>
      <c r="D875" s="128" t="s">
        <v>1443</v>
      </c>
      <c r="E875" s="128" t="s">
        <v>78</v>
      </c>
      <c r="F875" s="128" t="s">
        <v>199</v>
      </c>
      <c r="G875" s="128" t="s">
        <v>118</v>
      </c>
      <c r="H875" s="128" t="s">
        <v>205</v>
      </c>
      <c r="I875" s="129">
        <v>42138</v>
      </c>
      <c r="J875" s="128" t="s">
        <v>45</v>
      </c>
      <c r="K875" s="128" t="s">
        <v>1208</v>
      </c>
      <c r="L875" s="128" t="s">
        <v>38</v>
      </c>
      <c r="M875" s="128" t="s">
        <v>2803</v>
      </c>
      <c r="N875" s="128" t="s">
        <v>345</v>
      </c>
      <c r="O875" s="130">
        <v>730047</v>
      </c>
      <c r="P875" s="128" t="s">
        <v>1799</v>
      </c>
      <c r="Q875" s="128" t="s">
        <v>130</v>
      </c>
      <c r="R875" s="128" t="s">
        <v>344</v>
      </c>
      <c r="S875" s="128" t="s">
        <v>343</v>
      </c>
      <c r="T875" s="126"/>
      <c r="U875" s="126"/>
    </row>
    <row r="876" spans="1:21" s="59" customFormat="1" ht="38.25" x14ac:dyDescent="0.2">
      <c r="A876" s="128" t="s">
        <v>190</v>
      </c>
      <c r="B876" s="128" t="s">
        <v>1118</v>
      </c>
      <c r="C876" s="128" t="s">
        <v>78</v>
      </c>
      <c r="D876" s="128" t="s">
        <v>1443</v>
      </c>
      <c r="E876" s="128" t="s">
        <v>78</v>
      </c>
      <c r="F876" s="128" t="s">
        <v>905</v>
      </c>
      <c r="G876" s="128" t="s">
        <v>48</v>
      </c>
      <c r="H876" s="128" t="s">
        <v>988</v>
      </c>
      <c r="I876" s="129">
        <v>42272</v>
      </c>
      <c r="J876" s="128" t="s">
        <v>45</v>
      </c>
      <c r="K876" s="128" t="s">
        <v>1208</v>
      </c>
      <c r="L876" s="128" t="s">
        <v>38</v>
      </c>
      <c r="M876" s="128" t="s">
        <v>2834</v>
      </c>
      <c r="N876" s="128" t="s">
        <v>869</v>
      </c>
      <c r="O876" s="130">
        <v>779150</v>
      </c>
      <c r="P876" s="128" t="s">
        <v>2835</v>
      </c>
      <c r="Q876" s="128" t="s">
        <v>76</v>
      </c>
      <c r="R876" s="128" t="s">
        <v>2836</v>
      </c>
      <c r="S876" s="128" t="s">
        <v>870</v>
      </c>
      <c r="T876" s="126"/>
      <c r="U876" s="126"/>
    </row>
    <row r="877" spans="1:21" s="59" customFormat="1" ht="76.5" x14ac:dyDescent="0.2">
      <c r="A877" s="128" t="s">
        <v>190</v>
      </c>
      <c r="B877" s="128" t="s">
        <v>1118</v>
      </c>
      <c r="C877" s="128" t="s">
        <v>78</v>
      </c>
      <c r="D877" s="128" t="s">
        <v>1443</v>
      </c>
      <c r="E877" s="128" t="s">
        <v>78</v>
      </c>
      <c r="F877" s="128" t="s">
        <v>43</v>
      </c>
      <c r="G877" s="128" t="s">
        <v>44</v>
      </c>
      <c r="H877" s="128" t="s">
        <v>88</v>
      </c>
      <c r="I877" s="129">
        <v>42128</v>
      </c>
      <c r="J877" s="128" t="s">
        <v>45</v>
      </c>
      <c r="K877" s="128" t="s">
        <v>1208</v>
      </c>
      <c r="L877" s="128" t="s">
        <v>38</v>
      </c>
      <c r="M877" s="128" t="s">
        <v>2844</v>
      </c>
      <c r="N877" s="128" t="s">
        <v>1804</v>
      </c>
      <c r="O877" s="130">
        <v>965415</v>
      </c>
      <c r="P877" s="128" t="s">
        <v>1805</v>
      </c>
      <c r="Q877" s="128" t="s">
        <v>83</v>
      </c>
      <c r="R877" s="128" t="s">
        <v>1806</v>
      </c>
      <c r="S877" s="128" t="s">
        <v>440</v>
      </c>
      <c r="T877" s="126"/>
      <c r="U877" s="126"/>
    </row>
    <row r="878" spans="1:21" s="59" customFormat="1" ht="25.5" x14ac:dyDescent="0.2">
      <c r="A878" s="128" t="s">
        <v>190</v>
      </c>
      <c r="B878" s="128" t="s">
        <v>1118</v>
      </c>
      <c r="C878" s="128" t="s">
        <v>78</v>
      </c>
      <c r="D878" s="128" t="s">
        <v>1443</v>
      </c>
      <c r="E878" s="128" t="s">
        <v>78</v>
      </c>
      <c r="F878" s="128" t="s">
        <v>413</v>
      </c>
      <c r="G878" s="128" t="s">
        <v>94</v>
      </c>
      <c r="H878" s="128" t="s">
        <v>1215</v>
      </c>
      <c r="I878" s="129">
        <v>42258</v>
      </c>
      <c r="J878" s="128" t="s">
        <v>45</v>
      </c>
      <c r="K878" s="128" t="s">
        <v>677</v>
      </c>
      <c r="L878" s="128" t="s">
        <v>38</v>
      </c>
      <c r="M878" s="128" t="s">
        <v>2793</v>
      </c>
      <c r="N878" s="128" t="s">
        <v>1797</v>
      </c>
      <c r="O878" s="130">
        <v>1038610</v>
      </c>
      <c r="P878" s="128" t="s">
        <v>1798</v>
      </c>
      <c r="Q878" s="128" t="s">
        <v>86</v>
      </c>
      <c r="R878" s="128" t="s">
        <v>677</v>
      </c>
      <c r="S878" s="128" t="s">
        <v>412</v>
      </c>
      <c r="T878" s="126"/>
      <c r="U878" s="126"/>
    </row>
    <row r="879" spans="1:21" s="59" customFormat="1" ht="38.25" x14ac:dyDescent="0.2">
      <c r="A879" s="128" t="s">
        <v>190</v>
      </c>
      <c r="B879" s="128" t="s">
        <v>1118</v>
      </c>
      <c r="C879" s="128" t="s">
        <v>78</v>
      </c>
      <c r="D879" s="128" t="s">
        <v>1443</v>
      </c>
      <c r="E879" s="128" t="s">
        <v>78</v>
      </c>
      <c r="F879" s="128" t="s">
        <v>333</v>
      </c>
      <c r="G879" s="128" t="s">
        <v>94</v>
      </c>
      <c r="H879" s="128" t="s">
        <v>1222</v>
      </c>
      <c r="I879" s="129">
        <v>42163</v>
      </c>
      <c r="J879" s="128" t="s">
        <v>45</v>
      </c>
      <c r="K879" s="128" t="s">
        <v>107</v>
      </c>
      <c r="L879" s="128" t="s">
        <v>38</v>
      </c>
      <c r="M879" s="128" t="s">
        <v>2791</v>
      </c>
      <c r="N879" s="128" t="s">
        <v>436</v>
      </c>
      <c r="O879" s="130">
        <v>1265824.49</v>
      </c>
      <c r="P879" s="128" t="s">
        <v>880</v>
      </c>
      <c r="Q879" s="128" t="s">
        <v>426</v>
      </c>
      <c r="R879" s="128" t="s">
        <v>435</v>
      </c>
      <c r="S879" s="128" t="s">
        <v>411</v>
      </c>
      <c r="T879" s="126"/>
      <c r="U879" s="126"/>
    </row>
    <row r="880" spans="1:21" s="59" customFormat="1" ht="51" x14ac:dyDescent="0.2">
      <c r="A880" s="128" t="s">
        <v>190</v>
      </c>
      <c r="B880" s="128" t="s">
        <v>1118</v>
      </c>
      <c r="C880" s="128" t="s">
        <v>78</v>
      </c>
      <c r="D880" s="128" t="s">
        <v>1443</v>
      </c>
      <c r="E880" s="128" t="s">
        <v>78</v>
      </c>
      <c r="F880" s="128" t="s">
        <v>43</v>
      </c>
      <c r="G880" s="128" t="s">
        <v>44</v>
      </c>
      <c r="H880" s="128" t="s">
        <v>88</v>
      </c>
      <c r="I880" s="129">
        <v>42240</v>
      </c>
      <c r="J880" s="128" t="s">
        <v>45</v>
      </c>
      <c r="K880" s="128" t="s">
        <v>107</v>
      </c>
      <c r="L880" s="128" t="s">
        <v>38</v>
      </c>
      <c r="M880" s="128" t="s">
        <v>2845</v>
      </c>
      <c r="N880" s="128" t="s">
        <v>434</v>
      </c>
      <c r="O880" s="130">
        <v>1494616</v>
      </c>
      <c r="P880" s="128" t="s">
        <v>1807</v>
      </c>
      <c r="Q880" s="128" t="s">
        <v>83</v>
      </c>
      <c r="R880" s="128" t="s">
        <v>433</v>
      </c>
      <c r="S880" s="128" t="s">
        <v>374</v>
      </c>
      <c r="T880" s="126"/>
      <c r="U880" s="126"/>
    </row>
    <row r="881" spans="1:21" s="59" customFormat="1" ht="38.25" x14ac:dyDescent="0.2">
      <c r="A881" s="128" t="s">
        <v>190</v>
      </c>
      <c r="B881" s="128" t="s">
        <v>1118</v>
      </c>
      <c r="C881" s="128" t="s">
        <v>78</v>
      </c>
      <c r="D881" s="128" t="s">
        <v>1443</v>
      </c>
      <c r="E881" s="128" t="s">
        <v>78</v>
      </c>
      <c r="F881" s="128" t="s">
        <v>43</v>
      </c>
      <c r="G881" s="128" t="s">
        <v>44</v>
      </c>
      <c r="H881" s="128" t="s">
        <v>88</v>
      </c>
      <c r="I881" s="129">
        <v>41992</v>
      </c>
      <c r="J881" s="128" t="s">
        <v>45</v>
      </c>
      <c r="K881" s="128" t="s">
        <v>1208</v>
      </c>
      <c r="L881" s="128" t="s">
        <v>38</v>
      </c>
      <c r="M881" s="128" t="s">
        <v>2842</v>
      </c>
      <c r="N881" s="128" t="s">
        <v>1804</v>
      </c>
      <c r="O881" s="130">
        <v>1758907</v>
      </c>
      <c r="P881" s="128" t="s">
        <v>1805</v>
      </c>
      <c r="Q881" s="128" t="s">
        <v>130</v>
      </c>
      <c r="R881" s="128" t="s">
        <v>1806</v>
      </c>
      <c r="S881" s="128" t="s">
        <v>440</v>
      </c>
      <c r="T881" s="126"/>
      <c r="U881" s="126"/>
    </row>
    <row r="882" spans="1:21" s="59" customFormat="1" ht="38.25" x14ac:dyDescent="0.2">
      <c r="A882" s="128" t="s">
        <v>190</v>
      </c>
      <c r="B882" s="128" t="s">
        <v>1118</v>
      </c>
      <c r="C882" s="128" t="s">
        <v>78</v>
      </c>
      <c r="D882" s="128" t="s">
        <v>1443</v>
      </c>
      <c r="E882" s="128" t="s">
        <v>78</v>
      </c>
      <c r="F882" s="128" t="s">
        <v>1124</v>
      </c>
      <c r="G882" s="128" t="s">
        <v>48</v>
      </c>
      <c r="H882" s="128" t="s">
        <v>1292</v>
      </c>
      <c r="I882" s="129">
        <v>42222</v>
      </c>
      <c r="J882" s="128" t="s">
        <v>46</v>
      </c>
      <c r="K882" s="128" t="s">
        <v>107</v>
      </c>
      <c r="L882" s="128" t="s">
        <v>38</v>
      </c>
      <c r="M882" s="128" t="s">
        <v>2832</v>
      </c>
      <c r="N882" s="128" t="s">
        <v>1392</v>
      </c>
      <c r="O882" s="130">
        <v>2309483.64</v>
      </c>
      <c r="P882" s="128" t="s">
        <v>2833</v>
      </c>
      <c r="Q882" s="128" t="s">
        <v>76</v>
      </c>
      <c r="R882" s="128" t="s">
        <v>1393</v>
      </c>
      <c r="S882" s="128" t="s">
        <v>202</v>
      </c>
      <c r="T882" s="126"/>
      <c r="U882" s="126"/>
    </row>
    <row r="883" spans="1:21" s="59" customFormat="1" ht="38.25" x14ac:dyDescent="0.2">
      <c r="A883" s="128" t="s">
        <v>190</v>
      </c>
      <c r="B883" s="128" t="s">
        <v>1118</v>
      </c>
      <c r="C883" s="128" t="s">
        <v>78</v>
      </c>
      <c r="D883" s="128" t="s">
        <v>1443</v>
      </c>
      <c r="E883" s="128" t="s">
        <v>78</v>
      </c>
      <c r="F883" s="128" t="s">
        <v>199</v>
      </c>
      <c r="G883" s="128" t="s">
        <v>118</v>
      </c>
      <c r="H883" s="128" t="s">
        <v>205</v>
      </c>
      <c r="I883" s="129">
        <v>42263</v>
      </c>
      <c r="J883" s="128" t="s">
        <v>45</v>
      </c>
      <c r="K883" s="128" t="s">
        <v>107</v>
      </c>
      <c r="L883" s="128" t="s">
        <v>38</v>
      </c>
      <c r="M883" s="128" t="s">
        <v>2806</v>
      </c>
      <c r="N883" s="128" t="s">
        <v>347</v>
      </c>
      <c r="O883" s="130">
        <v>2499574</v>
      </c>
      <c r="P883" s="128" t="s">
        <v>2807</v>
      </c>
      <c r="Q883" s="128" t="s">
        <v>76</v>
      </c>
      <c r="R883" s="128" t="s">
        <v>2464</v>
      </c>
      <c r="S883" s="128" t="s">
        <v>197</v>
      </c>
      <c r="T883" s="126"/>
      <c r="U883" s="126"/>
    </row>
    <row r="884" spans="1:21" s="59" customFormat="1" ht="51" x14ac:dyDescent="0.2">
      <c r="A884" s="128" t="s">
        <v>16</v>
      </c>
      <c r="B884" s="128" t="s">
        <v>1125</v>
      </c>
      <c r="C884" s="128" t="s">
        <v>78</v>
      </c>
      <c r="D884" s="128" t="s">
        <v>1440</v>
      </c>
      <c r="E884" s="128" t="s">
        <v>78</v>
      </c>
      <c r="F884" s="128" t="s">
        <v>43</v>
      </c>
      <c r="G884" s="128" t="s">
        <v>44</v>
      </c>
      <c r="H884" s="128" t="s">
        <v>88</v>
      </c>
      <c r="I884" s="129">
        <v>42208</v>
      </c>
      <c r="J884" s="128" t="s">
        <v>45</v>
      </c>
      <c r="K884" s="128" t="s">
        <v>107</v>
      </c>
      <c r="L884" s="128" t="s">
        <v>49</v>
      </c>
      <c r="M884" s="128" t="s">
        <v>2847</v>
      </c>
      <c r="N884" s="128" t="s">
        <v>396</v>
      </c>
      <c r="O884" s="130">
        <v>219819</v>
      </c>
      <c r="P884" s="128" t="s">
        <v>2848</v>
      </c>
      <c r="Q884" s="128" t="s">
        <v>76</v>
      </c>
      <c r="R884" s="128" t="s">
        <v>2849</v>
      </c>
      <c r="S884" s="128" t="s">
        <v>394</v>
      </c>
      <c r="T884" s="126"/>
      <c r="U884" s="126"/>
    </row>
    <row r="885" spans="1:21" s="59" customFormat="1" ht="63.75" x14ac:dyDescent="0.2">
      <c r="A885" s="128" t="s">
        <v>169</v>
      </c>
      <c r="B885" s="128" t="s">
        <v>1126</v>
      </c>
      <c r="C885" s="128" t="s">
        <v>78</v>
      </c>
      <c r="D885" s="128" t="s">
        <v>1440</v>
      </c>
      <c r="E885" s="128" t="s">
        <v>78</v>
      </c>
      <c r="F885" s="128" t="s">
        <v>463</v>
      </c>
      <c r="G885" s="128" t="s">
        <v>260</v>
      </c>
      <c r="H885" s="128" t="s">
        <v>212</v>
      </c>
      <c r="I885" s="129">
        <v>42201</v>
      </c>
      <c r="J885" s="128" t="s">
        <v>45</v>
      </c>
      <c r="K885" s="128" t="s">
        <v>107</v>
      </c>
      <c r="L885" s="128" t="s">
        <v>175</v>
      </c>
      <c r="M885" s="128" t="s">
        <v>2898</v>
      </c>
      <c r="N885" s="128" t="s">
        <v>188</v>
      </c>
      <c r="O885" s="130">
        <v>25380</v>
      </c>
      <c r="P885" s="128" t="s">
        <v>912</v>
      </c>
      <c r="Q885" s="128" t="s">
        <v>426</v>
      </c>
      <c r="R885" s="128" t="s">
        <v>187</v>
      </c>
      <c r="S885" s="128" t="s">
        <v>186</v>
      </c>
      <c r="T885" s="126"/>
      <c r="U885" s="126"/>
    </row>
    <row r="886" spans="1:21" s="59" customFormat="1" ht="76.5" x14ac:dyDescent="0.2">
      <c r="A886" s="128" t="s">
        <v>169</v>
      </c>
      <c r="B886" s="128" t="s">
        <v>1126</v>
      </c>
      <c r="C886" s="128" t="s">
        <v>78</v>
      </c>
      <c r="D886" s="128" t="s">
        <v>1440</v>
      </c>
      <c r="E886" s="128" t="s">
        <v>78</v>
      </c>
      <c r="F886" s="128" t="s">
        <v>480</v>
      </c>
      <c r="G886" s="128" t="s">
        <v>479</v>
      </c>
      <c r="H886" s="128" t="s">
        <v>810</v>
      </c>
      <c r="I886" s="129">
        <v>42094</v>
      </c>
      <c r="J886" s="128" t="s">
        <v>45</v>
      </c>
      <c r="K886" s="128" t="s">
        <v>107</v>
      </c>
      <c r="L886" s="128" t="s">
        <v>175</v>
      </c>
      <c r="M886" s="128" t="s">
        <v>2987</v>
      </c>
      <c r="N886" s="128" t="s">
        <v>1139</v>
      </c>
      <c r="O886" s="130">
        <v>26733.75</v>
      </c>
      <c r="P886" s="128" t="s">
        <v>128</v>
      </c>
      <c r="Q886" s="128" t="s">
        <v>104</v>
      </c>
      <c r="R886" s="128" t="s">
        <v>1140</v>
      </c>
      <c r="S886" s="128" t="s">
        <v>1141</v>
      </c>
      <c r="T886" s="126"/>
      <c r="U886" s="126"/>
    </row>
    <row r="887" spans="1:21" s="59" customFormat="1" ht="63.75" x14ac:dyDescent="0.2">
      <c r="A887" s="128" t="s">
        <v>169</v>
      </c>
      <c r="B887" s="128" t="s">
        <v>1126</v>
      </c>
      <c r="C887" s="128" t="s">
        <v>78</v>
      </c>
      <c r="D887" s="128" t="s">
        <v>1440</v>
      </c>
      <c r="E887" s="128" t="s">
        <v>78</v>
      </c>
      <c r="F887" s="128" t="s">
        <v>915</v>
      </c>
      <c r="G887" s="128" t="s">
        <v>106</v>
      </c>
      <c r="H887" s="128" t="s">
        <v>1402</v>
      </c>
      <c r="I887" s="129">
        <v>42226</v>
      </c>
      <c r="J887" s="128" t="s">
        <v>45</v>
      </c>
      <c r="K887" s="128" t="s">
        <v>107</v>
      </c>
      <c r="L887" s="128" t="s">
        <v>175</v>
      </c>
      <c r="M887" s="128" t="s">
        <v>2856</v>
      </c>
      <c r="N887" s="128" t="s">
        <v>916</v>
      </c>
      <c r="O887" s="130">
        <v>29279.57</v>
      </c>
      <c r="P887" s="128" t="s">
        <v>128</v>
      </c>
      <c r="Q887" s="128" t="s">
        <v>120</v>
      </c>
      <c r="R887" s="128" t="s">
        <v>917</v>
      </c>
      <c r="S887" s="128" t="s">
        <v>918</v>
      </c>
      <c r="T887" s="126"/>
      <c r="U887" s="126"/>
    </row>
    <row r="888" spans="1:21" s="59" customFormat="1" ht="76.5" x14ac:dyDescent="0.2">
      <c r="A888" s="128" t="s">
        <v>169</v>
      </c>
      <c r="B888" s="128" t="s">
        <v>1126</v>
      </c>
      <c r="C888" s="128" t="s">
        <v>78</v>
      </c>
      <c r="D888" s="128" t="s">
        <v>1440</v>
      </c>
      <c r="E888" s="128" t="s">
        <v>78</v>
      </c>
      <c r="F888" s="128" t="s">
        <v>1142</v>
      </c>
      <c r="G888" s="128" t="s">
        <v>232</v>
      </c>
      <c r="H888" s="128" t="s">
        <v>166</v>
      </c>
      <c r="I888" s="129">
        <v>42114</v>
      </c>
      <c r="J888" s="128" t="s">
        <v>45</v>
      </c>
      <c r="K888" s="128" t="s">
        <v>107</v>
      </c>
      <c r="L888" s="128" t="s">
        <v>175</v>
      </c>
      <c r="M888" s="128" t="s">
        <v>3025</v>
      </c>
      <c r="N888" s="128" t="s">
        <v>1143</v>
      </c>
      <c r="O888" s="130">
        <v>30267.94</v>
      </c>
      <c r="P888" s="128" t="s">
        <v>128</v>
      </c>
      <c r="Q888" s="128" t="s">
        <v>104</v>
      </c>
      <c r="R888" s="128" t="s">
        <v>1144</v>
      </c>
      <c r="S888" s="128" t="s">
        <v>1145</v>
      </c>
      <c r="T888" s="126"/>
      <c r="U888" s="126"/>
    </row>
    <row r="889" spans="1:21" s="59" customFormat="1" ht="63.75" x14ac:dyDescent="0.2">
      <c r="A889" s="128" t="s">
        <v>169</v>
      </c>
      <c r="B889" s="128" t="s">
        <v>1126</v>
      </c>
      <c r="C889" s="128" t="s">
        <v>78</v>
      </c>
      <c r="D889" s="128" t="s">
        <v>1440</v>
      </c>
      <c r="E889" s="128" t="s">
        <v>78</v>
      </c>
      <c r="F889" s="128" t="s">
        <v>495</v>
      </c>
      <c r="G889" s="128" t="s">
        <v>98</v>
      </c>
      <c r="H889" s="128" t="s">
        <v>453</v>
      </c>
      <c r="I889" s="129">
        <v>42110</v>
      </c>
      <c r="J889" s="128" t="s">
        <v>45</v>
      </c>
      <c r="K889" s="128" t="s">
        <v>107</v>
      </c>
      <c r="L889" s="128" t="s">
        <v>175</v>
      </c>
      <c r="M889" s="128" t="s">
        <v>2957</v>
      </c>
      <c r="N889" s="128" t="s">
        <v>185</v>
      </c>
      <c r="O889" s="130">
        <v>30898</v>
      </c>
      <c r="P889" s="128" t="s">
        <v>194</v>
      </c>
      <c r="Q889" s="128" t="s">
        <v>92</v>
      </c>
      <c r="R889" s="128" t="s">
        <v>184</v>
      </c>
      <c r="S889" s="128" t="s">
        <v>183</v>
      </c>
      <c r="T889" s="126"/>
      <c r="U889" s="126"/>
    </row>
    <row r="890" spans="1:21" s="59" customFormat="1" ht="63.75" x14ac:dyDescent="0.2">
      <c r="A890" s="128" t="s">
        <v>169</v>
      </c>
      <c r="B890" s="128" t="s">
        <v>1126</v>
      </c>
      <c r="C890" s="128" t="s">
        <v>78</v>
      </c>
      <c r="D890" s="128" t="s">
        <v>1440</v>
      </c>
      <c r="E890" s="128" t="s">
        <v>78</v>
      </c>
      <c r="F890" s="128" t="s">
        <v>495</v>
      </c>
      <c r="G890" s="128" t="s">
        <v>98</v>
      </c>
      <c r="H890" s="128" t="s">
        <v>453</v>
      </c>
      <c r="I890" s="129">
        <v>42130</v>
      </c>
      <c r="J890" s="128" t="s">
        <v>45</v>
      </c>
      <c r="K890" s="128" t="s">
        <v>107</v>
      </c>
      <c r="L890" s="128" t="s">
        <v>175</v>
      </c>
      <c r="M890" s="128" t="s">
        <v>2958</v>
      </c>
      <c r="N890" s="128" t="s">
        <v>185</v>
      </c>
      <c r="O890" s="130">
        <v>31171</v>
      </c>
      <c r="P890" s="128" t="s">
        <v>194</v>
      </c>
      <c r="Q890" s="128" t="s">
        <v>211</v>
      </c>
      <c r="R890" s="128" t="s">
        <v>184</v>
      </c>
      <c r="S890" s="128" t="s">
        <v>183</v>
      </c>
      <c r="T890" s="126"/>
      <c r="U890" s="126"/>
    </row>
    <row r="891" spans="1:21" s="59" customFormat="1" ht="63.75" x14ac:dyDescent="0.2">
      <c r="A891" s="128" t="s">
        <v>169</v>
      </c>
      <c r="B891" s="128" t="s">
        <v>1126</v>
      </c>
      <c r="C891" s="128" t="s">
        <v>78</v>
      </c>
      <c r="D891" s="128" t="s">
        <v>1440</v>
      </c>
      <c r="E891" s="128" t="s">
        <v>78</v>
      </c>
      <c r="F891" s="128" t="s">
        <v>514</v>
      </c>
      <c r="G891" s="128" t="s">
        <v>513</v>
      </c>
      <c r="H891" s="128" t="s">
        <v>989</v>
      </c>
      <c r="I891" s="129">
        <v>42229</v>
      </c>
      <c r="J891" s="128" t="s">
        <v>45</v>
      </c>
      <c r="K891" s="128" t="s">
        <v>107</v>
      </c>
      <c r="L891" s="128" t="s">
        <v>175</v>
      </c>
      <c r="M891" s="128" t="s">
        <v>2904</v>
      </c>
      <c r="N891" s="128" t="s">
        <v>178</v>
      </c>
      <c r="O891" s="130">
        <v>33750</v>
      </c>
      <c r="P891" s="128" t="s">
        <v>644</v>
      </c>
      <c r="Q891" s="128" t="s">
        <v>115</v>
      </c>
      <c r="R891" s="128" t="s">
        <v>177</v>
      </c>
      <c r="S891" s="128" t="s">
        <v>176</v>
      </c>
      <c r="T891" s="126"/>
      <c r="U891" s="126"/>
    </row>
    <row r="892" spans="1:21" s="59" customFormat="1" ht="25.5" x14ac:dyDescent="0.2">
      <c r="A892" s="128" t="s">
        <v>169</v>
      </c>
      <c r="B892" s="128" t="s">
        <v>1126</v>
      </c>
      <c r="C892" s="128" t="s">
        <v>78</v>
      </c>
      <c r="D892" s="128" t="s">
        <v>1440</v>
      </c>
      <c r="E892" s="128" t="s">
        <v>78</v>
      </c>
      <c r="F892" s="128" t="s">
        <v>43</v>
      </c>
      <c r="G892" s="128" t="s">
        <v>44</v>
      </c>
      <c r="H892" s="128" t="s">
        <v>88</v>
      </c>
      <c r="I892" s="129">
        <v>42143</v>
      </c>
      <c r="J892" s="128" t="s">
        <v>45</v>
      </c>
      <c r="K892" s="128" t="s">
        <v>677</v>
      </c>
      <c r="L892" s="128" t="s">
        <v>38</v>
      </c>
      <c r="M892" s="128" t="s">
        <v>3005</v>
      </c>
      <c r="N892" s="128" t="s">
        <v>2999</v>
      </c>
      <c r="O892" s="130">
        <v>33901</v>
      </c>
      <c r="P892" s="128" t="s">
        <v>3000</v>
      </c>
      <c r="Q892" s="128" t="s">
        <v>115</v>
      </c>
      <c r="R892" s="128" t="s">
        <v>677</v>
      </c>
      <c r="S892" s="128" t="s">
        <v>3001</v>
      </c>
      <c r="T892" s="126"/>
      <c r="U892" s="126"/>
    </row>
    <row r="893" spans="1:21" s="59" customFormat="1" ht="63.75" x14ac:dyDescent="0.2">
      <c r="A893" s="128" t="s">
        <v>169</v>
      </c>
      <c r="B893" s="128" t="s">
        <v>1126</v>
      </c>
      <c r="C893" s="128" t="s">
        <v>78</v>
      </c>
      <c r="D893" s="128" t="s">
        <v>1440</v>
      </c>
      <c r="E893" s="128" t="s">
        <v>78</v>
      </c>
      <c r="F893" s="128" t="s">
        <v>495</v>
      </c>
      <c r="G893" s="128" t="s">
        <v>98</v>
      </c>
      <c r="H893" s="128" t="s">
        <v>453</v>
      </c>
      <c r="I893" s="129">
        <v>42094</v>
      </c>
      <c r="J893" s="128" t="s">
        <v>45</v>
      </c>
      <c r="K893" s="128" t="s">
        <v>107</v>
      </c>
      <c r="L893" s="128" t="s">
        <v>175</v>
      </c>
      <c r="M893" s="128" t="s">
        <v>2955</v>
      </c>
      <c r="N893" s="128" t="s">
        <v>185</v>
      </c>
      <c r="O893" s="130">
        <v>34700</v>
      </c>
      <c r="P893" s="128" t="s">
        <v>194</v>
      </c>
      <c r="Q893" s="128" t="s">
        <v>397</v>
      </c>
      <c r="R893" s="128" t="s">
        <v>184</v>
      </c>
      <c r="S893" s="128" t="s">
        <v>183</v>
      </c>
      <c r="T893" s="126"/>
      <c r="U893" s="126"/>
    </row>
    <row r="894" spans="1:21" s="59" customFormat="1" ht="63.75" x14ac:dyDescent="0.2">
      <c r="A894" s="128" t="s">
        <v>169</v>
      </c>
      <c r="B894" s="128" t="s">
        <v>1126</v>
      </c>
      <c r="C894" s="128" t="s">
        <v>78</v>
      </c>
      <c r="D894" s="128" t="s">
        <v>1440</v>
      </c>
      <c r="E894" s="128" t="s">
        <v>78</v>
      </c>
      <c r="F894" s="128" t="s">
        <v>463</v>
      </c>
      <c r="G894" s="128" t="s">
        <v>260</v>
      </c>
      <c r="H894" s="128" t="s">
        <v>212</v>
      </c>
      <c r="I894" s="129">
        <v>42079</v>
      </c>
      <c r="J894" s="128" t="s">
        <v>45</v>
      </c>
      <c r="K894" s="128" t="s">
        <v>107</v>
      </c>
      <c r="L894" s="128" t="s">
        <v>175</v>
      </c>
      <c r="M894" s="128" t="s">
        <v>2885</v>
      </c>
      <c r="N894" s="128" t="s">
        <v>188</v>
      </c>
      <c r="O894" s="130">
        <v>34787.5</v>
      </c>
      <c r="P894" s="128" t="s">
        <v>644</v>
      </c>
      <c r="Q894" s="128" t="s">
        <v>88</v>
      </c>
      <c r="R894" s="128" t="s">
        <v>187</v>
      </c>
      <c r="S894" s="128" t="s">
        <v>186</v>
      </c>
      <c r="T894" s="126"/>
      <c r="U894" s="126"/>
    </row>
    <row r="895" spans="1:21" s="59" customFormat="1" ht="63.75" x14ac:dyDescent="0.2">
      <c r="A895" s="128" t="s">
        <v>169</v>
      </c>
      <c r="B895" s="128" t="s">
        <v>1126</v>
      </c>
      <c r="C895" s="128" t="s">
        <v>78</v>
      </c>
      <c r="D895" s="128" t="s">
        <v>1440</v>
      </c>
      <c r="E895" s="128" t="s">
        <v>78</v>
      </c>
      <c r="F895" s="128" t="s">
        <v>495</v>
      </c>
      <c r="G895" s="128" t="s">
        <v>98</v>
      </c>
      <c r="H895" s="128" t="s">
        <v>453</v>
      </c>
      <c r="I895" s="129">
        <v>42075</v>
      </c>
      <c r="J895" s="128" t="s">
        <v>45</v>
      </c>
      <c r="K895" s="128" t="s">
        <v>107</v>
      </c>
      <c r="L895" s="128" t="s">
        <v>175</v>
      </c>
      <c r="M895" s="128" t="s">
        <v>2953</v>
      </c>
      <c r="N895" s="128" t="s">
        <v>185</v>
      </c>
      <c r="O895" s="130">
        <v>39528</v>
      </c>
      <c r="P895" s="128" t="s">
        <v>194</v>
      </c>
      <c r="Q895" s="128" t="s">
        <v>172</v>
      </c>
      <c r="R895" s="128" t="s">
        <v>184</v>
      </c>
      <c r="S895" s="128" t="s">
        <v>183</v>
      </c>
      <c r="T895" s="126"/>
      <c r="U895" s="126"/>
    </row>
    <row r="896" spans="1:21" s="59" customFormat="1" ht="63.75" x14ac:dyDescent="0.2">
      <c r="A896" s="128" t="s">
        <v>169</v>
      </c>
      <c r="B896" s="128" t="s">
        <v>1126</v>
      </c>
      <c r="C896" s="128" t="s">
        <v>78</v>
      </c>
      <c r="D896" s="128" t="s">
        <v>1440</v>
      </c>
      <c r="E896" s="128" t="s">
        <v>78</v>
      </c>
      <c r="F896" s="128" t="s">
        <v>514</v>
      </c>
      <c r="G896" s="128" t="s">
        <v>513</v>
      </c>
      <c r="H896" s="128" t="s">
        <v>989</v>
      </c>
      <c r="I896" s="129">
        <v>42074</v>
      </c>
      <c r="J896" s="128" t="s">
        <v>45</v>
      </c>
      <c r="K896" s="128" t="s">
        <v>107</v>
      </c>
      <c r="L896" s="128" t="s">
        <v>175</v>
      </c>
      <c r="M896" s="128" t="s">
        <v>2931</v>
      </c>
      <c r="N896" s="128" t="s">
        <v>178</v>
      </c>
      <c r="O896" s="130">
        <v>40000</v>
      </c>
      <c r="P896" s="128" t="s">
        <v>644</v>
      </c>
      <c r="Q896" s="128" t="s">
        <v>88</v>
      </c>
      <c r="R896" s="128" t="s">
        <v>177</v>
      </c>
      <c r="S896" s="128" t="s">
        <v>176</v>
      </c>
      <c r="T896" s="126"/>
      <c r="U896" s="126"/>
    </row>
    <row r="897" spans="1:21" s="59" customFormat="1" ht="63.75" x14ac:dyDescent="0.2">
      <c r="A897" s="128" t="s">
        <v>169</v>
      </c>
      <c r="B897" s="128" t="s">
        <v>1126</v>
      </c>
      <c r="C897" s="128" t="s">
        <v>78</v>
      </c>
      <c r="D897" s="128" t="s">
        <v>1440</v>
      </c>
      <c r="E897" s="128" t="s">
        <v>78</v>
      </c>
      <c r="F897" s="128" t="s">
        <v>514</v>
      </c>
      <c r="G897" s="128" t="s">
        <v>513</v>
      </c>
      <c r="H897" s="128" t="s">
        <v>989</v>
      </c>
      <c r="I897" s="129">
        <v>42269</v>
      </c>
      <c r="J897" s="128" t="s">
        <v>45</v>
      </c>
      <c r="K897" s="128" t="s">
        <v>107</v>
      </c>
      <c r="L897" s="128" t="s">
        <v>175</v>
      </c>
      <c r="M897" s="128" t="s">
        <v>2945</v>
      </c>
      <c r="N897" s="128" t="s">
        <v>178</v>
      </c>
      <c r="O897" s="130">
        <v>43125</v>
      </c>
      <c r="P897" s="128" t="s">
        <v>644</v>
      </c>
      <c r="Q897" s="128" t="s">
        <v>104</v>
      </c>
      <c r="R897" s="128" t="s">
        <v>177</v>
      </c>
      <c r="S897" s="128" t="s">
        <v>176</v>
      </c>
      <c r="T897" s="126"/>
      <c r="U897" s="126"/>
    </row>
    <row r="898" spans="1:21" s="59" customFormat="1" ht="63.75" x14ac:dyDescent="0.2">
      <c r="A898" s="128" t="s">
        <v>169</v>
      </c>
      <c r="B898" s="128" t="s">
        <v>1126</v>
      </c>
      <c r="C898" s="128" t="s">
        <v>78</v>
      </c>
      <c r="D898" s="128" t="s">
        <v>1440</v>
      </c>
      <c r="E898" s="128" t="s">
        <v>78</v>
      </c>
      <c r="F898" s="128" t="s">
        <v>463</v>
      </c>
      <c r="G898" s="128" t="s">
        <v>260</v>
      </c>
      <c r="H898" s="128" t="s">
        <v>212</v>
      </c>
      <c r="I898" s="129">
        <v>42201</v>
      </c>
      <c r="J898" s="128" t="s">
        <v>45</v>
      </c>
      <c r="K898" s="128" t="s">
        <v>107</v>
      </c>
      <c r="L898" s="128" t="s">
        <v>175</v>
      </c>
      <c r="M898" s="128" t="s">
        <v>2897</v>
      </c>
      <c r="N898" s="128" t="s">
        <v>188</v>
      </c>
      <c r="O898" s="130">
        <v>44599.5</v>
      </c>
      <c r="P898" s="128" t="s">
        <v>912</v>
      </c>
      <c r="Q898" s="128" t="s">
        <v>211</v>
      </c>
      <c r="R898" s="128" t="s">
        <v>187</v>
      </c>
      <c r="S898" s="128" t="s">
        <v>186</v>
      </c>
      <c r="T898" s="126"/>
      <c r="U898" s="126"/>
    </row>
    <row r="899" spans="1:21" s="59" customFormat="1" ht="76.5" x14ac:dyDescent="0.2">
      <c r="A899" s="128" t="s">
        <v>169</v>
      </c>
      <c r="B899" s="128" t="s">
        <v>1126</v>
      </c>
      <c r="C899" s="128" t="s">
        <v>78</v>
      </c>
      <c r="D899" s="128" t="s">
        <v>1440</v>
      </c>
      <c r="E899" s="128" t="s">
        <v>78</v>
      </c>
      <c r="F899" s="128" t="s">
        <v>460</v>
      </c>
      <c r="G899" s="128" t="s">
        <v>191</v>
      </c>
      <c r="H899" s="128" t="s">
        <v>989</v>
      </c>
      <c r="I899" s="129">
        <v>42226</v>
      </c>
      <c r="J899" s="128" t="s">
        <v>45</v>
      </c>
      <c r="K899" s="128" t="s">
        <v>107</v>
      </c>
      <c r="L899" s="128" t="s">
        <v>175</v>
      </c>
      <c r="M899" s="128" t="s">
        <v>2975</v>
      </c>
      <c r="N899" s="128" t="s">
        <v>1136</v>
      </c>
      <c r="O899" s="130">
        <v>47195.3</v>
      </c>
      <c r="P899" s="128" t="s">
        <v>379</v>
      </c>
      <c r="Q899" s="128" t="s">
        <v>122</v>
      </c>
      <c r="R899" s="128" t="s">
        <v>1137</v>
      </c>
      <c r="S899" s="128" t="s">
        <v>1138</v>
      </c>
      <c r="T899" s="126"/>
      <c r="U899" s="126"/>
    </row>
    <row r="900" spans="1:21" s="59" customFormat="1" ht="63.75" x14ac:dyDescent="0.2">
      <c r="A900" s="128" t="s">
        <v>169</v>
      </c>
      <c r="B900" s="128" t="s">
        <v>1126</v>
      </c>
      <c r="C900" s="128" t="s">
        <v>78</v>
      </c>
      <c r="D900" s="128" t="s">
        <v>1440</v>
      </c>
      <c r="E900" s="128" t="s">
        <v>78</v>
      </c>
      <c r="F900" s="128" t="s">
        <v>463</v>
      </c>
      <c r="G900" s="128" t="s">
        <v>260</v>
      </c>
      <c r="H900" s="128" t="s">
        <v>212</v>
      </c>
      <c r="I900" s="129">
        <v>42087</v>
      </c>
      <c r="J900" s="128" t="s">
        <v>45</v>
      </c>
      <c r="K900" s="128" t="s">
        <v>107</v>
      </c>
      <c r="L900" s="128" t="s">
        <v>175</v>
      </c>
      <c r="M900" s="128" t="s">
        <v>2886</v>
      </c>
      <c r="N900" s="128" t="s">
        <v>188</v>
      </c>
      <c r="O900" s="130">
        <v>47450</v>
      </c>
      <c r="P900" s="128" t="s">
        <v>912</v>
      </c>
      <c r="Q900" s="128" t="s">
        <v>120</v>
      </c>
      <c r="R900" s="128" t="s">
        <v>187</v>
      </c>
      <c r="S900" s="128" t="s">
        <v>186</v>
      </c>
      <c r="T900" s="126"/>
      <c r="U900" s="126"/>
    </row>
    <row r="901" spans="1:21" s="59" customFormat="1" ht="89.25" x14ac:dyDescent="0.2">
      <c r="A901" s="128" t="s">
        <v>169</v>
      </c>
      <c r="B901" s="128" t="s">
        <v>1126</v>
      </c>
      <c r="C901" s="128" t="s">
        <v>78</v>
      </c>
      <c r="D901" s="128" t="s">
        <v>1440</v>
      </c>
      <c r="E901" s="128" t="s">
        <v>78</v>
      </c>
      <c r="F901" s="128" t="s">
        <v>480</v>
      </c>
      <c r="G901" s="128" t="s">
        <v>479</v>
      </c>
      <c r="H901" s="128" t="s">
        <v>810</v>
      </c>
      <c r="I901" s="129">
        <v>42257</v>
      </c>
      <c r="J901" s="128" t="s">
        <v>45</v>
      </c>
      <c r="K901" s="128" t="s">
        <v>107</v>
      </c>
      <c r="L901" s="128" t="s">
        <v>175</v>
      </c>
      <c r="M901" s="128" t="s">
        <v>2991</v>
      </c>
      <c r="N901" s="128" t="s">
        <v>1139</v>
      </c>
      <c r="O901" s="130">
        <v>48193.75</v>
      </c>
      <c r="P901" s="128" t="s">
        <v>128</v>
      </c>
      <c r="Q901" s="128" t="s">
        <v>669</v>
      </c>
      <c r="R901" s="128" t="s">
        <v>1140</v>
      </c>
      <c r="S901" s="128" t="s">
        <v>1141</v>
      </c>
      <c r="T901" s="126"/>
      <c r="U901" s="126"/>
    </row>
    <row r="902" spans="1:21" s="59" customFormat="1" ht="63.75" x14ac:dyDescent="0.2">
      <c r="A902" s="128" t="s">
        <v>169</v>
      </c>
      <c r="B902" s="128" t="s">
        <v>1126</v>
      </c>
      <c r="C902" s="128" t="s">
        <v>78</v>
      </c>
      <c r="D902" s="128" t="s">
        <v>1440</v>
      </c>
      <c r="E902" s="128" t="s">
        <v>78</v>
      </c>
      <c r="F902" s="128" t="s">
        <v>495</v>
      </c>
      <c r="G902" s="128" t="s">
        <v>98</v>
      </c>
      <c r="H902" s="128" t="s">
        <v>453</v>
      </c>
      <c r="I902" s="129">
        <v>42087</v>
      </c>
      <c r="J902" s="128" t="s">
        <v>45</v>
      </c>
      <c r="K902" s="128" t="s">
        <v>107</v>
      </c>
      <c r="L902" s="128" t="s">
        <v>175</v>
      </c>
      <c r="M902" s="128" t="s">
        <v>2954</v>
      </c>
      <c r="N902" s="128" t="s">
        <v>185</v>
      </c>
      <c r="O902" s="130">
        <v>51020</v>
      </c>
      <c r="P902" s="128" t="s">
        <v>194</v>
      </c>
      <c r="Q902" s="128" t="s">
        <v>120</v>
      </c>
      <c r="R902" s="128" t="s">
        <v>184</v>
      </c>
      <c r="S902" s="128" t="s">
        <v>183</v>
      </c>
      <c r="T902" s="126"/>
      <c r="U902" s="126"/>
    </row>
    <row r="903" spans="1:21" s="59" customFormat="1" ht="63.75" x14ac:dyDescent="0.2">
      <c r="A903" s="128" t="s">
        <v>169</v>
      </c>
      <c r="B903" s="128" t="s">
        <v>1126</v>
      </c>
      <c r="C903" s="128" t="s">
        <v>78</v>
      </c>
      <c r="D903" s="128" t="s">
        <v>1440</v>
      </c>
      <c r="E903" s="128" t="s">
        <v>78</v>
      </c>
      <c r="F903" s="128" t="s">
        <v>495</v>
      </c>
      <c r="G903" s="128" t="s">
        <v>98</v>
      </c>
      <c r="H903" s="128" t="s">
        <v>453</v>
      </c>
      <c r="I903" s="129">
        <v>42046</v>
      </c>
      <c r="J903" s="128" t="s">
        <v>45</v>
      </c>
      <c r="K903" s="128" t="s">
        <v>107</v>
      </c>
      <c r="L903" s="128" t="s">
        <v>175</v>
      </c>
      <c r="M903" s="128" t="s">
        <v>2951</v>
      </c>
      <c r="N903" s="128" t="s">
        <v>185</v>
      </c>
      <c r="O903" s="130">
        <v>52912</v>
      </c>
      <c r="P903" s="128" t="s">
        <v>194</v>
      </c>
      <c r="Q903" s="128" t="s">
        <v>115</v>
      </c>
      <c r="R903" s="128" t="s">
        <v>184</v>
      </c>
      <c r="S903" s="128" t="s">
        <v>183</v>
      </c>
      <c r="T903" s="126"/>
      <c r="U903" s="126"/>
    </row>
    <row r="904" spans="1:21" s="59" customFormat="1" ht="38.25" x14ac:dyDescent="0.2">
      <c r="A904" s="128" t="s">
        <v>169</v>
      </c>
      <c r="B904" s="128" t="s">
        <v>1126</v>
      </c>
      <c r="C904" s="128" t="s">
        <v>78</v>
      </c>
      <c r="D904" s="128" t="s">
        <v>1440</v>
      </c>
      <c r="E904" s="128" t="s">
        <v>78</v>
      </c>
      <c r="F904" s="128" t="s">
        <v>1403</v>
      </c>
      <c r="G904" s="128" t="s">
        <v>260</v>
      </c>
      <c r="H904" s="128" t="s">
        <v>83</v>
      </c>
      <c r="I904" s="129">
        <v>42265</v>
      </c>
      <c r="J904" s="128" t="s">
        <v>134</v>
      </c>
      <c r="K904" s="128" t="s">
        <v>677</v>
      </c>
      <c r="L904" s="128" t="s">
        <v>38</v>
      </c>
      <c r="M904" s="128" t="s">
        <v>2877</v>
      </c>
      <c r="N904" s="128" t="s">
        <v>1404</v>
      </c>
      <c r="O904" s="130">
        <v>52983.88</v>
      </c>
      <c r="P904" s="128" t="s">
        <v>391</v>
      </c>
      <c r="Q904" s="128" t="s">
        <v>443</v>
      </c>
      <c r="R904" s="128" t="s">
        <v>1405</v>
      </c>
      <c r="S904" s="128" t="s">
        <v>1406</v>
      </c>
      <c r="T904" s="126"/>
      <c r="U904" s="126"/>
    </row>
    <row r="905" spans="1:21" s="59" customFormat="1" ht="63.75" x14ac:dyDescent="0.2">
      <c r="A905" s="128" t="s">
        <v>169</v>
      </c>
      <c r="B905" s="128" t="s">
        <v>1126</v>
      </c>
      <c r="C905" s="128" t="s">
        <v>78</v>
      </c>
      <c r="D905" s="128" t="s">
        <v>1440</v>
      </c>
      <c r="E905" s="128" t="s">
        <v>78</v>
      </c>
      <c r="F905" s="128" t="s">
        <v>463</v>
      </c>
      <c r="G905" s="128" t="s">
        <v>260</v>
      </c>
      <c r="H905" s="128" t="s">
        <v>212</v>
      </c>
      <c r="I905" s="129">
        <v>42255</v>
      </c>
      <c r="J905" s="128" t="s">
        <v>45</v>
      </c>
      <c r="K905" s="128" t="s">
        <v>107</v>
      </c>
      <c r="L905" s="128" t="s">
        <v>175</v>
      </c>
      <c r="M905" s="128" t="s">
        <v>2903</v>
      </c>
      <c r="N905" s="128" t="s">
        <v>188</v>
      </c>
      <c r="O905" s="130">
        <v>53660</v>
      </c>
      <c r="P905" s="128" t="s">
        <v>645</v>
      </c>
      <c r="Q905" s="128" t="s">
        <v>88</v>
      </c>
      <c r="R905" s="128" t="s">
        <v>187</v>
      </c>
      <c r="S905" s="128" t="s">
        <v>186</v>
      </c>
      <c r="T905" s="126"/>
      <c r="U905" s="126"/>
    </row>
    <row r="906" spans="1:21" s="59" customFormat="1" ht="76.5" x14ac:dyDescent="0.2">
      <c r="A906" s="128" t="s">
        <v>169</v>
      </c>
      <c r="B906" s="128" t="s">
        <v>1126</v>
      </c>
      <c r="C906" s="128" t="s">
        <v>78</v>
      </c>
      <c r="D906" s="128" t="s">
        <v>1440</v>
      </c>
      <c r="E906" s="128" t="s">
        <v>78</v>
      </c>
      <c r="F906" s="128" t="s">
        <v>1408</v>
      </c>
      <c r="G906" s="128" t="s">
        <v>483</v>
      </c>
      <c r="H906" s="128" t="s">
        <v>104</v>
      </c>
      <c r="I906" s="129">
        <v>42270</v>
      </c>
      <c r="J906" s="128" t="s">
        <v>45</v>
      </c>
      <c r="K906" s="128" t="s">
        <v>107</v>
      </c>
      <c r="L906" s="128" t="s">
        <v>175</v>
      </c>
      <c r="M906" s="128" t="s">
        <v>3196</v>
      </c>
      <c r="N906" s="128" t="s">
        <v>1409</v>
      </c>
      <c r="O906" s="130">
        <v>55000</v>
      </c>
      <c r="P906" s="128" t="s">
        <v>327</v>
      </c>
      <c r="Q906" s="128" t="s">
        <v>76</v>
      </c>
      <c r="R906" s="128" t="s">
        <v>1410</v>
      </c>
      <c r="S906" s="128" t="s">
        <v>1411</v>
      </c>
      <c r="T906" s="126"/>
      <c r="U906" s="126"/>
    </row>
    <row r="907" spans="1:21" s="59" customFormat="1" ht="63.75" x14ac:dyDescent="0.2">
      <c r="A907" s="128" t="s">
        <v>169</v>
      </c>
      <c r="B907" s="128" t="s">
        <v>1126</v>
      </c>
      <c r="C907" s="128" t="s">
        <v>78</v>
      </c>
      <c r="D907" s="128" t="s">
        <v>1440</v>
      </c>
      <c r="E907" s="128" t="s">
        <v>78</v>
      </c>
      <c r="F907" s="128" t="s">
        <v>1373</v>
      </c>
      <c r="G907" s="128" t="s">
        <v>260</v>
      </c>
      <c r="H907" s="128" t="s">
        <v>1219</v>
      </c>
      <c r="I907" s="129">
        <v>42024</v>
      </c>
      <c r="J907" s="128" t="s">
        <v>45</v>
      </c>
      <c r="K907" s="128" t="s">
        <v>107</v>
      </c>
      <c r="L907" s="128" t="s">
        <v>175</v>
      </c>
      <c r="M907" s="128" t="s">
        <v>2882</v>
      </c>
      <c r="N907" s="128" t="s">
        <v>2978</v>
      </c>
      <c r="O907" s="130">
        <v>56400</v>
      </c>
      <c r="P907" s="128" t="s">
        <v>325</v>
      </c>
      <c r="Q907" s="128" t="s">
        <v>86</v>
      </c>
      <c r="R907" s="128" t="s">
        <v>174</v>
      </c>
      <c r="S907" s="128" t="s">
        <v>2979</v>
      </c>
      <c r="T907" s="126"/>
      <c r="U907" s="126"/>
    </row>
    <row r="908" spans="1:21" s="59" customFormat="1" ht="76.5" x14ac:dyDescent="0.2">
      <c r="A908" s="128" t="s">
        <v>169</v>
      </c>
      <c r="B908" s="128" t="s">
        <v>1126</v>
      </c>
      <c r="C908" s="128" t="s">
        <v>78</v>
      </c>
      <c r="D908" s="128" t="s">
        <v>1440</v>
      </c>
      <c r="E908" s="128" t="s">
        <v>78</v>
      </c>
      <c r="F908" s="128" t="s">
        <v>915</v>
      </c>
      <c r="G908" s="128" t="s">
        <v>106</v>
      </c>
      <c r="H908" s="128" t="s">
        <v>1402</v>
      </c>
      <c r="I908" s="129">
        <v>42200</v>
      </c>
      <c r="J908" s="128" t="s">
        <v>45</v>
      </c>
      <c r="K908" s="128" t="s">
        <v>107</v>
      </c>
      <c r="L908" s="128" t="s">
        <v>175</v>
      </c>
      <c r="M908" s="128" t="s">
        <v>2854</v>
      </c>
      <c r="N908" s="128" t="s">
        <v>916</v>
      </c>
      <c r="O908" s="130">
        <v>59000</v>
      </c>
      <c r="P908" s="128" t="s">
        <v>327</v>
      </c>
      <c r="Q908" s="128" t="s">
        <v>83</v>
      </c>
      <c r="R908" s="128" t="s">
        <v>917</v>
      </c>
      <c r="S908" s="128" t="s">
        <v>918</v>
      </c>
      <c r="T908" s="126"/>
      <c r="U908" s="126"/>
    </row>
    <row r="909" spans="1:21" s="59" customFormat="1" ht="76.5" x14ac:dyDescent="0.2">
      <c r="A909" s="128" t="s">
        <v>169</v>
      </c>
      <c r="B909" s="128" t="s">
        <v>1126</v>
      </c>
      <c r="C909" s="128" t="s">
        <v>78</v>
      </c>
      <c r="D909" s="128" t="s">
        <v>1440</v>
      </c>
      <c r="E909" s="128" t="s">
        <v>78</v>
      </c>
      <c r="F909" s="128" t="s">
        <v>1132</v>
      </c>
      <c r="G909" s="128" t="s">
        <v>360</v>
      </c>
      <c r="H909" s="128" t="s">
        <v>826</v>
      </c>
      <c r="I909" s="129">
        <v>42090</v>
      </c>
      <c r="J909" s="128" t="s">
        <v>45</v>
      </c>
      <c r="K909" s="128" t="s">
        <v>107</v>
      </c>
      <c r="L909" s="128" t="s">
        <v>175</v>
      </c>
      <c r="M909" s="128" t="s">
        <v>2915</v>
      </c>
      <c r="N909" s="128" t="s">
        <v>1133</v>
      </c>
      <c r="O909" s="130">
        <v>59802.2</v>
      </c>
      <c r="P909" s="128" t="s">
        <v>128</v>
      </c>
      <c r="Q909" s="128" t="s">
        <v>86</v>
      </c>
      <c r="R909" s="128" t="s">
        <v>1134</v>
      </c>
      <c r="S909" s="128" t="s">
        <v>1135</v>
      </c>
      <c r="T909" s="126"/>
      <c r="U909" s="126"/>
    </row>
    <row r="910" spans="1:21" s="59" customFormat="1" ht="63.75" x14ac:dyDescent="0.2">
      <c r="A910" s="128" t="s">
        <v>169</v>
      </c>
      <c r="B910" s="128" t="s">
        <v>1126</v>
      </c>
      <c r="C910" s="128" t="s">
        <v>78</v>
      </c>
      <c r="D910" s="128" t="s">
        <v>1440</v>
      </c>
      <c r="E910" s="128" t="s">
        <v>78</v>
      </c>
      <c r="F910" s="128" t="s">
        <v>463</v>
      </c>
      <c r="G910" s="128" t="s">
        <v>260</v>
      </c>
      <c r="H910" s="128" t="s">
        <v>212</v>
      </c>
      <c r="I910" s="129">
        <v>42268</v>
      </c>
      <c r="J910" s="128" t="s">
        <v>45</v>
      </c>
      <c r="K910" s="128" t="s">
        <v>107</v>
      </c>
      <c r="L910" s="128" t="s">
        <v>175</v>
      </c>
      <c r="M910" s="128" t="s">
        <v>2909</v>
      </c>
      <c r="N910" s="128" t="s">
        <v>188</v>
      </c>
      <c r="O910" s="130">
        <v>62985</v>
      </c>
      <c r="P910" s="128" t="s">
        <v>644</v>
      </c>
      <c r="Q910" s="128" t="s">
        <v>170</v>
      </c>
      <c r="R910" s="128" t="s">
        <v>187</v>
      </c>
      <c r="S910" s="128" t="s">
        <v>186</v>
      </c>
      <c r="T910" s="126"/>
      <c r="U910" s="126"/>
    </row>
    <row r="911" spans="1:21" s="59" customFormat="1" ht="76.5" x14ac:dyDescent="0.2">
      <c r="A911" s="128" t="s">
        <v>169</v>
      </c>
      <c r="B911" s="128" t="s">
        <v>1126</v>
      </c>
      <c r="C911" s="128" t="s">
        <v>78</v>
      </c>
      <c r="D911" s="128" t="s">
        <v>1440</v>
      </c>
      <c r="E911" s="128" t="s">
        <v>78</v>
      </c>
      <c r="F911" s="128" t="s">
        <v>510</v>
      </c>
      <c r="G911" s="128" t="s">
        <v>272</v>
      </c>
      <c r="H911" s="128" t="s">
        <v>143</v>
      </c>
      <c r="I911" s="129">
        <v>42269</v>
      </c>
      <c r="J911" s="128" t="s">
        <v>45</v>
      </c>
      <c r="K911" s="128" t="s">
        <v>107</v>
      </c>
      <c r="L911" s="128" t="s">
        <v>175</v>
      </c>
      <c r="M911" s="128" t="s">
        <v>3197</v>
      </c>
      <c r="N911" s="128" t="s">
        <v>1127</v>
      </c>
      <c r="O911" s="130">
        <v>70000</v>
      </c>
      <c r="P911" s="128" t="s">
        <v>325</v>
      </c>
      <c r="Q911" s="128" t="s">
        <v>76</v>
      </c>
      <c r="R911" s="128" t="s">
        <v>1128</v>
      </c>
      <c r="S911" s="128" t="s">
        <v>1129</v>
      </c>
      <c r="T911" s="126"/>
      <c r="U911" s="126"/>
    </row>
    <row r="912" spans="1:21" s="59" customFormat="1" ht="63.75" x14ac:dyDescent="0.2">
      <c r="A912" s="128" t="s">
        <v>169</v>
      </c>
      <c r="B912" s="128" t="s">
        <v>1126</v>
      </c>
      <c r="C912" s="128" t="s">
        <v>78</v>
      </c>
      <c r="D912" s="128" t="s">
        <v>1440</v>
      </c>
      <c r="E912" s="128" t="s">
        <v>78</v>
      </c>
      <c r="F912" s="128" t="s">
        <v>514</v>
      </c>
      <c r="G912" s="128" t="s">
        <v>513</v>
      </c>
      <c r="H912" s="128" t="s">
        <v>989</v>
      </c>
      <c r="I912" s="129">
        <v>42003</v>
      </c>
      <c r="J912" s="128" t="s">
        <v>45</v>
      </c>
      <c r="K912" s="128" t="s">
        <v>107</v>
      </c>
      <c r="L912" s="128" t="s">
        <v>175</v>
      </c>
      <c r="M912" s="128" t="s">
        <v>2925</v>
      </c>
      <c r="N912" s="128" t="s">
        <v>178</v>
      </c>
      <c r="O912" s="130">
        <v>71000</v>
      </c>
      <c r="P912" s="128" t="s">
        <v>860</v>
      </c>
      <c r="Q912" s="128" t="s">
        <v>76</v>
      </c>
      <c r="R912" s="128" t="s">
        <v>177</v>
      </c>
      <c r="S912" s="128" t="s">
        <v>176</v>
      </c>
      <c r="T912" s="126"/>
      <c r="U912" s="126"/>
    </row>
    <row r="913" spans="1:21" s="59" customFormat="1" ht="63.75" x14ac:dyDescent="0.2">
      <c r="A913" s="128" t="s">
        <v>169</v>
      </c>
      <c r="B913" s="128" t="s">
        <v>1126</v>
      </c>
      <c r="C913" s="128" t="s">
        <v>78</v>
      </c>
      <c r="D913" s="128" t="s">
        <v>1440</v>
      </c>
      <c r="E913" s="128" t="s">
        <v>78</v>
      </c>
      <c r="F913" s="128" t="s">
        <v>463</v>
      </c>
      <c r="G913" s="128" t="s">
        <v>260</v>
      </c>
      <c r="H913" s="128" t="s">
        <v>212</v>
      </c>
      <c r="I913" s="129">
        <v>42024</v>
      </c>
      <c r="J913" s="128" t="s">
        <v>45</v>
      </c>
      <c r="K913" s="128" t="s">
        <v>107</v>
      </c>
      <c r="L913" s="128" t="s">
        <v>175</v>
      </c>
      <c r="M913" s="128" t="s">
        <v>2882</v>
      </c>
      <c r="N913" s="128" t="s">
        <v>188</v>
      </c>
      <c r="O913" s="130">
        <v>71600</v>
      </c>
      <c r="P913" s="128" t="s">
        <v>912</v>
      </c>
      <c r="Q913" s="128" t="s">
        <v>115</v>
      </c>
      <c r="R913" s="128" t="s">
        <v>187</v>
      </c>
      <c r="S913" s="128" t="s">
        <v>186</v>
      </c>
      <c r="T913" s="126"/>
      <c r="U913" s="126"/>
    </row>
    <row r="914" spans="1:21" s="59" customFormat="1" ht="51" x14ac:dyDescent="0.2">
      <c r="A914" s="128" t="s">
        <v>169</v>
      </c>
      <c r="B914" s="128" t="s">
        <v>1126</v>
      </c>
      <c r="C914" s="128" t="s">
        <v>78</v>
      </c>
      <c r="D914" s="128" t="s">
        <v>1440</v>
      </c>
      <c r="E914" s="128" t="s">
        <v>78</v>
      </c>
      <c r="F914" s="128" t="s">
        <v>43</v>
      </c>
      <c r="G914" s="128" t="s">
        <v>44</v>
      </c>
      <c r="H914" s="128" t="s">
        <v>88</v>
      </c>
      <c r="I914" s="129">
        <v>42272</v>
      </c>
      <c r="J914" s="128" t="s">
        <v>45</v>
      </c>
      <c r="K914" s="128" t="s">
        <v>677</v>
      </c>
      <c r="L914" s="128" t="s">
        <v>38</v>
      </c>
      <c r="M914" s="128" t="s">
        <v>3020</v>
      </c>
      <c r="N914" s="128" t="s">
        <v>2999</v>
      </c>
      <c r="O914" s="130">
        <v>74955</v>
      </c>
      <c r="P914" s="128" t="s">
        <v>3000</v>
      </c>
      <c r="Q914" s="128" t="s">
        <v>426</v>
      </c>
      <c r="R914" s="128" t="s">
        <v>677</v>
      </c>
      <c r="S914" s="128" t="s">
        <v>3001</v>
      </c>
      <c r="T914" s="126"/>
      <c r="U914" s="126"/>
    </row>
    <row r="915" spans="1:21" s="59" customFormat="1" ht="25.5" x14ac:dyDescent="0.2">
      <c r="A915" s="128" t="s">
        <v>169</v>
      </c>
      <c r="B915" s="128" t="s">
        <v>1126</v>
      </c>
      <c r="C915" s="128" t="s">
        <v>78</v>
      </c>
      <c r="D915" s="128" t="s">
        <v>1440</v>
      </c>
      <c r="E915" s="128" t="s">
        <v>78</v>
      </c>
      <c r="F915" s="128" t="s">
        <v>182</v>
      </c>
      <c r="G915" s="128" t="s">
        <v>48</v>
      </c>
      <c r="H915" s="128" t="s">
        <v>1207</v>
      </c>
      <c r="I915" s="129">
        <v>42209</v>
      </c>
      <c r="J915" s="128" t="s">
        <v>45</v>
      </c>
      <c r="K915" s="128" t="s">
        <v>677</v>
      </c>
      <c r="L915" s="128" t="s">
        <v>38</v>
      </c>
      <c r="M915" s="128" t="s">
        <v>2982</v>
      </c>
      <c r="N915" s="128" t="s">
        <v>1398</v>
      </c>
      <c r="O915" s="130">
        <v>77041.440000000002</v>
      </c>
      <c r="P915" s="128" t="s">
        <v>1399</v>
      </c>
      <c r="Q915" s="128" t="s">
        <v>426</v>
      </c>
      <c r="R915" s="128" t="s">
        <v>677</v>
      </c>
      <c r="S915" s="128" t="s">
        <v>1400</v>
      </c>
      <c r="T915" s="126"/>
      <c r="U915" s="126"/>
    </row>
    <row r="916" spans="1:21" s="59" customFormat="1" ht="25.5" x14ac:dyDescent="0.2">
      <c r="A916" s="128" t="s">
        <v>169</v>
      </c>
      <c r="B916" s="128" t="s">
        <v>1126</v>
      </c>
      <c r="C916" s="128" t="s">
        <v>78</v>
      </c>
      <c r="D916" s="128" t="s">
        <v>1440</v>
      </c>
      <c r="E916" s="128" t="s">
        <v>78</v>
      </c>
      <c r="F916" s="128" t="s">
        <v>1403</v>
      </c>
      <c r="G916" s="128" t="s">
        <v>260</v>
      </c>
      <c r="H916" s="128" t="s">
        <v>83</v>
      </c>
      <c r="I916" s="129">
        <v>42156</v>
      </c>
      <c r="J916" s="128" t="s">
        <v>134</v>
      </c>
      <c r="K916" s="128" t="s">
        <v>677</v>
      </c>
      <c r="L916" s="128" t="s">
        <v>38</v>
      </c>
      <c r="M916" s="128" t="s">
        <v>2874</v>
      </c>
      <c r="N916" s="128" t="s">
        <v>1404</v>
      </c>
      <c r="O916" s="130">
        <v>77899.899999999994</v>
      </c>
      <c r="P916" s="128" t="s">
        <v>391</v>
      </c>
      <c r="Q916" s="128" t="s">
        <v>809</v>
      </c>
      <c r="R916" s="128" t="s">
        <v>1405</v>
      </c>
      <c r="S916" s="128" t="s">
        <v>1406</v>
      </c>
      <c r="T916" s="126"/>
      <c r="U916" s="126"/>
    </row>
    <row r="917" spans="1:21" s="59" customFormat="1" ht="63.75" x14ac:dyDescent="0.2">
      <c r="A917" s="128" t="s">
        <v>169</v>
      </c>
      <c r="B917" s="128" t="s">
        <v>1126</v>
      </c>
      <c r="C917" s="128" t="s">
        <v>78</v>
      </c>
      <c r="D917" s="128" t="s">
        <v>1440</v>
      </c>
      <c r="E917" s="128" t="s">
        <v>78</v>
      </c>
      <c r="F917" s="128" t="s">
        <v>495</v>
      </c>
      <c r="G917" s="128" t="s">
        <v>98</v>
      </c>
      <c r="H917" s="128" t="s">
        <v>453</v>
      </c>
      <c r="I917" s="129">
        <v>42261</v>
      </c>
      <c r="J917" s="128" t="s">
        <v>45</v>
      </c>
      <c r="K917" s="128" t="s">
        <v>107</v>
      </c>
      <c r="L917" s="128" t="s">
        <v>175</v>
      </c>
      <c r="M917" s="128" t="s">
        <v>2903</v>
      </c>
      <c r="N917" s="128" t="s">
        <v>185</v>
      </c>
      <c r="O917" s="130">
        <v>80764</v>
      </c>
      <c r="P917" s="128" t="s">
        <v>644</v>
      </c>
      <c r="Q917" s="128" t="s">
        <v>88</v>
      </c>
      <c r="R917" s="128" t="s">
        <v>184</v>
      </c>
      <c r="S917" s="128" t="s">
        <v>183</v>
      </c>
      <c r="T917" s="126"/>
      <c r="U917" s="126"/>
    </row>
    <row r="918" spans="1:21" s="59" customFormat="1" ht="114.75" x14ac:dyDescent="0.2">
      <c r="A918" s="128" t="s">
        <v>169</v>
      </c>
      <c r="B918" s="128" t="s">
        <v>1126</v>
      </c>
      <c r="C918" s="128" t="s">
        <v>78</v>
      </c>
      <c r="D918" s="128" t="s">
        <v>1440</v>
      </c>
      <c r="E918" s="128" t="s">
        <v>78</v>
      </c>
      <c r="F918" s="128" t="s">
        <v>43</v>
      </c>
      <c r="G918" s="128" t="s">
        <v>44</v>
      </c>
      <c r="H918" s="128" t="s">
        <v>88</v>
      </c>
      <c r="I918" s="129">
        <v>42177</v>
      </c>
      <c r="J918" s="128" t="s">
        <v>45</v>
      </c>
      <c r="K918" s="128" t="s">
        <v>677</v>
      </c>
      <c r="L918" s="128" t="s">
        <v>38</v>
      </c>
      <c r="M918" s="128" t="s">
        <v>3010</v>
      </c>
      <c r="N918" s="128" t="s">
        <v>2999</v>
      </c>
      <c r="O918" s="130">
        <v>81499</v>
      </c>
      <c r="P918" s="128" t="s">
        <v>3000</v>
      </c>
      <c r="Q918" s="128" t="s">
        <v>170</v>
      </c>
      <c r="R918" s="128" t="s">
        <v>677</v>
      </c>
      <c r="S918" s="128" t="s">
        <v>3001</v>
      </c>
      <c r="T918" s="126"/>
      <c r="U918" s="126"/>
    </row>
    <row r="919" spans="1:21" s="59" customFormat="1" ht="89.25" x14ac:dyDescent="0.2">
      <c r="A919" s="128" t="s">
        <v>169</v>
      </c>
      <c r="B919" s="128" t="s">
        <v>1126</v>
      </c>
      <c r="C919" s="128" t="s">
        <v>78</v>
      </c>
      <c r="D919" s="128" t="s">
        <v>1440</v>
      </c>
      <c r="E919" s="128" t="s">
        <v>78</v>
      </c>
      <c r="F919" s="128" t="s">
        <v>460</v>
      </c>
      <c r="G919" s="128" t="s">
        <v>191</v>
      </c>
      <c r="H919" s="128" t="s">
        <v>989</v>
      </c>
      <c r="I919" s="129">
        <v>42082</v>
      </c>
      <c r="J919" s="128" t="s">
        <v>45</v>
      </c>
      <c r="K919" s="128" t="s">
        <v>107</v>
      </c>
      <c r="L919" s="128" t="s">
        <v>175</v>
      </c>
      <c r="M919" s="128" t="s">
        <v>2970</v>
      </c>
      <c r="N919" s="128" t="s">
        <v>1136</v>
      </c>
      <c r="O919" s="130">
        <v>84375</v>
      </c>
      <c r="P919" s="128" t="s">
        <v>379</v>
      </c>
      <c r="Q919" s="128" t="s">
        <v>115</v>
      </c>
      <c r="R919" s="128" t="s">
        <v>1137</v>
      </c>
      <c r="S919" s="128" t="s">
        <v>1138</v>
      </c>
      <c r="T919" s="126"/>
      <c r="U919" s="126"/>
    </row>
    <row r="920" spans="1:21" s="59" customFormat="1" ht="89.25" x14ac:dyDescent="0.2">
      <c r="A920" s="128" t="s">
        <v>169</v>
      </c>
      <c r="B920" s="128" t="s">
        <v>1126</v>
      </c>
      <c r="C920" s="128" t="s">
        <v>78</v>
      </c>
      <c r="D920" s="128" t="s">
        <v>1440</v>
      </c>
      <c r="E920" s="128" t="s">
        <v>78</v>
      </c>
      <c r="F920" s="128" t="s">
        <v>1408</v>
      </c>
      <c r="G920" s="128" t="s">
        <v>483</v>
      </c>
      <c r="H920" s="128" t="s">
        <v>104</v>
      </c>
      <c r="I920" s="129">
        <v>42081</v>
      </c>
      <c r="J920" s="128" t="s">
        <v>45</v>
      </c>
      <c r="K920" s="128" t="s">
        <v>107</v>
      </c>
      <c r="L920" s="128" t="s">
        <v>175</v>
      </c>
      <c r="M920" s="128" t="s">
        <v>3040</v>
      </c>
      <c r="N920" s="128" t="s">
        <v>1409</v>
      </c>
      <c r="O920" s="130">
        <v>84953.919999999998</v>
      </c>
      <c r="P920" s="128" t="s">
        <v>379</v>
      </c>
      <c r="Q920" s="128" t="s">
        <v>86</v>
      </c>
      <c r="R920" s="128" t="s">
        <v>1410</v>
      </c>
      <c r="S920" s="128" t="s">
        <v>1411</v>
      </c>
      <c r="T920" s="126"/>
      <c r="U920" s="126"/>
    </row>
    <row r="921" spans="1:21" s="59" customFormat="1" ht="76.5" x14ac:dyDescent="0.2">
      <c r="A921" s="128" t="s">
        <v>169</v>
      </c>
      <c r="B921" s="128" t="s">
        <v>1126</v>
      </c>
      <c r="C921" s="128" t="s">
        <v>78</v>
      </c>
      <c r="D921" s="128" t="s">
        <v>1440</v>
      </c>
      <c r="E921" s="128" t="s">
        <v>78</v>
      </c>
      <c r="F921" s="128" t="s">
        <v>480</v>
      </c>
      <c r="G921" s="128" t="s">
        <v>479</v>
      </c>
      <c r="H921" s="128" t="s">
        <v>810</v>
      </c>
      <c r="I921" s="129">
        <v>42144</v>
      </c>
      <c r="J921" s="128" t="s">
        <v>45</v>
      </c>
      <c r="K921" s="128" t="s">
        <v>107</v>
      </c>
      <c r="L921" s="128" t="s">
        <v>175</v>
      </c>
      <c r="M921" s="128" t="s">
        <v>2973</v>
      </c>
      <c r="N921" s="128" t="s">
        <v>1139</v>
      </c>
      <c r="O921" s="130">
        <v>85918</v>
      </c>
      <c r="P921" s="128" t="s">
        <v>128</v>
      </c>
      <c r="Q921" s="128" t="s">
        <v>143</v>
      </c>
      <c r="R921" s="128" t="s">
        <v>1140</v>
      </c>
      <c r="S921" s="128" t="s">
        <v>1141</v>
      </c>
      <c r="T921" s="126"/>
      <c r="U921" s="126"/>
    </row>
    <row r="922" spans="1:21" s="59" customFormat="1" ht="102" x14ac:dyDescent="0.2">
      <c r="A922" s="128" t="s">
        <v>169</v>
      </c>
      <c r="B922" s="128" t="s">
        <v>1126</v>
      </c>
      <c r="C922" s="128" t="s">
        <v>78</v>
      </c>
      <c r="D922" s="128" t="s">
        <v>1440</v>
      </c>
      <c r="E922" s="128" t="s">
        <v>78</v>
      </c>
      <c r="F922" s="128" t="s">
        <v>510</v>
      </c>
      <c r="G922" s="128" t="s">
        <v>272</v>
      </c>
      <c r="H922" s="128" t="s">
        <v>143</v>
      </c>
      <c r="I922" s="129">
        <v>42081</v>
      </c>
      <c r="J922" s="128" t="s">
        <v>45</v>
      </c>
      <c r="K922" s="128" t="s">
        <v>107</v>
      </c>
      <c r="L922" s="128" t="s">
        <v>175</v>
      </c>
      <c r="M922" s="128" t="s">
        <v>2865</v>
      </c>
      <c r="N922" s="128" t="s">
        <v>1127</v>
      </c>
      <c r="O922" s="130">
        <v>87075.48</v>
      </c>
      <c r="P922" s="128" t="s">
        <v>128</v>
      </c>
      <c r="Q922" s="128" t="s">
        <v>115</v>
      </c>
      <c r="R922" s="128" t="s">
        <v>1128</v>
      </c>
      <c r="S922" s="128" t="s">
        <v>1129</v>
      </c>
      <c r="T922" s="126"/>
      <c r="U922" s="126"/>
    </row>
    <row r="923" spans="1:21" s="59" customFormat="1" ht="51" x14ac:dyDescent="0.2">
      <c r="A923" s="128" t="s">
        <v>169</v>
      </c>
      <c r="B923" s="128" t="s">
        <v>1126</v>
      </c>
      <c r="C923" s="128" t="s">
        <v>78</v>
      </c>
      <c r="D923" s="128" t="s">
        <v>1440</v>
      </c>
      <c r="E923" s="128" t="s">
        <v>78</v>
      </c>
      <c r="F923" s="128" t="s">
        <v>43</v>
      </c>
      <c r="G923" s="128" t="s">
        <v>44</v>
      </c>
      <c r="H923" s="128" t="s">
        <v>88</v>
      </c>
      <c r="I923" s="129">
        <v>42160</v>
      </c>
      <c r="J923" s="128" t="s">
        <v>36</v>
      </c>
      <c r="K923" s="128" t="s">
        <v>677</v>
      </c>
      <c r="L923" s="128" t="s">
        <v>38</v>
      </c>
      <c r="M923" s="128" t="s">
        <v>3006</v>
      </c>
      <c r="N923" s="128" t="s">
        <v>181</v>
      </c>
      <c r="O923" s="130">
        <v>90399</v>
      </c>
      <c r="P923" s="128" t="s">
        <v>180</v>
      </c>
      <c r="Q923" s="128" t="s">
        <v>3007</v>
      </c>
      <c r="R923" s="128" t="s">
        <v>677</v>
      </c>
      <c r="S923" s="128" t="s">
        <v>179</v>
      </c>
      <c r="T923" s="126"/>
      <c r="U923" s="126"/>
    </row>
    <row r="924" spans="1:21" s="59" customFormat="1" ht="63.75" x14ac:dyDescent="0.2">
      <c r="A924" s="128" t="s">
        <v>169</v>
      </c>
      <c r="B924" s="128" t="s">
        <v>1126</v>
      </c>
      <c r="C924" s="128" t="s">
        <v>78</v>
      </c>
      <c r="D924" s="128" t="s">
        <v>1440</v>
      </c>
      <c r="E924" s="128" t="s">
        <v>78</v>
      </c>
      <c r="F924" s="128" t="s">
        <v>463</v>
      </c>
      <c r="G924" s="128" t="s">
        <v>260</v>
      </c>
      <c r="H924" s="128" t="s">
        <v>212</v>
      </c>
      <c r="I924" s="129">
        <v>42103</v>
      </c>
      <c r="J924" s="128" t="s">
        <v>45</v>
      </c>
      <c r="K924" s="128" t="s">
        <v>107</v>
      </c>
      <c r="L924" s="128" t="s">
        <v>175</v>
      </c>
      <c r="M924" s="128" t="s">
        <v>2888</v>
      </c>
      <c r="N924" s="128" t="s">
        <v>188</v>
      </c>
      <c r="O924" s="130">
        <v>98300</v>
      </c>
      <c r="P924" s="128" t="s">
        <v>912</v>
      </c>
      <c r="Q924" s="128" t="s">
        <v>143</v>
      </c>
      <c r="R924" s="128" t="s">
        <v>187</v>
      </c>
      <c r="S924" s="128" t="s">
        <v>186</v>
      </c>
      <c r="T924" s="126"/>
      <c r="U924" s="126"/>
    </row>
    <row r="925" spans="1:21" s="59" customFormat="1" ht="89.25" x14ac:dyDescent="0.2">
      <c r="A925" s="128" t="s">
        <v>169</v>
      </c>
      <c r="B925" s="128" t="s">
        <v>1126</v>
      </c>
      <c r="C925" s="128" t="s">
        <v>78</v>
      </c>
      <c r="D925" s="128" t="s">
        <v>1440</v>
      </c>
      <c r="E925" s="128" t="s">
        <v>78</v>
      </c>
      <c r="F925" s="128" t="s">
        <v>463</v>
      </c>
      <c r="G925" s="128" t="s">
        <v>260</v>
      </c>
      <c r="H925" s="128" t="s">
        <v>212</v>
      </c>
      <c r="I925" s="129">
        <v>42110</v>
      </c>
      <c r="J925" s="128" t="s">
        <v>45</v>
      </c>
      <c r="K925" s="128" t="s">
        <v>107</v>
      </c>
      <c r="L925" s="128" t="s">
        <v>175</v>
      </c>
      <c r="M925" s="128" t="s">
        <v>2890</v>
      </c>
      <c r="N925" s="128" t="s">
        <v>188</v>
      </c>
      <c r="O925" s="130">
        <v>100000</v>
      </c>
      <c r="P925" s="128" t="s">
        <v>644</v>
      </c>
      <c r="Q925" s="128" t="s">
        <v>83</v>
      </c>
      <c r="R925" s="128" t="s">
        <v>187</v>
      </c>
      <c r="S925" s="128" t="s">
        <v>186</v>
      </c>
      <c r="T925" s="126"/>
      <c r="U925" s="126"/>
    </row>
    <row r="926" spans="1:21" s="59" customFormat="1" ht="63.75" x14ac:dyDescent="0.2">
      <c r="A926" s="128" t="s">
        <v>169</v>
      </c>
      <c r="B926" s="128" t="s">
        <v>1126</v>
      </c>
      <c r="C926" s="128" t="s">
        <v>78</v>
      </c>
      <c r="D926" s="128" t="s">
        <v>1440</v>
      </c>
      <c r="E926" s="128" t="s">
        <v>78</v>
      </c>
      <c r="F926" s="128" t="s">
        <v>463</v>
      </c>
      <c r="G926" s="128" t="s">
        <v>260</v>
      </c>
      <c r="H926" s="128" t="s">
        <v>212</v>
      </c>
      <c r="I926" s="129">
        <v>42158</v>
      </c>
      <c r="J926" s="128" t="s">
        <v>45</v>
      </c>
      <c r="K926" s="128" t="s">
        <v>107</v>
      </c>
      <c r="L926" s="128" t="s">
        <v>175</v>
      </c>
      <c r="M926" s="128" t="s">
        <v>2893</v>
      </c>
      <c r="N926" s="128" t="s">
        <v>188</v>
      </c>
      <c r="O926" s="130">
        <v>100000</v>
      </c>
      <c r="P926" s="128" t="s">
        <v>644</v>
      </c>
      <c r="Q926" s="128" t="s">
        <v>86</v>
      </c>
      <c r="R926" s="128" t="s">
        <v>187</v>
      </c>
      <c r="S926" s="128" t="s">
        <v>186</v>
      </c>
      <c r="T926" s="126"/>
      <c r="U926" s="126"/>
    </row>
    <row r="927" spans="1:21" s="59" customFormat="1" ht="63.75" x14ac:dyDescent="0.2">
      <c r="A927" s="128" t="s">
        <v>169</v>
      </c>
      <c r="B927" s="128" t="s">
        <v>1126</v>
      </c>
      <c r="C927" s="128" t="s">
        <v>78</v>
      </c>
      <c r="D927" s="128" t="s">
        <v>1440</v>
      </c>
      <c r="E927" s="128" t="s">
        <v>78</v>
      </c>
      <c r="F927" s="128" t="s">
        <v>463</v>
      </c>
      <c r="G927" s="128" t="s">
        <v>260</v>
      </c>
      <c r="H927" s="128" t="s">
        <v>212</v>
      </c>
      <c r="I927" s="129">
        <v>42226</v>
      </c>
      <c r="J927" s="128" t="s">
        <v>45</v>
      </c>
      <c r="K927" s="128" t="s">
        <v>107</v>
      </c>
      <c r="L927" s="128" t="s">
        <v>175</v>
      </c>
      <c r="M927" s="128" t="s">
        <v>2901</v>
      </c>
      <c r="N927" s="128" t="s">
        <v>188</v>
      </c>
      <c r="O927" s="130">
        <v>100000</v>
      </c>
      <c r="P927" s="128" t="s">
        <v>644</v>
      </c>
      <c r="Q927" s="128" t="s">
        <v>104</v>
      </c>
      <c r="R927" s="128" t="s">
        <v>187</v>
      </c>
      <c r="S927" s="128" t="s">
        <v>186</v>
      </c>
      <c r="T927" s="126"/>
      <c r="U927" s="126"/>
    </row>
    <row r="928" spans="1:21" s="59" customFormat="1" ht="76.5" x14ac:dyDescent="0.2">
      <c r="A928" s="128" t="s">
        <v>169</v>
      </c>
      <c r="B928" s="128" t="s">
        <v>1126</v>
      </c>
      <c r="C928" s="128" t="s">
        <v>78</v>
      </c>
      <c r="D928" s="128" t="s">
        <v>1440</v>
      </c>
      <c r="E928" s="128" t="s">
        <v>78</v>
      </c>
      <c r="F928" s="128" t="s">
        <v>514</v>
      </c>
      <c r="G928" s="128" t="s">
        <v>513</v>
      </c>
      <c r="H928" s="128" t="s">
        <v>989</v>
      </c>
      <c r="I928" s="129">
        <v>42110</v>
      </c>
      <c r="J928" s="128" t="s">
        <v>45</v>
      </c>
      <c r="K928" s="128" t="s">
        <v>107</v>
      </c>
      <c r="L928" s="128" t="s">
        <v>175</v>
      </c>
      <c r="M928" s="128" t="s">
        <v>2937</v>
      </c>
      <c r="N928" s="128" t="s">
        <v>178</v>
      </c>
      <c r="O928" s="130">
        <v>100000</v>
      </c>
      <c r="P928" s="128" t="s">
        <v>645</v>
      </c>
      <c r="Q928" s="128" t="s">
        <v>130</v>
      </c>
      <c r="R928" s="128" t="s">
        <v>177</v>
      </c>
      <c r="S928" s="128" t="s">
        <v>176</v>
      </c>
      <c r="T928" s="126"/>
      <c r="U928" s="126"/>
    </row>
    <row r="929" spans="1:21" s="59" customFormat="1" ht="76.5" x14ac:dyDescent="0.2">
      <c r="A929" s="128" t="s">
        <v>169</v>
      </c>
      <c r="B929" s="128" t="s">
        <v>1126</v>
      </c>
      <c r="C929" s="128" t="s">
        <v>78</v>
      </c>
      <c r="D929" s="128" t="s">
        <v>1440</v>
      </c>
      <c r="E929" s="128" t="s">
        <v>78</v>
      </c>
      <c r="F929" s="128" t="s">
        <v>1408</v>
      </c>
      <c r="G929" s="128" t="s">
        <v>483</v>
      </c>
      <c r="H929" s="128" t="s">
        <v>104</v>
      </c>
      <c r="I929" s="129">
        <v>42227</v>
      </c>
      <c r="J929" s="128" t="s">
        <v>45</v>
      </c>
      <c r="K929" s="128" t="s">
        <v>107</v>
      </c>
      <c r="L929" s="128" t="s">
        <v>175</v>
      </c>
      <c r="M929" s="128" t="s">
        <v>3042</v>
      </c>
      <c r="N929" s="128" t="s">
        <v>1409</v>
      </c>
      <c r="O929" s="130">
        <v>101947.93</v>
      </c>
      <c r="P929" s="128" t="s">
        <v>379</v>
      </c>
      <c r="Q929" s="128" t="s">
        <v>173</v>
      </c>
      <c r="R929" s="128" t="s">
        <v>1410</v>
      </c>
      <c r="S929" s="128" t="s">
        <v>1411</v>
      </c>
      <c r="T929" s="126"/>
      <c r="U929" s="126"/>
    </row>
    <row r="930" spans="1:21" s="59" customFormat="1" ht="63.75" x14ac:dyDescent="0.2">
      <c r="A930" s="128" t="s">
        <v>169</v>
      </c>
      <c r="B930" s="128" t="s">
        <v>1126</v>
      </c>
      <c r="C930" s="128" t="s">
        <v>78</v>
      </c>
      <c r="D930" s="128" t="s">
        <v>1440</v>
      </c>
      <c r="E930" s="128" t="s">
        <v>78</v>
      </c>
      <c r="F930" s="128" t="s">
        <v>514</v>
      </c>
      <c r="G930" s="128" t="s">
        <v>513</v>
      </c>
      <c r="H930" s="128" t="s">
        <v>989</v>
      </c>
      <c r="I930" s="129">
        <v>42087</v>
      </c>
      <c r="J930" s="128" t="s">
        <v>45</v>
      </c>
      <c r="K930" s="128" t="s">
        <v>107</v>
      </c>
      <c r="L930" s="128" t="s">
        <v>175</v>
      </c>
      <c r="M930" s="128" t="s">
        <v>2934</v>
      </c>
      <c r="N930" s="128" t="s">
        <v>178</v>
      </c>
      <c r="O930" s="130">
        <v>111000</v>
      </c>
      <c r="P930" s="128" t="s">
        <v>1119</v>
      </c>
      <c r="Q930" s="128" t="s">
        <v>172</v>
      </c>
      <c r="R930" s="128" t="s">
        <v>177</v>
      </c>
      <c r="S930" s="128" t="s">
        <v>176</v>
      </c>
      <c r="T930" s="126"/>
      <c r="U930" s="126"/>
    </row>
    <row r="931" spans="1:21" s="59" customFormat="1" ht="63.75" x14ac:dyDescent="0.2">
      <c r="A931" s="128" t="s">
        <v>169</v>
      </c>
      <c r="B931" s="128" t="s">
        <v>1126</v>
      </c>
      <c r="C931" s="128" t="s">
        <v>78</v>
      </c>
      <c r="D931" s="128" t="s">
        <v>1440</v>
      </c>
      <c r="E931" s="128" t="s">
        <v>78</v>
      </c>
      <c r="F931" s="128" t="s">
        <v>463</v>
      </c>
      <c r="G931" s="128" t="s">
        <v>260</v>
      </c>
      <c r="H931" s="128" t="s">
        <v>212</v>
      </c>
      <c r="I931" s="129">
        <v>42074</v>
      </c>
      <c r="J931" s="128" t="s">
        <v>45</v>
      </c>
      <c r="K931" s="128" t="s">
        <v>107</v>
      </c>
      <c r="L931" s="128" t="s">
        <v>175</v>
      </c>
      <c r="M931" s="128" t="s">
        <v>2884</v>
      </c>
      <c r="N931" s="128" t="s">
        <v>188</v>
      </c>
      <c r="O931" s="130">
        <v>113250</v>
      </c>
      <c r="P931" s="128" t="s">
        <v>912</v>
      </c>
      <c r="Q931" s="128" t="s">
        <v>170</v>
      </c>
      <c r="R931" s="128" t="s">
        <v>187</v>
      </c>
      <c r="S931" s="128" t="s">
        <v>186</v>
      </c>
      <c r="T931" s="126"/>
      <c r="U931" s="126"/>
    </row>
    <row r="932" spans="1:21" s="59" customFormat="1" ht="76.5" x14ac:dyDescent="0.2">
      <c r="A932" s="128" t="s">
        <v>169</v>
      </c>
      <c r="B932" s="128" t="s">
        <v>1126</v>
      </c>
      <c r="C932" s="128" t="s">
        <v>78</v>
      </c>
      <c r="D932" s="128" t="s">
        <v>1440</v>
      </c>
      <c r="E932" s="128" t="s">
        <v>78</v>
      </c>
      <c r="F932" s="128" t="s">
        <v>460</v>
      </c>
      <c r="G932" s="128" t="s">
        <v>191</v>
      </c>
      <c r="H932" s="128" t="s">
        <v>989</v>
      </c>
      <c r="I932" s="129">
        <v>42124</v>
      </c>
      <c r="J932" s="128" t="s">
        <v>45</v>
      </c>
      <c r="K932" s="128" t="s">
        <v>107</v>
      </c>
      <c r="L932" s="128" t="s">
        <v>175</v>
      </c>
      <c r="M932" s="128" t="s">
        <v>2972</v>
      </c>
      <c r="N932" s="128" t="s">
        <v>1136</v>
      </c>
      <c r="O932" s="130">
        <v>114516.8</v>
      </c>
      <c r="P932" s="128" t="s">
        <v>379</v>
      </c>
      <c r="Q932" s="128" t="s">
        <v>170</v>
      </c>
      <c r="R932" s="128" t="s">
        <v>1137</v>
      </c>
      <c r="S932" s="128" t="s">
        <v>1138</v>
      </c>
      <c r="T932" s="126"/>
      <c r="U932" s="126"/>
    </row>
    <row r="933" spans="1:21" s="59" customFormat="1" ht="76.5" x14ac:dyDescent="0.2">
      <c r="A933" s="128" t="s">
        <v>169</v>
      </c>
      <c r="B933" s="128" t="s">
        <v>1126</v>
      </c>
      <c r="C933" s="128" t="s">
        <v>78</v>
      </c>
      <c r="D933" s="128" t="s">
        <v>1440</v>
      </c>
      <c r="E933" s="128" t="s">
        <v>78</v>
      </c>
      <c r="F933" s="128" t="s">
        <v>1132</v>
      </c>
      <c r="G933" s="128" t="s">
        <v>360</v>
      </c>
      <c r="H933" s="128" t="s">
        <v>826</v>
      </c>
      <c r="I933" s="129">
        <v>42109</v>
      </c>
      <c r="J933" s="128" t="s">
        <v>45</v>
      </c>
      <c r="K933" s="128" t="s">
        <v>107</v>
      </c>
      <c r="L933" s="128" t="s">
        <v>175</v>
      </c>
      <c r="M933" s="128" t="s">
        <v>2917</v>
      </c>
      <c r="N933" s="128" t="s">
        <v>1133</v>
      </c>
      <c r="O933" s="130">
        <v>120019.67</v>
      </c>
      <c r="P933" s="128" t="s">
        <v>128</v>
      </c>
      <c r="Q933" s="128" t="s">
        <v>104</v>
      </c>
      <c r="R933" s="128" t="s">
        <v>1134</v>
      </c>
      <c r="S933" s="128" t="s">
        <v>1135</v>
      </c>
      <c r="T933" s="126"/>
      <c r="U933" s="126"/>
    </row>
    <row r="934" spans="1:21" s="59" customFormat="1" ht="38.25" x14ac:dyDescent="0.2">
      <c r="A934" s="128" t="s">
        <v>169</v>
      </c>
      <c r="B934" s="128" t="s">
        <v>1126</v>
      </c>
      <c r="C934" s="128" t="s">
        <v>78</v>
      </c>
      <c r="D934" s="128" t="s">
        <v>1440</v>
      </c>
      <c r="E934" s="128" t="s">
        <v>78</v>
      </c>
      <c r="F934" s="128" t="s">
        <v>1403</v>
      </c>
      <c r="G934" s="128" t="s">
        <v>260</v>
      </c>
      <c r="H934" s="128" t="s">
        <v>83</v>
      </c>
      <c r="I934" s="129">
        <v>42271</v>
      </c>
      <c r="J934" s="128" t="s">
        <v>134</v>
      </c>
      <c r="K934" s="128" t="s">
        <v>677</v>
      </c>
      <c r="L934" s="128" t="s">
        <v>38</v>
      </c>
      <c r="M934" s="128" t="s">
        <v>2878</v>
      </c>
      <c r="N934" s="128" t="s">
        <v>1404</v>
      </c>
      <c r="O934" s="130">
        <v>122013.4</v>
      </c>
      <c r="P934" s="128" t="s">
        <v>391</v>
      </c>
      <c r="Q934" s="128" t="s">
        <v>209</v>
      </c>
      <c r="R934" s="128" t="s">
        <v>1405</v>
      </c>
      <c r="S934" s="128" t="s">
        <v>1406</v>
      </c>
      <c r="T934" s="126"/>
      <c r="U934" s="126"/>
    </row>
    <row r="935" spans="1:21" s="59" customFormat="1" ht="63.75" x14ac:dyDescent="0.2">
      <c r="A935" s="128" t="s">
        <v>169</v>
      </c>
      <c r="B935" s="128" t="s">
        <v>1126</v>
      </c>
      <c r="C935" s="128" t="s">
        <v>78</v>
      </c>
      <c r="D935" s="128" t="s">
        <v>1440</v>
      </c>
      <c r="E935" s="128" t="s">
        <v>78</v>
      </c>
      <c r="F935" s="128" t="s">
        <v>514</v>
      </c>
      <c r="G935" s="128" t="s">
        <v>513</v>
      </c>
      <c r="H935" s="128" t="s">
        <v>989</v>
      </c>
      <c r="I935" s="129">
        <v>42109</v>
      </c>
      <c r="J935" s="128" t="s">
        <v>45</v>
      </c>
      <c r="K935" s="128" t="s">
        <v>107</v>
      </c>
      <c r="L935" s="128" t="s">
        <v>175</v>
      </c>
      <c r="M935" s="128" t="s">
        <v>2936</v>
      </c>
      <c r="N935" s="128" t="s">
        <v>178</v>
      </c>
      <c r="O935" s="130">
        <v>124250</v>
      </c>
      <c r="P935" s="128" t="s">
        <v>1119</v>
      </c>
      <c r="Q935" s="128" t="s">
        <v>173</v>
      </c>
      <c r="R935" s="128" t="s">
        <v>177</v>
      </c>
      <c r="S935" s="128" t="s">
        <v>176</v>
      </c>
      <c r="T935" s="126"/>
      <c r="U935" s="126"/>
    </row>
    <row r="936" spans="1:21" s="59" customFormat="1" ht="76.5" x14ac:dyDescent="0.2">
      <c r="A936" s="128" t="s">
        <v>169</v>
      </c>
      <c r="B936" s="128" t="s">
        <v>1126</v>
      </c>
      <c r="C936" s="128" t="s">
        <v>78</v>
      </c>
      <c r="D936" s="128" t="s">
        <v>1440</v>
      </c>
      <c r="E936" s="128" t="s">
        <v>78</v>
      </c>
      <c r="F936" s="128" t="s">
        <v>480</v>
      </c>
      <c r="G936" s="128" t="s">
        <v>479</v>
      </c>
      <c r="H936" s="128" t="s">
        <v>810</v>
      </c>
      <c r="I936" s="129">
        <v>42228</v>
      </c>
      <c r="J936" s="128" t="s">
        <v>45</v>
      </c>
      <c r="K936" s="128" t="s">
        <v>107</v>
      </c>
      <c r="L936" s="128" t="s">
        <v>175</v>
      </c>
      <c r="M936" s="128" t="s">
        <v>2908</v>
      </c>
      <c r="N936" s="128" t="s">
        <v>1139</v>
      </c>
      <c r="O936" s="130">
        <v>125781.25</v>
      </c>
      <c r="P936" s="128" t="s">
        <v>128</v>
      </c>
      <c r="Q936" s="128" t="s">
        <v>581</v>
      </c>
      <c r="R936" s="128" t="s">
        <v>1140</v>
      </c>
      <c r="S936" s="128" t="s">
        <v>1141</v>
      </c>
      <c r="T936" s="126"/>
      <c r="U936" s="126"/>
    </row>
    <row r="937" spans="1:21" s="59" customFormat="1" ht="63.75" x14ac:dyDescent="0.2">
      <c r="A937" s="128" t="s">
        <v>169</v>
      </c>
      <c r="B937" s="128" t="s">
        <v>1126</v>
      </c>
      <c r="C937" s="128" t="s">
        <v>78</v>
      </c>
      <c r="D937" s="128" t="s">
        <v>1440</v>
      </c>
      <c r="E937" s="128" t="s">
        <v>78</v>
      </c>
      <c r="F937" s="128" t="s">
        <v>514</v>
      </c>
      <c r="G937" s="128" t="s">
        <v>513</v>
      </c>
      <c r="H937" s="128" t="s">
        <v>989</v>
      </c>
      <c r="I937" s="129">
        <v>42038</v>
      </c>
      <c r="J937" s="128" t="s">
        <v>45</v>
      </c>
      <c r="K937" s="128" t="s">
        <v>107</v>
      </c>
      <c r="L937" s="128" t="s">
        <v>175</v>
      </c>
      <c r="M937" s="128" t="s">
        <v>2928</v>
      </c>
      <c r="N937" s="128" t="s">
        <v>178</v>
      </c>
      <c r="O937" s="130">
        <v>128203.55</v>
      </c>
      <c r="P937" s="128" t="s">
        <v>645</v>
      </c>
      <c r="Q937" s="128" t="s">
        <v>88</v>
      </c>
      <c r="R937" s="128" t="s">
        <v>177</v>
      </c>
      <c r="S937" s="128" t="s">
        <v>176</v>
      </c>
      <c r="T937" s="126"/>
      <c r="U937" s="126"/>
    </row>
    <row r="938" spans="1:21" s="59" customFormat="1" ht="89.25" x14ac:dyDescent="0.2">
      <c r="A938" s="128" t="s">
        <v>169</v>
      </c>
      <c r="B938" s="128" t="s">
        <v>1126</v>
      </c>
      <c r="C938" s="128" t="s">
        <v>78</v>
      </c>
      <c r="D938" s="128" t="s">
        <v>1440</v>
      </c>
      <c r="E938" s="128" t="s">
        <v>78</v>
      </c>
      <c r="F938" s="128" t="s">
        <v>514</v>
      </c>
      <c r="G938" s="128" t="s">
        <v>513</v>
      </c>
      <c r="H938" s="128" t="s">
        <v>989</v>
      </c>
      <c r="I938" s="129">
        <v>42046</v>
      </c>
      <c r="J938" s="128" t="s">
        <v>45</v>
      </c>
      <c r="K938" s="128" t="s">
        <v>107</v>
      </c>
      <c r="L938" s="128" t="s">
        <v>175</v>
      </c>
      <c r="M938" s="128" t="s">
        <v>2929</v>
      </c>
      <c r="N938" s="128" t="s">
        <v>178</v>
      </c>
      <c r="O938" s="130">
        <v>128203.55</v>
      </c>
      <c r="P938" s="128" t="s">
        <v>194</v>
      </c>
      <c r="Q938" s="128" t="s">
        <v>86</v>
      </c>
      <c r="R938" s="128" t="s">
        <v>177</v>
      </c>
      <c r="S938" s="128" t="s">
        <v>176</v>
      </c>
      <c r="T938" s="126"/>
      <c r="U938" s="126"/>
    </row>
    <row r="939" spans="1:21" s="59" customFormat="1" ht="76.5" x14ac:dyDescent="0.2">
      <c r="A939" s="128" t="s">
        <v>169</v>
      </c>
      <c r="B939" s="128" t="s">
        <v>1126</v>
      </c>
      <c r="C939" s="128" t="s">
        <v>78</v>
      </c>
      <c r="D939" s="128" t="s">
        <v>1440</v>
      </c>
      <c r="E939" s="128" t="s">
        <v>78</v>
      </c>
      <c r="F939" s="128" t="s">
        <v>1132</v>
      </c>
      <c r="G939" s="128" t="s">
        <v>360</v>
      </c>
      <c r="H939" s="128" t="s">
        <v>826</v>
      </c>
      <c r="I939" s="129">
        <v>42261</v>
      </c>
      <c r="J939" s="128" t="s">
        <v>45</v>
      </c>
      <c r="K939" s="128" t="s">
        <v>107</v>
      </c>
      <c r="L939" s="128" t="s">
        <v>175</v>
      </c>
      <c r="M939" s="128" t="s">
        <v>2919</v>
      </c>
      <c r="N939" s="128" t="s">
        <v>1133</v>
      </c>
      <c r="O939" s="130">
        <v>130500</v>
      </c>
      <c r="P939" s="128" t="s">
        <v>128</v>
      </c>
      <c r="Q939" s="128" t="s">
        <v>400</v>
      </c>
      <c r="R939" s="128" t="s">
        <v>1134</v>
      </c>
      <c r="S939" s="128" t="s">
        <v>1135</v>
      </c>
      <c r="T939" s="126"/>
      <c r="U939" s="126"/>
    </row>
    <row r="940" spans="1:21" s="59" customFormat="1" ht="25.5" x14ac:dyDescent="0.2">
      <c r="A940" s="128" t="s">
        <v>169</v>
      </c>
      <c r="B940" s="128" t="s">
        <v>1126</v>
      </c>
      <c r="C940" s="128" t="s">
        <v>78</v>
      </c>
      <c r="D940" s="128" t="s">
        <v>1440</v>
      </c>
      <c r="E940" s="128" t="s">
        <v>78</v>
      </c>
      <c r="F940" s="128" t="s">
        <v>182</v>
      </c>
      <c r="G940" s="128" t="s">
        <v>48</v>
      </c>
      <c r="H940" s="128" t="s">
        <v>1207</v>
      </c>
      <c r="I940" s="129">
        <v>42272</v>
      </c>
      <c r="J940" s="128" t="s">
        <v>45</v>
      </c>
      <c r="K940" s="128" t="s">
        <v>677</v>
      </c>
      <c r="L940" s="128" t="s">
        <v>38</v>
      </c>
      <c r="M940" s="128" t="s">
        <v>2984</v>
      </c>
      <c r="N940" s="128" t="s">
        <v>1398</v>
      </c>
      <c r="O940" s="130">
        <v>136706.69</v>
      </c>
      <c r="P940" s="128" t="s">
        <v>1399</v>
      </c>
      <c r="Q940" s="128" t="s">
        <v>669</v>
      </c>
      <c r="R940" s="128" t="s">
        <v>677</v>
      </c>
      <c r="S940" s="128" t="s">
        <v>1400</v>
      </c>
      <c r="T940" s="126"/>
      <c r="U940" s="126"/>
    </row>
    <row r="941" spans="1:21" s="59" customFormat="1" ht="63.75" x14ac:dyDescent="0.2">
      <c r="A941" s="128" t="s">
        <v>169</v>
      </c>
      <c r="B941" s="128" t="s">
        <v>1126</v>
      </c>
      <c r="C941" s="128" t="s">
        <v>78</v>
      </c>
      <c r="D941" s="128" t="s">
        <v>1440</v>
      </c>
      <c r="E941" s="128" t="s">
        <v>78</v>
      </c>
      <c r="F941" s="128" t="s">
        <v>495</v>
      </c>
      <c r="G941" s="128" t="s">
        <v>98</v>
      </c>
      <c r="H941" s="128" t="s">
        <v>453</v>
      </c>
      <c r="I941" s="129">
        <v>42200</v>
      </c>
      <c r="J941" s="128" t="s">
        <v>45</v>
      </c>
      <c r="K941" s="128" t="s">
        <v>107</v>
      </c>
      <c r="L941" s="128" t="s">
        <v>175</v>
      </c>
      <c r="M941" s="128" t="s">
        <v>2961</v>
      </c>
      <c r="N941" s="128" t="s">
        <v>185</v>
      </c>
      <c r="O941" s="130">
        <v>139300</v>
      </c>
      <c r="P941" s="128" t="s">
        <v>194</v>
      </c>
      <c r="Q941" s="128" t="s">
        <v>453</v>
      </c>
      <c r="R941" s="128" t="s">
        <v>184</v>
      </c>
      <c r="S941" s="128" t="s">
        <v>183</v>
      </c>
      <c r="T941" s="126"/>
      <c r="U941" s="126"/>
    </row>
    <row r="942" spans="1:21" s="59" customFormat="1" ht="38.25" x14ac:dyDescent="0.2">
      <c r="A942" s="128" t="s">
        <v>169</v>
      </c>
      <c r="B942" s="128" t="s">
        <v>1126</v>
      </c>
      <c r="C942" s="128" t="s">
        <v>78</v>
      </c>
      <c r="D942" s="128" t="s">
        <v>1440</v>
      </c>
      <c r="E942" s="128" t="s">
        <v>78</v>
      </c>
      <c r="F942" s="128" t="s">
        <v>43</v>
      </c>
      <c r="G942" s="128" t="s">
        <v>44</v>
      </c>
      <c r="H942" s="128" t="s">
        <v>88</v>
      </c>
      <c r="I942" s="129">
        <v>42195</v>
      </c>
      <c r="J942" s="128" t="s">
        <v>45</v>
      </c>
      <c r="K942" s="128" t="s">
        <v>677</v>
      </c>
      <c r="L942" s="128" t="s">
        <v>38</v>
      </c>
      <c r="M942" s="128" t="s">
        <v>3013</v>
      </c>
      <c r="N942" s="128" t="s">
        <v>2999</v>
      </c>
      <c r="O942" s="130">
        <v>144232</v>
      </c>
      <c r="P942" s="128" t="s">
        <v>3000</v>
      </c>
      <c r="Q942" s="128" t="s">
        <v>120</v>
      </c>
      <c r="R942" s="128" t="s">
        <v>677</v>
      </c>
      <c r="S942" s="128" t="s">
        <v>3001</v>
      </c>
      <c r="T942" s="126"/>
      <c r="U942" s="126"/>
    </row>
    <row r="943" spans="1:21" s="59" customFormat="1" ht="63.75" x14ac:dyDescent="0.2">
      <c r="A943" s="128" t="s">
        <v>169</v>
      </c>
      <c r="B943" s="128" t="s">
        <v>1126</v>
      </c>
      <c r="C943" s="128" t="s">
        <v>78</v>
      </c>
      <c r="D943" s="128" t="s">
        <v>1440</v>
      </c>
      <c r="E943" s="128" t="s">
        <v>78</v>
      </c>
      <c r="F943" s="128" t="s">
        <v>463</v>
      </c>
      <c r="G943" s="128" t="s">
        <v>260</v>
      </c>
      <c r="H943" s="128" t="s">
        <v>212</v>
      </c>
      <c r="I943" s="129">
        <v>42109</v>
      </c>
      <c r="J943" s="128" t="s">
        <v>45</v>
      </c>
      <c r="K943" s="128" t="s">
        <v>107</v>
      </c>
      <c r="L943" s="128" t="s">
        <v>175</v>
      </c>
      <c r="M943" s="128" t="s">
        <v>2889</v>
      </c>
      <c r="N943" s="128" t="s">
        <v>188</v>
      </c>
      <c r="O943" s="130">
        <v>150000</v>
      </c>
      <c r="P943" s="128" t="s">
        <v>644</v>
      </c>
      <c r="Q943" s="128" t="s">
        <v>130</v>
      </c>
      <c r="R943" s="128" t="s">
        <v>187</v>
      </c>
      <c r="S943" s="128" t="s">
        <v>186</v>
      </c>
      <c r="T943" s="126"/>
      <c r="U943" s="126"/>
    </row>
    <row r="944" spans="1:21" s="59" customFormat="1" ht="63.75" x14ac:dyDescent="0.2">
      <c r="A944" s="128" t="s">
        <v>169</v>
      </c>
      <c r="B944" s="128" t="s">
        <v>1126</v>
      </c>
      <c r="C944" s="128" t="s">
        <v>78</v>
      </c>
      <c r="D944" s="128" t="s">
        <v>1440</v>
      </c>
      <c r="E944" s="128" t="s">
        <v>78</v>
      </c>
      <c r="F944" s="128" t="s">
        <v>463</v>
      </c>
      <c r="G944" s="128" t="s">
        <v>260</v>
      </c>
      <c r="H944" s="128" t="s">
        <v>212</v>
      </c>
      <c r="I944" s="129">
        <v>42121</v>
      </c>
      <c r="J944" s="128" t="s">
        <v>45</v>
      </c>
      <c r="K944" s="128" t="s">
        <v>107</v>
      </c>
      <c r="L944" s="128" t="s">
        <v>175</v>
      </c>
      <c r="M944" s="128" t="s">
        <v>2891</v>
      </c>
      <c r="N944" s="128" t="s">
        <v>188</v>
      </c>
      <c r="O944" s="130">
        <v>152920</v>
      </c>
      <c r="P944" s="128" t="s">
        <v>912</v>
      </c>
      <c r="Q944" s="128" t="s">
        <v>122</v>
      </c>
      <c r="R944" s="128" t="s">
        <v>187</v>
      </c>
      <c r="S944" s="128" t="s">
        <v>186</v>
      </c>
      <c r="T944" s="126"/>
      <c r="U944" s="126"/>
    </row>
    <row r="945" spans="1:21" s="59" customFormat="1" ht="25.5" x14ac:dyDescent="0.2">
      <c r="A945" s="128" t="s">
        <v>169</v>
      </c>
      <c r="B945" s="128" t="s">
        <v>1126</v>
      </c>
      <c r="C945" s="128" t="s">
        <v>78</v>
      </c>
      <c r="D945" s="128" t="s">
        <v>1440</v>
      </c>
      <c r="E945" s="128" t="s">
        <v>78</v>
      </c>
      <c r="F945" s="128" t="s">
        <v>43</v>
      </c>
      <c r="G945" s="128" t="s">
        <v>44</v>
      </c>
      <c r="H945" s="128" t="s">
        <v>88</v>
      </c>
      <c r="I945" s="129">
        <v>42003</v>
      </c>
      <c r="J945" s="128" t="s">
        <v>36</v>
      </c>
      <c r="K945" s="128" t="s">
        <v>677</v>
      </c>
      <c r="L945" s="128" t="s">
        <v>38</v>
      </c>
      <c r="M945" s="128" t="s">
        <v>2995</v>
      </c>
      <c r="N945" s="128" t="s">
        <v>181</v>
      </c>
      <c r="O945" s="130">
        <v>154270</v>
      </c>
      <c r="P945" s="128" t="s">
        <v>180</v>
      </c>
      <c r="Q945" s="128" t="s">
        <v>2359</v>
      </c>
      <c r="R945" s="128" t="s">
        <v>677</v>
      </c>
      <c r="S945" s="128" t="s">
        <v>179</v>
      </c>
      <c r="T945" s="126"/>
      <c r="U945" s="126"/>
    </row>
    <row r="946" spans="1:21" s="59" customFormat="1" ht="76.5" x14ac:dyDescent="0.2">
      <c r="A946" s="128" t="s">
        <v>169</v>
      </c>
      <c r="B946" s="128" t="s">
        <v>1126</v>
      </c>
      <c r="C946" s="128" t="s">
        <v>78</v>
      </c>
      <c r="D946" s="128" t="s">
        <v>1440</v>
      </c>
      <c r="E946" s="128" t="s">
        <v>78</v>
      </c>
      <c r="F946" s="128" t="s">
        <v>460</v>
      </c>
      <c r="G946" s="128" t="s">
        <v>191</v>
      </c>
      <c r="H946" s="128" t="s">
        <v>989</v>
      </c>
      <c r="I946" s="129">
        <v>42166</v>
      </c>
      <c r="J946" s="128" t="s">
        <v>45</v>
      </c>
      <c r="K946" s="128" t="s">
        <v>107</v>
      </c>
      <c r="L946" s="128" t="s">
        <v>175</v>
      </c>
      <c r="M946" s="128" t="s">
        <v>2974</v>
      </c>
      <c r="N946" s="128" t="s">
        <v>1136</v>
      </c>
      <c r="O946" s="130">
        <v>160000</v>
      </c>
      <c r="P946" s="128" t="s">
        <v>379</v>
      </c>
      <c r="Q946" s="128" t="s">
        <v>173</v>
      </c>
      <c r="R946" s="128" t="s">
        <v>1137</v>
      </c>
      <c r="S946" s="128" t="s">
        <v>1138</v>
      </c>
      <c r="T946" s="126"/>
      <c r="U946" s="126"/>
    </row>
    <row r="947" spans="1:21" s="59" customFormat="1" ht="76.5" x14ac:dyDescent="0.2">
      <c r="A947" s="128" t="s">
        <v>169</v>
      </c>
      <c r="B947" s="128" t="s">
        <v>1126</v>
      </c>
      <c r="C947" s="128" t="s">
        <v>78</v>
      </c>
      <c r="D947" s="128" t="s">
        <v>1440</v>
      </c>
      <c r="E947" s="128" t="s">
        <v>78</v>
      </c>
      <c r="F947" s="128" t="s">
        <v>460</v>
      </c>
      <c r="G947" s="128" t="s">
        <v>191</v>
      </c>
      <c r="H947" s="128" t="s">
        <v>989</v>
      </c>
      <c r="I947" s="129">
        <v>42271</v>
      </c>
      <c r="J947" s="128" t="s">
        <v>45</v>
      </c>
      <c r="K947" s="128" t="s">
        <v>107</v>
      </c>
      <c r="L947" s="128" t="s">
        <v>175</v>
      </c>
      <c r="M947" s="128" t="s">
        <v>2861</v>
      </c>
      <c r="N947" s="128" t="s">
        <v>1136</v>
      </c>
      <c r="O947" s="130">
        <v>161000</v>
      </c>
      <c r="P947" s="128" t="s">
        <v>128</v>
      </c>
      <c r="Q947" s="128" t="s">
        <v>88</v>
      </c>
      <c r="R947" s="128" t="s">
        <v>1137</v>
      </c>
      <c r="S947" s="128" t="s">
        <v>1138</v>
      </c>
      <c r="T947" s="126"/>
      <c r="U947" s="126"/>
    </row>
    <row r="948" spans="1:21" s="59" customFormat="1" ht="76.5" x14ac:dyDescent="0.2">
      <c r="A948" s="128" t="s">
        <v>169</v>
      </c>
      <c r="B948" s="128" t="s">
        <v>1126</v>
      </c>
      <c r="C948" s="128" t="s">
        <v>78</v>
      </c>
      <c r="D948" s="128" t="s">
        <v>1440</v>
      </c>
      <c r="E948" s="128" t="s">
        <v>78</v>
      </c>
      <c r="F948" s="128" t="s">
        <v>480</v>
      </c>
      <c r="G948" s="128" t="s">
        <v>479</v>
      </c>
      <c r="H948" s="128" t="s">
        <v>810</v>
      </c>
      <c r="I948" s="129">
        <v>42271</v>
      </c>
      <c r="J948" s="128" t="s">
        <v>45</v>
      </c>
      <c r="K948" s="128" t="s">
        <v>107</v>
      </c>
      <c r="L948" s="128" t="s">
        <v>175</v>
      </c>
      <c r="M948" s="128" t="s">
        <v>2993</v>
      </c>
      <c r="N948" s="128" t="s">
        <v>1139</v>
      </c>
      <c r="O948" s="130">
        <v>174000</v>
      </c>
      <c r="P948" s="128" t="s">
        <v>327</v>
      </c>
      <c r="Q948" s="128" t="s">
        <v>88</v>
      </c>
      <c r="R948" s="128" t="s">
        <v>1140</v>
      </c>
      <c r="S948" s="128" t="s">
        <v>1141</v>
      </c>
      <c r="T948" s="126"/>
      <c r="U948" s="126"/>
    </row>
    <row r="949" spans="1:21" s="59" customFormat="1" ht="76.5" x14ac:dyDescent="0.2">
      <c r="A949" s="128" t="s">
        <v>169</v>
      </c>
      <c r="B949" s="128" t="s">
        <v>1126</v>
      </c>
      <c r="C949" s="128" t="s">
        <v>78</v>
      </c>
      <c r="D949" s="128" t="s">
        <v>1440</v>
      </c>
      <c r="E949" s="128" t="s">
        <v>78</v>
      </c>
      <c r="F949" s="128" t="s">
        <v>460</v>
      </c>
      <c r="G949" s="128" t="s">
        <v>191</v>
      </c>
      <c r="H949" s="128" t="s">
        <v>989</v>
      </c>
      <c r="I949" s="129">
        <v>42269</v>
      </c>
      <c r="J949" s="128" t="s">
        <v>45</v>
      </c>
      <c r="K949" s="128" t="s">
        <v>107</v>
      </c>
      <c r="L949" s="128" t="s">
        <v>175</v>
      </c>
      <c r="M949" s="128" t="s">
        <v>3197</v>
      </c>
      <c r="N949" s="128" t="s">
        <v>1136</v>
      </c>
      <c r="O949" s="130">
        <v>180000</v>
      </c>
      <c r="P949" s="128" t="s">
        <v>327</v>
      </c>
      <c r="Q949" s="128" t="s">
        <v>76</v>
      </c>
      <c r="R949" s="128" t="s">
        <v>1137</v>
      </c>
      <c r="S949" s="128" t="s">
        <v>1138</v>
      </c>
      <c r="T949" s="126"/>
      <c r="U949" s="126"/>
    </row>
    <row r="950" spans="1:21" s="59" customFormat="1" ht="63.75" x14ac:dyDescent="0.2">
      <c r="A950" s="128" t="s">
        <v>169</v>
      </c>
      <c r="B950" s="128" t="s">
        <v>1126</v>
      </c>
      <c r="C950" s="128" t="s">
        <v>78</v>
      </c>
      <c r="D950" s="128" t="s">
        <v>1440</v>
      </c>
      <c r="E950" s="128" t="s">
        <v>78</v>
      </c>
      <c r="F950" s="128" t="s">
        <v>1408</v>
      </c>
      <c r="G950" s="128" t="s">
        <v>483</v>
      </c>
      <c r="H950" s="128" t="s">
        <v>104</v>
      </c>
      <c r="I950" s="129">
        <v>42271</v>
      </c>
      <c r="J950" s="128" t="s">
        <v>45</v>
      </c>
      <c r="K950" s="128" t="s">
        <v>107</v>
      </c>
      <c r="L950" s="128" t="s">
        <v>175</v>
      </c>
      <c r="M950" s="128" t="s">
        <v>3044</v>
      </c>
      <c r="N950" s="128" t="s">
        <v>1409</v>
      </c>
      <c r="O950" s="130">
        <v>180000</v>
      </c>
      <c r="P950" s="128" t="s">
        <v>128</v>
      </c>
      <c r="Q950" s="128" t="s">
        <v>88</v>
      </c>
      <c r="R950" s="128" t="s">
        <v>1410</v>
      </c>
      <c r="S950" s="128" t="s">
        <v>1411</v>
      </c>
      <c r="T950" s="126"/>
      <c r="U950" s="126"/>
    </row>
    <row r="951" spans="1:21" s="59" customFormat="1" ht="89.25" x14ac:dyDescent="0.2">
      <c r="A951" s="128" t="s">
        <v>169</v>
      </c>
      <c r="B951" s="128" t="s">
        <v>1126</v>
      </c>
      <c r="C951" s="128" t="s">
        <v>78</v>
      </c>
      <c r="D951" s="128" t="s">
        <v>1440</v>
      </c>
      <c r="E951" s="128" t="s">
        <v>78</v>
      </c>
      <c r="F951" s="128" t="s">
        <v>915</v>
      </c>
      <c r="G951" s="128" t="s">
        <v>106</v>
      </c>
      <c r="H951" s="128" t="s">
        <v>1402</v>
      </c>
      <c r="I951" s="129">
        <v>42074</v>
      </c>
      <c r="J951" s="128" t="s">
        <v>45</v>
      </c>
      <c r="K951" s="128" t="s">
        <v>107</v>
      </c>
      <c r="L951" s="128" t="s">
        <v>175</v>
      </c>
      <c r="M951" s="128" t="s">
        <v>2851</v>
      </c>
      <c r="N951" s="128" t="s">
        <v>916</v>
      </c>
      <c r="O951" s="130">
        <v>189838.39</v>
      </c>
      <c r="P951" s="128" t="s">
        <v>128</v>
      </c>
      <c r="Q951" s="128" t="s">
        <v>115</v>
      </c>
      <c r="R951" s="128" t="s">
        <v>917</v>
      </c>
      <c r="S951" s="128" t="s">
        <v>918</v>
      </c>
      <c r="T951" s="126"/>
      <c r="U951" s="126"/>
    </row>
    <row r="952" spans="1:21" s="59" customFormat="1" ht="76.5" x14ac:dyDescent="0.2">
      <c r="A952" s="128" t="s">
        <v>169</v>
      </c>
      <c r="B952" s="128" t="s">
        <v>1126</v>
      </c>
      <c r="C952" s="128" t="s">
        <v>78</v>
      </c>
      <c r="D952" s="128" t="s">
        <v>1440</v>
      </c>
      <c r="E952" s="128" t="s">
        <v>78</v>
      </c>
      <c r="F952" s="128" t="s">
        <v>460</v>
      </c>
      <c r="G952" s="128" t="s">
        <v>191</v>
      </c>
      <c r="H952" s="128" t="s">
        <v>989</v>
      </c>
      <c r="I952" s="129">
        <v>42115</v>
      </c>
      <c r="J952" s="128" t="s">
        <v>45</v>
      </c>
      <c r="K952" s="128" t="s">
        <v>107</v>
      </c>
      <c r="L952" s="128" t="s">
        <v>175</v>
      </c>
      <c r="M952" s="128" t="s">
        <v>2918</v>
      </c>
      <c r="N952" s="128" t="s">
        <v>1136</v>
      </c>
      <c r="O952" s="130">
        <v>190000</v>
      </c>
      <c r="P952" s="128" t="s">
        <v>379</v>
      </c>
      <c r="Q952" s="128" t="s">
        <v>104</v>
      </c>
      <c r="R952" s="128" t="s">
        <v>1137</v>
      </c>
      <c r="S952" s="128" t="s">
        <v>1138</v>
      </c>
      <c r="T952" s="126"/>
      <c r="U952" s="126"/>
    </row>
    <row r="953" spans="1:21" s="59" customFormat="1" ht="63.75" x14ac:dyDescent="0.2">
      <c r="A953" s="128" t="s">
        <v>169</v>
      </c>
      <c r="B953" s="128" t="s">
        <v>1126</v>
      </c>
      <c r="C953" s="128" t="s">
        <v>78</v>
      </c>
      <c r="D953" s="128" t="s">
        <v>1440</v>
      </c>
      <c r="E953" s="128" t="s">
        <v>78</v>
      </c>
      <c r="F953" s="128" t="s">
        <v>514</v>
      </c>
      <c r="G953" s="128" t="s">
        <v>513</v>
      </c>
      <c r="H953" s="128" t="s">
        <v>989</v>
      </c>
      <c r="I953" s="129">
        <v>42026</v>
      </c>
      <c r="J953" s="128" t="s">
        <v>45</v>
      </c>
      <c r="K953" s="128" t="s">
        <v>107</v>
      </c>
      <c r="L953" s="128" t="s">
        <v>175</v>
      </c>
      <c r="M953" s="128" t="s">
        <v>2927</v>
      </c>
      <c r="N953" s="128" t="s">
        <v>178</v>
      </c>
      <c r="O953" s="130">
        <v>200000</v>
      </c>
      <c r="P953" s="128" t="s">
        <v>1119</v>
      </c>
      <c r="Q953" s="128" t="s">
        <v>115</v>
      </c>
      <c r="R953" s="128" t="s">
        <v>177</v>
      </c>
      <c r="S953" s="128" t="s">
        <v>176</v>
      </c>
      <c r="T953" s="126"/>
      <c r="U953" s="126"/>
    </row>
    <row r="954" spans="1:21" s="59" customFormat="1" ht="76.5" x14ac:dyDescent="0.2">
      <c r="A954" s="128" t="s">
        <v>169</v>
      </c>
      <c r="B954" s="128" t="s">
        <v>1126</v>
      </c>
      <c r="C954" s="128" t="s">
        <v>78</v>
      </c>
      <c r="D954" s="128" t="s">
        <v>1440</v>
      </c>
      <c r="E954" s="128" t="s">
        <v>78</v>
      </c>
      <c r="F954" s="128" t="s">
        <v>460</v>
      </c>
      <c r="G954" s="128" t="s">
        <v>191</v>
      </c>
      <c r="H954" s="128" t="s">
        <v>989</v>
      </c>
      <c r="I954" s="129">
        <v>42053</v>
      </c>
      <c r="J954" s="128" t="s">
        <v>45</v>
      </c>
      <c r="K954" s="128" t="s">
        <v>107</v>
      </c>
      <c r="L954" s="128" t="s">
        <v>175</v>
      </c>
      <c r="M954" s="128" t="s">
        <v>2969</v>
      </c>
      <c r="N954" s="128" t="s">
        <v>1136</v>
      </c>
      <c r="O954" s="130">
        <v>200000</v>
      </c>
      <c r="P954" s="128" t="s">
        <v>379</v>
      </c>
      <c r="Q954" s="128" t="s">
        <v>83</v>
      </c>
      <c r="R954" s="128" t="s">
        <v>1137</v>
      </c>
      <c r="S954" s="128" t="s">
        <v>1138</v>
      </c>
      <c r="T954" s="126"/>
      <c r="U954" s="126"/>
    </row>
    <row r="955" spans="1:21" s="59" customFormat="1" ht="63.75" x14ac:dyDescent="0.2">
      <c r="A955" s="128" t="s">
        <v>169</v>
      </c>
      <c r="B955" s="128" t="s">
        <v>1126</v>
      </c>
      <c r="C955" s="128" t="s">
        <v>78</v>
      </c>
      <c r="D955" s="128" t="s">
        <v>1440</v>
      </c>
      <c r="E955" s="128" t="s">
        <v>78</v>
      </c>
      <c r="F955" s="128" t="s">
        <v>463</v>
      </c>
      <c r="G955" s="128" t="s">
        <v>260</v>
      </c>
      <c r="H955" s="128" t="s">
        <v>212</v>
      </c>
      <c r="I955" s="129">
        <v>42198</v>
      </c>
      <c r="J955" s="128" t="s">
        <v>45</v>
      </c>
      <c r="K955" s="128" t="s">
        <v>107</v>
      </c>
      <c r="L955" s="128" t="s">
        <v>175</v>
      </c>
      <c r="M955" s="128" t="s">
        <v>2896</v>
      </c>
      <c r="N955" s="128" t="s">
        <v>188</v>
      </c>
      <c r="O955" s="130">
        <v>208500</v>
      </c>
      <c r="P955" s="128" t="s">
        <v>1119</v>
      </c>
      <c r="Q955" s="128" t="s">
        <v>130</v>
      </c>
      <c r="R955" s="128" t="s">
        <v>187</v>
      </c>
      <c r="S955" s="128" t="s">
        <v>186</v>
      </c>
      <c r="T955" s="126"/>
      <c r="U955" s="126"/>
    </row>
    <row r="956" spans="1:21" s="59" customFormat="1" ht="76.5" x14ac:dyDescent="0.2">
      <c r="A956" s="128" t="s">
        <v>169</v>
      </c>
      <c r="B956" s="128" t="s">
        <v>1126</v>
      </c>
      <c r="C956" s="128" t="s">
        <v>78</v>
      </c>
      <c r="D956" s="128" t="s">
        <v>1440</v>
      </c>
      <c r="E956" s="128" t="s">
        <v>78</v>
      </c>
      <c r="F956" s="128" t="s">
        <v>480</v>
      </c>
      <c r="G956" s="128" t="s">
        <v>479</v>
      </c>
      <c r="H956" s="128" t="s">
        <v>810</v>
      </c>
      <c r="I956" s="129">
        <v>42164</v>
      </c>
      <c r="J956" s="128" t="s">
        <v>45</v>
      </c>
      <c r="K956" s="128" t="s">
        <v>107</v>
      </c>
      <c r="L956" s="128" t="s">
        <v>175</v>
      </c>
      <c r="M956" s="128" t="s">
        <v>2986</v>
      </c>
      <c r="N956" s="128" t="s">
        <v>1139</v>
      </c>
      <c r="O956" s="130">
        <v>219000</v>
      </c>
      <c r="P956" s="128" t="s">
        <v>128</v>
      </c>
      <c r="Q956" s="128" t="s">
        <v>400</v>
      </c>
      <c r="R956" s="128" t="s">
        <v>1140</v>
      </c>
      <c r="S956" s="128" t="s">
        <v>1141</v>
      </c>
      <c r="T956" s="126"/>
      <c r="U956" s="126"/>
    </row>
    <row r="957" spans="1:21" s="59" customFormat="1" ht="76.5" x14ac:dyDescent="0.2">
      <c r="A957" s="128" t="s">
        <v>169</v>
      </c>
      <c r="B957" s="128" t="s">
        <v>1126</v>
      </c>
      <c r="C957" s="128" t="s">
        <v>78</v>
      </c>
      <c r="D957" s="128" t="s">
        <v>1440</v>
      </c>
      <c r="E957" s="128" t="s">
        <v>78</v>
      </c>
      <c r="F957" s="128" t="s">
        <v>480</v>
      </c>
      <c r="G957" s="128" t="s">
        <v>479</v>
      </c>
      <c r="H957" s="128" t="s">
        <v>810</v>
      </c>
      <c r="I957" s="129">
        <v>42073</v>
      </c>
      <c r="J957" s="128" t="s">
        <v>45</v>
      </c>
      <c r="K957" s="128" t="s">
        <v>107</v>
      </c>
      <c r="L957" s="128" t="s">
        <v>175</v>
      </c>
      <c r="M957" s="128" t="s">
        <v>2986</v>
      </c>
      <c r="N957" s="128" t="s">
        <v>1139</v>
      </c>
      <c r="O957" s="130">
        <v>220000</v>
      </c>
      <c r="P957" s="128" t="s">
        <v>128</v>
      </c>
      <c r="Q957" s="128" t="s">
        <v>86</v>
      </c>
      <c r="R957" s="128" t="s">
        <v>1140</v>
      </c>
      <c r="S957" s="128" t="s">
        <v>1141</v>
      </c>
      <c r="T957" s="126"/>
      <c r="U957" s="126"/>
    </row>
    <row r="958" spans="1:21" s="59" customFormat="1" ht="76.5" x14ac:dyDescent="0.2">
      <c r="A958" s="128" t="s">
        <v>169</v>
      </c>
      <c r="B958" s="128" t="s">
        <v>1126</v>
      </c>
      <c r="C958" s="128" t="s">
        <v>78</v>
      </c>
      <c r="D958" s="128" t="s">
        <v>1440</v>
      </c>
      <c r="E958" s="128" t="s">
        <v>78</v>
      </c>
      <c r="F958" s="128" t="s">
        <v>460</v>
      </c>
      <c r="G958" s="128" t="s">
        <v>191</v>
      </c>
      <c r="H958" s="128" t="s">
        <v>989</v>
      </c>
      <c r="I958" s="129">
        <v>42017</v>
      </c>
      <c r="J958" s="128" t="s">
        <v>45</v>
      </c>
      <c r="K958" s="128" t="s">
        <v>107</v>
      </c>
      <c r="L958" s="128" t="s">
        <v>175</v>
      </c>
      <c r="M958" s="128" t="s">
        <v>2968</v>
      </c>
      <c r="N958" s="128" t="s">
        <v>1136</v>
      </c>
      <c r="O958" s="130">
        <v>225000</v>
      </c>
      <c r="P958" s="128" t="s">
        <v>379</v>
      </c>
      <c r="Q958" s="128" t="s">
        <v>88</v>
      </c>
      <c r="R958" s="128" t="s">
        <v>1137</v>
      </c>
      <c r="S958" s="128" t="s">
        <v>1138</v>
      </c>
      <c r="T958" s="126"/>
      <c r="U958" s="126"/>
    </row>
    <row r="959" spans="1:21" s="59" customFormat="1" ht="76.5" x14ac:dyDescent="0.2">
      <c r="A959" s="128" t="s">
        <v>169</v>
      </c>
      <c r="B959" s="128" t="s">
        <v>1126</v>
      </c>
      <c r="C959" s="128" t="s">
        <v>78</v>
      </c>
      <c r="D959" s="128" t="s">
        <v>1440</v>
      </c>
      <c r="E959" s="128" t="s">
        <v>78</v>
      </c>
      <c r="F959" s="128" t="s">
        <v>480</v>
      </c>
      <c r="G959" s="128" t="s">
        <v>479</v>
      </c>
      <c r="H959" s="128" t="s">
        <v>810</v>
      </c>
      <c r="I959" s="129">
        <v>42110</v>
      </c>
      <c r="J959" s="128" t="s">
        <v>45</v>
      </c>
      <c r="K959" s="128" t="s">
        <v>107</v>
      </c>
      <c r="L959" s="128" t="s">
        <v>175</v>
      </c>
      <c r="M959" s="128" t="s">
        <v>2989</v>
      </c>
      <c r="N959" s="128" t="s">
        <v>1139</v>
      </c>
      <c r="O959" s="130">
        <v>234139.5</v>
      </c>
      <c r="P959" s="128" t="s">
        <v>128</v>
      </c>
      <c r="Q959" s="128" t="s">
        <v>173</v>
      </c>
      <c r="R959" s="128" t="s">
        <v>1140</v>
      </c>
      <c r="S959" s="128" t="s">
        <v>1141</v>
      </c>
      <c r="T959" s="126"/>
      <c r="U959" s="126"/>
    </row>
    <row r="960" spans="1:21" s="59" customFormat="1" ht="25.5" x14ac:dyDescent="0.2">
      <c r="A960" s="128" t="s">
        <v>169</v>
      </c>
      <c r="B960" s="128" t="s">
        <v>1126</v>
      </c>
      <c r="C960" s="128" t="s">
        <v>78</v>
      </c>
      <c r="D960" s="128" t="s">
        <v>1440</v>
      </c>
      <c r="E960" s="128" t="s">
        <v>78</v>
      </c>
      <c r="F960" s="128" t="s">
        <v>351</v>
      </c>
      <c r="G960" s="128" t="s">
        <v>48</v>
      </c>
      <c r="H960" s="128" t="s">
        <v>1207</v>
      </c>
      <c r="I960" s="129">
        <v>42108</v>
      </c>
      <c r="J960" s="128" t="s">
        <v>36</v>
      </c>
      <c r="K960" s="128" t="s">
        <v>677</v>
      </c>
      <c r="L960" s="128" t="s">
        <v>38</v>
      </c>
      <c r="M960" s="128" t="s">
        <v>2912</v>
      </c>
      <c r="N960" s="128" t="s">
        <v>1818</v>
      </c>
      <c r="O960" s="130">
        <v>237750.37</v>
      </c>
      <c r="P960" s="128" t="s">
        <v>1819</v>
      </c>
      <c r="Q960" s="128" t="s">
        <v>86</v>
      </c>
      <c r="R960" s="128" t="s">
        <v>677</v>
      </c>
      <c r="S960" s="128" t="s">
        <v>1820</v>
      </c>
      <c r="T960" s="126"/>
      <c r="U960" s="126"/>
    </row>
    <row r="961" spans="1:21" s="59" customFormat="1" ht="102" x14ac:dyDescent="0.2">
      <c r="A961" s="128" t="s">
        <v>169</v>
      </c>
      <c r="B961" s="128" t="s">
        <v>1126</v>
      </c>
      <c r="C961" s="128" t="s">
        <v>78</v>
      </c>
      <c r="D961" s="128" t="s">
        <v>1440</v>
      </c>
      <c r="E961" s="128" t="s">
        <v>78</v>
      </c>
      <c r="F961" s="128" t="s">
        <v>495</v>
      </c>
      <c r="G961" s="128" t="s">
        <v>98</v>
      </c>
      <c r="H961" s="128" t="s">
        <v>453</v>
      </c>
      <c r="I961" s="129">
        <v>42037</v>
      </c>
      <c r="J961" s="128" t="s">
        <v>45</v>
      </c>
      <c r="K961" s="128" t="s">
        <v>330</v>
      </c>
      <c r="L961" s="128" t="s">
        <v>175</v>
      </c>
      <c r="M961" s="128" t="s">
        <v>2950</v>
      </c>
      <c r="N961" s="128" t="s">
        <v>185</v>
      </c>
      <c r="O961" s="130">
        <v>242957</v>
      </c>
      <c r="P961" s="128" t="s">
        <v>1119</v>
      </c>
      <c r="Q961" s="128" t="s">
        <v>76</v>
      </c>
      <c r="R961" s="128" t="s">
        <v>184</v>
      </c>
      <c r="S961" s="128" t="s">
        <v>183</v>
      </c>
      <c r="T961" s="126"/>
      <c r="U961" s="126"/>
    </row>
    <row r="962" spans="1:21" s="59" customFormat="1" ht="191.25" x14ac:dyDescent="0.2">
      <c r="A962" s="128" t="s">
        <v>169</v>
      </c>
      <c r="B962" s="128" t="s">
        <v>1126</v>
      </c>
      <c r="C962" s="128" t="s">
        <v>78</v>
      </c>
      <c r="D962" s="128" t="s">
        <v>1440</v>
      </c>
      <c r="E962" s="128" t="s">
        <v>78</v>
      </c>
      <c r="F962" s="128" t="s">
        <v>1408</v>
      </c>
      <c r="G962" s="128" t="s">
        <v>483</v>
      </c>
      <c r="H962" s="128" t="s">
        <v>104</v>
      </c>
      <c r="I962" s="129">
        <v>42024</v>
      </c>
      <c r="J962" s="128" t="s">
        <v>45</v>
      </c>
      <c r="K962" s="128" t="s">
        <v>107</v>
      </c>
      <c r="L962" s="128" t="s">
        <v>175</v>
      </c>
      <c r="M962" s="128" t="s">
        <v>3037</v>
      </c>
      <c r="N962" s="128" t="s">
        <v>1409</v>
      </c>
      <c r="O962" s="130">
        <v>243889.58</v>
      </c>
      <c r="P962" s="128" t="s">
        <v>379</v>
      </c>
      <c r="Q962" s="128" t="s">
        <v>88</v>
      </c>
      <c r="R962" s="128" t="s">
        <v>1410</v>
      </c>
      <c r="S962" s="128" t="s">
        <v>1411</v>
      </c>
      <c r="T962" s="126"/>
      <c r="U962" s="126"/>
    </row>
    <row r="963" spans="1:21" s="59" customFormat="1" ht="76.5" x14ac:dyDescent="0.2">
      <c r="A963" s="128" t="s">
        <v>169</v>
      </c>
      <c r="B963" s="128" t="s">
        <v>1126</v>
      </c>
      <c r="C963" s="128" t="s">
        <v>78</v>
      </c>
      <c r="D963" s="128" t="s">
        <v>1440</v>
      </c>
      <c r="E963" s="128" t="s">
        <v>78</v>
      </c>
      <c r="F963" s="128" t="s">
        <v>1408</v>
      </c>
      <c r="G963" s="128" t="s">
        <v>483</v>
      </c>
      <c r="H963" s="128" t="s">
        <v>104</v>
      </c>
      <c r="I963" s="129">
        <v>42053</v>
      </c>
      <c r="J963" s="128" t="s">
        <v>45</v>
      </c>
      <c r="K963" s="128" t="s">
        <v>107</v>
      </c>
      <c r="L963" s="128" t="s">
        <v>175</v>
      </c>
      <c r="M963" s="128" t="s">
        <v>3038</v>
      </c>
      <c r="N963" s="128" t="s">
        <v>1409</v>
      </c>
      <c r="O963" s="130">
        <v>249201.28</v>
      </c>
      <c r="P963" s="128" t="s">
        <v>379</v>
      </c>
      <c r="Q963" s="128" t="s">
        <v>130</v>
      </c>
      <c r="R963" s="128" t="s">
        <v>1410</v>
      </c>
      <c r="S963" s="128" t="s">
        <v>1411</v>
      </c>
      <c r="T963" s="126"/>
      <c r="U963" s="126"/>
    </row>
    <row r="964" spans="1:21" s="59" customFormat="1" ht="89.25" x14ac:dyDescent="0.2">
      <c r="A964" s="128" t="s">
        <v>169</v>
      </c>
      <c r="B964" s="128" t="s">
        <v>1126</v>
      </c>
      <c r="C964" s="128" t="s">
        <v>78</v>
      </c>
      <c r="D964" s="128" t="s">
        <v>1440</v>
      </c>
      <c r="E964" s="128" t="s">
        <v>78</v>
      </c>
      <c r="F964" s="128" t="s">
        <v>182</v>
      </c>
      <c r="G964" s="128" t="s">
        <v>48</v>
      </c>
      <c r="H964" s="128" t="s">
        <v>1207</v>
      </c>
      <c r="I964" s="129">
        <v>42046</v>
      </c>
      <c r="J964" s="128" t="s">
        <v>45</v>
      </c>
      <c r="K964" s="128" t="s">
        <v>107</v>
      </c>
      <c r="L964" s="128" t="s">
        <v>175</v>
      </c>
      <c r="M964" s="128" t="s">
        <v>2929</v>
      </c>
      <c r="N964" s="128" t="s">
        <v>2978</v>
      </c>
      <c r="O964" s="130">
        <v>249377</v>
      </c>
      <c r="P964" s="128" t="s">
        <v>379</v>
      </c>
      <c r="Q964" s="128" t="s">
        <v>86</v>
      </c>
      <c r="R964" s="128" t="s">
        <v>174</v>
      </c>
      <c r="S964" s="128" t="s">
        <v>2979</v>
      </c>
      <c r="T964" s="126"/>
      <c r="U964" s="126"/>
    </row>
    <row r="965" spans="1:21" s="59" customFormat="1" ht="63.75" x14ac:dyDescent="0.2">
      <c r="A965" s="128" t="s">
        <v>169</v>
      </c>
      <c r="B965" s="128" t="s">
        <v>1126</v>
      </c>
      <c r="C965" s="128" t="s">
        <v>78</v>
      </c>
      <c r="D965" s="128" t="s">
        <v>1440</v>
      </c>
      <c r="E965" s="128" t="s">
        <v>78</v>
      </c>
      <c r="F965" s="128" t="s">
        <v>1373</v>
      </c>
      <c r="G965" s="128" t="s">
        <v>260</v>
      </c>
      <c r="H965" s="128" t="s">
        <v>1219</v>
      </c>
      <c r="I965" s="129">
        <v>42038</v>
      </c>
      <c r="J965" s="128" t="s">
        <v>45</v>
      </c>
      <c r="K965" s="128" t="s">
        <v>107</v>
      </c>
      <c r="L965" s="128" t="s">
        <v>175</v>
      </c>
      <c r="M965" s="128" t="s">
        <v>2928</v>
      </c>
      <c r="N965" s="128" t="s">
        <v>2978</v>
      </c>
      <c r="O965" s="130">
        <v>249377</v>
      </c>
      <c r="P965" s="128" t="s">
        <v>576</v>
      </c>
      <c r="Q965" s="128" t="s">
        <v>88</v>
      </c>
      <c r="R965" s="128" t="s">
        <v>174</v>
      </c>
      <c r="S965" s="128" t="s">
        <v>2979</v>
      </c>
      <c r="T965" s="126"/>
      <c r="U965" s="126"/>
    </row>
    <row r="966" spans="1:21" s="59" customFormat="1" ht="63.75" x14ac:dyDescent="0.2">
      <c r="A966" s="128" t="s">
        <v>169</v>
      </c>
      <c r="B966" s="128" t="s">
        <v>1126</v>
      </c>
      <c r="C966" s="128" t="s">
        <v>78</v>
      </c>
      <c r="D966" s="128" t="s">
        <v>1440</v>
      </c>
      <c r="E966" s="128" t="s">
        <v>78</v>
      </c>
      <c r="F966" s="128" t="s">
        <v>463</v>
      </c>
      <c r="G966" s="128" t="s">
        <v>260</v>
      </c>
      <c r="H966" s="128" t="s">
        <v>212</v>
      </c>
      <c r="I966" s="129">
        <v>42003</v>
      </c>
      <c r="J966" s="128" t="s">
        <v>45</v>
      </c>
      <c r="K966" s="128" t="s">
        <v>107</v>
      </c>
      <c r="L966" s="128" t="s">
        <v>175</v>
      </c>
      <c r="M966" s="128" t="s">
        <v>2881</v>
      </c>
      <c r="N966" s="128" t="s">
        <v>188</v>
      </c>
      <c r="O966" s="130">
        <v>250000</v>
      </c>
      <c r="P966" s="128" t="s">
        <v>644</v>
      </c>
      <c r="Q966" s="128" t="s">
        <v>76</v>
      </c>
      <c r="R966" s="128" t="s">
        <v>187</v>
      </c>
      <c r="S966" s="128" t="s">
        <v>186</v>
      </c>
      <c r="T966" s="126"/>
      <c r="U966" s="126"/>
    </row>
    <row r="967" spans="1:21" s="59" customFormat="1" ht="63.75" x14ac:dyDescent="0.2">
      <c r="A967" s="128" t="s">
        <v>169</v>
      </c>
      <c r="B967" s="128" t="s">
        <v>1126</v>
      </c>
      <c r="C967" s="128" t="s">
        <v>78</v>
      </c>
      <c r="D967" s="128" t="s">
        <v>1440</v>
      </c>
      <c r="E967" s="128" t="s">
        <v>78</v>
      </c>
      <c r="F967" s="128" t="s">
        <v>1373</v>
      </c>
      <c r="G967" s="128" t="s">
        <v>260</v>
      </c>
      <c r="H967" s="128" t="s">
        <v>1219</v>
      </c>
      <c r="I967" s="129">
        <v>42100</v>
      </c>
      <c r="J967" s="128" t="s">
        <v>45</v>
      </c>
      <c r="K967" s="128" t="s">
        <v>107</v>
      </c>
      <c r="L967" s="128" t="s">
        <v>175</v>
      </c>
      <c r="M967" s="128" t="s">
        <v>3030</v>
      </c>
      <c r="N967" s="128" t="s">
        <v>2978</v>
      </c>
      <c r="O967" s="130">
        <v>257680</v>
      </c>
      <c r="P967" s="128" t="s">
        <v>325</v>
      </c>
      <c r="Q967" s="128" t="s">
        <v>172</v>
      </c>
      <c r="R967" s="128" t="s">
        <v>174</v>
      </c>
      <c r="S967" s="128" t="s">
        <v>2979</v>
      </c>
      <c r="T967" s="126"/>
      <c r="U967" s="126"/>
    </row>
    <row r="968" spans="1:21" s="59" customFormat="1" ht="76.5" x14ac:dyDescent="0.2">
      <c r="A968" s="128" t="s">
        <v>169</v>
      </c>
      <c r="B968" s="128" t="s">
        <v>1126</v>
      </c>
      <c r="C968" s="128" t="s">
        <v>78</v>
      </c>
      <c r="D968" s="128" t="s">
        <v>1440</v>
      </c>
      <c r="E968" s="128" t="s">
        <v>78</v>
      </c>
      <c r="F968" s="128" t="s">
        <v>480</v>
      </c>
      <c r="G968" s="128" t="s">
        <v>479</v>
      </c>
      <c r="H968" s="128" t="s">
        <v>810</v>
      </c>
      <c r="I968" s="129">
        <v>42110</v>
      </c>
      <c r="J968" s="128" t="s">
        <v>45</v>
      </c>
      <c r="K968" s="128" t="s">
        <v>107</v>
      </c>
      <c r="L968" s="128" t="s">
        <v>175</v>
      </c>
      <c r="M968" s="128" t="s">
        <v>2988</v>
      </c>
      <c r="N968" s="128" t="s">
        <v>1139</v>
      </c>
      <c r="O968" s="130">
        <v>266542.5</v>
      </c>
      <c r="P968" s="128" t="s">
        <v>128</v>
      </c>
      <c r="Q968" s="128" t="s">
        <v>120</v>
      </c>
      <c r="R968" s="128" t="s">
        <v>1140</v>
      </c>
      <c r="S968" s="128" t="s">
        <v>1141</v>
      </c>
      <c r="T968" s="126"/>
      <c r="U968" s="126"/>
    </row>
    <row r="969" spans="1:21" s="59" customFormat="1" ht="63.75" x14ac:dyDescent="0.2">
      <c r="A969" s="128" t="s">
        <v>169</v>
      </c>
      <c r="B969" s="128" t="s">
        <v>1126</v>
      </c>
      <c r="C969" s="128" t="s">
        <v>78</v>
      </c>
      <c r="D969" s="128" t="s">
        <v>1440</v>
      </c>
      <c r="E969" s="128" t="s">
        <v>78</v>
      </c>
      <c r="F969" s="128" t="s">
        <v>514</v>
      </c>
      <c r="G969" s="128" t="s">
        <v>513</v>
      </c>
      <c r="H969" s="128" t="s">
        <v>989</v>
      </c>
      <c r="I969" s="129">
        <v>42047</v>
      </c>
      <c r="J969" s="128" t="s">
        <v>45</v>
      </c>
      <c r="K969" s="128" t="s">
        <v>107</v>
      </c>
      <c r="L969" s="128" t="s">
        <v>175</v>
      </c>
      <c r="M969" s="128" t="s">
        <v>2930</v>
      </c>
      <c r="N969" s="128" t="s">
        <v>178</v>
      </c>
      <c r="O969" s="130">
        <v>271500</v>
      </c>
      <c r="P969" s="128" t="s">
        <v>1119</v>
      </c>
      <c r="Q969" s="128" t="s">
        <v>99</v>
      </c>
      <c r="R969" s="128" t="s">
        <v>177</v>
      </c>
      <c r="S969" s="128" t="s">
        <v>176</v>
      </c>
      <c r="T969" s="126"/>
      <c r="U969" s="126"/>
    </row>
    <row r="970" spans="1:21" s="59" customFormat="1" ht="63.75" x14ac:dyDescent="0.2">
      <c r="A970" s="128" t="s">
        <v>169</v>
      </c>
      <c r="B970" s="128" t="s">
        <v>1126</v>
      </c>
      <c r="C970" s="128" t="s">
        <v>78</v>
      </c>
      <c r="D970" s="128" t="s">
        <v>1440</v>
      </c>
      <c r="E970" s="128" t="s">
        <v>78</v>
      </c>
      <c r="F970" s="128" t="s">
        <v>495</v>
      </c>
      <c r="G970" s="128" t="s">
        <v>98</v>
      </c>
      <c r="H970" s="128" t="s">
        <v>453</v>
      </c>
      <c r="I970" s="129">
        <v>42270</v>
      </c>
      <c r="J970" s="128" t="s">
        <v>45</v>
      </c>
      <c r="K970" s="128" t="s">
        <v>107</v>
      </c>
      <c r="L970" s="128" t="s">
        <v>175</v>
      </c>
      <c r="M970" s="128" t="s">
        <v>2966</v>
      </c>
      <c r="N970" s="128" t="s">
        <v>185</v>
      </c>
      <c r="O970" s="130">
        <v>284835</v>
      </c>
      <c r="P970" s="128" t="s">
        <v>645</v>
      </c>
      <c r="Q970" s="128" t="s">
        <v>76</v>
      </c>
      <c r="R970" s="128" t="s">
        <v>184</v>
      </c>
      <c r="S970" s="128" t="s">
        <v>183</v>
      </c>
      <c r="T970" s="126"/>
      <c r="U970" s="126"/>
    </row>
    <row r="971" spans="1:21" s="59" customFormat="1" ht="76.5" x14ac:dyDescent="0.2">
      <c r="A971" s="128" t="s">
        <v>169</v>
      </c>
      <c r="B971" s="128" t="s">
        <v>1126</v>
      </c>
      <c r="C971" s="128" t="s">
        <v>78</v>
      </c>
      <c r="D971" s="128" t="s">
        <v>1440</v>
      </c>
      <c r="E971" s="128" t="s">
        <v>78</v>
      </c>
      <c r="F971" s="128" t="s">
        <v>510</v>
      </c>
      <c r="G971" s="128" t="s">
        <v>272</v>
      </c>
      <c r="H971" s="128" t="s">
        <v>143</v>
      </c>
      <c r="I971" s="129">
        <v>42271</v>
      </c>
      <c r="J971" s="128" t="s">
        <v>45</v>
      </c>
      <c r="K971" s="128" t="s">
        <v>107</v>
      </c>
      <c r="L971" s="128" t="s">
        <v>175</v>
      </c>
      <c r="M971" s="128" t="s">
        <v>2870</v>
      </c>
      <c r="N971" s="128" t="s">
        <v>1127</v>
      </c>
      <c r="O971" s="130">
        <v>285000</v>
      </c>
      <c r="P971" s="128" t="s">
        <v>327</v>
      </c>
      <c r="Q971" s="128" t="s">
        <v>88</v>
      </c>
      <c r="R971" s="128" t="s">
        <v>1128</v>
      </c>
      <c r="S971" s="128" t="s">
        <v>1129</v>
      </c>
      <c r="T971" s="126"/>
      <c r="U971" s="126"/>
    </row>
    <row r="972" spans="1:21" s="59" customFormat="1" ht="76.5" x14ac:dyDescent="0.2">
      <c r="A972" s="128" t="s">
        <v>169</v>
      </c>
      <c r="B972" s="128" t="s">
        <v>1126</v>
      </c>
      <c r="C972" s="128" t="s">
        <v>78</v>
      </c>
      <c r="D972" s="128" t="s">
        <v>1440</v>
      </c>
      <c r="E972" s="128" t="s">
        <v>78</v>
      </c>
      <c r="F972" s="128" t="s">
        <v>915</v>
      </c>
      <c r="G972" s="128" t="s">
        <v>106</v>
      </c>
      <c r="H972" s="128" t="s">
        <v>1402</v>
      </c>
      <c r="I972" s="129">
        <v>42233</v>
      </c>
      <c r="J972" s="128" t="s">
        <v>45</v>
      </c>
      <c r="K972" s="128" t="s">
        <v>107</v>
      </c>
      <c r="L972" s="128" t="s">
        <v>175</v>
      </c>
      <c r="M972" s="128" t="s">
        <v>2858</v>
      </c>
      <c r="N972" s="128" t="s">
        <v>916</v>
      </c>
      <c r="O972" s="130">
        <v>288725</v>
      </c>
      <c r="P972" s="128" t="s">
        <v>327</v>
      </c>
      <c r="Q972" s="128" t="s">
        <v>86</v>
      </c>
      <c r="R972" s="128" t="s">
        <v>917</v>
      </c>
      <c r="S972" s="128" t="s">
        <v>918</v>
      </c>
      <c r="T972" s="126"/>
      <c r="U972" s="126"/>
    </row>
    <row r="973" spans="1:21" s="59" customFormat="1" ht="25.5" x14ac:dyDescent="0.2">
      <c r="A973" s="128" t="s">
        <v>169</v>
      </c>
      <c r="B973" s="128" t="s">
        <v>1126</v>
      </c>
      <c r="C973" s="128" t="s">
        <v>78</v>
      </c>
      <c r="D973" s="128" t="s">
        <v>1440</v>
      </c>
      <c r="E973" s="128" t="s">
        <v>78</v>
      </c>
      <c r="F973" s="128" t="s">
        <v>1403</v>
      </c>
      <c r="G973" s="128" t="s">
        <v>260</v>
      </c>
      <c r="H973" s="128" t="s">
        <v>104</v>
      </c>
      <c r="I973" s="129">
        <v>42025</v>
      </c>
      <c r="J973" s="128" t="s">
        <v>134</v>
      </c>
      <c r="K973" s="128" t="s">
        <v>677</v>
      </c>
      <c r="L973" s="128" t="s">
        <v>38</v>
      </c>
      <c r="M973" s="128" t="s">
        <v>2879</v>
      </c>
      <c r="N973" s="128" t="s">
        <v>1404</v>
      </c>
      <c r="O973" s="130">
        <v>293583.77</v>
      </c>
      <c r="P973" s="128" t="s">
        <v>391</v>
      </c>
      <c r="Q973" s="128" t="s">
        <v>207</v>
      </c>
      <c r="R973" s="128" t="s">
        <v>1405</v>
      </c>
      <c r="S973" s="128" t="s">
        <v>1406</v>
      </c>
      <c r="T973" s="126"/>
      <c r="U973" s="126"/>
    </row>
    <row r="974" spans="1:21" s="59" customFormat="1" ht="63.75" x14ac:dyDescent="0.2">
      <c r="A974" s="128" t="s">
        <v>169</v>
      </c>
      <c r="B974" s="128" t="s">
        <v>1126</v>
      </c>
      <c r="C974" s="128" t="s">
        <v>78</v>
      </c>
      <c r="D974" s="128" t="s">
        <v>1440</v>
      </c>
      <c r="E974" s="128" t="s">
        <v>78</v>
      </c>
      <c r="F974" s="128" t="s">
        <v>463</v>
      </c>
      <c r="G974" s="128" t="s">
        <v>260</v>
      </c>
      <c r="H974" s="128" t="s">
        <v>212</v>
      </c>
      <c r="I974" s="129">
        <v>42205</v>
      </c>
      <c r="J974" s="128" t="s">
        <v>45</v>
      </c>
      <c r="K974" s="128" t="s">
        <v>107</v>
      </c>
      <c r="L974" s="128" t="s">
        <v>175</v>
      </c>
      <c r="M974" s="128" t="s">
        <v>2899</v>
      </c>
      <c r="N974" s="128" t="s">
        <v>188</v>
      </c>
      <c r="O974" s="130">
        <v>294000</v>
      </c>
      <c r="P974" s="128" t="s">
        <v>644</v>
      </c>
      <c r="Q974" s="128" t="s">
        <v>99</v>
      </c>
      <c r="R974" s="128" t="s">
        <v>187</v>
      </c>
      <c r="S974" s="128" t="s">
        <v>186</v>
      </c>
      <c r="T974" s="126"/>
      <c r="U974" s="126"/>
    </row>
    <row r="975" spans="1:21" s="59" customFormat="1" ht="25.5" x14ac:dyDescent="0.2">
      <c r="A975" s="128" t="s">
        <v>169</v>
      </c>
      <c r="B975" s="128" t="s">
        <v>1126</v>
      </c>
      <c r="C975" s="128" t="s">
        <v>78</v>
      </c>
      <c r="D975" s="128" t="s">
        <v>1440</v>
      </c>
      <c r="E975" s="128" t="s">
        <v>78</v>
      </c>
      <c r="F975" s="128" t="s">
        <v>43</v>
      </c>
      <c r="G975" s="128" t="s">
        <v>44</v>
      </c>
      <c r="H975" s="128" t="s">
        <v>88</v>
      </c>
      <c r="I975" s="129">
        <v>42261</v>
      </c>
      <c r="J975" s="128" t="s">
        <v>36</v>
      </c>
      <c r="K975" s="128" t="s">
        <v>677</v>
      </c>
      <c r="L975" s="128" t="s">
        <v>38</v>
      </c>
      <c r="M975" s="128" t="s">
        <v>3018</v>
      </c>
      <c r="N975" s="128" t="s">
        <v>181</v>
      </c>
      <c r="O975" s="130">
        <v>296181</v>
      </c>
      <c r="P975" s="128" t="s">
        <v>180</v>
      </c>
      <c r="Q975" s="128" t="s">
        <v>1214</v>
      </c>
      <c r="R975" s="128" t="s">
        <v>677</v>
      </c>
      <c r="S975" s="128" t="s">
        <v>179</v>
      </c>
      <c r="T975" s="126"/>
      <c r="U975" s="126"/>
    </row>
    <row r="976" spans="1:21" s="59" customFormat="1" ht="63.75" x14ac:dyDescent="0.2">
      <c r="A976" s="128" t="s">
        <v>169</v>
      </c>
      <c r="B976" s="128" t="s">
        <v>1126</v>
      </c>
      <c r="C976" s="128" t="s">
        <v>78</v>
      </c>
      <c r="D976" s="128" t="s">
        <v>1440</v>
      </c>
      <c r="E976" s="128" t="s">
        <v>78</v>
      </c>
      <c r="F976" s="128" t="s">
        <v>514</v>
      </c>
      <c r="G976" s="128" t="s">
        <v>513</v>
      </c>
      <c r="H976" s="128" t="s">
        <v>989</v>
      </c>
      <c r="I976" s="129">
        <v>41969</v>
      </c>
      <c r="J976" s="128" t="s">
        <v>45</v>
      </c>
      <c r="K976" s="128" t="s">
        <v>107</v>
      </c>
      <c r="L976" s="128" t="s">
        <v>175</v>
      </c>
      <c r="M976" s="128" t="s">
        <v>2922</v>
      </c>
      <c r="N976" s="128" t="s">
        <v>178</v>
      </c>
      <c r="O976" s="130">
        <v>300000</v>
      </c>
      <c r="P976" s="128" t="s">
        <v>194</v>
      </c>
      <c r="Q976" s="128" t="s">
        <v>83</v>
      </c>
      <c r="R976" s="128" t="s">
        <v>177</v>
      </c>
      <c r="S976" s="128" t="s">
        <v>176</v>
      </c>
      <c r="T976" s="126"/>
      <c r="U976" s="126"/>
    </row>
    <row r="977" spans="1:21" s="59" customFormat="1" ht="25.5" x14ac:dyDescent="0.2">
      <c r="A977" s="128" t="s">
        <v>169</v>
      </c>
      <c r="B977" s="128" t="s">
        <v>1126</v>
      </c>
      <c r="C977" s="128" t="s">
        <v>78</v>
      </c>
      <c r="D977" s="128" t="s">
        <v>1440</v>
      </c>
      <c r="E977" s="128" t="s">
        <v>78</v>
      </c>
      <c r="F977" s="128" t="s">
        <v>1403</v>
      </c>
      <c r="G977" s="128" t="s">
        <v>260</v>
      </c>
      <c r="H977" s="128" t="s">
        <v>83</v>
      </c>
      <c r="I977" s="129">
        <v>42089</v>
      </c>
      <c r="J977" s="128" t="s">
        <v>134</v>
      </c>
      <c r="K977" s="128" t="s">
        <v>677</v>
      </c>
      <c r="L977" s="128" t="s">
        <v>38</v>
      </c>
      <c r="M977" s="128" t="s">
        <v>2871</v>
      </c>
      <c r="N977" s="128" t="s">
        <v>1404</v>
      </c>
      <c r="O977" s="130">
        <v>302113.44</v>
      </c>
      <c r="P977" s="128" t="s">
        <v>391</v>
      </c>
      <c r="Q977" s="128" t="s">
        <v>1600</v>
      </c>
      <c r="R977" s="128" t="s">
        <v>1405</v>
      </c>
      <c r="S977" s="128" t="s">
        <v>1406</v>
      </c>
      <c r="T977" s="126"/>
      <c r="U977" s="126"/>
    </row>
    <row r="978" spans="1:21" s="59" customFormat="1" ht="38.25" x14ac:dyDescent="0.2">
      <c r="A978" s="128" t="s">
        <v>169</v>
      </c>
      <c r="B978" s="128" t="s">
        <v>1126</v>
      </c>
      <c r="C978" s="128" t="s">
        <v>78</v>
      </c>
      <c r="D978" s="128" t="s">
        <v>1440</v>
      </c>
      <c r="E978" s="128" t="s">
        <v>78</v>
      </c>
      <c r="F978" s="128" t="s">
        <v>1403</v>
      </c>
      <c r="G978" s="128" t="s">
        <v>260</v>
      </c>
      <c r="H978" s="128" t="s">
        <v>83</v>
      </c>
      <c r="I978" s="129">
        <v>42258</v>
      </c>
      <c r="J978" s="128" t="s">
        <v>134</v>
      </c>
      <c r="K978" s="128" t="s">
        <v>677</v>
      </c>
      <c r="L978" s="128" t="s">
        <v>38</v>
      </c>
      <c r="M978" s="128" t="s">
        <v>2876</v>
      </c>
      <c r="N978" s="128" t="s">
        <v>1404</v>
      </c>
      <c r="O978" s="130">
        <v>312944.40000000002</v>
      </c>
      <c r="P978" s="128" t="s">
        <v>391</v>
      </c>
      <c r="Q978" s="128" t="s">
        <v>442</v>
      </c>
      <c r="R978" s="128" t="s">
        <v>1405</v>
      </c>
      <c r="S978" s="128" t="s">
        <v>1406</v>
      </c>
      <c r="T978" s="126"/>
      <c r="U978" s="126"/>
    </row>
    <row r="979" spans="1:21" s="59" customFormat="1" ht="63.75" x14ac:dyDescent="0.2">
      <c r="A979" s="128" t="s">
        <v>169</v>
      </c>
      <c r="B979" s="128" t="s">
        <v>1126</v>
      </c>
      <c r="C979" s="128" t="s">
        <v>78</v>
      </c>
      <c r="D979" s="128" t="s">
        <v>1440</v>
      </c>
      <c r="E979" s="128" t="s">
        <v>78</v>
      </c>
      <c r="F979" s="128" t="s">
        <v>1373</v>
      </c>
      <c r="G979" s="128" t="s">
        <v>260</v>
      </c>
      <c r="H979" s="128" t="s">
        <v>1219</v>
      </c>
      <c r="I979" s="129">
        <v>42074</v>
      </c>
      <c r="J979" s="128" t="s">
        <v>45</v>
      </c>
      <c r="K979" s="128" t="s">
        <v>107</v>
      </c>
      <c r="L979" s="128" t="s">
        <v>175</v>
      </c>
      <c r="M979" s="128" t="s">
        <v>2931</v>
      </c>
      <c r="N979" s="128" t="s">
        <v>2978</v>
      </c>
      <c r="O979" s="130">
        <v>314200</v>
      </c>
      <c r="P979" s="128" t="s">
        <v>325</v>
      </c>
      <c r="Q979" s="128" t="s">
        <v>104</v>
      </c>
      <c r="R979" s="128" t="s">
        <v>174</v>
      </c>
      <c r="S979" s="128" t="s">
        <v>2979</v>
      </c>
      <c r="T979" s="126"/>
      <c r="U979" s="126"/>
    </row>
    <row r="980" spans="1:21" s="59" customFormat="1" ht="25.5" x14ac:dyDescent="0.2">
      <c r="A980" s="128" t="s">
        <v>169</v>
      </c>
      <c r="B980" s="128" t="s">
        <v>1126</v>
      </c>
      <c r="C980" s="128" t="s">
        <v>78</v>
      </c>
      <c r="D980" s="128" t="s">
        <v>1440</v>
      </c>
      <c r="E980" s="128" t="s">
        <v>78</v>
      </c>
      <c r="F980" s="128" t="s">
        <v>1403</v>
      </c>
      <c r="G980" s="128" t="s">
        <v>260</v>
      </c>
      <c r="H980" s="128" t="s">
        <v>83</v>
      </c>
      <c r="I980" s="129">
        <v>42201</v>
      </c>
      <c r="J980" s="128" t="s">
        <v>134</v>
      </c>
      <c r="K980" s="128" t="s">
        <v>677</v>
      </c>
      <c r="L980" s="128" t="s">
        <v>38</v>
      </c>
      <c r="M980" s="128" t="s">
        <v>2875</v>
      </c>
      <c r="N980" s="128" t="s">
        <v>1404</v>
      </c>
      <c r="O980" s="130">
        <v>317784</v>
      </c>
      <c r="P980" s="128" t="s">
        <v>391</v>
      </c>
      <c r="Q980" s="128" t="s">
        <v>201</v>
      </c>
      <c r="R980" s="128" t="s">
        <v>1405</v>
      </c>
      <c r="S980" s="128" t="s">
        <v>1406</v>
      </c>
      <c r="T980" s="126"/>
      <c r="U980" s="126"/>
    </row>
    <row r="981" spans="1:21" s="59" customFormat="1" ht="76.5" x14ac:dyDescent="0.2">
      <c r="A981" s="128" t="s">
        <v>169</v>
      </c>
      <c r="B981" s="128" t="s">
        <v>1126</v>
      </c>
      <c r="C981" s="128" t="s">
        <v>78</v>
      </c>
      <c r="D981" s="128" t="s">
        <v>1440</v>
      </c>
      <c r="E981" s="128" t="s">
        <v>78</v>
      </c>
      <c r="F981" s="128" t="s">
        <v>480</v>
      </c>
      <c r="G981" s="128" t="s">
        <v>479</v>
      </c>
      <c r="H981" s="128" t="s">
        <v>810</v>
      </c>
      <c r="I981" s="129">
        <v>42012</v>
      </c>
      <c r="J981" s="128" t="s">
        <v>45</v>
      </c>
      <c r="K981" s="128" t="s">
        <v>107</v>
      </c>
      <c r="L981" s="128" t="s">
        <v>175</v>
      </c>
      <c r="M981" s="128" t="s">
        <v>2985</v>
      </c>
      <c r="N981" s="128" t="s">
        <v>1139</v>
      </c>
      <c r="O981" s="130">
        <v>320000</v>
      </c>
      <c r="P981" s="128" t="s">
        <v>128</v>
      </c>
      <c r="Q981" s="128" t="s">
        <v>88</v>
      </c>
      <c r="R981" s="128" t="s">
        <v>1140</v>
      </c>
      <c r="S981" s="128" t="s">
        <v>1141</v>
      </c>
      <c r="T981" s="126"/>
      <c r="U981" s="126"/>
    </row>
    <row r="982" spans="1:21" s="59" customFormat="1" ht="63.75" x14ac:dyDescent="0.2">
      <c r="A982" s="128" t="s">
        <v>169</v>
      </c>
      <c r="B982" s="128" t="s">
        <v>1126</v>
      </c>
      <c r="C982" s="128" t="s">
        <v>78</v>
      </c>
      <c r="D982" s="128" t="s">
        <v>1440</v>
      </c>
      <c r="E982" s="128" t="s">
        <v>78</v>
      </c>
      <c r="F982" s="128" t="s">
        <v>514</v>
      </c>
      <c r="G982" s="128" t="s">
        <v>513</v>
      </c>
      <c r="H982" s="128" t="s">
        <v>989</v>
      </c>
      <c r="I982" s="129">
        <v>42081</v>
      </c>
      <c r="J982" s="128" t="s">
        <v>45</v>
      </c>
      <c r="K982" s="128" t="s">
        <v>107</v>
      </c>
      <c r="L982" s="128" t="s">
        <v>175</v>
      </c>
      <c r="M982" s="128" t="s">
        <v>2932</v>
      </c>
      <c r="N982" s="128" t="s">
        <v>178</v>
      </c>
      <c r="O982" s="130">
        <v>320375</v>
      </c>
      <c r="P982" s="128" t="s">
        <v>1119</v>
      </c>
      <c r="Q982" s="128" t="s">
        <v>170</v>
      </c>
      <c r="R982" s="128" t="s">
        <v>177</v>
      </c>
      <c r="S982" s="128" t="s">
        <v>176</v>
      </c>
      <c r="T982" s="126"/>
      <c r="U982" s="126"/>
    </row>
    <row r="983" spans="1:21" s="59" customFormat="1" ht="63.75" x14ac:dyDescent="0.2">
      <c r="A983" s="128" t="s">
        <v>169</v>
      </c>
      <c r="B983" s="128" t="s">
        <v>1126</v>
      </c>
      <c r="C983" s="128" t="s">
        <v>78</v>
      </c>
      <c r="D983" s="128" t="s">
        <v>1440</v>
      </c>
      <c r="E983" s="128" t="s">
        <v>78</v>
      </c>
      <c r="F983" s="128" t="s">
        <v>495</v>
      </c>
      <c r="G983" s="128" t="s">
        <v>98</v>
      </c>
      <c r="H983" s="128" t="s">
        <v>453</v>
      </c>
      <c r="I983" s="129">
        <v>42270</v>
      </c>
      <c r="J983" s="128" t="s">
        <v>45</v>
      </c>
      <c r="K983" s="128" t="s">
        <v>107</v>
      </c>
      <c r="L983" s="128" t="s">
        <v>175</v>
      </c>
      <c r="M983" s="128" t="s">
        <v>3198</v>
      </c>
      <c r="N983" s="128" t="s">
        <v>185</v>
      </c>
      <c r="O983" s="130">
        <v>330000</v>
      </c>
      <c r="P983" s="128" t="s">
        <v>860</v>
      </c>
      <c r="Q983" s="128" t="s">
        <v>76</v>
      </c>
      <c r="R983" s="128" t="s">
        <v>184</v>
      </c>
      <c r="S983" s="128" t="s">
        <v>183</v>
      </c>
      <c r="T983" s="126"/>
      <c r="U983" s="126"/>
    </row>
    <row r="984" spans="1:21" s="59" customFormat="1" ht="89.25" x14ac:dyDescent="0.2">
      <c r="A984" s="128" t="s">
        <v>169</v>
      </c>
      <c r="B984" s="128" t="s">
        <v>1126</v>
      </c>
      <c r="C984" s="128" t="s">
        <v>78</v>
      </c>
      <c r="D984" s="128" t="s">
        <v>1440</v>
      </c>
      <c r="E984" s="128" t="s">
        <v>78</v>
      </c>
      <c r="F984" s="128" t="s">
        <v>915</v>
      </c>
      <c r="G984" s="128" t="s">
        <v>106</v>
      </c>
      <c r="H984" s="128" t="s">
        <v>1402</v>
      </c>
      <c r="I984" s="129">
        <v>42151</v>
      </c>
      <c r="J984" s="128" t="s">
        <v>45</v>
      </c>
      <c r="K984" s="128" t="s">
        <v>107</v>
      </c>
      <c r="L984" s="128" t="s">
        <v>175</v>
      </c>
      <c r="M984" s="128" t="s">
        <v>2853</v>
      </c>
      <c r="N984" s="128" t="s">
        <v>916</v>
      </c>
      <c r="O984" s="130">
        <v>340000</v>
      </c>
      <c r="P984" s="128" t="s">
        <v>327</v>
      </c>
      <c r="Q984" s="128" t="s">
        <v>76</v>
      </c>
      <c r="R984" s="128" t="s">
        <v>917</v>
      </c>
      <c r="S984" s="128" t="s">
        <v>918</v>
      </c>
      <c r="T984" s="126"/>
      <c r="U984" s="126"/>
    </row>
    <row r="985" spans="1:21" s="59" customFormat="1" ht="102" x14ac:dyDescent="0.2">
      <c r="A985" s="128" t="s">
        <v>169</v>
      </c>
      <c r="B985" s="128" t="s">
        <v>1126</v>
      </c>
      <c r="C985" s="128" t="s">
        <v>78</v>
      </c>
      <c r="D985" s="128" t="s">
        <v>1440</v>
      </c>
      <c r="E985" s="128" t="s">
        <v>78</v>
      </c>
      <c r="F985" s="128" t="s">
        <v>1408</v>
      </c>
      <c r="G985" s="128" t="s">
        <v>483</v>
      </c>
      <c r="H985" s="128" t="s">
        <v>104</v>
      </c>
      <c r="I985" s="129">
        <v>42080</v>
      </c>
      <c r="J985" s="128" t="s">
        <v>45</v>
      </c>
      <c r="K985" s="128" t="s">
        <v>107</v>
      </c>
      <c r="L985" s="128" t="s">
        <v>175</v>
      </c>
      <c r="M985" s="128" t="s">
        <v>3039</v>
      </c>
      <c r="N985" s="128" t="s">
        <v>1409</v>
      </c>
      <c r="O985" s="130">
        <v>342055.06</v>
      </c>
      <c r="P985" s="128" t="s">
        <v>379</v>
      </c>
      <c r="Q985" s="128" t="s">
        <v>83</v>
      </c>
      <c r="R985" s="128" t="s">
        <v>1410</v>
      </c>
      <c r="S985" s="128" t="s">
        <v>1411</v>
      </c>
      <c r="T985" s="126"/>
      <c r="U985" s="126"/>
    </row>
    <row r="986" spans="1:21" s="59" customFormat="1" ht="25.5" x14ac:dyDescent="0.2">
      <c r="A986" s="128" t="s">
        <v>169</v>
      </c>
      <c r="B986" s="128" t="s">
        <v>1126</v>
      </c>
      <c r="C986" s="128" t="s">
        <v>78</v>
      </c>
      <c r="D986" s="128" t="s">
        <v>1440</v>
      </c>
      <c r="E986" s="128" t="s">
        <v>78</v>
      </c>
      <c r="F986" s="128" t="s">
        <v>1403</v>
      </c>
      <c r="G986" s="128" t="s">
        <v>260</v>
      </c>
      <c r="H986" s="128" t="s">
        <v>83</v>
      </c>
      <c r="I986" s="129">
        <v>42230</v>
      </c>
      <c r="J986" s="128" t="s">
        <v>134</v>
      </c>
      <c r="K986" s="128" t="s">
        <v>677</v>
      </c>
      <c r="L986" s="128" t="s">
        <v>38</v>
      </c>
      <c r="M986" s="128" t="s">
        <v>2875</v>
      </c>
      <c r="N986" s="128" t="s">
        <v>1404</v>
      </c>
      <c r="O986" s="130">
        <v>356802.9</v>
      </c>
      <c r="P986" s="128" t="s">
        <v>391</v>
      </c>
      <c r="Q986" s="128" t="s">
        <v>205</v>
      </c>
      <c r="R986" s="128" t="s">
        <v>1405</v>
      </c>
      <c r="S986" s="128" t="s">
        <v>1406</v>
      </c>
      <c r="T986" s="126"/>
      <c r="U986" s="126"/>
    </row>
    <row r="987" spans="1:21" s="59" customFormat="1" ht="63.75" x14ac:dyDescent="0.2">
      <c r="A987" s="128" t="s">
        <v>169</v>
      </c>
      <c r="B987" s="128" t="s">
        <v>1126</v>
      </c>
      <c r="C987" s="128" t="s">
        <v>78</v>
      </c>
      <c r="D987" s="128" t="s">
        <v>1440</v>
      </c>
      <c r="E987" s="128" t="s">
        <v>78</v>
      </c>
      <c r="F987" s="128" t="s">
        <v>514</v>
      </c>
      <c r="G987" s="128" t="s">
        <v>513</v>
      </c>
      <c r="H987" s="128" t="s">
        <v>989</v>
      </c>
      <c r="I987" s="129">
        <v>42003</v>
      </c>
      <c r="J987" s="128" t="s">
        <v>45</v>
      </c>
      <c r="K987" s="128" t="s">
        <v>107</v>
      </c>
      <c r="L987" s="128" t="s">
        <v>175</v>
      </c>
      <c r="M987" s="128" t="s">
        <v>2926</v>
      </c>
      <c r="N987" s="128" t="s">
        <v>178</v>
      </c>
      <c r="O987" s="130">
        <v>361223</v>
      </c>
      <c r="P987" s="128" t="s">
        <v>671</v>
      </c>
      <c r="Q987" s="128" t="s">
        <v>76</v>
      </c>
      <c r="R987" s="128" t="s">
        <v>177</v>
      </c>
      <c r="S987" s="128" t="s">
        <v>176</v>
      </c>
      <c r="T987" s="126"/>
      <c r="U987" s="126"/>
    </row>
    <row r="988" spans="1:21" s="59" customFormat="1" ht="76.5" x14ac:dyDescent="0.2">
      <c r="A988" s="128" t="s">
        <v>169</v>
      </c>
      <c r="B988" s="128" t="s">
        <v>1126</v>
      </c>
      <c r="C988" s="128" t="s">
        <v>78</v>
      </c>
      <c r="D988" s="128" t="s">
        <v>1440</v>
      </c>
      <c r="E988" s="128" t="s">
        <v>78</v>
      </c>
      <c r="F988" s="128" t="s">
        <v>460</v>
      </c>
      <c r="G988" s="128" t="s">
        <v>191</v>
      </c>
      <c r="H988" s="128" t="s">
        <v>989</v>
      </c>
      <c r="I988" s="129">
        <v>42100</v>
      </c>
      <c r="J988" s="128" t="s">
        <v>45</v>
      </c>
      <c r="K988" s="128" t="s">
        <v>107</v>
      </c>
      <c r="L988" s="128" t="s">
        <v>175</v>
      </c>
      <c r="M988" s="128" t="s">
        <v>2971</v>
      </c>
      <c r="N988" s="128" t="s">
        <v>1136</v>
      </c>
      <c r="O988" s="130">
        <v>369000</v>
      </c>
      <c r="P988" s="128" t="s">
        <v>379</v>
      </c>
      <c r="Q988" s="128" t="s">
        <v>99</v>
      </c>
      <c r="R988" s="128" t="s">
        <v>1137</v>
      </c>
      <c r="S988" s="128" t="s">
        <v>1138</v>
      </c>
      <c r="T988" s="126"/>
      <c r="U988" s="126"/>
    </row>
    <row r="989" spans="1:21" s="59" customFormat="1" ht="63.75" x14ac:dyDescent="0.2">
      <c r="A989" s="128" t="s">
        <v>169</v>
      </c>
      <c r="B989" s="128" t="s">
        <v>1126</v>
      </c>
      <c r="C989" s="128" t="s">
        <v>78</v>
      </c>
      <c r="D989" s="128" t="s">
        <v>1440</v>
      </c>
      <c r="E989" s="128" t="s">
        <v>78</v>
      </c>
      <c r="F989" s="128" t="s">
        <v>480</v>
      </c>
      <c r="G989" s="128" t="s">
        <v>479</v>
      </c>
      <c r="H989" s="128" t="s">
        <v>810</v>
      </c>
      <c r="I989" s="129">
        <v>42269</v>
      </c>
      <c r="J989" s="128" t="s">
        <v>45</v>
      </c>
      <c r="K989" s="128" t="s">
        <v>107</v>
      </c>
      <c r="L989" s="128" t="s">
        <v>175</v>
      </c>
      <c r="M989" s="128" t="s">
        <v>3199</v>
      </c>
      <c r="N989" s="128" t="s">
        <v>1139</v>
      </c>
      <c r="O989" s="130">
        <v>390000</v>
      </c>
      <c r="P989" s="128" t="s">
        <v>325</v>
      </c>
      <c r="Q989" s="128" t="s">
        <v>76</v>
      </c>
      <c r="R989" s="128" t="s">
        <v>1140</v>
      </c>
      <c r="S989" s="128" t="s">
        <v>1141</v>
      </c>
      <c r="T989" s="126"/>
      <c r="U989" s="126"/>
    </row>
    <row r="990" spans="1:21" s="59" customFormat="1" ht="76.5" x14ac:dyDescent="0.2">
      <c r="A990" s="128" t="s">
        <v>169</v>
      </c>
      <c r="B990" s="128" t="s">
        <v>1126</v>
      </c>
      <c r="C990" s="128" t="s">
        <v>78</v>
      </c>
      <c r="D990" s="128" t="s">
        <v>1440</v>
      </c>
      <c r="E990" s="128" t="s">
        <v>78</v>
      </c>
      <c r="F990" s="128" t="s">
        <v>480</v>
      </c>
      <c r="G990" s="128" t="s">
        <v>479</v>
      </c>
      <c r="H990" s="128" t="s">
        <v>810</v>
      </c>
      <c r="I990" s="129">
        <v>42110</v>
      </c>
      <c r="J990" s="128" t="s">
        <v>45</v>
      </c>
      <c r="K990" s="128" t="s">
        <v>107</v>
      </c>
      <c r="L990" s="128" t="s">
        <v>175</v>
      </c>
      <c r="M990" s="128" t="s">
        <v>2986</v>
      </c>
      <c r="N990" s="128" t="s">
        <v>1139</v>
      </c>
      <c r="O990" s="130">
        <v>397000</v>
      </c>
      <c r="P990" s="128" t="s">
        <v>128</v>
      </c>
      <c r="Q990" s="128" t="s">
        <v>172</v>
      </c>
      <c r="R990" s="128" t="s">
        <v>1140</v>
      </c>
      <c r="S990" s="128" t="s">
        <v>1141</v>
      </c>
      <c r="T990" s="126"/>
      <c r="U990" s="126"/>
    </row>
    <row r="991" spans="1:21" s="59" customFormat="1" ht="63.75" x14ac:dyDescent="0.2">
      <c r="A991" s="128" t="s">
        <v>169</v>
      </c>
      <c r="B991" s="128" t="s">
        <v>1126</v>
      </c>
      <c r="C991" s="128" t="s">
        <v>78</v>
      </c>
      <c r="D991" s="128" t="s">
        <v>1440</v>
      </c>
      <c r="E991" s="128" t="s">
        <v>78</v>
      </c>
      <c r="F991" s="128" t="s">
        <v>514</v>
      </c>
      <c r="G991" s="128" t="s">
        <v>513</v>
      </c>
      <c r="H991" s="128" t="s">
        <v>989</v>
      </c>
      <c r="I991" s="129">
        <v>42250</v>
      </c>
      <c r="J991" s="128" t="s">
        <v>45</v>
      </c>
      <c r="K991" s="128" t="s">
        <v>107</v>
      </c>
      <c r="L991" s="128" t="s">
        <v>175</v>
      </c>
      <c r="M991" s="128" t="s">
        <v>2944</v>
      </c>
      <c r="N991" s="128" t="s">
        <v>178</v>
      </c>
      <c r="O991" s="130">
        <v>400000</v>
      </c>
      <c r="P991" s="128" t="s">
        <v>645</v>
      </c>
      <c r="Q991" s="128" t="s">
        <v>115</v>
      </c>
      <c r="R991" s="128" t="s">
        <v>177</v>
      </c>
      <c r="S991" s="128" t="s">
        <v>176</v>
      </c>
      <c r="T991" s="126"/>
      <c r="U991" s="126"/>
    </row>
    <row r="992" spans="1:21" s="59" customFormat="1" ht="114.75" x14ac:dyDescent="0.2">
      <c r="A992" s="128" t="s">
        <v>169</v>
      </c>
      <c r="B992" s="128" t="s">
        <v>1126</v>
      </c>
      <c r="C992" s="128" t="s">
        <v>78</v>
      </c>
      <c r="D992" s="128" t="s">
        <v>1440</v>
      </c>
      <c r="E992" s="128" t="s">
        <v>78</v>
      </c>
      <c r="F992" s="128" t="s">
        <v>510</v>
      </c>
      <c r="G992" s="128" t="s">
        <v>272</v>
      </c>
      <c r="H992" s="128" t="s">
        <v>143</v>
      </c>
      <c r="I992" s="129">
        <v>42074</v>
      </c>
      <c r="J992" s="128" t="s">
        <v>45</v>
      </c>
      <c r="K992" s="128" t="s">
        <v>107</v>
      </c>
      <c r="L992" s="128" t="s">
        <v>175</v>
      </c>
      <c r="M992" s="128" t="s">
        <v>2864</v>
      </c>
      <c r="N992" s="128" t="s">
        <v>1127</v>
      </c>
      <c r="O992" s="130">
        <v>402516.52</v>
      </c>
      <c r="P992" s="128" t="s">
        <v>128</v>
      </c>
      <c r="Q992" s="128" t="s">
        <v>86</v>
      </c>
      <c r="R992" s="128" t="s">
        <v>1128</v>
      </c>
      <c r="S992" s="128" t="s">
        <v>1129</v>
      </c>
      <c r="T992" s="126"/>
      <c r="U992" s="126"/>
    </row>
    <row r="993" spans="1:21" s="59" customFormat="1" ht="76.5" x14ac:dyDescent="0.2">
      <c r="A993" s="128" t="s">
        <v>169</v>
      </c>
      <c r="B993" s="128" t="s">
        <v>1126</v>
      </c>
      <c r="C993" s="128" t="s">
        <v>78</v>
      </c>
      <c r="D993" s="128" t="s">
        <v>1440</v>
      </c>
      <c r="E993" s="128" t="s">
        <v>78</v>
      </c>
      <c r="F993" s="128" t="s">
        <v>1408</v>
      </c>
      <c r="G993" s="128" t="s">
        <v>483</v>
      </c>
      <c r="H993" s="128" t="s">
        <v>104</v>
      </c>
      <c r="I993" s="129">
        <v>42191</v>
      </c>
      <c r="J993" s="128" t="s">
        <v>45</v>
      </c>
      <c r="K993" s="128" t="s">
        <v>107</v>
      </c>
      <c r="L993" s="128" t="s">
        <v>175</v>
      </c>
      <c r="M993" s="128" t="s">
        <v>2918</v>
      </c>
      <c r="N993" s="128" t="s">
        <v>1409</v>
      </c>
      <c r="O993" s="130">
        <v>416000</v>
      </c>
      <c r="P993" s="128" t="s">
        <v>379</v>
      </c>
      <c r="Q993" s="128" t="s">
        <v>170</v>
      </c>
      <c r="R993" s="128" t="s">
        <v>1410</v>
      </c>
      <c r="S993" s="128" t="s">
        <v>1411</v>
      </c>
      <c r="T993" s="126"/>
      <c r="U993" s="126"/>
    </row>
    <row r="994" spans="1:21" s="59" customFormat="1" ht="76.5" x14ac:dyDescent="0.2">
      <c r="A994" s="128" t="s">
        <v>169</v>
      </c>
      <c r="B994" s="128" t="s">
        <v>1126</v>
      </c>
      <c r="C994" s="128" t="s">
        <v>78</v>
      </c>
      <c r="D994" s="128" t="s">
        <v>1440</v>
      </c>
      <c r="E994" s="128" t="s">
        <v>78</v>
      </c>
      <c r="F994" s="128" t="s">
        <v>1408</v>
      </c>
      <c r="G994" s="128" t="s">
        <v>483</v>
      </c>
      <c r="H994" s="128" t="s">
        <v>104</v>
      </c>
      <c r="I994" s="129">
        <v>42235</v>
      </c>
      <c r="J994" s="128" t="s">
        <v>45</v>
      </c>
      <c r="K994" s="128" t="s">
        <v>107</v>
      </c>
      <c r="L994" s="128" t="s">
        <v>175</v>
      </c>
      <c r="M994" s="128" t="s">
        <v>2861</v>
      </c>
      <c r="N994" s="128" t="s">
        <v>1409</v>
      </c>
      <c r="O994" s="130">
        <v>420000</v>
      </c>
      <c r="P994" s="128" t="s">
        <v>379</v>
      </c>
      <c r="Q994" s="128" t="s">
        <v>397</v>
      </c>
      <c r="R994" s="128" t="s">
        <v>1410</v>
      </c>
      <c r="S994" s="128" t="s">
        <v>1411</v>
      </c>
      <c r="T994" s="126"/>
      <c r="U994" s="126"/>
    </row>
    <row r="995" spans="1:21" s="59" customFormat="1" ht="76.5" x14ac:dyDescent="0.2">
      <c r="A995" s="128" t="s">
        <v>169</v>
      </c>
      <c r="B995" s="128" t="s">
        <v>1126</v>
      </c>
      <c r="C995" s="128" t="s">
        <v>78</v>
      </c>
      <c r="D995" s="128" t="s">
        <v>1440</v>
      </c>
      <c r="E995" s="128" t="s">
        <v>78</v>
      </c>
      <c r="F995" s="128" t="s">
        <v>1408</v>
      </c>
      <c r="G995" s="128" t="s">
        <v>483</v>
      </c>
      <c r="H995" s="128" t="s">
        <v>104</v>
      </c>
      <c r="I995" s="129">
        <v>42108</v>
      </c>
      <c r="J995" s="128" t="s">
        <v>45</v>
      </c>
      <c r="K995" s="128" t="s">
        <v>107</v>
      </c>
      <c r="L995" s="128" t="s">
        <v>175</v>
      </c>
      <c r="M995" s="128" t="s">
        <v>3041</v>
      </c>
      <c r="N995" s="128" t="s">
        <v>1409</v>
      </c>
      <c r="O995" s="130">
        <v>424436.37</v>
      </c>
      <c r="P995" s="128" t="s">
        <v>379</v>
      </c>
      <c r="Q995" s="128" t="s">
        <v>115</v>
      </c>
      <c r="R995" s="128" t="s">
        <v>1410</v>
      </c>
      <c r="S995" s="128" t="s">
        <v>1411</v>
      </c>
      <c r="T995" s="126"/>
      <c r="U995" s="126"/>
    </row>
    <row r="996" spans="1:21" s="59" customFormat="1" ht="25.5" x14ac:dyDescent="0.2">
      <c r="A996" s="128" t="s">
        <v>169</v>
      </c>
      <c r="B996" s="128" t="s">
        <v>1126</v>
      </c>
      <c r="C996" s="128" t="s">
        <v>78</v>
      </c>
      <c r="D996" s="128" t="s">
        <v>1440</v>
      </c>
      <c r="E996" s="128" t="s">
        <v>78</v>
      </c>
      <c r="F996" s="128" t="s">
        <v>43</v>
      </c>
      <c r="G996" s="128" t="s">
        <v>44</v>
      </c>
      <c r="H996" s="128" t="s">
        <v>88</v>
      </c>
      <c r="I996" s="129">
        <v>42174</v>
      </c>
      <c r="J996" s="128" t="s">
        <v>36</v>
      </c>
      <c r="K996" s="128" t="s">
        <v>677</v>
      </c>
      <c r="L996" s="128" t="s">
        <v>38</v>
      </c>
      <c r="M996" s="128" t="s">
        <v>3009</v>
      </c>
      <c r="N996" s="128" t="s">
        <v>181</v>
      </c>
      <c r="O996" s="130">
        <v>431005</v>
      </c>
      <c r="P996" s="128" t="s">
        <v>180</v>
      </c>
      <c r="Q996" s="128" t="s">
        <v>1292</v>
      </c>
      <c r="R996" s="128" t="s">
        <v>677</v>
      </c>
      <c r="S996" s="128" t="s">
        <v>179</v>
      </c>
      <c r="T996" s="126"/>
      <c r="U996" s="126"/>
    </row>
    <row r="997" spans="1:21" s="59" customFormat="1" ht="63.75" x14ac:dyDescent="0.2">
      <c r="A997" s="128" t="s">
        <v>169</v>
      </c>
      <c r="B997" s="128" t="s">
        <v>1126</v>
      </c>
      <c r="C997" s="128" t="s">
        <v>78</v>
      </c>
      <c r="D997" s="128" t="s">
        <v>1440</v>
      </c>
      <c r="E997" s="128" t="s">
        <v>78</v>
      </c>
      <c r="F997" s="128" t="s">
        <v>460</v>
      </c>
      <c r="G997" s="128" t="s">
        <v>191</v>
      </c>
      <c r="H997" s="128" t="s">
        <v>989</v>
      </c>
      <c r="I997" s="129">
        <v>42268</v>
      </c>
      <c r="J997" s="128" t="s">
        <v>45</v>
      </c>
      <c r="K997" s="128" t="s">
        <v>107</v>
      </c>
      <c r="L997" s="128" t="s">
        <v>175</v>
      </c>
      <c r="M997" s="128" t="s">
        <v>2976</v>
      </c>
      <c r="N997" s="128" t="s">
        <v>1136</v>
      </c>
      <c r="O997" s="130">
        <v>433394.46</v>
      </c>
      <c r="P997" s="128" t="s">
        <v>128</v>
      </c>
      <c r="Q997" s="128" t="s">
        <v>76</v>
      </c>
      <c r="R997" s="128" t="s">
        <v>1137</v>
      </c>
      <c r="S997" s="128" t="s">
        <v>1138</v>
      </c>
      <c r="T997" s="126"/>
      <c r="U997" s="126"/>
    </row>
    <row r="998" spans="1:21" s="59" customFormat="1" ht="76.5" x14ac:dyDescent="0.2">
      <c r="A998" s="128" t="s">
        <v>169</v>
      </c>
      <c r="B998" s="128" t="s">
        <v>1126</v>
      </c>
      <c r="C998" s="128" t="s">
        <v>78</v>
      </c>
      <c r="D998" s="128" t="s">
        <v>1440</v>
      </c>
      <c r="E998" s="128" t="s">
        <v>78</v>
      </c>
      <c r="F998" s="128" t="s">
        <v>1132</v>
      </c>
      <c r="G998" s="128" t="s">
        <v>360</v>
      </c>
      <c r="H998" s="128" t="s">
        <v>826</v>
      </c>
      <c r="I998" s="129">
        <v>42269</v>
      </c>
      <c r="J998" s="128" t="s">
        <v>45</v>
      </c>
      <c r="K998" s="128" t="s">
        <v>107</v>
      </c>
      <c r="L998" s="128" t="s">
        <v>175</v>
      </c>
      <c r="M998" s="128" t="s">
        <v>3200</v>
      </c>
      <c r="N998" s="128" t="s">
        <v>1133</v>
      </c>
      <c r="O998" s="130">
        <v>450000</v>
      </c>
      <c r="P998" s="128" t="s">
        <v>325</v>
      </c>
      <c r="Q998" s="128" t="s">
        <v>76</v>
      </c>
      <c r="R998" s="128" t="s">
        <v>1134</v>
      </c>
      <c r="S998" s="128" t="s">
        <v>1135</v>
      </c>
      <c r="T998" s="126"/>
      <c r="U998" s="126"/>
    </row>
    <row r="999" spans="1:21" s="59" customFormat="1" ht="25.5" x14ac:dyDescent="0.2">
      <c r="A999" s="128" t="s">
        <v>169</v>
      </c>
      <c r="B999" s="128" t="s">
        <v>1126</v>
      </c>
      <c r="C999" s="128" t="s">
        <v>78</v>
      </c>
      <c r="D999" s="128" t="s">
        <v>1440</v>
      </c>
      <c r="E999" s="128" t="s">
        <v>78</v>
      </c>
      <c r="F999" s="128" t="s">
        <v>182</v>
      </c>
      <c r="G999" s="128" t="s">
        <v>48</v>
      </c>
      <c r="H999" s="128" t="s">
        <v>1207</v>
      </c>
      <c r="I999" s="129">
        <v>42135</v>
      </c>
      <c r="J999" s="128" t="s">
        <v>36</v>
      </c>
      <c r="K999" s="128" t="s">
        <v>677</v>
      </c>
      <c r="L999" s="128" t="s">
        <v>38</v>
      </c>
      <c r="M999" s="128" t="s">
        <v>2980</v>
      </c>
      <c r="N999" s="128" t="s">
        <v>181</v>
      </c>
      <c r="O999" s="130">
        <v>451938</v>
      </c>
      <c r="P999" s="128" t="s">
        <v>180</v>
      </c>
      <c r="Q999" s="128" t="s">
        <v>2981</v>
      </c>
      <c r="R999" s="128" t="s">
        <v>677</v>
      </c>
      <c r="S999" s="128" t="s">
        <v>179</v>
      </c>
      <c r="T999" s="126"/>
      <c r="U999" s="126"/>
    </row>
    <row r="1000" spans="1:21" s="59" customFormat="1" ht="25.5" x14ac:dyDescent="0.2">
      <c r="A1000" s="128" t="s">
        <v>169</v>
      </c>
      <c r="B1000" s="128" t="s">
        <v>1126</v>
      </c>
      <c r="C1000" s="128" t="s">
        <v>78</v>
      </c>
      <c r="D1000" s="128" t="s">
        <v>1440</v>
      </c>
      <c r="E1000" s="128" t="s">
        <v>78</v>
      </c>
      <c r="F1000" s="128" t="s">
        <v>43</v>
      </c>
      <c r="G1000" s="128" t="s">
        <v>44</v>
      </c>
      <c r="H1000" s="128" t="s">
        <v>88</v>
      </c>
      <c r="I1000" s="129">
        <v>42089</v>
      </c>
      <c r="J1000" s="128" t="s">
        <v>36</v>
      </c>
      <c r="K1000" s="128" t="s">
        <v>677</v>
      </c>
      <c r="L1000" s="128" t="s">
        <v>38</v>
      </c>
      <c r="M1000" s="128" t="s">
        <v>3002</v>
      </c>
      <c r="N1000" s="128" t="s">
        <v>181</v>
      </c>
      <c r="O1000" s="130">
        <v>451938</v>
      </c>
      <c r="P1000" s="128" t="s">
        <v>180</v>
      </c>
      <c r="Q1000" s="128" t="s">
        <v>3003</v>
      </c>
      <c r="R1000" s="128" t="s">
        <v>677</v>
      </c>
      <c r="S1000" s="128" t="s">
        <v>179</v>
      </c>
      <c r="T1000" s="126"/>
      <c r="U1000" s="126"/>
    </row>
    <row r="1001" spans="1:21" s="59" customFormat="1" ht="89.25" x14ac:dyDescent="0.2">
      <c r="A1001" s="128" t="s">
        <v>169</v>
      </c>
      <c r="B1001" s="128" t="s">
        <v>1126</v>
      </c>
      <c r="C1001" s="128" t="s">
        <v>78</v>
      </c>
      <c r="D1001" s="128" t="s">
        <v>1440</v>
      </c>
      <c r="E1001" s="128" t="s">
        <v>78</v>
      </c>
      <c r="F1001" s="128" t="s">
        <v>495</v>
      </c>
      <c r="G1001" s="128" t="s">
        <v>98</v>
      </c>
      <c r="H1001" s="128" t="s">
        <v>453</v>
      </c>
      <c r="I1001" s="129">
        <v>41990</v>
      </c>
      <c r="J1001" s="128" t="s">
        <v>45</v>
      </c>
      <c r="K1001" s="128" t="s">
        <v>330</v>
      </c>
      <c r="L1001" s="128" t="s">
        <v>175</v>
      </c>
      <c r="M1001" s="128" t="s">
        <v>2948</v>
      </c>
      <c r="N1001" s="128" t="s">
        <v>185</v>
      </c>
      <c r="O1001" s="130">
        <v>479050</v>
      </c>
      <c r="P1001" s="128" t="s">
        <v>1003</v>
      </c>
      <c r="Q1001" s="128" t="s">
        <v>76</v>
      </c>
      <c r="R1001" s="128" t="s">
        <v>184</v>
      </c>
      <c r="S1001" s="128" t="s">
        <v>183</v>
      </c>
      <c r="T1001" s="126"/>
      <c r="U1001" s="126"/>
    </row>
    <row r="1002" spans="1:21" s="59" customFormat="1" ht="76.5" x14ac:dyDescent="0.2">
      <c r="A1002" s="128" t="s">
        <v>169</v>
      </c>
      <c r="B1002" s="128" t="s">
        <v>1126</v>
      </c>
      <c r="C1002" s="128" t="s">
        <v>78</v>
      </c>
      <c r="D1002" s="128" t="s">
        <v>1440</v>
      </c>
      <c r="E1002" s="128" t="s">
        <v>78</v>
      </c>
      <c r="F1002" s="128" t="s">
        <v>915</v>
      </c>
      <c r="G1002" s="128" t="s">
        <v>106</v>
      </c>
      <c r="H1002" s="128" t="s">
        <v>1402</v>
      </c>
      <c r="I1002" s="129">
        <v>42269</v>
      </c>
      <c r="J1002" s="128" t="s">
        <v>45</v>
      </c>
      <c r="K1002" s="128" t="s">
        <v>107</v>
      </c>
      <c r="L1002" s="128" t="s">
        <v>175</v>
      </c>
      <c r="M1002" s="128" t="s">
        <v>3200</v>
      </c>
      <c r="N1002" s="128" t="s">
        <v>916</v>
      </c>
      <c r="O1002" s="130">
        <v>480000</v>
      </c>
      <c r="P1002" s="128" t="s">
        <v>576</v>
      </c>
      <c r="Q1002" s="128" t="s">
        <v>76</v>
      </c>
      <c r="R1002" s="128" t="s">
        <v>917</v>
      </c>
      <c r="S1002" s="128" t="s">
        <v>918</v>
      </c>
      <c r="T1002" s="126"/>
      <c r="U1002" s="126"/>
    </row>
    <row r="1003" spans="1:21" s="59" customFormat="1" ht="63.75" x14ac:dyDescent="0.2">
      <c r="A1003" s="128" t="s">
        <v>169</v>
      </c>
      <c r="B1003" s="128" t="s">
        <v>1126</v>
      </c>
      <c r="C1003" s="128" t="s">
        <v>78</v>
      </c>
      <c r="D1003" s="128" t="s">
        <v>1440</v>
      </c>
      <c r="E1003" s="128" t="s">
        <v>78</v>
      </c>
      <c r="F1003" s="128" t="s">
        <v>514</v>
      </c>
      <c r="G1003" s="128" t="s">
        <v>513</v>
      </c>
      <c r="H1003" s="128" t="s">
        <v>989</v>
      </c>
      <c r="I1003" s="129">
        <v>42142</v>
      </c>
      <c r="J1003" s="128" t="s">
        <v>45</v>
      </c>
      <c r="K1003" s="128" t="s">
        <v>107</v>
      </c>
      <c r="L1003" s="128" t="s">
        <v>175</v>
      </c>
      <c r="M1003" s="128" t="s">
        <v>2938</v>
      </c>
      <c r="N1003" s="128" t="s">
        <v>178</v>
      </c>
      <c r="O1003" s="130">
        <v>488084</v>
      </c>
      <c r="P1003" s="128" t="s">
        <v>645</v>
      </c>
      <c r="Q1003" s="128" t="s">
        <v>83</v>
      </c>
      <c r="R1003" s="128" t="s">
        <v>177</v>
      </c>
      <c r="S1003" s="128" t="s">
        <v>176</v>
      </c>
      <c r="T1003" s="126"/>
      <c r="U1003" s="126"/>
    </row>
    <row r="1004" spans="1:21" s="59" customFormat="1" ht="76.5" x14ac:dyDescent="0.2">
      <c r="A1004" s="128" t="s">
        <v>169</v>
      </c>
      <c r="B1004" s="128" t="s">
        <v>1126</v>
      </c>
      <c r="C1004" s="128" t="s">
        <v>78</v>
      </c>
      <c r="D1004" s="128" t="s">
        <v>1440</v>
      </c>
      <c r="E1004" s="128" t="s">
        <v>78</v>
      </c>
      <c r="F1004" s="128" t="s">
        <v>1408</v>
      </c>
      <c r="G1004" s="128" t="s">
        <v>483</v>
      </c>
      <c r="H1004" s="128" t="s">
        <v>104</v>
      </c>
      <c r="I1004" s="129">
        <v>42262</v>
      </c>
      <c r="J1004" s="128" t="s">
        <v>45</v>
      </c>
      <c r="K1004" s="128" t="s">
        <v>107</v>
      </c>
      <c r="L1004" s="128" t="s">
        <v>175</v>
      </c>
      <c r="M1004" s="128" t="s">
        <v>3043</v>
      </c>
      <c r="N1004" s="128" t="s">
        <v>1409</v>
      </c>
      <c r="O1004" s="130">
        <v>492835.11</v>
      </c>
      <c r="P1004" s="128" t="s">
        <v>128</v>
      </c>
      <c r="Q1004" s="128" t="s">
        <v>76</v>
      </c>
      <c r="R1004" s="128" t="s">
        <v>1410</v>
      </c>
      <c r="S1004" s="128" t="s">
        <v>1411</v>
      </c>
      <c r="T1004" s="126"/>
      <c r="U1004" s="126"/>
    </row>
    <row r="1005" spans="1:21" s="59" customFormat="1" ht="63.75" x14ac:dyDescent="0.2">
      <c r="A1005" s="128" t="s">
        <v>169</v>
      </c>
      <c r="B1005" s="128" t="s">
        <v>1126</v>
      </c>
      <c r="C1005" s="128" t="s">
        <v>78</v>
      </c>
      <c r="D1005" s="128" t="s">
        <v>1440</v>
      </c>
      <c r="E1005" s="128" t="s">
        <v>78</v>
      </c>
      <c r="F1005" s="128" t="s">
        <v>463</v>
      </c>
      <c r="G1005" s="128" t="s">
        <v>260</v>
      </c>
      <c r="H1005" s="128" t="s">
        <v>212</v>
      </c>
      <c r="I1005" s="129">
        <v>42158</v>
      </c>
      <c r="J1005" s="128" t="s">
        <v>45</v>
      </c>
      <c r="K1005" s="128" t="s">
        <v>107</v>
      </c>
      <c r="L1005" s="128" t="s">
        <v>175</v>
      </c>
      <c r="M1005" s="128" t="s">
        <v>2894</v>
      </c>
      <c r="N1005" s="128" t="s">
        <v>188</v>
      </c>
      <c r="O1005" s="130">
        <v>500000</v>
      </c>
      <c r="P1005" s="128" t="s">
        <v>1119</v>
      </c>
      <c r="Q1005" s="128" t="s">
        <v>88</v>
      </c>
      <c r="R1005" s="128" t="s">
        <v>187</v>
      </c>
      <c r="S1005" s="128" t="s">
        <v>186</v>
      </c>
      <c r="T1005" s="126"/>
      <c r="U1005" s="126"/>
    </row>
    <row r="1006" spans="1:21" s="59" customFormat="1" ht="63.75" x14ac:dyDescent="0.2">
      <c r="A1006" s="128" t="s">
        <v>169</v>
      </c>
      <c r="B1006" s="128" t="s">
        <v>1126</v>
      </c>
      <c r="C1006" s="128" t="s">
        <v>78</v>
      </c>
      <c r="D1006" s="128" t="s">
        <v>1440</v>
      </c>
      <c r="E1006" s="128" t="s">
        <v>78</v>
      </c>
      <c r="F1006" s="128" t="s">
        <v>495</v>
      </c>
      <c r="G1006" s="128" t="s">
        <v>98</v>
      </c>
      <c r="H1006" s="128" t="s">
        <v>453</v>
      </c>
      <c r="I1006" s="129">
        <v>42158</v>
      </c>
      <c r="J1006" s="128" t="s">
        <v>45</v>
      </c>
      <c r="K1006" s="128" t="s">
        <v>107</v>
      </c>
      <c r="L1006" s="128" t="s">
        <v>175</v>
      </c>
      <c r="M1006" s="128" t="s">
        <v>2960</v>
      </c>
      <c r="N1006" s="128" t="s">
        <v>185</v>
      </c>
      <c r="O1006" s="130">
        <v>500000</v>
      </c>
      <c r="P1006" s="128" t="s">
        <v>912</v>
      </c>
      <c r="Q1006" s="128" t="s">
        <v>88</v>
      </c>
      <c r="R1006" s="128" t="s">
        <v>184</v>
      </c>
      <c r="S1006" s="128" t="s">
        <v>183</v>
      </c>
      <c r="T1006" s="126"/>
      <c r="U1006" s="126"/>
    </row>
    <row r="1007" spans="1:21" s="59" customFormat="1" ht="76.5" x14ac:dyDescent="0.2">
      <c r="A1007" s="128" t="s">
        <v>169</v>
      </c>
      <c r="B1007" s="128" t="s">
        <v>1126</v>
      </c>
      <c r="C1007" s="128" t="s">
        <v>78</v>
      </c>
      <c r="D1007" s="128" t="s">
        <v>1440</v>
      </c>
      <c r="E1007" s="128" t="s">
        <v>78</v>
      </c>
      <c r="F1007" s="128" t="s">
        <v>495</v>
      </c>
      <c r="G1007" s="128" t="s">
        <v>98</v>
      </c>
      <c r="H1007" s="128" t="s">
        <v>453</v>
      </c>
      <c r="I1007" s="129">
        <v>42226</v>
      </c>
      <c r="J1007" s="128" t="s">
        <v>45</v>
      </c>
      <c r="K1007" s="128" t="s">
        <v>107</v>
      </c>
      <c r="L1007" s="128" t="s">
        <v>175</v>
      </c>
      <c r="M1007" s="128" t="s">
        <v>2962</v>
      </c>
      <c r="N1007" s="128" t="s">
        <v>185</v>
      </c>
      <c r="O1007" s="130">
        <v>500000</v>
      </c>
      <c r="P1007" s="128" t="s">
        <v>912</v>
      </c>
      <c r="Q1007" s="128" t="s">
        <v>130</v>
      </c>
      <c r="R1007" s="128" t="s">
        <v>184</v>
      </c>
      <c r="S1007" s="128" t="s">
        <v>183</v>
      </c>
      <c r="T1007" s="126"/>
      <c r="U1007" s="126"/>
    </row>
    <row r="1008" spans="1:21" s="59" customFormat="1" ht="63.75" x14ac:dyDescent="0.2">
      <c r="A1008" s="128" t="s">
        <v>169</v>
      </c>
      <c r="B1008" s="128" t="s">
        <v>1126</v>
      </c>
      <c r="C1008" s="128" t="s">
        <v>78</v>
      </c>
      <c r="D1008" s="128" t="s">
        <v>1440</v>
      </c>
      <c r="E1008" s="128" t="s">
        <v>78</v>
      </c>
      <c r="F1008" s="128" t="s">
        <v>1373</v>
      </c>
      <c r="G1008" s="128" t="s">
        <v>260</v>
      </c>
      <c r="H1008" s="128" t="s">
        <v>1219</v>
      </c>
      <c r="I1008" s="129">
        <v>42250</v>
      </c>
      <c r="J1008" s="128" t="s">
        <v>45</v>
      </c>
      <c r="K1008" s="128" t="s">
        <v>107</v>
      </c>
      <c r="L1008" s="128" t="s">
        <v>175</v>
      </c>
      <c r="M1008" s="128" t="s">
        <v>3035</v>
      </c>
      <c r="N1008" s="128" t="s">
        <v>2978</v>
      </c>
      <c r="O1008" s="130">
        <v>500000</v>
      </c>
      <c r="P1008" s="128" t="s">
        <v>576</v>
      </c>
      <c r="Q1008" s="128" t="s">
        <v>130</v>
      </c>
      <c r="R1008" s="128" t="s">
        <v>174</v>
      </c>
      <c r="S1008" s="128" t="s">
        <v>2979</v>
      </c>
      <c r="T1008" s="126"/>
      <c r="U1008" s="126"/>
    </row>
    <row r="1009" spans="1:21" s="59" customFormat="1" ht="63.75" x14ac:dyDescent="0.2">
      <c r="A1009" s="128" t="s">
        <v>169</v>
      </c>
      <c r="B1009" s="128" t="s">
        <v>1126</v>
      </c>
      <c r="C1009" s="128" t="s">
        <v>78</v>
      </c>
      <c r="D1009" s="128" t="s">
        <v>1440</v>
      </c>
      <c r="E1009" s="128" t="s">
        <v>78</v>
      </c>
      <c r="F1009" s="128" t="s">
        <v>480</v>
      </c>
      <c r="G1009" s="128" t="s">
        <v>479</v>
      </c>
      <c r="H1009" s="128" t="s">
        <v>810</v>
      </c>
      <c r="I1009" s="129">
        <v>42268</v>
      </c>
      <c r="J1009" s="128" t="s">
        <v>45</v>
      </c>
      <c r="K1009" s="128" t="s">
        <v>107</v>
      </c>
      <c r="L1009" s="128" t="s">
        <v>175</v>
      </c>
      <c r="M1009" s="128" t="s">
        <v>2992</v>
      </c>
      <c r="N1009" s="128" t="s">
        <v>1139</v>
      </c>
      <c r="O1009" s="130">
        <v>501836.48</v>
      </c>
      <c r="P1009" s="128" t="s">
        <v>327</v>
      </c>
      <c r="Q1009" s="128" t="s">
        <v>76</v>
      </c>
      <c r="R1009" s="128" t="s">
        <v>1140</v>
      </c>
      <c r="S1009" s="128" t="s">
        <v>1141</v>
      </c>
      <c r="T1009" s="126"/>
      <c r="U1009" s="126"/>
    </row>
    <row r="1010" spans="1:21" s="59" customFormat="1" ht="204" x14ac:dyDescent="0.2">
      <c r="A1010" s="128" t="s">
        <v>169</v>
      </c>
      <c r="B1010" s="128" t="s">
        <v>1126</v>
      </c>
      <c r="C1010" s="128" t="s">
        <v>78</v>
      </c>
      <c r="D1010" s="128" t="s">
        <v>1440</v>
      </c>
      <c r="E1010" s="128" t="s">
        <v>78</v>
      </c>
      <c r="F1010" s="128" t="s">
        <v>510</v>
      </c>
      <c r="G1010" s="128" t="s">
        <v>272</v>
      </c>
      <c r="H1010" s="128" t="s">
        <v>143</v>
      </c>
      <c r="I1010" s="129">
        <v>42010</v>
      </c>
      <c r="J1010" s="128" t="s">
        <v>45</v>
      </c>
      <c r="K1010" s="128" t="s">
        <v>107</v>
      </c>
      <c r="L1010" s="128" t="s">
        <v>175</v>
      </c>
      <c r="M1010" s="128" t="s">
        <v>2862</v>
      </c>
      <c r="N1010" s="128" t="s">
        <v>1127</v>
      </c>
      <c r="O1010" s="130">
        <v>513129.49</v>
      </c>
      <c r="P1010" s="128" t="s">
        <v>128</v>
      </c>
      <c r="Q1010" s="128" t="s">
        <v>88</v>
      </c>
      <c r="R1010" s="128" t="s">
        <v>1128</v>
      </c>
      <c r="S1010" s="128" t="s">
        <v>1129</v>
      </c>
      <c r="T1010" s="126"/>
      <c r="U1010" s="126"/>
    </row>
    <row r="1011" spans="1:21" s="59" customFormat="1" ht="76.5" x14ac:dyDescent="0.2">
      <c r="A1011" s="128" t="s">
        <v>169</v>
      </c>
      <c r="B1011" s="128" t="s">
        <v>1126</v>
      </c>
      <c r="C1011" s="128" t="s">
        <v>78</v>
      </c>
      <c r="D1011" s="128" t="s">
        <v>1440</v>
      </c>
      <c r="E1011" s="128" t="s">
        <v>78</v>
      </c>
      <c r="F1011" s="128" t="s">
        <v>460</v>
      </c>
      <c r="G1011" s="128" t="s">
        <v>191</v>
      </c>
      <c r="H1011" s="128" t="s">
        <v>989</v>
      </c>
      <c r="I1011" s="129">
        <v>42198</v>
      </c>
      <c r="J1011" s="128" t="s">
        <v>45</v>
      </c>
      <c r="K1011" s="128" t="s">
        <v>107</v>
      </c>
      <c r="L1011" s="128" t="s">
        <v>175</v>
      </c>
      <c r="M1011" s="128" t="s">
        <v>2868</v>
      </c>
      <c r="N1011" s="128" t="s">
        <v>1136</v>
      </c>
      <c r="O1011" s="130">
        <v>550000</v>
      </c>
      <c r="P1011" s="128" t="s">
        <v>379</v>
      </c>
      <c r="Q1011" s="128" t="s">
        <v>143</v>
      </c>
      <c r="R1011" s="128" t="s">
        <v>1137</v>
      </c>
      <c r="S1011" s="128" t="s">
        <v>1138</v>
      </c>
      <c r="T1011" s="126"/>
      <c r="U1011" s="126"/>
    </row>
    <row r="1012" spans="1:21" s="59" customFormat="1" ht="63.75" x14ac:dyDescent="0.2">
      <c r="A1012" s="128" t="s">
        <v>169</v>
      </c>
      <c r="B1012" s="128" t="s">
        <v>1126</v>
      </c>
      <c r="C1012" s="128" t="s">
        <v>78</v>
      </c>
      <c r="D1012" s="128" t="s">
        <v>1440</v>
      </c>
      <c r="E1012" s="128" t="s">
        <v>78</v>
      </c>
      <c r="F1012" s="128" t="s">
        <v>514</v>
      </c>
      <c r="G1012" s="128" t="s">
        <v>513</v>
      </c>
      <c r="H1012" s="128" t="s">
        <v>989</v>
      </c>
      <c r="I1012" s="129">
        <v>42003</v>
      </c>
      <c r="J1012" s="128" t="s">
        <v>45</v>
      </c>
      <c r="K1012" s="128" t="s">
        <v>107</v>
      </c>
      <c r="L1012" s="128" t="s">
        <v>175</v>
      </c>
      <c r="M1012" s="128" t="s">
        <v>2924</v>
      </c>
      <c r="N1012" s="128" t="s">
        <v>178</v>
      </c>
      <c r="O1012" s="130">
        <v>576608</v>
      </c>
      <c r="P1012" s="128" t="s">
        <v>645</v>
      </c>
      <c r="Q1012" s="128" t="s">
        <v>76</v>
      </c>
      <c r="R1012" s="128" t="s">
        <v>177</v>
      </c>
      <c r="S1012" s="128" t="s">
        <v>176</v>
      </c>
      <c r="T1012" s="126"/>
      <c r="U1012" s="126"/>
    </row>
    <row r="1013" spans="1:21" s="59" customFormat="1" ht="165.75" x14ac:dyDescent="0.2">
      <c r="A1013" s="128" t="s">
        <v>169</v>
      </c>
      <c r="B1013" s="128" t="s">
        <v>1126</v>
      </c>
      <c r="C1013" s="128" t="s">
        <v>78</v>
      </c>
      <c r="D1013" s="128" t="s">
        <v>1440</v>
      </c>
      <c r="E1013" s="128" t="s">
        <v>78</v>
      </c>
      <c r="F1013" s="128" t="s">
        <v>480</v>
      </c>
      <c r="G1013" s="128" t="s">
        <v>479</v>
      </c>
      <c r="H1013" s="128" t="s">
        <v>810</v>
      </c>
      <c r="I1013" s="129">
        <v>42191</v>
      </c>
      <c r="J1013" s="128" t="s">
        <v>45</v>
      </c>
      <c r="K1013" s="128" t="s">
        <v>107</v>
      </c>
      <c r="L1013" s="128" t="s">
        <v>175</v>
      </c>
      <c r="M1013" s="128" t="s">
        <v>2990</v>
      </c>
      <c r="N1013" s="128" t="s">
        <v>1139</v>
      </c>
      <c r="O1013" s="130">
        <v>603627.5</v>
      </c>
      <c r="P1013" s="128" t="s">
        <v>128</v>
      </c>
      <c r="Q1013" s="128" t="s">
        <v>91</v>
      </c>
      <c r="R1013" s="128" t="s">
        <v>1140</v>
      </c>
      <c r="S1013" s="128" t="s">
        <v>1141</v>
      </c>
      <c r="T1013" s="126"/>
      <c r="U1013" s="126"/>
    </row>
    <row r="1014" spans="1:21" s="59" customFormat="1" ht="63.75" x14ac:dyDescent="0.2">
      <c r="A1014" s="128" t="s">
        <v>169</v>
      </c>
      <c r="B1014" s="128" t="s">
        <v>1126</v>
      </c>
      <c r="C1014" s="128" t="s">
        <v>78</v>
      </c>
      <c r="D1014" s="128" t="s">
        <v>1440</v>
      </c>
      <c r="E1014" s="128" t="s">
        <v>78</v>
      </c>
      <c r="F1014" s="128" t="s">
        <v>495</v>
      </c>
      <c r="G1014" s="128" t="s">
        <v>98</v>
      </c>
      <c r="H1014" s="128" t="s">
        <v>453</v>
      </c>
      <c r="I1014" s="129">
        <v>42046</v>
      </c>
      <c r="J1014" s="128" t="s">
        <v>45</v>
      </c>
      <c r="K1014" s="128" t="s">
        <v>107</v>
      </c>
      <c r="L1014" s="128" t="s">
        <v>175</v>
      </c>
      <c r="M1014" s="128" t="s">
        <v>2952</v>
      </c>
      <c r="N1014" s="128" t="s">
        <v>185</v>
      </c>
      <c r="O1014" s="130">
        <v>608054</v>
      </c>
      <c r="P1014" s="128" t="s">
        <v>194</v>
      </c>
      <c r="Q1014" s="128" t="s">
        <v>99</v>
      </c>
      <c r="R1014" s="128" t="s">
        <v>184</v>
      </c>
      <c r="S1014" s="128" t="s">
        <v>183</v>
      </c>
      <c r="T1014" s="126"/>
      <c r="U1014" s="126"/>
    </row>
    <row r="1015" spans="1:21" s="59" customFormat="1" ht="204" x14ac:dyDescent="0.2">
      <c r="A1015" s="128" t="s">
        <v>169</v>
      </c>
      <c r="B1015" s="128" t="s">
        <v>1126</v>
      </c>
      <c r="C1015" s="128" t="s">
        <v>78</v>
      </c>
      <c r="D1015" s="128" t="s">
        <v>1440</v>
      </c>
      <c r="E1015" s="128" t="s">
        <v>78</v>
      </c>
      <c r="F1015" s="128" t="s">
        <v>510</v>
      </c>
      <c r="G1015" s="128" t="s">
        <v>272</v>
      </c>
      <c r="H1015" s="128" t="s">
        <v>143</v>
      </c>
      <c r="I1015" s="129">
        <v>42053</v>
      </c>
      <c r="J1015" s="128" t="s">
        <v>45</v>
      </c>
      <c r="K1015" s="128" t="s">
        <v>107</v>
      </c>
      <c r="L1015" s="128" t="s">
        <v>175</v>
      </c>
      <c r="M1015" s="128" t="s">
        <v>2863</v>
      </c>
      <c r="N1015" s="128" t="s">
        <v>1127</v>
      </c>
      <c r="O1015" s="130">
        <v>611592.74</v>
      </c>
      <c r="P1015" s="128" t="s">
        <v>128</v>
      </c>
      <c r="Q1015" s="128" t="s">
        <v>130</v>
      </c>
      <c r="R1015" s="128" t="s">
        <v>1128</v>
      </c>
      <c r="S1015" s="128" t="s">
        <v>1129</v>
      </c>
      <c r="T1015" s="126"/>
      <c r="U1015" s="126"/>
    </row>
    <row r="1016" spans="1:21" s="59" customFormat="1" ht="63.75" x14ac:dyDescent="0.2">
      <c r="A1016" s="128" t="s">
        <v>169</v>
      </c>
      <c r="B1016" s="128" t="s">
        <v>1126</v>
      </c>
      <c r="C1016" s="128" t="s">
        <v>78</v>
      </c>
      <c r="D1016" s="128" t="s">
        <v>1440</v>
      </c>
      <c r="E1016" s="128" t="s">
        <v>78</v>
      </c>
      <c r="F1016" s="128" t="s">
        <v>514</v>
      </c>
      <c r="G1016" s="128" t="s">
        <v>513</v>
      </c>
      <c r="H1016" s="128" t="s">
        <v>989</v>
      </c>
      <c r="I1016" s="129">
        <v>42212</v>
      </c>
      <c r="J1016" s="128" t="s">
        <v>45</v>
      </c>
      <c r="K1016" s="128" t="s">
        <v>107</v>
      </c>
      <c r="L1016" s="128" t="s">
        <v>175</v>
      </c>
      <c r="M1016" s="128" t="s">
        <v>2941</v>
      </c>
      <c r="N1016" s="128" t="s">
        <v>178</v>
      </c>
      <c r="O1016" s="130">
        <v>622439.6</v>
      </c>
      <c r="P1016" s="128" t="s">
        <v>645</v>
      </c>
      <c r="Q1016" s="128" t="s">
        <v>86</v>
      </c>
      <c r="R1016" s="128" t="s">
        <v>177</v>
      </c>
      <c r="S1016" s="128" t="s">
        <v>176</v>
      </c>
      <c r="T1016" s="126"/>
      <c r="U1016" s="126"/>
    </row>
    <row r="1017" spans="1:21" s="59" customFormat="1" ht="63.75" x14ac:dyDescent="0.2">
      <c r="A1017" s="128" t="s">
        <v>169</v>
      </c>
      <c r="B1017" s="128" t="s">
        <v>1126</v>
      </c>
      <c r="C1017" s="128" t="s">
        <v>78</v>
      </c>
      <c r="D1017" s="128" t="s">
        <v>1440</v>
      </c>
      <c r="E1017" s="128" t="s">
        <v>78</v>
      </c>
      <c r="F1017" s="128" t="s">
        <v>1373</v>
      </c>
      <c r="G1017" s="128" t="s">
        <v>260</v>
      </c>
      <c r="H1017" s="128" t="s">
        <v>1219</v>
      </c>
      <c r="I1017" s="129">
        <v>42046</v>
      </c>
      <c r="J1017" s="128" t="s">
        <v>45</v>
      </c>
      <c r="K1017" s="128" t="s">
        <v>107</v>
      </c>
      <c r="L1017" s="128" t="s">
        <v>175</v>
      </c>
      <c r="M1017" s="128" t="s">
        <v>3029</v>
      </c>
      <c r="N1017" s="128" t="s">
        <v>2978</v>
      </c>
      <c r="O1017" s="130">
        <v>633408</v>
      </c>
      <c r="P1017" s="128" t="s">
        <v>325</v>
      </c>
      <c r="Q1017" s="128" t="s">
        <v>115</v>
      </c>
      <c r="R1017" s="128" t="s">
        <v>174</v>
      </c>
      <c r="S1017" s="128" t="s">
        <v>2979</v>
      </c>
      <c r="T1017" s="126"/>
      <c r="U1017" s="126"/>
    </row>
    <row r="1018" spans="1:21" s="59" customFormat="1" ht="63.75" x14ac:dyDescent="0.2">
      <c r="A1018" s="128" t="s">
        <v>169</v>
      </c>
      <c r="B1018" s="128" t="s">
        <v>1126</v>
      </c>
      <c r="C1018" s="128" t="s">
        <v>78</v>
      </c>
      <c r="D1018" s="128" t="s">
        <v>1440</v>
      </c>
      <c r="E1018" s="128" t="s">
        <v>78</v>
      </c>
      <c r="F1018" s="128" t="s">
        <v>182</v>
      </c>
      <c r="G1018" s="128" t="s">
        <v>48</v>
      </c>
      <c r="H1018" s="128" t="s">
        <v>1207</v>
      </c>
      <c r="I1018" s="129">
        <v>41935</v>
      </c>
      <c r="J1018" s="128" t="s">
        <v>45</v>
      </c>
      <c r="K1018" s="128" t="s">
        <v>107</v>
      </c>
      <c r="L1018" s="128" t="s">
        <v>175</v>
      </c>
      <c r="M1018" s="128" t="s">
        <v>2977</v>
      </c>
      <c r="N1018" s="128" t="s">
        <v>2978</v>
      </c>
      <c r="O1018" s="130">
        <v>650000</v>
      </c>
      <c r="P1018" s="128" t="s">
        <v>379</v>
      </c>
      <c r="Q1018" s="128" t="s">
        <v>130</v>
      </c>
      <c r="R1018" s="128" t="s">
        <v>174</v>
      </c>
      <c r="S1018" s="128" t="s">
        <v>2979</v>
      </c>
      <c r="T1018" s="126"/>
      <c r="U1018" s="126"/>
    </row>
    <row r="1019" spans="1:21" s="59" customFormat="1" ht="63.75" x14ac:dyDescent="0.2">
      <c r="A1019" s="128" t="s">
        <v>169</v>
      </c>
      <c r="B1019" s="128" t="s">
        <v>1126</v>
      </c>
      <c r="C1019" s="128" t="s">
        <v>78</v>
      </c>
      <c r="D1019" s="128" t="s">
        <v>1440</v>
      </c>
      <c r="E1019" s="128" t="s">
        <v>78</v>
      </c>
      <c r="F1019" s="128" t="s">
        <v>463</v>
      </c>
      <c r="G1019" s="128" t="s">
        <v>260</v>
      </c>
      <c r="H1019" s="128" t="s">
        <v>212</v>
      </c>
      <c r="I1019" s="129">
        <v>42047</v>
      </c>
      <c r="J1019" s="128" t="s">
        <v>45</v>
      </c>
      <c r="K1019" s="128" t="s">
        <v>107</v>
      </c>
      <c r="L1019" s="128" t="s">
        <v>175</v>
      </c>
      <c r="M1019" s="128" t="s">
        <v>2883</v>
      </c>
      <c r="N1019" s="128" t="s">
        <v>188</v>
      </c>
      <c r="O1019" s="130">
        <v>742420</v>
      </c>
      <c r="P1019" s="128" t="s">
        <v>912</v>
      </c>
      <c r="Q1019" s="128" t="s">
        <v>99</v>
      </c>
      <c r="R1019" s="128" t="s">
        <v>187</v>
      </c>
      <c r="S1019" s="128" t="s">
        <v>186</v>
      </c>
      <c r="T1019" s="126"/>
      <c r="U1019" s="126"/>
    </row>
    <row r="1020" spans="1:21" s="59" customFormat="1" ht="63.75" x14ac:dyDescent="0.2">
      <c r="A1020" s="128" t="s">
        <v>169</v>
      </c>
      <c r="B1020" s="128" t="s">
        <v>1126</v>
      </c>
      <c r="C1020" s="128" t="s">
        <v>78</v>
      </c>
      <c r="D1020" s="128" t="s">
        <v>1440</v>
      </c>
      <c r="E1020" s="128" t="s">
        <v>78</v>
      </c>
      <c r="F1020" s="128" t="s">
        <v>182</v>
      </c>
      <c r="G1020" s="128" t="s">
        <v>48</v>
      </c>
      <c r="H1020" s="128" t="s">
        <v>1207</v>
      </c>
      <c r="I1020" s="129">
        <v>41969</v>
      </c>
      <c r="J1020" s="128" t="s">
        <v>45</v>
      </c>
      <c r="K1020" s="128" t="s">
        <v>107</v>
      </c>
      <c r="L1020" s="128" t="s">
        <v>175</v>
      </c>
      <c r="M1020" s="128" t="s">
        <v>2922</v>
      </c>
      <c r="N1020" s="128" t="s">
        <v>2978</v>
      </c>
      <c r="O1020" s="130">
        <v>750000</v>
      </c>
      <c r="P1020" s="128" t="s">
        <v>379</v>
      </c>
      <c r="Q1020" s="128" t="s">
        <v>83</v>
      </c>
      <c r="R1020" s="128" t="s">
        <v>174</v>
      </c>
      <c r="S1020" s="128" t="s">
        <v>2979</v>
      </c>
      <c r="T1020" s="126"/>
      <c r="U1020" s="126"/>
    </row>
    <row r="1021" spans="1:21" s="59" customFormat="1" ht="76.5" x14ac:dyDescent="0.2">
      <c r="A1021" s="128" t="s">
        <v>169</v>
      </c>
      <c r="B1021" s="128" t="s">
        <v>1126</v>
      </c>
      <c r="C1021" s="128" t="s">
        <v>78</v>
      </c>
      <c r="D1021" s="128" t="s">
        <v>1440</v>
      </c>
      <c r="E1021" s="128" t="s">
        <v>78</v>
      </c>
      <c r="F1021" s="128" t="s">
        <v>510</v>
      </c>
      <c r="G1021" s="128" t="s">
        <v>272</v>
      </c>
      <c r="H1021" s="128" t="s">
        <v>143</v>
      </c>
      <c r="I1021" s="129">
        <v>42234</v>
      </c>
      <c r="J1021" s="128" t="s">
        <v>45</v>
      </c>
      <c r="K1021" s="128" t="s">
        <v>107</v>
      </c>
      <c r="L1021" s="128" t="s">
        <v>175</v>
      </c>
      <c r="M1021" s="128" t="s">
        <v>2868</v>
      </c>
      <c r="N1021" s="128" t="s">
        <v>1127</v>
      </c>
      <c r="O1021" s="130">
        <v>752000</v>
      </c>
      <c r="P1021" s="128" t="s">
        <v>128</v>
      </c>
      <c r="Q1021" s="128" t="s">
        <v>143</v>
      </c>
      <c r="R1021" s="128" t="s">
        <v>1128</v>
      </c>
      <c r="S1021" s="128" t="s">
        <v>1129</v>
      </c>
      <c r="T1021" s="126"/>
      <c r="U1021" s="126"/>
    </row>
    <row r="1022" spans="1:21" s="59" customFormat="1" ht="89.25" x14ac:dyDescent="0.2">
      <c r="A1022" s="128" t="s">
        <v>169</v>
      </c>
      <c r="B1022" s="128" t="s">
        <v>1126</v>
      </c>
      <c r="C1022" s="128" t="s">
        <v>78</v>
      </c>
      <c r="D1022" s="128" t="s">
        <v>1440</v>
      </c>
      <c r="E1022" s="128" t="s">
        <v>78</v>
      </c>
      <c r="F1022" s="128" t="s">
        <v>510</v>
      </c>
      <c r="G1022" s="128" t="s">
        <v>272</v>
      </c>
      <c r="H1022" s="128" t="s">
        <v>143</v>
      </c>
      <c r="I1022" s="129">
        <v>42185</v>
      </c>
      <c r="J1022" s="128" t="s">
        <v>45</v>
      </c>
      <c r="K1022" s="128" t="s">
        <v>107</v>
      </c>
      <c r="L1022" s="128" t="s">
        <v>175</v>
      </c>
      <c r="M1022" s="128" t="s">
        <v>2867</v>
      </c>
      <c r="N1022" s="128" t="s">
        <v>1127</v>
      </c>
      <c r="O1022" s="130">
        <v>760000</v>
      </c>
      <c r="P1022" s="128" t="s">
        <v>128</v>
      </c>
      <c r="Q1022" s="128" t="s">
        <v>172</v>
      </c>
      <c r="R1022" s="128" t="s">
        <v>1128</v>
      </c>
      <c r="S1022" s="128" t="s">
        <v>1129</v>
      </c>
      <c r="T1022" s="126"/>
      <c r="U1022" s="126"/>
    </row>
    <row r="1023" spans="1:21" s="59" customFormat="1" ht="25.5" x14ac:dyDescent="0.2">
      <c r="A1023" s="128" t="s">
        <v>169</v>
      </c>
      <c r="B1023" s="128" t="s">
        <v>1126</v>
      </c>
      <c r="C1023" s="128" t="s">
        <v>78</v>
      </c>
      <c r="D1023" s="128" t="s">
        <v>1440</v>
      </c>
      <c r="E1023" s="128" t="s">
        <v>78</v>
      </c>
      <c r="F1023" s="128" t="s">
        <v>43</v>
      </c>
      <c r="G1023" s="128" t="s">
        <v>44</v>
      </c>
      <c r="H1023" s="128" t="s">
        <v>88</v>
      </c>
      <c r="I1023" s="129">
        <v>42256</v>
      </c>
      <c r="J1023" s="128" t="s">
        <v>36</v>
      </c>
      <c r="K1023" s="128" t="s">
        <v>677</v>
      </c>
      <c r="L1023" s="128" t="s">
        <v>38</v>
      </c>
      <c r="M1023" s="128" t="s">
        <v>3017</v>
      </c>
      <c r="N1023" s="128" t="s">
        <v>181</v>
      </c>
      <c r="O1023" s="130">
        <v>767578</v>
      </c>
      <c r="P1023" s="128" t="s">
        <v>180</v>
      </c>
      <c r="Q1023" s="128" t="s">
        <v>1638</v>
      </c>
      <c r="R1023" s="128" t="s">
        <v>677</v>
      </c>
      <c r="S1023" s="128" t="s">
        <v>179</v>
      </c>
      <c r="T1023" s="126"/>
      <c r="U1023" s="126"/>
    </row>
    <row r="1024" spans="1:21" s="59" customFormat="1" ht="51" x14ac:dyDescent="0.2">
      <c r="A1024" s="128" t="s">
        <v>169</v>
      </c>
      <c r="B1024" s="128" t="s">
        <v>1126</v>
      </c>
      <c r="C1024" s="128" t="s">
        <v>78</v>
      </c>
      <c r="D1024" s="128" t="s">
        <v>1440</v>
      </c>
      <c r="E1024" s="128" t="s">
        <v>78</v>
      </c>
      <c r="F1024" s="128" t="s">
        <v>43</v>
      </c>
      <c r="G1024" s="128" t="s">
        <v>44</v>
      </c>
      <c r="H1024" s="128" t="s">
        <v>88</v>
      </c>
      <c r="I1024" s="129">
        <v>42195</v>
      </c>
      <c r="J1024" s="128" t="s">
        <v>45</v>
      </c>
      <c r="K1024" s="128" t="s">
        <v>677</v>
      </c>
      <c r="L1024" s="128" t="s">
        <v>38</v>
      </c>
      <c r="M1024" s="128" t="s">
        <v>3014</v>
      </c>
      <c r="N1024" s="128" t="s">
        <v>2999</v>
      </c>
      <c r="O1024" s="130">
        <v>773853</v>
      </c>
      <c r="P1024" s="128" t="s">
        <v>3000</v>
      </c>
      <c r="Q1024" s="128" t="s">
        <v>172</v>
      </c>
      <c r="R1024" s="128" t="s">
        <v>677</v>
      </c>
      <c r="S1024" s="128" t="s">
        <v>3001</v>
      </c>
      <c r="T1024" s="126"/>
      <c r="U1024" s="126"/>
    </row>
    <row r="1025" spans="1:21" s="59" customFormat="1" ht="63.75" x14ac:dyDescent="0.2">
      <c r="A1025" s="128" t="s">
        <v>169</v>
      </c>
      <c r="B1025" s="128" t="s">
        <v>1126</v>
      </c>
      <c r="C1025" s="128" t="s">
        <v>78</v>
      </c>
      <c r="D1025" s="128" t="s">
        <v>1440</v>
      </c>
      <c r="E1025" s="128" t="s">
        <v>78</v>
      </c>
      <c r="F1025" s="128" t="s">
        <v>514</v>
      </c>
      <c r="G1025" s="128" t="s">
        <v>513</v>
      </c>
      <c r="H1025" s="128" t="s">
        <v>989</v>
      </c>
      <c r="I1025" s="129">
        <v>42270</v>
      </c>
      <c r="J1025" s="128" t="s">
        <v>45</v>
      </c>
      <c r="K1025" s="128" t="s">
        <v>107</v>
      </c>
      <c r="L1025" s="128" t="s">
        <v>175</v>
      </c>
      <c r="M1025" s="128" t="s">
        <v>3201</v>
      </c>
      <c r="N1025" s="128" t="s">
        <v>178</v>
      </c>
      <c r="O1025" s="130">
        <v>780000</v>
      </c>
      <c r="P1025" s="128" t="s">
        <v>1015</v>
      </c>
      <c r="Q1025" s="128" t="s">
        <v>76</v>
      </c>
      <c r="R1025" s="128" t="s">
        <v>177</v>
      </c>
      <c r="S1025" s="128" t="s">
        <v>176</v>
      </c>
      <c r="T1025" s="126"/>
      <c r="U1025" s="126"/>
    </row>
    <row r="1026" spans="1:21" s="59" customFormat="1" ht="25.5" x14ac:dyDescent="0.2">
      <c r="A1026" s="128" t="s">
        <v>169</v>
      </c>
      <c r="B1026" s="128" t="s">
        <v>1126</v>
      </c>
      <c r="C1026" s="128" t="s">
        <v>78</v>
      </c>
      <c r="D1026" s="128" t="s">
        <v>1440</v>
      </c>
      <c r="E1026" s="128" t="s">
        <v>78</v>
      </c>
      <c r="F1026" s="128" t="s">
        <v>43</v>
      </c>
      <c r="G1026" s="128" t="s">
        <v>44</v>
      </c>
      <c r="H1026" s="128" t="s">
        <v>88</v>
      </c>
      <c r="I1026" s="129">
        <v>42185</v>
      </c>
      <c r="J1026" s="128" t="s">
        <v>36</v>
      </c>
      <c r="K1026" s="128" t="s">
        <v>677</v>
      </c>
      <c r="L1026" s="128" t="s">
        <v>38</v>
      </c>
      <c r="M1026" s="128" t="s">
        <v>3011</v>
      </c>
      <c r="N1026" s="128" t="s">
        <v>181</v>
      </c>
      <c r="O1026" s="130">
        <v>791729</v>
      </c>
      <c r="P1026" s="128" t="s">
        <v>180</v>
      </c>
      <c r="Q1026" s="128" t="s">
        <v>1636</v>
      </c>
      <c r="R1026" s="128" t="s">
        <v>677</v>
      </c>
      <c r="S1026" s="128" t="s">
        <v>179</v>
      </c>
      <c r="T1026" s="126"/>
      <c r="U1026" s="126"/>
    </row>
    <row r="1027" spans="1:21" s="59" customFormat="1" ht="76.5" x14ac:dyDescent="0.2">
      <c r="A1027" s="128" t="s">
        <v>169</v>
      </c>
      <c r="B1027" s="128" t="s">
        <v>1126</v>
      </c>
      <c r="C1027" s="128" t="s">
        <v>78</v>
      </c>
      <c r="D1027" s="128" t="s">
        <v>1440</v>
      </c>
      <c r="E1027" s="128" t="s">
        <v>78</v>
      </c>
      <c r="F1027" s="128" t="s">
        <v>510</v>
      </c>
      <c r="G1027" s="128" t="s">
        <v>272</v>
      </c>
      <c r="H1027" s="128" t="s">
        <v>143</v>
      </c>
      <c r="I1027" s="129">
        <v>42108</v>
      </c>
      <c r="J1027" s="128" t="s">
        <v>45</v>
      </c>
      <c r="K1027" s="128" t="s">
        <v>107</v>
      </c>
      <c r="L1027" s="128" t="s">
        <v>175</v>
      </c>
      <c r="M1027" s="128" t="s">
        <v>2866</v>
      </c>
      <c r="N1027" s="128" t="s">
        <v>1127</v>
      </c>
      <c r="O1027" s="130">
        <v>818935.91</v>
      </c>
      <c r="P1027" s="128" t="s">
        <v>128</v>
      </c>
      <c r="Q1027" s="128" t="s">
        <v>104</v>
      </c>
      <c r="R1027" s="128" t="s">
        <v>1128</v>
      </c>
      <c r="S1027" s="128" t="s">
        <v>1129</v>
      </c>
      <c r="T1027" s="126"/>
      <c r="U1027" s="126"/>
    </row>
    <row r="1028" spans="1:21" s="59" customFormat="1" ht="25.5" x14ac:dyDescent="0.2">
      <c r="A1028" s="128" t="s">
        <v>169</v>
      </c>
      <c r="B1028" s="128" t="s">
        <v>1126</v>
      </c>
      <c r="C1028" s="128" t="s">
        <v>78</v>
      </c>
      <c r="D1028" s="128" t="s">
        <v>1440</v>
      </c>
      <c r="E1028" s="128" t="s">
        <v>78</v>
      </c>
      <c r="F1028" s="128" t="s">
        <v>43</v>
      </c>
      <c r="G1028" s="128" t="s">
        <v>44</v>
      </c>
      <c r="H1028" s="128" t="s">
        <v>88</v>
      </c>
      <c r="I1028" s="129">
        <v>42136</v>
      </c>
      <c r="J1028" s="128" t="s">
        <v>45</v>
      </c>
      <c r="K1028" s="128" t="s">
        <v>677</v>
      </c>
      <c r="L1028" s="128" t="s">
        <v>38</v>
      </c>
      <c r="M1028" s="128" t="s">
        <v>3004</v>
      </c>
      <c r="N1028" s="128" t="s">
        <v>2999</v>
      </c>
      <c r="O1028" s="130">
        <v>820412</v>
      </c>
      <c r="P1028" s="128" t="s">
        <v>3000</v>
      </c>
      <c r="Q1028" s="128" t="s">
        <v>86</v>
      </c>
      <c r="R1028" s="128" t="s">
        <v>677</v>
      </c>
      <c r="S1028" s="128" t="s">
        <v>3001</v>
      </c>
      <c r="T1028" s="126"/>
      <c r="U1028" s="126"/>
    </row>
    <row r="1029" spans="1:21" s="59" customFormat="1" ht="63.75" x14ac:dyDescent="0.2">
      <c r="A1029" s="128" t="s">
        <v>169</v>
      </c>
      <c r="B1029" s="128" t="s">
        <v>1126</v>
      </c>
      <c r="C1029" s="128" t="s">
        <v>78</v>
      </c>
      <c r="D1029" s="128" t="s">
        <v>1440</v>
      </c>
      <c r="E1029" s="128" t="s">
        <v>78</v>
      </c>
      <c r="F1029" s="128" t="s">
        <v>495</v>
      </c>
      <c r="G1029" s="128" t="s">
        <v>98</v>
      </c>
      <c r="H1029" s="128" t="s">
        <v>453</v>
      </c>
      <c r="I1029" s="129">
        <v>41969</v>
      </c>
      <c r="J1029" s="128" t="s">
        <v>45</v>
      </c>
      <c r="K1029" s="128" t="s">
        <v>107</v>
      </c>
      <c r="L1029" s="128" t="s">
        <v>175</v>
      </c>
      <c r="M1029" s="128" t="s">
        <v>2947</v>
      </c>
      <c r="N1029" s="128" t="s">
        <v>185</v>
      </c>
      <c r="O1029" s="130">
        <v>830000</v>
      </c>
      <c r="P1029" s="128" t="s">
        <v>208</v>
      </c>
      <c r="Q1029" s="128" t="s">
        <v>130</v>
      </c>
      <c r="R1029" s="128" t="s">
        <v>184</v>
      </c>
      <c r="S1029" s="128" t="s">
        <v>183</v>
      </c>
      <c r="T1029" s="126"/>
      <c r="U1029" s="126"/>
    </row>
    <row r="1030" spans="1:21" s="59" customFormat="1" ht="76.5" x14ac:dyDescent="0.2">
      <c r="A1030" s="128" t="s">
        <v>169</v>
      </c>
      <c r="B1030" s="128" t="s">
        <v>1126</v>
      </c>
      <c r="C1030" s="128" t="s">
        <v>78</v>
      </c>
      <c r="D1030" s="128" t="s">
        <v>1440</v>
      </c>
      <c r="E1030" s="128" t="s">
        <v>78</v>
      </c>
      <c r="F1030" s="128" t="s">
        <v>510</v>
      </c>
      <c r="G1030" s="128" t="s">
        <v>272</v>
      </c>
      <c r="H1030" s="128" t="s">
        <v>143</v>
      </c>
      <c r="I1030" s="129">
        <v>42262</v>
      </c>
      <c r="J1030" s="128" t="s">
        <v>45</v>
      </c>
      <c r="K1030" s="128" t="s">
        <v>107</v>
      </c>
      <c r="L1030" s="128" t="s">
        <v>175</v>
      </c>
      <c r="M1030" s="128" t="s">
        <v>2869</v>
      </c>
      <c r="N1030" s="128" t="s">
        <v>1127</v>
      </c>
      <c r="O1030" s="130">
        <v>915358.31</v>
      </c>
      <c r="P1030" s="128" t="s">
        <v>327</v>
      </c>
      <c r="Q1030" s="128" t="s">
        <v>76</v>
      </c>
      <c r="R1030" s="128" t="s">
        <v>1128</v>
      </c>
      <c r="S1030" s="128" t="s">
        <v>1129</v>
      </c>
      <c r="T1030" s="126"/>
      <c r="U1030" s="126"/>
    </row>
    <row r="1031" spans="1:21" s="59" customFormat="1" ht="25.5" x14ac:dyDescent="0.2">
      <c r="A1031" s="128" t="s">
        <v>169</v>
      </c>
      <c r="B1031" s="128" t="s">
        <v>1126</v>
      </c>
      <c r="C1031" s="128" t="s">
        <v>78</v>
      </c>
      <c r="D1031" s="128" t="s">
        <v>1440</v>
      </c>
      <c r="E1031" s="128" t="s">
        <v>78</v>
      </c>
      <c r="F1031" s="128" t="s">
        <v>1403</v>
      </c>
      <c r="G1031" s="128" t="s">
        <v>260</v>
      </c>
      <c r="H1031" s="128" t="s">
        <v>83</v>
      </c>
      <c r="I1031" s="129">
        <v>42116</v>
      </c>
      <c r="J1031" s="128" t="s">
        <v>134</v>
      </c>
      <c r="K1031" s="128" t="s">
        <v>677</v>
      </c>
      <c r="L1031" s="128" t="s">
        <v>38</v>
      </c>
      <c r="M1031" s="128" t="s">
        <v>2873</v>
      </c>
      <c r="N1031" s="128" t="s">
        <v>1404</v>
      </c>
      <c r="O1031" s="130">
        <v>918659.57</v>
      </c>
      <c r="P1031" s="128" t="s">
        <v>391</v>
      </c>
      <c r="Q1031" s="128" t="s">
        <v>206</v>
      </c>
      <c r="R1031" s="128" t="s">
        <v>1405</v>
      </c>
      <c r="S1031" s="128" t="s">
        <v>1406</v>
      </c>
      <c r="T1031" s="126"/>
      <c r="U1031" s="126"/>
    </row>
    <row r="1032" spans="1:21" s="59" customFormat="1" ht="38.25" x14ac:dyDescent="0.2">
      <c r="A1032" s="128" t="s">
        <v>169</v>
      </c>
      <c r="B1032" s="128" t="s">
        <v>1126</v>
      </c>
      <c r="C1032" s="128" t="s">
        <v>78</v>
      </c>
      <c r="D1032" s="128" t="s">
        <v>1440</v>
      </c>
      <c r="E1032" s="128" t="s">
        <v>78</v>
      </c>
      <c r="F1032" s="128" t="s">
        <v>43</v>
      </c>
      <c r="G1032" s="128" t="s">
        <v>44</v>
      </c>
      <c r="H1032" s="128" t="s">
        <v>88</v>
      </c>
      <c r="I1032" s="129">
        <v>42202</v>
      </c>
      <c r="J1032" s="128" t="s">
        <v>36</v>
      </c>
      <c r="K1032" s="128" t="s">
        <v>677</v>
      </c>
      <c r="L1032" s="128" t="s">
        <v>38</v>
      </c>
      <c r="M1032" s="128" t="s">
        <v>3015</v>
      </c>
      <c r="N1032" s="128" t="s">
        <v>181</v>
      </c>
      <c r="O1032" s="130">
        <v>955220</v>
      </c>
      <c r="P1032" s="128" t="s">
        <v>180</v>
      </c>
      <c r="Q1032" s="128" t="s">
        <v>1637</v>
      </c>
      <c r="R1032" s="128" t="s">
        <v>677</v>
      </c>
      <c r="S1032" s="128" t="s">
        <v>179</v>
      </c>
      <c r="T1032" s="126"/>
      <c r="U1032" s="126"/>
    </row>
    <row r="1033" spans="1:21" s="59" customFormat="1" ht="63.75" x14ac:dyDescent="0.2">
      <c r="A1033" s="128" t="s">
        <v>169</v>
      </c>
      <c r="B1033" s="128" t="s">
        <v>1126</v>
      </c>
      <c r="C1033" s="128" t="s">
        <v>78</v>
      </c>
      <c r="D1033" s="128" t="s">
        <v>1440</v>
      </c>
      <c r="E1033" s="128" t="s">
        <v>78</v>
      </c>
      <c r="F1033" s="128" t="s">
        <v>495</v>
      </c>
      <c r="G1033" s="128" t="s">
        <v>98</v>
      </c>
      <c r="H1033" s="128" t="s">
        <v>453</v>
      </c>
      <c r="I1033" s="129">
        <v>42226</v>
      </c>
      <c r="J1033" s="128" t="s">
        <v>45</v>
      </c>
      <c r="K1033" s="128" t="s">
        <v>107</v>
      </c>
      <c r="L1033" s="128" t="s">
        <v>175</v>
      </c>
      <c r="M1033" s="128" t="s">
        <v>2900</v>
      </c>
      <c r="N1033" s="128" t="s">
        <v>185</v>
      </c>
      <c r="O1033" s="130">
        <v>990841</v>
      </c>
      <c r="P1033" s="128" t="s">
        <v>194</v>
      </c>
      <c r="Q1033" s="128" t="s">
        <v>809</v>
      </c>
      <c r="R1033" s="128" t="s">
        <v>184</v>
      </c>
      <c r="S1033" s="128" t="s">
        <v>183</v>
      </c>
      <c r="T1033" s="126"/>
      <c r="U1033" s="126"/>
    </row>
    <row r="1034" spans="1:21" s="59" customFormat="1" ht="63.75" x14ac:dyDescent="0.2">
      <c r="A1034" s="128" t="s">
        <v>169</v>
      </c>
      <c r="B1034" s="128" t="s">
        <v>1126</v>
      </c>
      <c r="C1034" s="128" t="s">
        <v>78</v>
      </c>
      <c r="D1034" s="128" t="s">
        <v>1440</v>
      </c>
      <c r="E1034" s="128" t="s">
        <v>78</v>
      </c>
      <c r="F1034" s="128" t="s">
        <v>463</v>
      </c>
      <c r="G1034" s="128" t="s">
        <v>260</v>
      </c>
      <c r="H1034" s="128" t="s">
        <v>212</v>
      </c>
      <c r="I1034" s="129">
        <v>42257</v>
      </c>
      <c r="J1034" s="128" t="s">
        <v>45</v>
      </c>
      <c r="K1034" s="128" t="s">
        <v>107</v>
      </c>
      <c r="L1034" s="128" t="s">
        <v>175</v>
      </c>
      <c r="M1034" s="128" t="s">
        <v>2906</v>
      </c>
      <c r="N1034" s="128" t="s">
        <v>188</v>
      </c>
      <c r="O1034" s="130">
        <v>1000000</v>
      </c>
      <c r="P1034" s="128" t="s">
        <v>1119</v>
      </c>
      <c r="Q1034" s="128" t="s">
        <v>86</v>
      </c>
      <c r="R1034" s="128" t="s">
        <v>187</v>
      </c>
      <c r="S1034" s="128" t="s">
        <v>186</v>
      </c>
      <c r="T1034" s="126"/>
      <c r="U1034" s="126"/>
    </row>
    <row r="1035" spans="1:21" s="59" customFormat="1" ht="114.75" x14ac:dyDescent="0.2">
      <c r="A1035" s="128" t="s">
        <v>169</v>
      </c>
      <c r="B1035" s="128" t="s">
        <v>1126</v>
      </c>
      <c r="C1035" s="128" t="s">
        <v>78</v>
      </c>
      <c r="D1035" s="128" t="s">
        <v>1440</v>
      </c>
      <c r="E1035" s="128" t="s">
        <v>78</v>
      </c>
      <c r="F1035" s="128" t="s">
        <v>1142</v>
      </c>
      <c r="G1035" s="128" t="s">
        <v>232</v>
      </c>
      <c r="H1035" s="128" t="s">
        <v>166</v>
      </c>
      <c r="I1035" s="129">
        <v>42074</v>
      </c>
      <c r="J1035" s="128" t="s">
        <v>45</v>
      </c>
      <c r="K1035" s="128" t="s">
        <v>107</v>
      </c>
      <c r="L1035" s="128" t="s">
        <v>175</v>
      </c>
      <c r="M1035" s="128" t="s">
        <v>2864</v>
      </c>
      <c r="N1035" s="128" t="s">
        <v>1143</v>
      </c>
      <c r="O1035" s="130">
        <v>1037453.73</v>
      </c>
      <c r="P1035" s="128" t="s">
        <v>128</v>
      </c>
      <c r="Q1035" s="128" t="s">
        <v>86</v>
      </c>
      <c r="R1035" s="128" t="s">
        <v>1144</v>
      </c>
      <c r="S1035" s="128" t="s">
        <v>1145</v>
      </c>
      <c r="T1035" s="126"/>
      <c r="U1035" s="126"/>
    </row>
    <row r="1036" spans="1:21" s="59" customFormat="1" ht="76.5" x14ac:dyDescent="0.2">
      <c r="A1036" s="128" t="s">
        <v>169</v>
      </c>
      <c r="B1036" s="128" t="s">
        <v>1126</v>
      </c>
      <c r="C1036" s="128" t="s">
        <v>78</v>
      </c>
      <c r="D1036" s="128" t="s">
        <v>1440</v>
      </c>
      <c r="E1036" s="128" t="s">
        <v>78</v>
      </c>
      <c r="F1036" s="128" t="s">
        <v>43</v>
      </c>
      <c r="G1036" s="128" t="s">
        <v>44</v>
      </c>
      <c r="H1036" s="128" t="s">
        <v>88</v>
      </c>
      <c r="I1036" s="129">
        <v>42165</v>
      </c>
      <c r="J1036" s="128" t="s">
        <v>45</v>
      </c>
      <c r="K1036" s="128" t="s">
        <v>677</v>
      </c>
      <c r="L1036" s="128" t="s">
        <v>38</v>
      </c>
      <c r="M1036" s="128" t="s">
        <v>3008</v>
      </c>
      <c r="N1036" s="128" t="s">
        <v>2999</v>
      </c>
      <c r="O1036" s="130">
        <v>1039233</v>
      </c>
      <c r="P1036" s="128" t="s">
        <v>3000</v>
      </c>
      <c r="Q1036" s="128" t="s">
        <v>104</v>
      </c>
      <c r="R1036" s="128" t="s">
        <v>677</v>
      </c>
      <c r="S1036" s="128" t="s">
        <v>3001</v>
      </c>
      <c r="T1036" s="126"/>
      <c r="U1036" s="126"/>
    </row>
    <row r="1037" spans="1:21" s="59" customFormat="1" ht="76.5" x14ac:dyDescent="0.2">
      <c r="A1037" s="128" t="s">
        <v>169</v>
      </c>
      <c r="B1037" s="128" t="s">
        <v>1126</v>
      </c>
      <c r="C1037" s="128" t="s">
        <v>78</v>
      </c>
      <c r="D1037" s="128" t="s">
        <v>1440</v>
      </c>
      <c r="E1037" s="128" t="s">
        <v>78</v>
      </c>
      <c r="F1037" s="128" t="s">
        <v>1142</v>
      </c>
      <c r="G1037" s="128" t="s">
        <v>232</v>
      </c>
      <c r="H1037" s="128" t="s">
        <v>166</v>
      </c>
      <c r="I1037" s="129">
        <v>42234</v>
      </c>
      <c r="J1037" s="128" t="s">
        <v>45</v>
      </c>
      <c r="K1037" s="128" t="s">
        <v>107</v>
      </c>
      <c r="L1037" s="128" t="s">
        <v>175</v>
      </c>
      <c r="M1037" s="128" t="s">
        <v>3027</v>
      </c>
      <c r="N1037" s="128" t="s">
        <v>1143</v>
      </c>
      <c r="O1037" s="130">
        <v>1071000</v>
      </c>
      <c r="P1037" s="128" t="s">
        <v>128</v>
      </c>
      <c r="Q1037" s="128" t="s">
        <v>120</v>
      </c>
      <c r="R1037" s="128" t="s">
        <v>1144</v>
      </c>
      <c r="S1037" s="128" t="s">
        <v>1145</v>
      </c>
      <c r="T1037" s="126"/>
      <c r="U1037" s="126"/>
    </row>
    <row r="1038" spans="1:21" s="59" customFormat="1" ht="191.25" x14ac:dyDescent="0.2">
      <c r="A1038" s="128" t="s">
        <v>169</v>
      </c>
      <c r="B1038" s="128" t="s">
        <v>1126</v>
      </c>
      <c r="C1038" s="128" t="s">
        <v>78</v>
      </c>
      <c r="D1038" s="128" t="s">
        <v>1440</v>
      </c>
      <c r="E1038" s="128" t="s">
        <v>78</v>
      </c>
      <c r="F1038" s="128" t="s">
        <v>1142</v>
      </c>
      <c r="G1038" s="128" t="s">
        <v>232</v>
      </c>
      <c r="H1038" s="128" t="s">
        <v>1016</v>
      </c>
      <c r="I1038" s="129">
        <v>42046</v>
      </c>
      <c r="J1038" s="128" t="s">
        <v>45</v>
      </c>
      <c r="K1038" s="128" t="s">
        <v>107</v>
      </c>
      <c r="L1038" s="128" t="s">
        <v>175</v>
      </c>
      <c r="M1038" s="128" t="s">
        <v>3023</v>
      </c>
      <c r="N1038" s="128" t="s">
        <v>1143</v>
      </c>
      <c r="O1038" s="130">
        <v>1102949.8600000001</v>
      </c>
      <c r="P1038" s="128" t="s">
        <v>128</v>
      </c>
      <c r="Q1038" s="128" t="s">
        <v>130</v>
      </c>
      <c r="R1038" s="128" t="s">
        <v>1144</v>
      </c>
      <c r="S1038" s="128" t="s">
        <v>1145</v>
      </c>
      <c r="T1038" s="126"/>
      <c r="U1038" s="126"/>
    </row>
    <row r="1039" spans="1:21" s="59" customFormat="1" ht="191.25" x14ac:dyDescent="0.2">
      <c r="A1039" s="128" t="s">
        <v>169</v>
      </c>
      <c r="B1039" s="128" t="s">
        <v>1126</v>
      </c>
      <c r="C1039" s="128" t="s">
        <v>78</v>
      </c>
      <c r="D1039" s="128" t="s">
        <v>1440</v>
      </c>
      <c r="E1039" s="128" t="s">
        <v>78</v>
      </c>
      <c r="F1039" s="128" t="s">
        <v>1142</v>
      </c>
      <c r="G1039" s="128" t="s">
        <v>232</v>
      </c>
      <c r="H1039" s="128" t="s">
        <v>1016</v>
      </c>
      <c r="I1039" s="129">
        <v>42011</v>
      </c>
      <c r="J1039" s="128" t="s">
        <v>45</v>
      </c>
      <c r="K1039" s="128" t="s">
        <v>107</v>
      </c>
      <c r="L1039" s="128" t="s">
        <v>175</v>
      </c>
      <c r="M1039" s="128" t="s">
        <v>3022</v>
      </c>
      <c r="N1039" s="128" t="s">
        <v>1143</v>
      </c>
      <c r="O1039" s="130">
        <v>1200768</v>
      </c>
      <c r="P1039" s="128" t="s">
        <v>128</v>
      </c>
      <c r="Q1039" s="128" t="s">
        <v>88</v>
      </c>
      <c r="R1039" s="128" t="s">
        <v>1144</v>
      </c>
      <c r="S1039" s="128" t="s">
        <v>1145</v>
      </c>
      <c r="T1039" s="126"/>
      <c r="U1039" s="126"/>
    </row>
    <row r="1040" spans="1:21" s="59" customFormat="1" ht="63.75" x14ac:dyDescent="0.2">
      <c r="A1040" s="128" t="s">
        <v>169</v>
      </c>
      <c r="B1040" s="128" t="s">
        <v>1126</v>
      </c>
      <c r="C1040" s="128" t="s">
        <v>78</v>
      </c>
      <c r="D1040" s="128" t="s">
        <v>1440</v>
      </c>
      <c r="E1040" s="128" t="s">
        <v>78</v>
      </c>
      <c r="F1040" s="128" t="s">
        <v>514</v>
      </c>
      <c r="G1040" s="128" t="s">
        <v>513</v>
      </c>
      <c r="H1040" s="128" t="s">
        <v>989</v>
      </c>
      <c r="I1040" s="129">
        <v>42226</v>
      </c>
      <c r="J1040" s="128" t="s">
        <v>45</v>
      </c>
      <c r="K1040" s="128" t="s">
        <v>107</v>
      </c>
      <c r="L1040" s="128" t="s">
        <v>175</v>
      </c>
      <c r="M1040" s="128" t="s">
        <v>2900</v>
      </c>
      <c r="N1040" s="128" t="s">
        <v>178</v>
      </c>
      <c r="O1040" s="130">
        <v>1208875</v>
      </c>
      <c r="P1040" s="128" t="s">
        <v>1119</v>
      </c>
      <c r="Q1040" s="128" t="s">
        <v>400</v>
      </c>
      <c r="R1040" s="128" t="s">
        <v>177</v>
      </c>
      <c r="S1040" s="128" t="s">
        <v>176</v>
      </c>
      <c r="T1040" s="126"/>
      <c r="U1040" s="126"/>
    </row>
    <row r="1041" spans="1:21" s="59" customFormat="1" ht="25.5" x14ac:dyDescent="0.2">
      <c r="A1041" s="128" t="s">
        <v>169</v>
      </c>
      <c r="B1041" s="128" t="s">
        <v>1126</v>
      </c>
      <c r="C1041" s="128" t="s">
        <v>78</v>
      </c>
      <c r="D1041" s="128" t="s">
        <v>1440</v>
      </c>
      <c r="E1041" s="128" t="s">
        <v>78</v>
      </c>
      <c r="F1041" s="128" t="s">
        <v>43</v>
      </c>
      <c r="G1041" s="128" t="s">
        <v>44</v>
      </c>
      <c r="H1041" s="128" t="s">
        <v>88</v>
      </c>
      <c r="I1041" s="129">
        <v>42223</v>
      </c>
      <c r="J1041" s="128" t="s">
        <v>45</v>
      </c>
      <c r="K1041" s="128" t="s">
        <v>677</v>
      </c>
      <c r="L1041" s="128" t="s">
        <v>38</v>
      </c>
      <c r="M1041" s="128" t="s">
        <v>3016</v>
      </c>
      <c r="N1041" s="128" t="s">
        <v>2999</v>
      </c>
      <c r="O1041" s="130">
        <v>1400000</v>
      </c>
      <c r="P1041" s="128" t="s">
        <v>3000</v>
      </c>
      <c r="Q1041" s="128" t="s">
        <v>397</v>
      </c>
      <c r="R1041" s="128" t="s">
        <v>677</v>
      </c>
      <c r="S1041" s="128" t="s">
        <v>3001</v>
      </c>
      <c r="T1041" s="126"/>
      <c r="U1041" s="126"/>
    </row>
    <row r="1042" spans="1:21" s="59" customFormat="1" ht="76.5" x14ac:dyDescent="0.2">
      <c r="A1042" s="128" t="s">
        <v>169</v>
      </c>
      <c r="B1042" s="128" t="s">
        <v>1126</v>
      </c>
      <c r="C1042" s="128" t="s">
        <v>78</v>
      </c>
      <c r="D1042" s="128" t="s">
        <v>1440</v>
      </c>
      <c r="E1042" s="128" t="s">
        <v>78</v>
      </c>
      <c r="F1042" s="128" t="s">
        <v>1132</v>
      </c>
      <c r="G1042" s="128" t="s">
        <v>360</v>
      </c>
      <c r="H1042" s="128" t="s">
        <v>826</v>
      </c>
      <c r="I1042" s="129">
        <v>42271</v>
      </c>
      <c r="J1042" s="128" t="s">
        <v>45</v>
      </c>
      <c r="K1042" s="128" t="s">
        <v>107</v>
      </c>
      <c r="L1042" s="128" t="s">
        <v>175</v>
      </c>
      <c r="M1042" s="128" t="s">
        <v>2921</v>
      </c>
      <c r="N1042" s="128" t="s">
        <v>1133</v>
      </c>
      <c r="O1042" s="130">
        <v>1401000</v>
      </c>
      <c r="P1042" s="128" t="s">
        <v>327</v>
      </c>
      <c r="Q1042" s="128" t="s">
        <v>88</v>
      </c>
      <c r="R1042" s="128" t="s">
        <v>1134</v>
      </c>
      <c r="S1042" s="128" t="s">
        <v>1135</v>
      </c>
      <c r="T1042" s="126"/>
      <c r="U1042" s="126"/>
    </row>
    <row r="1043" spans="1:21" s="59" customFormat="1" ht="63.75" x14ac:dyDescent="0.2">
      <c r="A1043" s="128" t="s">
        <v>169</v>
      </c>
      <c r="B1043" s="128" t="s">
        <v>1126</v>
      </c>
      <c r="C1043" s="128" t="s">
        <v>78</v>
      </c>
      <c r="D1043" s="128" t="s">
        <v>1440</v>
      </c>
      <c r="E1043" s="128" t="s">
        <v>78</v>
      </c>
      <c r="F1043" s="128" t="s">
        <v>463</v>
      </c>
      <c r="G1043" s="128" t="s">
        <v>260</v>
      </c>
      <c r="H1043" s="128" t="s">
        <v>212</v>
      </c>
      <c r="I1043" s="129">
        <v>42226</v>
      </c>
      <c r="J1043" s="128" t="s">
        <v>45</v>
      </c>
      <c r="K1043" s="128" t="s">
        <v>107</v>
      </c>
      <c r="L1043" s="128" t="s">
        <v>175</v>
      </c>
      <c r="M1043" s="128" t="s">
        <v>2902</v>
      </c>
      <c r="N1043" s="128" t="s">
        <v>188</v>
      </c>
      <c r="O1043" s="130">
        <v>1500000</v>
      </c>
      <c r="P1043" s="128" t="s">
        <v>1119</v>
      </c>
      <c r="Q1043" s="128" t="s">
        <v>83</v>
      </c>
      <c r="R1043" s="128" t="s">
        <v>187</v>
      </c>
      <c r="S1043" s="128" t="s">
        <v>186</v>
      </c>
      <c r="T1043" s="126"/>
      <c r="U1043" s="126"/>
    </row>
    <row r="1044" spans="1:21" s="59" customFormat="1" ht="114.75" x14ac:dyDescent="0.2">
      <c r="A1044" s="128" t="s">
        <v>169</v>
      </c>
      <c r="B1044" s="128" t="s">
        <v>1126</v>
      </c>
      <c r="C1044" s="128" t="s">
        <v>78</v>
      </c>
      <c r="D1044" s="128" t="s">
        <v>1440</v>
      </c>
      <c r="E1044" s="128" t="s">
        <v>78</v>
      </c>
      <c r="F1044" s="128" t="s">
        <v>514</v>
      </c>
      <c r="G1044" s="128" t="s">
        <v>513</v>
      </c>
      <c r="H1044" s="128" t="s">
        <v>989</v>
      </c>
      <c r="I1044" s="129">
        <v>41989</v>
      </c>
      <c r="J1044" s="128" t="s">
        <v>45</v>
      </c>
      <c r="K1044" s="128" t="s">
        <v>107</v>
      </c>
      <c r="L1044" s="128" t="s">
        <v>175</v>
      </c>
      <c r="M1044" s="128" t="s">
        <v>2923</v>
      </c>
      <c r="N1044" s="128" t="s">
        <v>178</v>
      </c>
      <c r="O1044" s="130">
        <v>1500000</v>
      </c>
      <c r="P1044" s="128" t="s">
        <v>644</v>
      </c>
      <c r="Q1044" s="128" t="s">
        <v>76</v>
      </c>
      <c r="R1044" s="128" t="s">
        <v>177</v>
      </c>
      <c r="S1044" s="128" t="s">
        <v>176</v>
      </c>
      <c r="T1044" s="126"/>
      <c r="U1044" s="126"/>
    </row>
    <row r="1045" spans="1:21" s="59" customFormat="1" ht="63.75" x14ac:dyDescent="0.2">
      <c r="A1045" s="128" t="s">
        <v>169</v>
      </c>
      <c r="B1045" s="128" t="s">
        <v>1126</v>
      </c>
      <c r="C1045" s="128" t="s">
        <v>78</v>
      </c>
      <c r="D1045" s="128" t="s">
        <v>1440</v>
      </c>
      <c r="E1045" s="128" t="s">
        <v>78</v>
      </c>
      <c r="F1045" s="128" t="s">
        <v>463</v>
      </c>
      <c r="G1045" s="128" t="s">
        <v>260</v>
      </c>
      <c r="H1045" s="128" t="s">
        <v>212</v>
      </c>
      <c r="I1045" s="129">
        <v>42226</v>
      </c>
      <c r="J1045" s="128" t="s">
        <v>45</v>
      </c>
      <c r="K1045" s="128" t="s">
        <v>107</v>
      </c>
      <c r="L1045" s="128" t="s">
        <v>175</v>
      </c>
      <c r="M1045" s="128" t="s">
        <v>2900</v>
      </c>
      <c r="N1045" s="128" t="s">
        <v>188</v>
      </c>
      <c r="O1045" s="130">
        <v>1523500</v>
      </c>
      <c r="P1045" s="128" t="s">
        <v>912</v>
      </c>
      <c r="Q1045" s="128" t="s">
        <v>669</v>
      </c>
      <c r="R1045" s="128" t="s">
        <v>187</v>
      </c>
      <c r="S1045" s="128" t="s">
        <v>186</v>
      </c>
      <c r="T1045" s="126"/>
      <c r="U1045" s="126"/>
    </row>
    <row r="1046" spans="1:21" s="59" customFormat="1" ht="63.75" x14ac:dyDescent="0.2">
      <c r="A1046" s="128" t="s">
        <v>169</v>
      </c>
      <c r="B1046" s="128" t="s">
        <v>1126</v>
      </c>
      <c r="C1046" s="128" t="s">
        <v>78</v>
      </c>
      <c r="D1046" s="128" t="s">
        <v>1440</v>
      </c>
      <c r="E1046" s="128" t="s">
        <v>78</v>
      </c>
      <c r="F1046" s="128" t="s">
        <v>495</v>
      </c>
      <c r="G1046" s="128" t="s">
        <v>98</v>
      </c>
      <c r="H1046" s="128" t="s">
        <v>453</v>
      </c>
      <c r="I1046" s="129">
        <v>42003</v>
      </c>
      <c r="J1046" s="128" t="s">
        <v>45</v>
      </c>
      <c r="K1046" s="128" t="s">
        <v>107</v>
      </c>
      <c r="L1046" s="128" t="s">
        <v>175</v>
      </c>
      <c r="M1046" s="128" t="s">
        <v>2949</v>
      </c>
      <c r="N1046" s="128" t="s">
        <v>185</v>
      </c>
      <c r="O1046" s="130">
        <v>1614504</v>
      </c>
      <c r="P1046" s="128" t="s">
        <v>912</v>
      </c>
      <c r="Q1046" s="128" t="s">
        <v>76</v>
      </c>
      <c r="R1046" s="128" t="s">
        <v>184</v>
      </c>
      <c r="S1046" s="128" t="s">
        <v>183</v>
      </c>
      <c r="T1046" s="126"/>
      <c r="U1046" s="126"/>
    </row>
    <row r="1047" spans="1:21" s="59" customFormat="1" ht="76.5" x14ac:dyDescent="0.2">
      <c r="A1047" s="128" t="s">
        <v>169</v>
      </c>
      <c r="B1047" s="128" t="s">
        <v>1126</v>
      </c>
      <c r="C1047" s="128" t="s">
        <v>78</v>
      </c>
      <c r="D1047" s="128" t="s">
        <v>1440</v>
      </c>
      <c r="E1047" s="128" t="s">
        <v>78</v>
      </c>
      <c r="F1047" s="128" t="s">
        <v>1132</v>
      </c>
      <c r="G1047" s="128" t="s">
        <v>360</v>
      </c>
      <c r="H1047" s="128" t="s">
        <v>826</v>
      </c>
      <c r="I1047" s="129">
        <v>42164</v>
      </c>
      <c r="J1047" s="128" t="s">
        <v>45</v>
      </c>
      <c r="K1047" s="128" t="s">
        <v>107</v>
      </c>
      <c r="L1047" s="128" t="s">
        <v>175</v>
      </c>
      <c r="M1047" s="128" t="s">
        <v>2918</v>
      </c>
      <c r="N1047" s="128" t="s">
        <v>1133</v>
      </c>
      <c r="O1047" s="130">
        <v>1780000</v>
      </c>
      <c r="P1047" s="128" t="s">
        <v>128</v>
      </c>
      <c r="Q1047" s="128" t="s">
        <v>120</v>
      </c>
      <c r="R1047" s="128" t="s">
        <v>1134</v>
      </c>
      <c r="S1047" s="128" t="s">
        <v>1135</v>
      </c>
      <c r="T1047" s="126"/>
      <c r="U1047" s="126"/>
    </row>
    <row r="1048" spans="1:21" s="59" customFormat="1" ht="63.75" x14ac:dyDescent="0.2">
      <c r="A1048" s="128" t="s">
        <v>169</v>
      </c>
      <c r="B1048" s="128" t="s">
        <v>1126</v>
      </c>
      <c r="C1048" s="128" t="s">
        <v>78</v>
      </c>
      <c r="D1048" s="128" t="s">
        <v>1440</v>
      </c>
      <c r="E1048" s="128" t="s">
        <v>78</v>
      </c>
      <c r="F1048" s="128" t="s">
        <v>463</v>
      </c>
      <c r="G1048" s="128" t="s">
        <v>260</v>
      </c>
      <c r="H1048" s="128" t="s">
        <v>212</v>
      </c>
      <c r="I1048" s="129">
        <v>42272</v>
      </c>
      <c r="J1048" s="128" t="s">
        <v>45</v>
      </c>
      <c r="K1048" s="128" t="s">
        <v>107</v>
      </c>
      <c r="L1048" s="128" t="s">
        <v>175</v>
      </c>
      <c r="M1048" s="128" t="s">
        <v>2911</v>
      </c>
      <c r="N1048" s="128" t="s">
        <v>188</v>
      </c>
      <c r="O1048" s="130">
        <v>1881651.23</v>
      </c>
      <c r="P1048" s="128" t="s">
        <v>645</v>
      </c>
      <c r="Q1048" s="128" t="s">
        <v>99</v>
      </c>
      <c r="R1048" s="128" t="s">
        <v>187</v>
      </c>
      <c r="S1048" s="128" t="s">
        <v>186</v>
      </c>
      <c r="T1048" s="126"/>
      <c r="U1048" s="126"/>
    </row>
    <row r="1049" spans="1:21" s="59" customFormat="1" ht="76.5" x14ac:dyDescent="0.2">
      <c r="A1049" s="128" t="s">
        <v>169</v>
      </c>
      <c r="B1049" s="128" t="s">
        <v>1126</v>
      </c>
      <c r="C1049" s="128" t="s">
        <v>78</v>
      </c>
      <c r="D1049" s="128" t="s">
        <v>1440</v>
      </c>
      <c r="E1049" s="128" t="s">
        <v>78</v>
      </c>
      <c r="F1049" s="128" t="s">
        <v>1132</v>
      </c>
      <c r="G1049" s="128" t="s">
        <v>360</v>
      </c>
      <c r="H1049" s="128" t="s">
        <v>826</v>
      </c>
      <c r="I1049" s="129">
        <v>42053</v>
      </c>
      <c r="J1049" s="128" t="s">
        <v>45</v>
      </c>
      <c r="K1049" s="128" t="s">
        <v>107</v>
      </c>
      <c r="L1049" s="128" t="s">
        <v>175</v>
      </c>
      <c r="M1049" s="128" t="s">
        <v>2914</v>
      </c>
      <c r="N1049" s="128" t="s">
        <v>1133</v>
      </c>
      <c r="O1049" s="130">
        <v>1900000</v>
      </c>
      <c r="P1049" s="128" t="s">
        <v>128</v>
      </c>
      <c r="Q1049" s="128" t="s">
        <v>130</v>
      </c>
      <c r="R1049" s="128" t="s">
        <v>1134</v>
      </c>
      <c r="S1049" s="128" t="s">
        <v>1135</v>
      </c>
      <c r="T1049" s="126"/>
      <c r="U1049" s="126"/>
    </row>
    <row r="1050" spans="1:21" s="59" customFormat="1" ht="76.5" x14ac:dyDescent="0.2">
      <c r="A1050" s="128" t="s">
        <v>169</v>
      </c>
      <c r="B1050" s="128" t="s">
        <v>1126</v>
      </c>
      <c r="C1050" s="128" t="s">
        <v>78</v>
      </c>
      <c r="D1050" s="128" t="s">
        <v>1440</v>
      </c>
      <c r="E1050" s="128" t="s">
        <v>78</v>
      </c>
      <c r="F1050" s="128" t="s">
        <v>1132</v>
      </c>
      <c r="G1050" s="128" t="s">
        <v>360</v>
      </c>
      <c r="H1050" s="128" t="s">
        <v>826</v>
      </c>
      <c r="I1050" s="129">
        <v>42114</v>
      </c>
      <c r="J1050" s="128" t="s">
        <v>45</v>
      </c>
      <c r="K1050" s="128" t="s">
        <v>107</v>
      </c>
      <c r="L1050" s="128" t="s">
        <v>175</v>
      </c>
      <c r="M1050" s="128" t="s">
        <v>2918</v>
      </c>
      <c r="N1050" s="128" t="s">
        <v>1133</v>
      </c>
      <c r="O1050" s="130">
        <v>1900000</v>
      </c>
      <c r="P1050" s="128" t="s">
        <v>128</v>
      </c>
      <c r="Q1050" s="128" t="s">
        <v>170</v>
      </c>
      <c r="R1050" s="128" t="s">
        <v>1134</v>
      </c>
      <c r="S1050" s="128" t="s">
        <v>1135</v>
      </c>
      <c r="T1050" s="126"/>
      <c r="U1050" s="126"/>
    </row>
    <row r="1051" spans="1:21" s="59" customFormat="1" ht="76.5" x14ac:dyDescent="0.2">
      <c r="A1051" s="128" t="s">
        <v>169</v>
      </c>
      <c r="B1051" s="128" t="s">
        <v>1126</v>
      </c>
      <c r="C1051" s="128" t="s">
        <v>78</v>
      </c>
      <c r="D1051" s="128" t="s">
        <v>1440</v>
      </c>
      <c r="E1051" s="128" t="s">
        <v>78</v>
      </c>
      <c r="F1051" s="128" t="s">
        <v>1142</v>
      </c>
      <c r="G1051" s="128" t="s">
        <v>232</v>
      </c>
      <c r="H1051" s="128" t="s">
        <v>166</v>
      </c>
      <c r="I1051" s="129">
        <v>42185</v>
      </c>
      <c r="J1051" s="128" t="s">
        <v>45</v>
      </c>
      <c r="K1051" s="128" t="s">
        <v>107</v>
      </c>
      <c r="L1051" s="128" t="s">
        <v>175</v>
      </c>
      <c r="M1051" s="128" t="s">
        <v>3026</v>
      </c>
      <c r="N1051" s="128" t="s">
        <v>1143</v>
      </c>
      <c r="O1051" s="130">
        <v>1960000</v>
      </c>
      <c r="P1051" s="128" t="s">
        <v>128</v>
      </c>
      <c r="Q1051" s="128" t="s">
        <v>170</v>
      </c>
      <c r="R1051" s="128" t="s">
        <v>1144</v>
      </c>
      <c r="S1051" s="128" t="s">
        <v>1145</v>
      </c>
      <c r="T1051" s="126"/>
      <c r="U1051" s="126"/>
    </row>
    <row r="1052" spans="1:21" s="59" customFormat="1" ht="63.75" x14ac:dyDescent="0.2">
      <c r="A1052" s="128" t="s">
        <v>169</v>
      </c>
      <c r="B1052" s="128" t="s">
        <v>1126</v>
      </c>
      <c r="C1052" s="128" t="s">
        <v>78</v>
      </c>
      <c r="D1052" s="128" t="s">
        <v>1440</v>
      </c>
      <c r="E1052" s="128" t="s">
        <v>78</v>
      </c>
      <c r="F1052" s="128" t="s">
        <v>495</v>
      </c>
      <c r="G1052" s="128" t="s">
        <v>98</v>
      </c>
      <c r="H1052" s="128" t="s">
        <v>453</v>
      </c>
      <c r="I1052" s="129">
        <v>42263</v>
      </c>
      <c r="J1052" s="128" t="s">
        <v>45</v>
      </c>
      <c r="K1052" s="128" t="s">
        <v>107</v>
      </c>
      <c r="L1052" s="128" t="s">
        <v>175</v>
      </c>
      <c r="M1052" s="128" t="s">
        <v>2965</v>
      </c>
      <c r="N1052" s="128" t="s">
        <v>185</v>
      </c>
      <c r="O1052" s="130">
        <v>2000000</v>
      </c>
      <c r="P1052" s="128" t="s">
        <v>644</v>
      </c>
      <c r="Q1052" s="128" t="s">
        <v>83</v>
      </c>
      <c r="R1052" s="128" t="s">
        <v>184</v>
      </c>
      <c r="S1052" s="128" t="s">
        <v>183</v>
      </c>
      <c r="T1052" s="126"/>
      <c r="U1052" s="126"/>
    </row>
    <row r="1053" spans="1:21" s="59" customFormat="1" ht="76.5" x14ac:dyDescent="0.2">
      <c r="A1053" s="128" t="s">
        <v>169</v>
      </c>
      <c r="B1053" s="128" t="s">
        <v>1126</v>
      </c>
      <c r="C1053" s="128" t="s">
        <v>78</v>
      </c>
      <c r="D1053" s="128" t="s">
        <v>1440</v>
      </c>
      <c r="E1053" s="128" t="s">
        <v>78</v>
      </c>
      <c r="F1053" s="128" t="s">
        <v>1142</v>
      </c>
      <c r="G1053" s="128" t="s">
        <v>232</v>
      </c>
      <c r="H1053" s="128" t="s">
        <v>166</v>
      </c>
      <c r="I1053" s="129">
        <v>42108</v>
      </c>
      <c r="J1053" s="128" t="s">
        <v>45</v>
      </c>
      <c r="K1053" s="128" t="s">
        <v>107</v>
      </c>
      <c r="L1053" s="128" t="s">
        <v>175</v>
      </c>
      <c r="M1053" s="128" t="s">
        <v>3024</v>
      </c>
      <c r="N1053" s="128" t="s">
        <v>1143</v>
      </c>
      <c r="O1053" s="130">
        <v>2014000</v>
      </c>
      <c r="P1053" s="128" t="s">
        <v>128</v>
      </c>
      <c r="Q1053" s="128" t="s">
        <v>99</v>
      </c>
      <c r="R1053" s="128" t="s">
        <v>1144</v>
      </c>
      <c r="S1053" s="128" t="s">
        <v>1145</v>
      </c>
      <c r="T1053" s="126"/>
      <c r="U1053" s="126"/>
    </row>
    <row r="1054" spans="1:21" s="59" customFormat="1" ht="63.75" x14ac:dyDescent="0.2">
      <c r="A1054" s="128" t="s">
        <v>169</v>
      </c>
      <c r="B1054" s="128" t="s">
        <v>1126</v>
      </c>
      <c r="C1054" s="128" t="s">
        <v>78</v>
      </c>
      <c r="D1054" s="128" t="s">
        <v>1440</v>
      </c>
      <c r="E1054" s="128" t="s">
        <v>78</v>
      </c>
      <c r="F1054" s="128" t="s">
        <v>1373</v>
      </c>
      <c r="G1054" s="128" t="s">
        <v>260</v>
      </c>
      <c r="H1054" s="128" t="s">
        <v>1219</v>
      </c>
      <c r="I1054" s="129">
        <v>42226</v>
      </c>
      <c r="J1054" s="128" t="s">
        <v>45</v>
      </c>
      <c r="K1054" s="128" t="s">
        <v>107</v>
      </c>
      <c r="L1054" s="128" t="s">
        <v>175</v>
      </c>
      <c r="M1054" s="128" t="s">
        <v>2904</v>
      </c>
      <c r="N1054" s="128" t="s">
        <v>2978</v>
      </c>
      <c r="O1054" s="130">
        <v>2090424</v>
      </c>
      <c r="P1054" s="128" t="s">
        <v>325</v>
      </c>
      <c r="Q1054" s="128" t="s">
        <v>122</v>
      </c>
      <c r="R1054" s="128" t="s">
        <v>174</v>
      </c>
      <c r="S1054" s="128" t="s">
        <v>2979</v>
      </c>
      <c r="T1054" s="126"/>
      <c r="U1054" s="126"/>
    </row>
    <row r="1055" spans="1:21" s="59" customFormat="1" ht="76.5" x14ac:dyDescent="0.2">
      <c r="A1055" s="128" t="s">
        <v>169</v>
      </c>
      <c r="B1055" s="128" t="s">
        <v>1126</v>
      </c>
      <c r="C1055" s="128" t="s">
        <v>78</v>
      </c>
      <c r="D1055" s="128" t="s">
        <v>1440</v>
      </c>
      <c r="E1055" s="128" t="s">
        <v>78</v>
      </c>
      <c r="F1055" s="128" t="s">
        <v>915</v>
      </c>
      <c r="G1055" s="128" t="s">
        <v>106</v>
      </c>
      <c r="H1055" s="128" t="s">
        <v>1402</v>
      </c>
      <c r="I1055" s="129">
        <v>42271</v>
      </c>
      <c r="J1055" s="128" t="s">
        <v>45</v>
      </c>
      <c r="K1055" s="128" t="s">
        <v>107</v>
      </c>
      <c r="L1055" s="128" t="s">
        <v>175</v>
      </c>
      <c r="M1055" s="128" t="s">
        <v>2860</v>
      </c>
      <c r="N1055" s="128" t="s">
        <v>916</v>
      </c>
      <c r="O1055" s="130">
        <v>2151693</v>
      </c>
      <c r="P1055" s="128" t="s">
        <v>128</v>
      </c>
      <c r="Q1055" s="128" t="s">
        <v>143</v>
      </c>
      <c r="R1055" s="128" t="s">
        <v>917</v>
      </c>
      <c r="S1055" s="128" t="s">
        <v>918</v>
      </c>
      <c r="T1055" s="126"/>
      <c r="U1055" s="126"/>
    </row>
    <row r="1056" spans="1:21" s="59" customFormat="1" ht="89.25" x14ac:dyDescent="0.2">
      <c r="A1056" s="128" t="s">
        <v>169</v>
      </c>
      <c r="B1056" s="128" t="s">
        <v>1126</v>
      </c>
      <c r="C1056" s="128" t="s">
        <v>78</v>
      </c>
      <c r="D1056" s="128" t="s">
        <v>1440</v>
      </c>
      <c r="E1056" s="128" t="s">
        <v>78</v>
      </c>
      <c r="F1056" s="128" t="s">
        <v>1373</v>
      </c>
      <c r="G1056" s="128" t="s">
        <v>260</v>
      </c>
      <c r="H1056" s="128" t="s">
        <v>1219</v>
      </c>
      <c r="I1056" s="129">
        <v>42272</v>
      </c>
      <c r="J1056" s="128" t="s">
        <v>45</v>
      </c>
      <c r="K1056" s="128" t="s">
        <v>107</v>
      </c>
      <c r="L1056" s="128" t="s">
        <v>175</v>
      </c>
      <c r="M1056" s="128" t="s">
        <v>3036</v>
      </c>
      <c r="N1056" s="128" t="s">
        <v>2978</v>
      </c>
      <c r="O1056" s="130">
        <v>2151693</v>
      </c>
      <c r="P1056" s="128" t="s">
        <v>377</v>
      </c>
      <c r="Q1056" s="128" t="s">
        <v>130</v>
      </c>
      <c r="R1056" s="128" t="s">
        <v>174</v>
      </c>
      <c r="S1056" s="128" t="s">
        <v>2979</v>
      </c>
      <c r="T1056" s="126"/>
      <c r="U1056" s="126"/>
    </row>
    <row r="1057" spans="1:21" s="59" customFormat="1" ht="89.25" x14ac:dyDescent="0.2">
      <c r="A1057" s="128" t="s">
        <v>169</v>
      </c>
      <c r="B1057" s="128" t="s">
        <v>1126</v>
      </c>
      <c r="C1057" s="128" t="s">
        <v>78</v>
      </c>
      <c r="D1057" s="128" t="s">
        <v>1440</v>
      </c>
      <c r="E1057" s="128" t="s">
        <v>78</v>
      </c>
      <c r="F1057" s="128" t="s">
        <v>463</v>
      </c>
      <c r="G1057" s="128" t="s">
        <v>260</v>
      </c>
      <c r="H1057" s="128" t="s">
        <v>212</v>
      </c>
      <c r="I1057" s="129">
        <v>42261</v>
      </c>
      <c r="J1057" s="128" t="s">
        <v>45</v>
      </c>
      <c r="K1057" s="128" t="s">
        <v>107</v>
      </c>
      <c r="L1057" s="128" t="s">
        <v>175</v>
      </c>
      <c r="M1057" s="128" t="s">
        <v>2907</v>
      </c>
      <c r="N1057" s="128" t="s">
        <v>188</v>
      </c>
      <c r="O1057" s="130">
        <v>2186230</v>
      </c>
      <c r="P1057" s="128" t="s">
        <v>645</v>
      </c>
      <c r="Q1057" s="128" t="s">
        <v>130</v>
      </c>
      <c r="R1057" s="128" t="s">
        <v>187</v>
      </c>
      <c r="S1057" s="128" t="s">
        <v>186</v>
      </c>
      <c r="T1057" s="126"/>
      <c r="U1057" s="126"/>
    </row>
    <row r="1058" spans="1:21" s="59" customFormat="1" ht="76.5" x14ac:dyDescent="0.2">
      <c r="A1058" s="128" t="s">
        <v>169</v>
      </c>
      <c r="B1058" s="128" t="s">
        <v>1126</v>
      </c>
      <c r="C1058" s="128" t="s">
        <v>78</v>
      </c>
      <c r="D1058" s="128" t="s">
        <v>1440</v>
      </c>
      <c r="E1058" s="128" t="s">
        <v>78</v>
      </c>
      <c r="F1058" s="128" t="s">
        <v>915</v>
      </c>
      <c r="G1058" s="128" t="s">
        <v>106</v>
      </c>
      <c r="H1058" s="128" t="s">
        <v>1402</v>
      </c>
      <c r="I1058" s="129">
        <v>42271</v>
      </c>
      <c r="J1058" s="128" t="s">
        <v>45</v>
      </c>
      <c r="K1058" s="128" t="s">
        <v>107</v>
      </c>
      <c r="L1058" s="128" t="s">
        <v>175</v>
      </c>
      <c r="M1058" s="128" t="s">
        <v>2861</v>
      </c>
      <c r="N1058" s="128" t="s">
        <v>916</v>
      </c>
      <c r="O1058" s="130">
        <v>2336000</v>
      </c>
      <c r="P1058" s="128" t="s">
        <v>325</v>
      </c>
      <c r="Q1058" s="128" t="s">
        <v>88</v>
      </c>
      <c r="R1058" s="128" t="s">
        <v>917</v>
      </c>
      <c r="S1058" s="128" t="s">
        <v>918</v>
      </c>
      <c r="T1058" s="126"/>
      <c r="U1058" s="126"/>
    </row>
    <row r="1059" spans="1:21" s="59" customFormat="1" ht="63.75" x14ac:dyDescent="0.2">
      <c r="A1059" s="128" t="s">
        <v>169</v>
      </c>
      <c r="B1059" s="128" t="s">
        <v>1126</v>
      </c>
      <c r="C1059" s="128" t="s">
        <v>78</v>
      </c>
      <c r="D1059" s="128" t="s">
        <v>1440</v>
      </c>
      <c r="E1059" s="128" t="s">
        <v>78</v>
      </c>
      <c r="F1059" s="128" t="s">
        <v>1373</v>
      </c>
      <c r="G1059" s="128" t="s">
        <v>260</v>
      </c>
      <c r="H1059" s="128" t="s">
        <v>1219</v>
      </c>
      <c r="I1059" s="129">
        <v>42003</v>
      </c>
      <c r="J1059" s="128" t="s">
        <v>45</v>
      </c>
      <c r="K1059" s="128" t="s">
        <v>107</v>
      </c>
      <c r="L1059" s="128" t="s">
        <v>175</v>
      </c>
      <c r="M1059" s="128" t="s">
        <v>3028</v>
      </c>
      <c r="N1059" s="128" t="s">
        <v>2978</v>
      </c>
      <c r="O1059" s="130">
        <v>2537077</v>
      </c>
      <c r="P1059" s="128" t="s">
        <v>576</v>
      </c>
      <c r="Q1059" s="128" t="s">
        <v>76</v>
      </c>
      <c r="R1059" s="128" t="s">
        <v>174</v>
      </c>
      <c r="S1059" s="128" t="s">
        <v>2979</v>
      </c>
      <c r="T1059" s="126"/>
      <c r="U1059" s="126"/>
    </row>
    <row r="1060" spans="1:21" s="59" customFormat="1" ht="25.5" x14ac:dyDescent="0.2">
      <c r="A1060" s="128" t="s">
        <v>169</v>
      </c>
      <c r="B1060" s="128" t="s">
        <v>1126</v>
      </c>
      <c r="C1060" s="128" t="s">
        <v>78</v>
      </c>
      <c r="D1060" s="128" t="s">
        <v>1440</v>
      </c>
      <c r="E1060" s="128" t="s">
        <v>78</v>
      </c>
      <c r="F1060" s="128" t="s">
        <v>182</v>
      </c>
      <c r="G1060" s="128" t="s">
        <v>48</v>
      </c>
      <c r="H1060" s="128" t="s">
        <v>1207</v>
      </c>
      <c r="I1060" s="129">
        <v>42258</v>
      </c>
      <c r="J1060" s="128" t="s">
        <v>45</v>
      </c>
      <c r="K1060" s="128" t="s">
        <v>677</v>
      </c>
      <c r="L1060" s="128" t="s">
        <v>38</v>
      </c>
      <c r="M1060" s="128" t="s">
        <v>2984</v>
      </c>
      <c r="N1060" s="128" t="s">
        <v>1398</v>
      </c>
      <c r="O1060" s="130">
        <v>2537656.4</v>
      </c>
      <c r="P1060" s="128" t="s">
        <v>1399</v>
      </c>
      <c r="Q1060" s="128" t="s">
        <v>112</v>
      </c>
      <c r="R1060" s="128" t="s">
        <v>677</v>
      </c>
      <c r="S1060" s="128" t="s">
        <v>1400</v>
      </c>
      <c r="T1060" s="126"/>
      <c r="U1060" s="126"/>
    </row>
    <row r="1061" spans="1:21" s="59" customFormat="1" ht="76.5" x14ac:dyDescent="0.2">
      <c r="A1061" s="128" t="s">
        <v>169</v>
      </c>
      <c r="B1061" s="128" t="s">
        <v>1126</v>
      </c>
      <c r="C1061" s="128" t="s">
        <v>78</v>
      </c>
      <c r="D1061" s="128" t="s">
        <v>1440</v>
      </c>
      <c r="E1061" s="128" t="s">
        <v>78</v>
      </c>
      <c r="F1061" s="128" t="s">
        <v>1132</v>
      </c>
      <c r="G1061" s="128" t="s">
        <v>360</v>
      </c>
      <c r="H1061" s="128" t="s">
        <v>826</v>
      </c>
      <c r="I1061" s="129">
        <v>42012</v>
      </c>
      <c r="J1061" s="128" t="s">
        <v>45</v>
      </c>
      <c r="K1061" s="128" t="s">
        <v>107</v>
      </c>
      <c r="L1061" s="128" t="s">
        <v>175</v>
      </c>
      <c r="M1061" s="128" t="s">
        <v>2913</v>
      </c>
      <c r="N1061" s="128" t="s">
        <v>1133</v>
      </c>
      <c r="O1061" s="130">
        <v>2550000</v>
      </c>
      <c r="P1061" s="128" t="s">
        <v>128</v>
      </c>
      <c r="Q1061" s="128" t="s">
        <v>88</v>
      </c>
      <c r="R1061" s="128" t="s">
        <v>1134</v>
      </c>
      <c r="S1061" s="128" t="s">
        <v>1135</v>
      </c>
      <c r="T1061" s="126"/>
      <c r="U1061" s="126"/>
    </row>
    <row r="1062" spans="1:21" s="59" customFormat="1" ht="76.5" x14ac:dyDescent="0.2">
      <c r="A1062" s="128" t="s">
        <v>169</v>
      </c>
      <c r="B1062" s="128" t="s">
        <v>1126</v>
      </c>
      <c r="C1062" s="128" t="s">
        <v>78</v>
      </c>
      <c r="D1062" s="128" t="s">
        <v>1440</v>
      </c>
      <c r="E1062" s="128" t="s">
        <v>78</v>
      </c>
      <c r="F1062" s="128" t="s">
        <v>915</v>
      </c>
      <c r="G1062" s="128" t="s">
        <v>106</v>
      </c>
      <c r="H1062" s="128" t="s">
        <v>1402</v>
      </c>
      <c r="I1062" s="129">
        <v>42053</v>
      </c>
      <c r="J1062" s="128" t="s">
        <v>45</v>
      </c>
      <c r="K1062" s="128" t="s">
        <v>107</v>
      </c>
      <c r="L1062" s="128" t="s">
        <v>175</v>
      </c>
      <c r="M1062" s="128" t="s">
        <v>2850</v>
      </c>
      <c r="N1062" s="128" t="s">
        <v>916</v>
      </c>
      <c r="O1062" s="130">
        <v>3000000</v>
      </c>
      <c r="P1062" s="128" t="s">
        <v>128</v>
      </c>
      <c r="Q1062" s="128" t="s">
        <v>83</v>
      </c>
      <c r="R1062" s="128" t="s">
        <v>917</v>
      </c>
      <c r="S1062" s="128" t="s">
        <v>918</v>
      </c>
      <c r="T1062" s="126"/>
      <c r="U1062" s="126"/>
    </row>
    <row r="1063" spans="1:21" s="59" customFormat="1" ht="89.25" x14ac:dyDescent="0.2">
      <c r="A1063" s="128" t="s">
        <v>169</v>
      </c>
      <c r="B1063" s="128" t="s">
        <v>1126</v>
      </c>
      <c r="C1063" s="128" t="s">
        <v>78</v>
      </c>
      <c r="D1063" s="128" t="s">
        <v>1440</v>
      </c>
      <c r="E1063" s="128" t="s">
        <v>78</v>
      </c>
      <c r="F1063" s="128" t="s">
        <v>1132</v>
      </c>
      <c r="G1063" s="128" t="s">
        <v>360</v>
      </c>
      <c r="H1063" s="128" t="s">
        <v>826</v>
      </c>
      <c r="I1063" s="129">
        <v>42095</v>
      </c>
      <c r="J1063" s="128" t="s">
        <v>45</v>
      </c>
      <c r="K1063" s="128" t="s">
        <v>107</v>
      </c>
      <c r="L1063" s="128" t="s">
        <v>175</v>
      </c>
      <c r="M1063" s="128" t="s">
        <v>2916</v>
      </c>
      <c r="N1063" s="128" t="s">
        <v>1133</v>
      </c>
      <c r="O1063" s="130">
        <v>3600000</v>
      </c>
      <c r="P1063" s="128" t="s">
        <v>128</v>
      </c>
      <c r="Q1063" s="128" t="s">
        <v>115</v>
      </c>
      <c r="R1063" s="128" t="s">
        <v>1134</v>
      </c>
      <c r="S1063" s="128" t="s">
        <v>1135</v>
      </c>
      <c r="T1063" s="126"/>
      <c r="U1063" s="126"/>
    </row>
    <row r="1064" spans="1:21" s="59" customFormat="1" ht="63.75" x14ac:dyDescent="0.2">
      <c r="A1064" s="128" t="s">
        <v>169</v>
      </c>
      <c r="B1064" s="128" t="s">
        <v>1126</v>
      </c>
      <c r="C1064" s="128" t="s">
        <v>78</v>
      </c>
      <c r="D1064" s="128" t="s">
        <v>1440</v>
      </c>
      <c r="E1064" s="128" t="s">
        <v>78</v>
      </c>
      <c r="F1064" s="128" t="s">
        <v>463</v>
      </c>
      <c r="G1064" s="128" t="s">
        <v>260</v>
      </c>
      <c r="H1064" s="128" t="s">
        <v>212</v>
      </c>
      <c r="I1064" s="129">
        <v>41969</v>
      </c>
      <c r="J1064" s="128" t="s">
        <v>45</v>
      </c>
      <c r="K1064" s="128" t="s">
        <v>107</v>
      </c>
      <c r="L1064" s="128" t="s">
        <v>175</v>
      </c>
      <c r="M1064" s="128" t="s">
        <v>1816</v>
      </c>
      <c r="N1064" s="128" t="s">
        <v>188</v>
      </c>
      <c r="O1064" s="130">
        <v>3700000</v>
      </c>
      <c r="P1064" s="128" t="s">
        <v>865</v>
      </c>
      <c r="Q1064" s="128" t="s">
        <v>83</v>
      </c>
      <c r="R1064" s="128" t="s">
        <v>187</v>
      </c>
      <c r="S1064" s="128" t="s">
        <v>186</v>
      </c>
      <c r="T1064" s="126"/>
      <c r="U1064" s="126"/>
    </row>
    <row r="1065" spans="1:21" s="59" customFormat="1" ht="76.5" x14ac:dyDescent="0.2">
      <c r="A1065" s="128" t="s">
        <v>169</v>
      </c>
      <c r="B1065" s="128" t="s">
        <v>1126</v>
      </c>
      <c r="C1065" s="128" t="s">
        <v>78</v>
      </c>
      <c r="D1065" s="128" t="s">
        <v>1440</v>
      </c>
      <c r="E1065" s="128" t="s">
        <v>78</v>
      </c>
      <c r="F1065" s="128" t="s">
        <v>915</v>
      </c>
      <c r="G1065" s="128" t="s">
        <v>106</v>
      </c>
      <c r="H1065" s="128" t="s">
        <v>1402</v>
      </c>
      <c r="I1065" s="129">
        <v>42004</v>
      </c>
      <c r="J1065" s="128" t="s">
        <v>45</v>
      </c>
      <c r="K1065" s="128" t="s">
        <v>107</v>
      </c>
      <c r="L1065" s="128" t="s">
        <v>175</v>
      </c>
      <c r="M1065" s="128" t="s">
        <v>2850</v>
      </c>
      <c r="N1065" s="128" t="s">
        <v>916</v>
      </c>
      <c r="O1065" s="130">
        <v>3825000</v>
      </c>
      <c r="P1065" s="128" t="s">
        <v>128</v>
      </c>
      <c r="Q1065" s="128" t="s">
        <v>88</v>
      </c>
      <c r="R1065" s="128" t="s">
        <v>917</v>
      </c>
      <c r="S1065" s="128" t="s">
        <v>918</v>
      </c>
      <c r="T1065" s="126"/>
      <c r="U1065" s="126"/>
    </row>
    <row r="1066" spans="1:21" s="59" customFormat="1" ht="89.25" x14ac:dyDescent="0.2">
      <c r="A1066" s="128" t="s">
        <v>169</v>
      </c>
      <c r="B1066" s="128" t="s">
        <v>1126</v>
      </c>
      <c r="C1066" s="128" t="s">
        <v>78</v>
      </c>
      <c r="D1066" s="128" t="s">
        <v>1440</v>
      </c>
      <c r="E1066" s="128" t="s">
        <v>78</v>
      </c>
      <c r="F1066" s="128" t="s">
        <v>1132</v>
      </c>
      <c r="G1066" s="128" t="s">
        <v>360</v>
      </c>
      <c r="H1066" s="128" t="s">
        <v>826</v>
      </c>
      <c r="I1066" s="129">
        <v>42262</v>
      </c>
      <c r="J1066" s="128" t="s">
        <v>45</v>
      </c>
      <c r="K1066" s="128" t="s">
        <v>107</v>
      </c>
      <c r="L1066" s="128" t="s">
        <v>175</v>
      </c>
      <c r="M1066" s="128" t="s">
        <v>2920</v>
      </c>
      <c r="N1066" s="128" t="s">
        <v>1133</v>
      </c>
      <c r="O1066" s="130">
        <v>4209302.87</v>
      </c>
      <c r="P1066" s="128" t="s">
        <v>327</v>
      </c>
      <c r="Q1066" s="128" t="s">
        <v>76</v>
      </c>
      <c r="R1066" s="128" t="s">
        <v>1134</v>
      </c>
      <c r="S1066" s="128" t="s">
        <v>1135</v>
      </c>
      <c r="T1066" s="126"/>
      <c r="U1066" s="126"/>
    </row>
    <row r="1067" spans="1:21" s="59" customFormat="1" ht="76.5" x14ac:dyDescent="0.2">
      <c r="A1067" s="128" t="s">
        <v>169</v>
      </c>
      <c r="B1067" s="128" t="s">
        <v>1126</v>
      </c>
      <c r="C1067" s="128" t="s">
        <v>78</v>
      </c>
      <c r="D1067" s="128" t="s">
        <v>1440</v>
      </c>
      <c r="E1067" s="128" t="s">
        <v>78</v>
      </c>
      <c r="F1067" s="128" t="s">
        <v>915</v>
      </c>
      <c r="G1067" s="128" t="s">
        <v>106</v>
      </c>
      <c r="H1067" s="128" t="s">
        <v>1402</v>
      </c>
      <c r="I1067" s="129">
        <v>42200</v>
      </c>
      <c r="J1067" s="128" t="s">
        <v>45</v>
      </c>
      <c r="K1067" s="128" t="s">
        <v>107</v>
      </c>
      <c r="L1067" s="128" t="s">
        <v>175</v>
      </c>
      <c r="M1067" s="128" t="s">
        <v>2855</v>
      </c>
      <c r="N1067" s="128" t="s">
        <v>916</v>
      </c>
      <c r="O1067" s="130">
        <v>4350000</v>
      </c>
      <c r="P1067" s="128" t="s">
        <v>128</v>
      </c>
      <c r="Q1067" s="128" t="s">
        <v>172</v>
      </c>
      <c r="R1067" s="128" t="s">
        <v>917</v>
      </c>
      <c r="S1067" s="128" t="s">
        <v>918</v>
      </c>
      <c r="T1067" s="126"/>
      <c r="U1067" s="126"/>
    </row>
    <row r="1068" spans="1:21" s="59" customFormat="1" ht="63.75" x14ac:dyDescent="0.2">
      <c r="A1068" s="128" t="s">
        <v>169</v>
      </c>
      <c r="B1068" s="128" t="s">
        <v>1126</v>
      </c>
      <c r="C1068" s="128" t="s">
        <v>78</v>
      </c>
      <c r="D1068" s="128" t="s">
        <v>1440</v>
      </c>
      <c r="E1068" s="128" t="s">
        <v>78</v>
      </c>
      <c r="F1068" s="128" t="s">
        <v>495</v>
      </c>
      <c r="G1068" s="128" t="s">
        <v>98</v>
      </c>
      <c r="H1068" s="128" t="s">
        <v>453</v>
      </c>
      <c r="I1068" s="129">
        <v>42271</v>
      </c>
      <c r="J1068" s="128" t="s">
        <v>45</v>
      </c>
      <c r="K1068" s="128" t="s">
        <v>107</v>
      </c>
      <c r="L1068" s="128" t="s">
        <v>175</v>
      </c>
      <c r="M1068" s="128" t="s">
        <v>2967</v>
      </c>
      <c r="N1068" s="128" t="s">
        <v>185</v>
      </c>
      <c r="O1068" s="130">
        <v>4900000</v>
      </c>
      <c r="P1068" s="128" t="s">
        <v>644</v>
      </c>
      <c r="Q1068" s="128" t="s">
        <v>86</v>
      </c>
      <c r="R1068" s="128" t="s">
        <v>184</v>
      </c>
      <c r="S1068" s="128" t="s">
        <v>183</v>
      </c>
      <c r="T1068" s="126"/>
      <c r="U1068" s="126"/>
    </row>
    <row r="1069" spans="1:21" s="59" customFormat="1" ht="76.5" x14ac:dyDescent="0.2">
      <c r="A1069" s="128" t="s">
        <v>169</v>
      </c>
      <c r="B1069" s="128" t="s">
        <v>1126</v>
      </c>
      <c r="C1069" s="128" t="s">
        <v>78</v>
      </c>
      <c r="D1069" s="128" t="s">
        <v>1440</v>
      </c>
      <c r="E1069" s="128" t="s">
        <v>78</v>
      </c>
      <c r="F1069" s="128" t="s">
        <v>915</v>
      </c>
      <c r="G1069" s="128" t="s">
        <v>106</v>
      </c>
      <c r="H1069" s="128" t="s">
        <v>1402</v>
      </c>
      <c r="I1069" s="129">
        <v>42227</v>
      </c>
      <c r="J1069" s="128" t="s">
        <v>45</v>
      </c>
      <c r="K1069" s="128" t="s">
        <v>107</v>
      </c>
      <c r="L1069" s="128" t="s">
        <v>175</v>
      </c>
      <c r="M1069" s="128" t="s">
        <v>2857</v>
      </c>
      <c r="N1069" s="128" t="s">
        <v>916</v>
      </c>
      <c r="O1069" s="130">
        <v>5000000</v>
      </c>
      <c r="P1069" s="128" t="s">
        <v>128</v>
      </c>
      <c r="Q1069" s="128" t="s">
        <v>397</v>
      </c>
      <c r="R1069" s="128" t="s">
        <v>917</v>
      </c>
      <c r="S1069" s="128" t="s">
        <v>918</v>
      </c>
      <c r="T1069" s="126"/>
      <c r="U1069" s="126"/>
    </row>
    <row r="1070" spans="1:21" s="59" customFormat="1" ht="76.5" x14ac:dyDescent="0.2">
      <c r="A1070" s="128" t="s">
        <v>169</v>
      </c>
      <c r="B1070" s="128" t="s">
        <v>1126</v>
      </c>
      <c r="C1070" s="128" t="s">
        <v>78</v>
      </c>
      <c r="D1070" s="128" t="s">
        <v>1440</v>
      </c>
      <c r="E1070" s="128" t="s">
        <v>78</v>
      </c>
      <c r="F1070" s="128" t="s">
        <v>1132</v>
      </c>
      <c r="G1070" s="128" t="s">
        <v>360</v>
      </c>
      <c r="H1070" s="128" t="s">
        <v>826</v>
      </c>
      <c r="I1070" s="129">
        <v>42198</v>
      </c>
      <c r="J1070" s="128" t="s">
        <v>45</v>
      </c>
      <c r="K1070" s="128" t="s">
        <v>107</v>
      </c>
      <c r="L1070" s="128" t="s">
        <v>175</v>
      </c>
      <c r="M1070" s="128" t="s">
        <v>2919</v>
      </c>
      <c r="N1070" s="128" t="s">
        <v>1133</v>
      </c>
      <c r="O1070" s="130">
        <v>5270000</v>
      </c>
      <c r="P1070" s="128" t="s">
        <v>128</v>
      </c>
      <c r="Q1070" s="128" t="s">
        <v>397</v>
      </c>
      <c r="R1070" s="128" t="s">
        <v>1134</v>
      </c>
      <c r="S1070" s="128" t="s">
        <v>1135</v>
      </c>
      <c r="T1070" s="126"/>
      <c r="U1070" s="126"/>
    </row>
    <row r="1071" spans="1:21" s="59" customFormat="1" ht="76.5" x14ac:dyDescent="0.2">
      <c r="A1071" s="128" t="s">
        <v>169</v>
      </c>
      <c r="B1071" s="128" t="s">
        <v>1126</v>
      </c>
      <c r="C1071" s="128" t="s">
        <v>78</v>
      </c>
      <c r="D1071" s="128" t="s">
        <v>1440</v>
      </c>
      <c r="E1071" s="128" t="s">
        <v>78</v>
      </c>
      <c r="F1071" s="128" t="s">
        <v>463</v>
      </c>
      <c r="G1071" s="128" t="s">
        <v>260</v>
      </c>
      <c r="H1071" s="128" t="s">
        <v>212</v>
      </c>
      <c r="I1071" s="129">
        <v>42271</v>
      </c>
      <c r="J1071" s="128" t="s">
        <v>45</v>
      </c>
      <c r="K1071" s="128" t="s">
        <v>107</v>
      </c>
      <c r="L1071" s="128" t="s">
        <v>175</v>
      </c>
      <c r="M1071" s="128" t="s">
        <v>2910</v>
      </c>
      <c r="N1071" s="128" t="s">
        <v>188</v>
      </c>
      <c r="O1071" s="130">
        <v>5422560.9400000004</v>
      </c>
      <c r="P1071" s="128" t="s">
        <v>645</v>
      </c>
      <c r="Q1071" s="128" t="s">
        <v>115</v>
      </c>
      <c r="R1071" s="128" t="s">
        <v>187</v>
      </c>
      <c r="S1071" s="128" t="s">
        <v>186</v>
      </c>
      <c r="T1071" s="126"/>
      <c r="U1071" s="126"/>
    </row>
    <row r="1072" spans="1:21" s="59" customFormat="1" ht="63.75" x14ac:dyDescent="0.2">
      <c r="A1072" s="128" t="s">
        <v>169</v>
      </c>
      <c r="B1072" s="128" t="s">
        <v>1126</v>
      </c>
      <c r="C1072" s="128" t="s">
        <v>78</v>
      </c>
      <c r="D1072" s="128" t="s">
        <v>1440</v>
      </c>
      <c r="E1072" s="128" t="s">
        <v>78</v>
      </c>
      <c r="F1072" s="128" t="s">
        <v>463</v>
      </c>
      <c r="G1072" s="128" t="s">
        <v>260</v>
      </c>
      <c r="H1072" s="128" t="s">
        <v>212</v>
      </c>
      <c r="I1072" s="129">
        <v>42003</v>
      </c>
      <c r="J1072" s="128" t="s">
        <v>45</v>
      </c>
      <c r="K1072" s="128" t="s">
        <v>107</v>
      </c>
      <c r="L1072" s="128" t="s">
        <v>175</v>
      </c>
      <c r="M1072" s="128" t="s">
        <v>2880</v>
      </c>
      <c r="N1072" s="128" t="s">
        <v>188</v>
      </c>
      <c r="O1072" s="130">
        <v>6803979</v>
      </c>
      <c r="P1072" s="128" t="s">
        <v>1119</v>
      </c>
      <c r="Q1072" s="128" t="s">
        <v>76</v>
      </c>
      <c r="R1072" s="128" t="s">
        <v>187</v>
      </c>
      <c r="S1072" s="128" t="s">
        <v>186</v>
      </c>
      <c r="T1072" s="126"/>
      <c r="U1072" s="126"/>
    </row>
    <row r="1073" spans="1:21" s="59" customFormat="1" ht="25.5" x14ac:dyDescent="0.2">
      <c r="A1073" s="128" t="s">
        <v>169</v>
      </c>
      <c r="B1073" s="128" t="s">
        <v>1126</v>
      </c>
      <c r="C1073" s="128" t="s">
        <v>78</v>
      </c>
      <c r="D1073" s="128" t="s">
        <v>1440</v>
      </c>
      <c r="E1073" s="128" t="s">
        <v>78</v>
      </c>
      <c r="F1073" s="128" t="s">
        <v>43</v>
      </c>
      <c r="G1073" s="128" t="s">
        <v>44</v>
      </c>
      <c r="H1073" s="128" t="s">
        <v>88</v>
      </c>
      <c r="I1073" s="129">
        <v>42146</v>
      </c>
      <c r="J1073" s="128" t="s">
        <v>45</v>
      </c>
      <c r="K1073" s="128" t="s">
        <v>677</v>
      </c>
      <c r="L1073" s="128" t="s">
        <v>38</v>
      </c>
      <c r="M1073" s="128" t="s">
        <v>3004</v>
      </c>
      <c r="N1073" s="128" t="s">
        <v>2999</v>
      </c>
      <c r="O1073" s="130">
        <v>7037923</v>
      </c>
      <c r="P1073" s="128" t="s">
        <v>3000</v>
      </c>
      <c r="Q1073" s="128" t="s">
        <v>99</v>
      </c>
      <c r="R1073" s="128" t="s">
        <v>677</v>
      </c>
      <c r="S1073" s="128" t="s">
        <v>3001</v>
      </c>
      <c r="T1073" s="126"/>
      <c r="U1073" s="126"/>
    </row>
    <row r="1074" spans="1:21" s="59" customFormat="1" ht="89.25" x14ac:dyDescent="0.2">
      <c r="A1074" s="128" t="s">
        <v>169</v>
      </c>
      <c r="B1074" s="128" t="s">
        <v>1126</v>
      </c>
      <c r="C1074" s="128" t="s">
        <v>78</v>
      </c>
      <c r="D1074" s="128" t="s">
        <v>1440</v>
      </c>
      <c r="E1074" s="128" t="s">
        <v>78</v>
      </c>
      <c r="F1074" s="128" t="s">
        <v>1373</v>
      </c>
      <c r="G1074" s="128" t="s">
        <v>260</v>
      </c>
      <c r="H1074" s="128" t="s">
        <v>1219</v>
      </c>
      <c r="I1074" s="129">
        <v>42272</v>
      </c>
      <c r="J1074" s="128" t="s">
        <v>45</v>
      </c>
      <c r="K1074" s="128" t="s">
        <v>107</v>
      </c>
      <c r="L1074" s="128" t="s">
        <v>175</v>
      </c>
      <c r="M1074" s="128" t="s">
        <v>3036</v>
      </c>
      <c r="N1074" s="128" t="s">
        <v>2978</v>
      </c>
      <c r="O1074" s="130">
        <v>7999307</v>
      </c>
      <c r="P1074" s="128" t="s">
        <v>377</v>
      </c>
      <c r="Q1074" s="128" t="s">
        <v>88</v>
      </c>
      <c r="R1074" s="128" t="s">
        <v>174</v>
      </c>
      <c r="S1074" s="128" t="s">
        <v>2979</v>
      </c>
      <c r="T1074" s="126"/>
      <c r="U1074" s="126"/>
    </row>
    <row r="1075" spans="1:21" s="59" customFormat="1" ht="76.5" x14ac:dyDescent="0.2">
      <c r="A1075" s="128" t="s">
        <v>169</v>
      </c>
      <c r="B1075" s="128" t="s">
        <v>1126</v>
      </c>
      <c r="C1075" s="128" t="s">
        <v>78</v>
      </c>
      <c r="D1075" s="128" t="s">
        <v>1440</v>
      </c>
      <c r="E1075" s="128" t="s">
        <v>78</v>
      </c>
      <c r="F1075" s="128" t="s">
        <v>915</v>
      </c>
      <c r="G1075" s="128" t="s">
        <v>106</v>
      </c>
      <c r="H1075" s="128" t="s">
        <v>1402</v>
      </c>
      <c r="I1075" s="129">
        <v>42262</v>
      </c>
      <c r="J1075" s="128" t="s">
        <v>45</v>
      </c>
      <c r="K1075" s="128" t="s">
        <v>107</v>
      </c>
      <c r="L1075" s="128" t="s">
        <v>175</v>
      </c>
      <c r="M1075" s="128" t="s">
        <v>2859</v>
      </c>
      <c r="N1075" s="128" t="s">
        <v>916</v>
      </c>
      <c r="O1075" s="130">
        <v>8764536.6999999993</v>
      </c>
      <c r="P1075" s="128" t="s">
        <v>325</v>
      </c>
      <c r="Q1075" s="128" t="s">
        <v>76</v>
      </c>
      <c r="R1075" s="128" t="s">
        <v>917</v>
      </c>
      <c r="S1075" s="128" t="s">
        <v>918</v>
      </c>
      <c r="T1075" s="126"/>
      <c r="U1075" s="126"/>
    </row>
    <row r="1076" spans="1:21" s="59" customFormat="1" ht="76.5" x14ac:dyDescent="0.2">
      <c r="A1076" s="128" t="s">
        <v>169</v>
      </c>
      <c r="B1076" s="128" t="s">
        <v>1126</v>
      </c>
      <c r="C1076" s="128" t="s">
        <v>78</v>
      </c>
      <c r="D1076" s="128" t="s">
        <v>1440</v>
      </c>
      <c r="E1076" s="128" t="s">
        <v>78</v>
      </c>
      <c r="F1076" s="128" t="s">
        <v>915</v>
      </c>
      <c r="G1076" s="128" t="s">
        <v>106</v>
      </c>
      <c r="H1076" s="128" t="s">
        <v>1402</v>
      </c>
      <c r="I1076" s="129">
        <v>42108</v>
      </c>
      <c r="J1076" s="128" t="s">
        <v>45</v>
      </c>
      <c r="K1076" s="128" t="s">
        <v>107</v>
      </c>
      <c r="L1076" s="128" t="s">
        <v>175</v>
      </c>
      <c r="M1076" s="128" t="s">
        <v>2852</v>
      </c>
      <c r="N1076" s="128" t="s">
        <v>916</v>
      </c>
      <c r="O1076" s="130">
        <v>9000000</v>
      </c>
      <c r="P1076" s="128" t="s">
        <v>128</v>
      </c>
      <c r="Q1076" s="128" t="s">
        <v>99</v>
      </c>
      <c r="R1076" s="128" t="s">
        <v>917</v>
      </c>
      <c r="S1076" s="128" t="s">
        <v>918</v>
      </c>
      <c r="T1076" s="126"/>
      <c r="U1076" s="126"/>
    </row>
    <row r="1077" spans="1:21" s="59" customFormat="1" ht="63.75" x14ac:dyDescent="0.2">
      <c r="A1077" s="128" t="s">
        <v>169</v>
      </c>
      <c r="B1077" s="128" t="s">
        <v>1126</v>
      </c>
      <c r="C1077" s="128" t="s">
        <v>78</v>
      </c>
      <c r="D1077" s="128" t="s">
        <v>1440</v>
      </c>
      <c r="E1077" s="128" t="s">
        <v>78</v>
      </c>
      <c r="F1077" s="128" t="s">
        <v>514</v>
      </c>
      <c r="G1077" s="128" t="s">
        <v>513</v>
      </c>
      <c r="H1077" s="128" t="s">
        <v>989</v>
      </c>
      <c r="I1077" s="129">
        <v>42271</v>
      </c>
      <c r="J1077" s="128" t="s">
        <v>45</v>
      </c>
      <c r="K1077" s="128" t="s">
        <v>107</v>
      </c>
      <c r="L1077" s="128" t="s">
        <v>175</v>
      </c>
      <c r="M1077" s="128" t="s">
        <v>2946</v>
      </c>
      <c r="N1077" s="128" t="s">
        <v>178</v>
      </c>
      <c r="O1077" s="130">
        <v>9265000</v>
      </c>
      <c r="P1077" s="128" t="s">
        <v>1120</v>
      </c>
      <c r="Q1077" s="128" t="s">
        <v>88</v>
      </c>
      <c r="R1077" s="128" t="s">
        <v>177</v>
      </c>
      <c r="S1077" s="128" t="s">
        <v>176</v>
      </c>
      <c r="T1077" s="126"/>
      <c r="U1077" s="126"/>
    </row>
    <row r="1078" spans="1:21" s="59" customFormat="1" ht="63.75" x14ac:dyDescent="0.2">
      <c r="A1078" s="128" t="s">
        <v>169</v>
      </c>
      <c r="B1078" s="128" t="s">
        <v>1126</v>
      </c>
      <c r="C1078" s="128" t="s">
        <v>78</v>
      </c>
      <c r="D1078" s="128" t="s">
        <v>1440</v>
      </c>
      <c r="E1078" s="128" t="s">
        <v>78</v>
      </c>
      <c r="F1078" s="128" t="s">
        <v>514</v>
      </c>
      <c r="G1078" s="128" t="s">
        <v>513</v>
      </c>
      <c r="H1078" s="128" t="s">
        <v>989</v>
      </c>
      <c r="I1078" s="129">
        <v>42163</v>
      </c>
      <c r="J1078" s="128" t="s">
        <v>45</v>
      </c>
      <c r="K1078" s="128" t="s">
        <v>107</v>
      </c>
      <c r="L1078" s="128" t="s">
        <v>175</v>
      </c>
      <c r="M1078" s="128" t="s">
        <v>2939</v>
      </c>
      <c r="N1078" s="128" t="s">
        <v>178</v>
      </c>
      <c r="O1078" s="130">
        <v>9362497.6600000001</v>
      </c>
      <c r="P1078" s="128" t="s">
        <v>644</v>
      </c>
      <c r="Q1078" s="128" t="s">
        <v>86</v>
      </c>
      <c r="R1078" s="128" t="s">
        <v>177</v>
      </c>
      <c r="S1078" s="128" t="s">
        <v>176</v>
      </c>
      <c r="T1078" s="126"/>
      <c r="U1078" s="126"/>
    </row>
    <row r="1079" spans="1:21" s="59" customFormat="1" ht="25.5" x14ac:dyDescent="0.2">
      <c r="A1079" s="128" t="s">
        <v>169</v>
      </c>
      <c r="B1079" s="128" t="s">
        <v>1126</v>
      </c>
      <c r="C1079" s="128" t="s">
        <v>78</v>
      </c>
      <c r="D1079" s="128" t="s">
        <v>1440</v>
      </c>
      <c r="E1079" s="128" t="s">
        <v>78</v>
      </c>
      <c r="F1079" s="128" t="s">
        <v>43</v>
      </c>
      <c r="G1079" s="128" t="s">
        <v>44</v>
      </c>
      <c r="H1079" s="128" t="s">
        <v>88</v>
      </c>
      <c r="I1079" s="129">
        <v>42270</v>
      </c>
      <c r="J1079" s="128" t="s">
        <v>45</v>
      </c>
      <c r="K1079" s="128" t="s">
        <v>677</v>
      </c>
      <c r="L1079" s="128" t="s">
        <v>38</v>
      </c>
      <c r="M1079" s="128" t="s">
        <v>3019</v>
      </c>
      <c r="N1079" s="128" t="s">
        <v>2999</v>
      </c>
      <c r="O1079" s="130">
        <v>9400000</v>
      </c>
      <c r="P1079" s="128" t="s">
        <v>3000</v>
      </c>
      <c r="Q1079" s="128" t="s">
        <v>91</v>
      </c>
      <c r="R1079" s="128" t="s">
        <v>677</v>
      </c>
      <c r="S1079" s="128" t="s">
        <v>3001</v>
      </c>
      <c r="T1079" s="126"/>
      <c r="U1079" s="126"/>
    </row>
    <row r="1080" spans="1:21" s="59" customFormat="1" ht="63.75" x14ac:dyDescent="0.2">
      <c r="A1080" s="128" t="s">
        <v>169</v>
      </c>
      <c r="B1080" s="128" t="s">
        <v>1126</v>
      </c>
      <c r="C1080" s="128" t="s">
        <v>78</v>
      </c>
      <c r="D1080" s="128" t="s">
        <v>1440</v>
      </c>
      <c r="E1080" s="128" t="s">
        <v>78</v>
      </c>
      <c r="F1080" s="128" t="s">
        <v>495</v>
      </c>
      <c r="G1080" s="128" t="s">
        <v>98</v>
      </c>
      <c r="H1080" s="128" t="s">
        <v>453</v>
      </c>
      <c r="I1080" s="129">
        <v>42226</v>
      </c>
      <c r="J1080" s="128" t="s">
        <v>45</v>
      </c>
      <c r="K1080" s="128" t="s">
        <v>107</v>
      </c>
      <c r="L1080" s="128" t="s">
        <v>175</v>
      </c>
      <c r="M1080" s="128" t="s">
        <v>2963</v>
      </c>
      <c r="N1080" s="128" t="s">
        <v>185</v>
      </c>
      <c r="O1080" s="130">
        <v>10000000</v>
      </c>
      <c r="P1080" s="128" t="s">
        <v>194</v>
      </c>
      <c r="Q1080" s="128" t="s">
        <v>420</v>
      </c>
      <c r="R1080" s="128" t="s">
        <v>184</v>
      </c>
      <c r="S1080" s="128" t="s">
        <v>183</v>
      </c>
      <c r="T1080" s="126"/>
      <c r="U1080" s="126"/>
    </row>
    <row r="1081" spans="1:21" s="59" customFormat="1" ht="25.5" x14ac:dyDescent="0.2">
      <c r="A1081" s="128" t="s">
        <v>169</v>
      </c>
      <c r="B1081" s="128" t="s">
        <v>1126</v>
      </c>
      <c r="C1081" s="128" t="s">
        <v>78</v>
      </c>
      <c r="D1081" s="128" t="s">
        <v>1440</v>
      </c>
      <c r="E1081" s="128" t="s">
        <v>78</v>
      </c>
      <c r="F1081" s="128" t="s">
        <v>182</v>
      </c>
      <c r="G1081" s="128" t="s">
        <v>48</v>
      </c>
      <c r="H1081" s="128" t="s">
        <v>1207</v>
      </c>
      <c r="I1081" s="129">
        <v>42055</v>
      </c>
      <c r="J1081" s="128" t="s">
        <v>45</v>
      </c>
      <c r="K1081" s="128" t="s">
        <v>677</v>
      </c>
      <c r="L1081" s="128" t="s">
        <v>38</v>
      </c>
      <c r="M1081" s="128" t="s">
        <v>1821</v>
      </c>
      <c r="N1081" s="128" t="s">
        <v>1398</v>
      </c>
      <c r="O1081" s="130">
        <v>10844525.689999999</v>
      </c>
      <c r="P1081" s="128" t="s">
        <v>1399</v>
      </c>
      <c r="Q1081" s="128" t="s">
        <v>122</v>
      </c>
      <c r="R1081" s="128" t="s">
        <v>677</v>
      </c>
      <c r="S1081" s="128" t="s">
        <v>1400</v>
      </c>
      <c r="T1081" s="126"/>
      <c r="U1081" s="126"/>
    </row>
    <row r="1082" spans="1:21" s="59" customFormat="1" ht="25.5" x14ac:dyDescent="0.2">
      <c r="A1082" s="128" t="s">
        <v>169</v>
      </c>
      <c r="B1082" s="128" t="s">
        <v>1126</v>
      </c>
      <c r="C1082" s="128" t="s">
        <v>78</v>
      </c>
      <c r="D1082" s="128" t="s">
        <v>1440</v>
      </c>
      <c r="E1082" s="128" t="s">
        <v>78</v>
      </c>
      <c r="F1082" s="128" t="s">
        <v>182</v>
      </c>
      <c r="G1082" s="128" t="s">
        <v>48</v>
      </c>
      <c r="H1082" s="128" t="s">
        <v>1207</v>
      </c>
      <c r="I1082" s="129">
        <v>41995</v>
      </c>
      <c r="J1082" s="128" t="s">
        <v>45</v>
      </c>
      <c r="K1082" s="128" t="s">
        <v>677</v>
      </c>
      <c r="L1082" s="128" t="s">
        <v>38</v>
      </c>
      <c r="M1082" s="128" t="s">
        <v>1821</v>
      </c>
      <c r="N1082" s="128" t="s">
        <v>1398</v>
      </c>
      <c r="O1082" s="130">
        <v>11393073</v>
      </c>
      <c r="P1082" s="128" t="s">
        <v>1399</v>
      </c>
      <c r="Q1082" s="128" t="s">
        <v>397</v>
      </c>
      <c r="R1082" s="128" t="s">
        <v>677</v>
      </c>
      <c r="S1082" s="128" t="s">
        <v>1400</v>
      </c>
      <c r="T1082" s="126"/>
      <c r="U1082" s="126"/>
    </row>
    <row r="1083" spans="1:21" s="59" customFormat="1" ht="63.75" x14ac:dyDescent="0.2">
      <c r="A1083" s="128" t="s">
        <v>169</v>
      </c>
      <c r="B1083" s="128" t="s">
        <v>1126</v>
      </c>
      <c r="C1083" s="128" t="s">
        <v>78</v>
      </c>
      <c r="D1083" s="128" t="s">
        <v>1440</v>
      </c>
      <c r="E1083" s="128" t="s">
        <v>78</v>
      </c>
      <c r="F1083" s="128" t="s">
        <v>1373</v>
      </c>
      <c r="G1083" s="128" t="s">
        <v>260</v>
      </c>
      <c r="H1083" s="128" t="s">
        <v>1219</v>
      </c>
      <c r="I1083" s="129">
        <v>42227</v>
      </c>
      <c r="J1083" s="128" t="s">
        <v>45</v>
      </c>
      <c r="K1083" s="128" t="s">
        <v>107</v>
      </c>
      <c r="L1083" s="128" t="s">
        <v>175</v>
      </c>
      <c r="M1083" s="128" t="s">
        <v>3033</v>
      </c>
      <c r="N1083" s="128" t="s">
        <v>2978</v>
      </c>
      <c r="O1083" s="130">
        <v>11500000</v>
      </c>
      <c r="P1083" s="128" t="s">
        <v>325</v>
      </c>
      <c r="Q1083" s="128" t="s">
        <v>400</v>
      </c>
      <c r="R1083" s="128" t="s">
        <v>174</v>
      </c>
      <c r="S1083" s="128" t="s">
        <v>2979</v>
      </c>
      <c r="T1083" s="126"/>
      <c r="U1083" s="126"/>
    </row>
    <row r="1084" spans="1:21" s="59" customFormat="1" ht="89.25" x14ac:dyDescent="0.2">
      <c r="A1084" s="128" t="s">
        <v>169</v>
      </c>
      <c r="B1084" s="128" t="s">
        <v>1126</v>
      </c>
      <c r="C1084" s="128" t="s">
        <v>78</v>
      </c>
      <c r="D1084" s="128" t="s">
        <v>1440</v>
      </c>
      <c r="E1084" s="128" t="s">
        <v>78</v>
      </c>
      <c r="F1084" s="128" t="s">
        <v>514</v>
      </c>
      <c r="G1084" s="128" t="s">
        <v>513</v>
      </c>
      <c r="H1084" s="128" t="s">
        <v>989</v>
      </c>
      <c r="I1084" s="129">
        <v>42083</v>
      </c>
      <c r="J1084" s="128" t="s">
        <v>45</v>
      </c>
      <c r="K1084" s="128" t="s">
        <v>107</v>
      </c>
      <c r="L1084" s="128" t="s">
        <v>175</v>
      </c>
      <c r="M1084" s="128" t="s">
        <v>2933</v>
      </c>
      <c r="N1084" s="128" t="s">
        <v>178</v>
      </c>
      <c r="O1084" s="130">
        <v>11945949</v>
      </c>
      <c r="P1084" s="128" t="s">
        <v>644</v>
      </c>
      <c r="Q1084" s="128" t="s">
        <v>130</v>
      </c>
      <c r="R1084" s="128" t="s">
        <v>177</v>
      </c>
      <c r="S1084" s="128" t="s">
        <v>176</v>
      </c>
      <c r="T1084" s="126"/>
      <c r="U1084" s="126"/>
    </row>
    <row r="1085" spans="1:21" s="59" customFormat="1" ht="89.25" x14ac:dyDescent="0.2">
      <c r="A1085" s="128" t="s">
        <v>169</v>
      </c>
      <c r="B1085" s="128" t="s">
        <v>1126</v>
      </c>
      <c r="C1085" s="128" t="s">
        <v>78</v>
      </c>
      <c r="D1085" s="128" t="s">
        <v>1440</v>
      </c>
      <c r="E1085" s="128" t="s">
        <v>78</v>
      </c>
      <c r="F1085" s="128" t="s">
        <v>495</v>
      </c>
      <c r="G1085" s="128" t="s">
        <v>98</v>
      </c>
      <c r="H1085" s="128" t="s">
        <v>453</v>
      </c>
      <c r="I1085" s="129">
        <v>42158</v>
      </c>
      <c r="J1085" s="128" t="s">
        <v>45</v>
      </c>
      <c r="K1085" s="128" t="s">
        <v>107</v>
      </c>
      <c r="L1085" s="128" t="s">
        <v>175</v>
      </c>
      <c r="M1085" s="128" t="s">
        <v>2959</v>
      </c>
      <c r="N1085" s="128" t="s">
        <v>185</v>
      </c>
      <c r="O1085" s="130">
        <v>12000000</v>
      </c>
      <c r="P1085" s="128" t="s">
        <v>194</v>
      </c>
      <c r="Q1085" s="128" t="s">
        <v>198</v>
      </c>
      <c r="R1085" s="128" t="s">
        <v>184</v>
      </c>
      <c r="S1085" s="128" t="s">
        <v>183</v>
      </c>
      <c r="T1085" s="126"/>
      <c r="U1085" s="126"/>
    </row>
    <row r="1086" spans="1:21" s="59" customFormat="1" ht="25.5" x14ac:dyDescent="0.2">
      <c r="A1086" s="128" t="s">
        <v>169</v>
      </c>
      <c r="B1086" s="128" t="s">
        <v>1126</v>
      </c>
      <c r="C1086" s="128" t="s">
        <v>78</v>
      </c>
      <c r="D1086" s="128" t="s">
        <v>1440</v>
      </c>
      <c r="E1086" s="128" t="s">
        <v>78</v>
      </c>
      <c r="F1086" s="128" t="s">
        <v>182</v>
      </c>
      <c r="G1086" s="128" t="s">
        <v>48</v>
      </c>
      <c r="H1086" s="128" t="s">
        <v>1207</v>
      </c>
      <c r="I1086" s="129">
        <v>42178</v>
      </c>
      <c r="J1086" s="128" t="s">
        <v>45</v>
      </c>
      <c r="K1086" s="128" t="s">
        <v>677</v>
      </c>
      <c r="L1086" s="128" t="s">
        <v>38</v>
      </c>
      <c r="M1086" s="128" t="s">
        <v>1821</v>
      </c>
      <c r="N1086" s="128" t="s">
        <v>1398</v>
      </c>
      <c r="O1086" s="130">
        <v>12085868.960000001</v>
      </c>
      <c r="P1086" s="128" t="s">
        <v>1399</v>
      </c>
      <c r="Q1086" s="128" t="s">
        <v>91</v>
      </c>
      <c r="R1086" s="128" t="s">
        <v>677</v>
      </c>
      <c r="S1086" s="128" t="s">
        <v>1400</v>
      </c>
      <c r="T1086" s="126"/>
      <c r="U1086" s="126"/>
    </row>
    <row r="1087" spans="1:21" s="59" customFormat="1" ht="25.5" x14ac:dyDescent="0.2">
      <c r="A1087" s="128" t="s">
        <v>169</v>
      </c>
      <c r="B1087" s="128" t="s">
        <v>1126</v>
      </c>
      <c r="C1087" s="128" t="s">
        <v>78</v>
      </c>
      <c r="D1087" s="128" t="s">
        <v>1440</v>
      </c>
      <c r="E1087" s="128" t="s">
        <v>78</v>
      </c>
      <c r="F1087" s="128" t="s">
        <v>182</v>
      </c>
      <c r="G1087" s="128" t="s">
        <v>48</v>
      </c>
      <c r="H1087" s="128" t="s">
        <v>1207</v>
      </c>
      <c r="I1087" s="129">
        <v>42111</v>
      </c>
      <c r="J1087" s="128" t="s">
        <v>45</v>
      </c>
      <c r="K1087" s="128" t="s">
        <v>677</v>
      </c>
      <c r="L1087" s="128" t="s">
        <v>38</v>
      </c>
      <c r="M1087" s="128" t="s">
        <v>1821</v>
      </c>
      <c r="N1087" s="128" t="s">
        <v>1398</v>
      </c>
      <c r="O1087" s="130">
        <v>12353000</v>
      </c>
      <c r="P1087" s="128" t="s">
        <v>1399</v>
      </c>
      <c r="Q1087" s="128" t="s">
        <v>92</v>
      </c>
      <c r="R1087" s="128" t="s">
        <v>677</v>
      </c>
      <c r="S1087" s="128" t="s">
        <v>1400</v>
      </c>
      <c r="T1087" s="126"/>
      <c r="U1087" s="126"/>
    </row>
    <row r="1088" spans="1:21" s="59" customFormat="1" ht="63.75" x14ac:dyDescent="0.2">
      <c r="A1088" s="128" t="s">
        <v>169</v>
      </c>
      <c r="B1088" s="128" t="s">
        <v>1126</v>
      </c>
      <c r="C1088" s="128" t="s">
        <v>78</v>
      </c>
      <c r="D1088" s="128" t="s">
        <v>1440</v>
      </c>
      <c r="E1088" s="128" t="s">
        <v>78</v>
      </c>
      <c r="F1088" s="128" t="s">
        <v>514</v>
      </c>
      <c r="G1088" s="128" t="s">
        <v>513</v>
      </c>
      <c r="H1088" s="128" t="s">
        <v>989</v>
      </c>
      <c r="I1088" s="129">
        <v>42108</v>
      </c>
      <c r="J1088" s="128" t="s">
        <v>45</v>
      </c>
      <c r="K1088" s="128" t="s">
        <v>107</v>
      </c>
      <c r="L1088" s="128" t="s">
        <v>175</v>
      </c>
      <c r="M1088" s="128" t="s">
        <v>2935</v>
      </c>
      <c r="N1088" s="128" t="s">
        <v>178</v>
      </c>
      <c r="O1088" s="130">
        <v>21900000</v>
      </c>
      <c r="P1088" s="128" t="s">
        <v>1119</v>
      </c>
      <c r="Q1088" s="128" t="s">
        <v>120</v>
      </c>
      <c r="R1088" s="128" t="s">
        <v>177</v>
      </c>
      <c r="S1088" s="128" t="s">
        <v>176</v>
      </c>
      <c r="T1088" s="126"/>
      <c r="U1088" s="126"/>
    </row>
    <row r="1089" spans="1:21" s="59" customFormat="1" ht="63.75" x14ac:dyDescent="0.2">
      <c r="A1089" s="128" t="s">
        <v>169</v>
      </c>
      <c r="B1089" s="128" t="s">
        <v>1126</v>
      </c>
      <c r="C1089" s="128" t="s">
        <v>78</v>
      </c>
      <c r="D1089" s="128" t="s">
        <v>1440</v>
      </c>
      <c r="E1089" s="128" t="s">
        <v>78</v>
      </c>
      <c r="F1089" s="128" t="s">
        <v>463</v>
      </c>
      <c r="G1089" s="128" t="s">
        <v>260</v>
      </c>
      <c r="H1089" s="128" t="s">
        <v>212</v>
      </c>
      <c r="I1089" s="129">
        <v>42157</v>
      </c>
      <c r="J1089" s="128" t="s">
        <v>45</v>
      </c>
      <c r="K1089" s="128" t="s">
        <v>107</v>
      </c>
      <c r="L1089" s="128" t="s">
        <v>175</v>
      </c>
      <c r="M1089" s="128" t="s">
        <v>2892</v>
      </c>
      <c r="N1089" s="128" t="s">
        <v>188</v>
      </c>
      <c r="O1089" s="130">
        <v>22000000</v>
      </c>
      <c r="P1089" s="128" t="s">
        <v>912</v>
      </c>
      <c r="Q1089" s="128" t="s">
        <v>400</v>
      </c>
      <c r="R1089" s="128" t="s">
        <v>187</v>
      </c>
      <c r="S1089" s="128" t="s">
        <v>186</v>
      </c>
      <c r="T1089" s="126"/>
      <c r="U1089" s="126"/>
    </row>
    <row r="1090" spans="1:21" s="59" customFormat="1" ht="25.5" x14ac:dyDescent="0.2">
      <c r="A1090" s="128" t="s">
        <v>169</v>
      </c>
      <c r="B1090" s="128" t="s">
        <v>1126</v>
      </c>
      <c r="C1090" s="128" t="s">
        <v>78</v>
      </c>
      <c r="D1090" s="128" t="s">
        <v>1440</v>
      </c>
      <c r="E1090" s="128" t="s">
        <v>78</v>
      </c>
      <c r="F1090" s="128" t="s">
        <v>182</v>
      </c>
      <c r="G1090" s="128" t="s">
        <v>48</v>
      </c>
      <c r="H1090" s="128" t="s">
        <v>1207</v>
      </c>
      <c r="I1090" s="129">
        <v>42228</v>
      </c>
      <c r="J1090" s="128" t="s">
        <v>45</v>
      </c>
      <c r="K1090" s="128" t="s">
        <v>677</v>
      </c>
      <c r="L1090" s="128" t="s">
        <v>38</v>
      </c>
      <c r="M1090" s="128" t="s">
        <v>2983</v>
      </c>
      <c r="N1090" s="128" t="s">
        <v>1398</v>
      </c>
      <c r="O1090" s="130">
        <v>22231425</v>
      </c>
      <c r="P1090" s="128" t="s">
        <v>1399</v>
      </c>
      <c r="Q1090" s="128" t="s">
        <v>581</v>
      </c>
      <c r="R1090" s="128" t="s">
        <v>677</v>
      </c>
      <c r="S1090" s="128" t="s">
        <v>1400</v>
      </c>
      <c r="T1090" s="126"/>
      <c r="U1090" s="126"/>
    </row>
    <row r="1091" spans="1:21" s="59" customFormat="1" ht="63.75" x14ac:dyDescent="0.2">
      <c r="A1091" s="128" t="s">
        <v>169</v>
      </c>
      <c r="B1091" s="128" t="s">
        <v>1126</v>
      </c>
      <c r="C1091" s="128" t="s">
        <v>78</v>
      </c>
      <c r="D1091" s="128" t="s">
        <v>1440</v>
      </c>
      <c r="E1091" s="128" t="s">
        <v>78</v>
      </c>
      <c r="F1091" s="128" t="s">
        <v>514</v>
      </c>
      <c r="G1091" s="128" t="s">
        <v>513</v>
      </c>
      <c r="H1091" s="128" t="s">
        <v>989</v>
      </c>
      <c r="I1091" s="129">
        <v>42167</v>
      </c>
      <c r="J1091" s="128" t="s">
        <v>45</v>
      </c>
      <c r="K1091" s="128" t="s">
        <v>107</v>
      </c>
      <c r="L1091" s="128" t="s">
        <v>175</v>
      </c>
      <c r="M1091" s="128" t="s">
        <v>2940</v>
      </c>
      <c r="N1091" s="128" t="s">
        <v>178</v>
      </c>
      <c r="O1091" s="130">
        <v>22500000</v>
      </c>
      <c r="P1091" s="128" t="s">
        <v>1119</v>
      </c>
      <c r="Q1091" s="128" t="s">
        <v>143</v>
      </c>
      <c r="R1091" s="128" t="s">
        <v>177</v>
      </c>
      <c r="S1091" s="128" t="s">
        <v>176</v>
      </c>
      <c r="T1091" s="126"/>
      <c r="U1091" s="126"/>
    </row>
    <row r="1092" spans="1:21" s="59" customFormat="1" ht="63.75" x14ac:dyDescent="0.2">
      <c r="A1092" s="128" t="s">
        <v>169</v>
      </c>
      <c r="B1092" s="128" t="s">
        <v>1126</v>
      </c>
      <c r="C1092" s="128" t="s">
        <v>78</v>
      </c>
      <c r="D1092" s="128" t="s">
        <v>1440</v>
      </c>
      <c r="E1092" s="128" t="s">
        <v>78</v>
      </c>
      <c r="F1092" s="128" t="s">
        <v>1373</v>
      </c>
      <c r="G1092" s="128" t="s">
        <v>260</v>
      </c>
      <c r="H1092" s="128" t="s">
        <v>1219</v>
      </c>
      <c r="I1092" s="129">
        <v>42170</v>
      </c>
      <c r="J1092" s="128" t="s">
        <v>45</v>
      </c>
      <c r="K1092" s="128" t="s">
        <v>107</v>
      </c>
      <c r="L1092" s="128" t="s">
        <v>175</v>
      </c>
      <c r="M1092" s="128" t="s">
        <v>3032</v>
      </c>
      <c r="N1092" s="128" t="s">
        <v>2978</v>
      </c>
      <c r="O1092" s="130">
        <v>24000000</v>
      </c>
      <c r="P1092" s="128" t="s">
        <v>325</v>
      </c>
      <c r="Q1092" s="128" t="s">
        <v>397</v>
      </c>
      <c r="R1092" s="128" t="s">
        <v>174</v>
      </c>
      <c r="S1092" s="128" t="s">
        <v>2979</v>
      </c>
      <c r="T1092" s="126"/>
      <c r="U1092" s="126"/>
    </row>
    <row r="1093" spans="1:21" s="59" customFormat="1" ht="63.75" x14ac:dyDescent="0.2">
      <c r="A1093" s="128" t="s">
        <v>169</v>
      </c>
      <c r="B1093" s="128" t="s">
        <v>1126</v>
      </c>
      <c r="C1093" s="128" t="s">
        <v>78</v>
      </c>
      <c r="D1093" s="128" t="s">
        <v>1440</v>
      </c>
      <c r="E1093" s="128" t="s">
        <v>78</v>
      </c>
      <c r="F1093" s="128" t="s">
        <v>1373</v>
      </c>
      <c r="G1093" s="128" t="s">
        <v>260</v>
      </c>
      <c r="H1093" s="128" t="s">
        <v>1219</v>
      </c>
      <c r="I1093" s="129">
        <v>42109</v>
      </c>
      <c r="J1093" s="128" t="s">
        <v>45</v>
      </c>
      <c r="K1093" s="128" t="s">
        <v>107</v>
      </c>
      <c r="L1093" s="128" t="s">
        <v>175</v>
      </c>
      <c r="M1093" s="128" t="s">
        <v>3031</v>
      </c>
      <c r="N1093" s="128" t="s">
        <v>2978</v>
      </c>
      <c r="O1093" s="130">
        <v>25600000</v>
      </c>
      <c r="P1093" s="128" t="s">
        <v>325</v>
      </c>
      <c r="Q1093" s="128" t="s">
        <v>120</v>
      </c>
      <c r="R1093" s="128" t="s">
        <v>174</v>
      </c>
      <c r="S1093" s="128" t="s">
        <v>2979</v>
      </c>
      <c r="T1093" s="126"/>
      <c r="U1093" s="126"/>
    </row>
    <row r="1094" spans="1:21" s="59" customFormat="1" ht="89.25" x14ac:dyDescent="0.2">
      <c r="A1094" s="128" t="s">
        <v>169</v>
      </c>
      <c r="B1094" s="128" t="s">
        <v>1126</v>
      </c>
      <c r="C1094" s="128" t="s">
        <v>78</v>
      </c>
      <c r="D1094" s="128" t="s">
        <v>1440</v>
      </c>
      <c r="E1094" s="128" t="s">
        <v>78</v>
      </c>
      <c r="F1094" s="128" t="s">
        <v>495</v>
      </c>
      <c r="G1094" s="128" t="s">
        <v>98</v>
      </c>
      <c r="H1094" s="128" t="s">
        <v>453</v>
      </c>
      <c r="I1094" s="129">
        <v>42198</v>
      </c>
      <c r="J1094" s="128" t="s">
        <v>45</v>
      </c>
      <c r="K1094" s="128" t="s">
        <v>107</v>
      </c>
      <c r="L1094" s="128" t="s">
        <v>175</v>
      </c>
      <c r="M1094" s="128" t="s">
        <v>1817</v>
      </c>
      <c r="N1094" s="128" t="s">
        <v>185</v>
      </c>
      <c r="O1094" s="130">
        <v>25670000</v>
      </c>
      <c r="P1094" s="128" t="s">
        <v>194</v>
      </c>
      <c r="Q1094" s="128" t="s">
        <v>669</v>
      </c>
      <c r="R1094" s="128" t="s">
        <v>184</v>
      </c>
      <c r="S1094" s="128" t="s">
        <v>183</v>
      </c>
      <c r="T1094" s="126"/>
      <c r="U1094" s="126"/>
    </row>
    <row r="1095" spans="1:21" s="59" customFormat="1" ht="25.5" x14ac:dyDescent="0.2">
      <c r="A1095" s="128" t="s">
        <v>169</v>
      </c>
      <c r="B1095" s="128" t="s">
        <v>1126</v>
      </c>
      <c r="C1095" s="128" t="s">
        <v>78</v>
      </c>
      <c r="D1095" s="128" t="s">
        <v>1440</v>
      </c>
      <c r="E1095" s="128" t="s">
        <v>78</v>
      </c>
      <c r="F1095" s="128" t="s">
        <v>43</v>
      </c>
      <c r="G1095" s="128" t="s">
        <v>44</v>
      </c>
      <c r="H1095" s="128" t="s">
        <v>88</v>
      </c>
      <c r="I1095" s="129">
        <v>42276</v>
      </c>
      <c r="J1095" s="128" t="s">
        <v>45</v>
      </c>
      <c r="K1095" s="128" t="s">
        <v>677</v>
      </c>
      <c r="L1095" s="128" t="s">
        <v>38</v>
      </c>
      <c r="M1095" s="128" t="s">
        <v>3021</v>
      </c>
      <c r="N1095" s="128" t="s">
        <v>2999</v>
      </c>
      <c r="O1095" s="130">
        <v>28064375.800000001</v>
      </c>
      <c r="P1095" s="128" t="s">
        <v>3000</v>
      </c>
      <c r="Q1095" s="128" t="s">
        <v>198</v>
      </c>
      <c r="R1095" s="128" t="s">
        <v>677</v>
      </c>
      <c r="S1095" s="128" t="s">
        <v>3001</v>
      </c>
      <c r="T1095" s="126"/>
      <c r="U1095" s="126"/>
    </row>
    <row r="1096" spans="1:21" s="59" customFormat="1" ht="63.75" x14ac:dyDescent="0.2">
      <c r="A1096" s="128" t="s">
        <v>169</v>
      </c>
      <c r="B1096" s="128" t="s">
        <v>1126</v>
      </c>
      <c r="C1096" s="128" t="s">
        <v>78</v>
      </c>
      <c r="D1096" s="128" t="s">
        <v>1440</v>
      </c>
      <c r="E1096" s="128" t="s">
        <v>78</v>
      </c>
      <c r="F1096" s="128" t="s">
        <v>463</v>
      </c>
      <c r="G1096" s="128" t="s">
        <v>260</v>
      </c>
      <c r="H1096" s="128" t="s">
        <v>212</v>
      </c>
      <c r="I1096" s="129">
        <v>42192</v>
      </c>
      <c r="J1096" s="128" t="s">
        <v>45</v>
      </c>
      <c r="K1096" s="128" t="s">
        <v>107</v>
      </c>
      <c r="L1096" s="128" t="s">
        <v>175</v>
      </c>
      <c r="M1096" s="128" t="s">
        <v>2895</v>
      </c>
      <c r="N1096" s="128" t="s">
        <v>188</v>
      </c>
      <c r="O1096" s="130">
        <v>28128100</v>
      </c>
      <c r="P1096" s="128" t="s">
        <v>912</v>
      </c>
      <c r="Q1096" s="128" t="s">
        <v>91</v>
      </c>
      <c r="R1096" s="128" t="s">
        <v>187</v>
      </c>
      <c r="S1096" s="128" t="s">
        <v>186</v>
      </c>
      <c r="T1096" s="126"/>
      <c r="U1096" s="126"/>
    </row>
    <row r="1097" spans="1:21" s="59" customFormat="1" ht="63.75" x14ac:dyDescent="0.2">
      <c r="A1097" s="128" t="s">
        <v>169</v>
      </c>
      <c r="B1097" s="128" t="s">
        <v>1126</v>
      </c>
      <c r="C1097" s="128" t="s">
        <v>78</v>
      </c>
      <c r="D1097" s="128" t="s">
        <v>1440</v>
      </c>
      <c r="E1097" s="128" t="s">
        <v>78</v>
      </c>
      <c r="F1097" s="128" t="s">
        <v>463</v>
      </c>
      <c r="G1097" s="128" t="s">
        <v>260</v>
      </c>
      <c r="H1097" s="128" t="s">
        <v>212</v>
      </c>
      <c r="I1097" s="129">
        <v>42101</v>
      </c>
      <c r="J1097" s="128" t="s">
        <v>45</v>
      </c>
      <c r="K1097" s="128" t="s">
        <v>107</v>
      </c>
      <c r="L1097" s="128" t="s">
        <v>175</v>
      </c>
      <c r="M1097" s="128" t="s">
        <v>2887</v>
      </c>
      <c r="N1097" s="128" t="s">
        <v>188</v>
      </c>
      <c r="O1097" s="130">
        <v>28720000</v>
      </c>
      <c r="P1097" s="128" t="s">
        <v>912</v>
      </c>
      <c r="Q1097" s="128" t="s">
        <v>397</v>
      </c>
      <c r="R1097" s="128" t="s">
        <v>187</v>
      </c>
      <c r="S1097" s="128" t="s">
        <v>186</v>
      </c>
      <c r="T1097" s="126"/>
      <c r="U1097" s="126"/>
    </row>
    <row r="1098" spans="1:21" s="59" customFormat="1" ht="76.5" x14ac:dyDescent="0.2">
      <c r="A1098" s="128" t="s">
        <v>169</v>
      </c>
      <c r="B1098" s="128" t="s">
        <v>1126</v>
      </c>
      <c r="C1098" s="128" t="s">
        <v>78</v>
      </c>
      <c r="D1098" s="128" t="s">
        <v>1440</v>
      </c>
      <c r="E1098" s="128" t="s">
        <v>78</v>
      </c>
      <c r="F1098" s="128" t="s">
        <v>495</v>
      </c>
      <c r="G1098" s="128" t="s">
        <v>98</v>
      </c>
      <c r="H1098" s="128" t="s">
        <v>453</v>
      </c>
      <c r="I1098" s="129">
        <v>42101</v>
      </c>
      <c r="J1098" s="128" t="s">
        <v>45</v>
      </c>
      <c r="K1098" s="128" t="s">
        <v>107</v>
      </c>
      <c r="L1098" s="128" t="s">
        <v>175</v>
      </c>
      <c r="M1098" s="128" t="s">
        <v>2956</v>
      </c>
      <c r="N1098" s="128" t="s">
        <v>185</v>
      </c>
      <c r="O1098" s="130">
        <v>28925056</v>
      </c>
      <c r="P1098" s="128" t="s">
        <v>194</v>
      </c>
      <c r="Q1098" s="128" t="s">
        <v>122</v>
      </c>
      <c r="R1098" s="128" t="s">
        <v>184</v>
      </c>
      <c r="S1098" s="128" t="s">
        <v>183</v>
      </c>
      <c r="T1098" s="126"/>
      <c r="U1098" s="126"/>
    </row>
    <row r="1099" spans="1:21" s="59" customFormat="1" ht="25.5" x14ac:dyDescent="0.2">
      <c r="A1099" s="128" t="s">
        <v>169</v>
      </c>
      <c r="B1099" s="128" t="s">
        <v>1126</v>
      </c>
      <c r="C1099" s="128" t="s">
        <v>78</v>
      </c>
      <c r="D1099" s="128" t="s">
        <v>1440</v>
      </c>
      <c r="E1099" s="128" t="s">
        <v>78</v>
      </c>
      <c r="F1099" s="128" t="s">
        <v>43</v>
      </c>
      <c r="G1099" s="128" t="s">
        <v>44</v>
      </c>
      <c r="H1099" s="128" t="s">
        <v>88</v>
      </c>
      <c r="I1099" s="129">
        <v>42185</v>
      </c>
      <c r="J1099" s="128" t="s">
        <v>36</v>
      </c>
      <c r="K1099" s="128" t="s">
        <v>677</v>
      </c>
      <c r="L1099" s="128" t="s">
        <v>38</v>
      </c>
      <c r="M1099" s="128" t="s">
        <v>3012</v>
      </c>
      <c r="N1099" s="128" t="s">
        <v>181</v>
      </c>
      <c r="O1099" s="130">
        <v>30761267</v>
      </c>
      <c r="P1099" s="128" t="s">
        <v>180</v>
      </c>
      <c r="Q1099" s="128" t="s">
        <v>1635</v>
      </c>
      <c r="R1099" s="128" t="s">
        <v>677</v>
      </c>
      <c r="S1099" s="128" t="s">
        <v>179</v>
      </c>
      <c r="T1099" s="126"/>
      <c r="U1099" s="126"/>
    </row>
    <row r="1100" spans="1:21" s="59" customFormat="1" ht="89.25" x14ac:dyDescent="0.2">
      <c r="A1100" s="128" t="s">
        <v>169</v>
      </c>
      <c r="B1100" s="128" t="s">
        <v>1126</v>
      </c>
      <c r="C1100" s="128" t="s">
        <v>78</v>
      </c>
      <c r="D1100" s="128" t="s">
        <v>1440</v>
      </c>
      <c r="E1100" s="128" t="s">
        <v>78</v>
      </c>
      <c r="F1100" s="128" t="s">
        <v>514</v>
      </c>
      <c r="G1100" s="128" t="s">
        <v>513</v>
      </c>
      <c r="H1100" s="128" t="s">
        <v>989</v>
      </c>
      <c r="I1100" s="129">
        <v>42248</v>
      </c>
      <c r="J1100" s="128" t="s">
        <v>45</v>
      </c>
      <c r="K1100" s="128" t="s">
        <v>107</v>
      </c>
      <c r="L1100" s="128" t="s">
        <v>175</v>
      </c>
      <c r="M1100" s="128" t="s">
        <v>2943</v>
      </c>
      <c r="N1100" s="128" t="s">
        <v>178</v>
      </c>
      <c r="O1100" s="130">
        <v>32535474.100000001</v>
      </c>
      <c r="P1100" s="128" t="s">
        <v>1120</v>
      </c>
      <c r="Q1100" s="128" t="s">
        <v>76</v>
      </c>
      <c r="R1100" s="128" t="s">
        <v>177</v>
      </c>
      <c r="S1100" s="128" t="s">
        <v>176</v>
      </c>
      <c r="T1100" s="126"/>
      <c r="U1100" s="126"/>
    </row>
    <row r="1101" spans="1:21" s="59" customFormat="1" ht="63.75" x14ac:dyDescent="0.2">
      <c r="A1101" s="128" t="s">
        <v>169</v>
      </c>
      <c r="B1101" s="128" t="s">
        <v>1126</v>
      </c>
      <c r="C1101" s="128" t="s">
        <v>78</v>
      </c>
      <c r="D1101" s="128" t="s">
        <v>1440</v>
      </c>
      <c r="E1101" s="128" t="s">
        <v>78</v>
      </c>
      <c r="F1101" s="128" t="s">
        <v>514</v>
      </c>
      <c r="G1101" s="128" t="s">
        <v>513</v>
      </c>
      <c r="H1101" s="128" t="s">
        <v>989</v>
      </c>
      <c r="I1101" s="129">
        <v>42227</v>
      </c>
      <c r="J1101" s="128" t="s">
        <v>45</v>
      </c>
      <c r="K1101" s="128" t="s">
        <v>107</v>
      </c>
      <c r="L1101" s="128" t="s">
        <v>175</v>
      </c>
      <c r="M1101" s="128" t="s">
        <v>2942</v>
      </c>
      <c r="N1101" s="128" t="s">
        <v>178</v>
      </c>
      <c r="O1101" s="130">
        <v>34500000</v>
      </c>
      <c r="P1101" s="128" t="s">
        <v>1119</v>
      </c>
      <c r="Q1101" s="128" t="s">
        <v>92</v>
      </c>
      <c r="R1101" s="128" t="s">
        <v>177</v>
      </c>
      <c r="S1101" s="128" t="s">
        <v>176</v>
      </c>
      <c r="T1101" s="126"/>
      <c r="U1101" s="126"/>
    </row>
    <row r="1102" spans="1:21" s="59" customFormat="1" ht="89.25" x14ac:dyDescent="0.2">
      <c r="A1102" s="128" t="s">
        <v>169</v>
      </c>
      <c r="B1102" s="128" t="s">
        <v>1126</v>
      </c>
      <c r="C1102" s="128" t="s">
        <v>78</v>
      </c>
      <c r="D1102" s="128" t="s">
        <v>1440</v>
      </c>
      <c r="E1102" s="128" t="s">
        <v>78</v>
      </c>
      <c r="F1102" s="128" t="s">
        <v>1373</v>
      </c>
      <c r="G1102" s="128" t="s">
        <v>260</v>
      </c>
      <c r="H1102" s="128" t="s">
        <v>1219</v>
      </c>
      <c r="I1102" s="129">
        <v>42248</v>
      </c>
      <c r="J1102" s="128" t="s">
        <v>45</v>
      </c>
      <c r="K1102" s="128" t="s">
        <v>107</v>
      </c>
      <c r="L1102" s="128" t="s">
        <v>175</v>
      </c>
      <c r="M1102" s="128" t="s">
        <v>3034</v>
      </c>
      <c r="N1102" s="128" t="s">
        <v>2978</v>
      </c>
      <c r="O1102" s="130">
        <v>36249970.140000001</v>
      </c>
      <c r="P1102" s="128" t="s">
        <v>377</v>
      </c>
      <c r="Q1102" s="128" t="s">
        <v>76</v>
      </c>
      <c r="R1102" s="128" t="s">
        <v>174</v>
      </c>
      <c r="S1102" s="128" t="s">
        <v>2979</v>
      </c>
      <c r="T1102" s="126"/>
      <c r="U1102" s="126"/>
    </row>
    <row r="1103" spans="1:21" s="59" customFormat="1" ht="102" x14ac:dyDescent="0.2">
      <c r="A1103" s="128" t="s">
        <v>169</v>
      </c>
      <c r="B1103" s="128" t="s">
        <v>1126</v>
      </c>
      <c r="C1103" s="128" t="s">
        <v>78</v>
      </c>
      <c r="D1103" s="128" t="s">
        <v>1440</v>
      </c>
      <c r="E1103" s="128" t="s">
        <v>78</v>
      </c>
      <c r="F1103" s="128" t="s">
        <v>495</v>
      </c>
      <c r="G1103" s="128" t="s">
        <v>98</v>
      </c>
      <c r="H1103" s="128" t="s">
        <v>453</v>
      </c>
      <c r="I1103" s="129">
        <v>42248</v>
      </c>
      <c r="J1103" s="128" t="s">
        <v>45</v>
      </c>
      <c r="K1103" s="128" t="s">
        <v>107</v>
      </c>
      <c r="L1103" s="128" t="s">
        <v>175</v>
      </c>
      <c r="M1103" s="128" t="s">
        <v>2964</v>
      </c>
      <c r="N1103" s="128" t="s">
        <v>185</v>
      </c>
      <c r="O1103" s="130">
        <v>41096246.390000001</v>
      </c>
      <c r="P1103" s="128" t="s">
        <v>644</v>
      </c>
      <c r="Q1103" s="128" t="s">
        <v>76</v>
      </c>
      <c r="R1103" s="128" t="s">
        <v>184</v>
      </c>
      <c r="S1103" s="128" t="s">
        <v>183</v>
      </c>
      <c r="T1103" s="126"/>
      <c r="U1103" s="126"/>
    </row>
    <row r="1104" spans="1:21" s="59" customFormat="1" ht="76.5" x14ac:dyDescent="0.2">
      <c r="A1104" s="128" t="s">
        <v>169</v>
      </c>
      <c r="B1104" s="128" t="s">
        <v>1126</v>
      </c>
      <c r="C1104" s="128" t="s">
        <v>78</v>
      </c>
      <c r="D1104" s="128" t="s">
        <v>1440</v>
      </c>
      <c r="E1104" s="128" t="s">
        <v>78</v>
      </c>
      <c r="F1104" s="128" t="s">
        <v>463</v>
      </c>
      <c r="G1104" s="128" t="s">
        <v>260</v>
      </c>
      <c r="H1104" s="128" t="s">
        <v>212</v>
      </c>
      <c r="I1104" s="129">
        <v>42248</v>
      </c>
      <c r="J1104" s="128" t="s">
        <v>45</v>
      </c>
      <c r="K1104" s="128" t="s">
        <v>107</v>
      </c>
      <c r="L1104" s="128" t="s">
        <v>175</v>
      </c>
      <c r="M1104" s="128" t="s">
        <v>2905</v>
      </c>
      <c r="N1104" s="128" t="s">
        <v>188</v>
      </c>
      <c r="O1104" s="130">
        <v>41676723.200000003</v>
      </c>
      <c r="P1104" s="128" t="s">
        <v>645</v>
      </c>
      <c r="Q1104" s="128" t="s">
        <v>76</v>
      </c>
      <c r="R1104" s="128" t="s">
        <v>187</v>
      </c>
      <c r="S1104" s="128" t="s">
        <v>186</v>
      </c>
      <c r="T1104" s="126"/>
      <c r="U1104" s="126"/>
    </row>
    <row r="1105" spans="1:21" s="59" customFormat="1" ht="25.5" x14ac:dyDescent="0.2">
      <c r="A1105" s="128" t="s">
        <v>169</v>
      </c>
      <c r="B1105" s="128" t="s">
        <v>1126</v>
      </c>
      <c r="C1105" s="128" t="s">
        <v>78</v>
      </c>
      <c r="D1105" s="128" t="s">
        <v>1440</v>
      </c>
      <c r="E1105" s="128" t="s">
        <v>78</v>
      </c>
      <c r="F1105" s="128" t="s">
        <v>43</v>
      </c>
      <c r="G1105" s="128" t="s">
        <v>44</v>
      </c>
      <c r="H1105" s="128" t="s">
        <v>88</v>
      </c>
      <c r="I1105" s="129">
        <v>41942</v>
      </c>
      <c r="J1105" s="128" t="s">
        <v>36</v>
      </c>
      <c r="K1105" s="128" t="s">
        <v>677</v>
      </c>
      <c r="L1105" s="128" t="s">
        <v>38</v>
      </c>
      <c r="M1105" s="128" t="s">
        <v>2994</v>
      </c>
      <c r="N1105" s="128" t="s">
        <v>181</v>
      </c>
      <c r="O1105" s="130">
        <v>43577689</v>
      </c>
      <c r="P1105" s="128" t="s">
        <v>180</v>
      </c>
      <c r="Q1105" s="128" t="s">
        <v>1291</v>
      </c>
      <c r="R1105" s="128" t="s">
        <v>677</v>
      </c>
      <c r="S1105" s="128" t="s">
        <v>179</v>
      </c>
      <c r="T1105" s="126"/>
      <c r="U1105" s="126"/>
    </row>
    <row r="1106" spans="1:21" s="59" customFormat="1" ht="25.5" x14ac:dyDescent="0.2">
      <c r="A1106" s="128" t="s">
        <v>169</v>
      </c>
      <c r="B1106" s="128" t="s">
        <v>1126</v>
      </c>
      <c r="C1106" s="128" t="s">
        <v>78</v>
      </c>
      <c r="D1106" s="128" t="s">
        <v>1440</v>
      </c>
      <c r="E1106" s="128" t="s">
        <v>78</v>
      </c>
      <c r="F1106" s="128" t="s">
        <v>43</v>
      </c>
      <c r="G1106" s="128" t="s">
        <v>44</v>
      </c>
      <c r="H1106" s="128" t="s">
        <v>88</v>
      </c>
      <c r="I1106" s="129">
        <v>42062</v>
      </c>
      <c r="J1106" s="128" t="s">
        <v>36</v>
      </c>
      <c r="K1106" s="128" t="s">
        <v>677</v>
      </c>
      <c r="L1106" s="128" t="s">
        <v>38</v>
      </c>
      <c r="M1106" s="128" t="s">
        <v>2996</v>
      </c>
      <c r="N1106" s="128" t="s">
        <v>181</v>
      </c>
      <c r="O1106" s="130">
        <v>46537520</v>
      </c>
      <c r="P1106" s="128" t="s">
        <v>180</v>
      </c>
      <c r="Q1106" s="128" t="s">
        <v>2997</v>
      </c>
      <c r="R1106" s="128" t="s">
        <v>677</v>
      </c>
      <c r="S1106" s="128" t="s">
        <v>179</v>
      </c>
      <c r="T1106" s="126"/>
      <c r="U1106" s="126"/>
    </row>
    <row r="1107" spans="1:21" s="59" customFormat="1" ht="51" x14ac:dyDescent="0.2">
      <c r="A1107" s="128" t="s">
        <v>169</v>
      </c>
      <c r="B1107" s="128" t="s">
        <v>1126</v>
      </c>
      <c r="C1107" s="128" t="s">
        <v>78</v>
      </c>
      <c r="D1107" s="128" t="s">
        <v>1440</v>
      </c>
      <c r="E1107" s="128" t="s">
        <v>78</v>
      </c>
      <c r="F1107" s="128" t="s">
        <v>43</v>
      </c>
      <c r="G1107" s="128" t="s">
        <v>44</v>
      </c>
      <c r="H1107" s="128" t="s">
        <v>88</v>
      </c>
      <c r="I1107" s="129">
        <v>42068</v>
      </c>
      <c r="J1107" s="128" t="s">
        <v>45</v>
      </c>
      <c r="K1107" s="128" t="s">
        <v>677</v>
      </c>
      <c r="L1107" s="128" t="s">
        <v>38</v>
      </c>
      <c r="M1107" s="128" t="s">
        <v>2998</v>
      </c>
      <c r="N1107" s="128" t="s">
        <v>2999</v>
      </c>
      <c r="O1107" s="130">
        <v>61406104</v>
      </c>
      <c r="P1107" s="128" t="s">
        <v>3000</v>
      </c>
      <c r="Q1107" s="128" t="s">
        <v>76</v>
      </c>
      <c r="R1107" s="128" t="s">
        <v>677</v>
      </c>
      <c r="S1107" s="128" t="s">
        <v>3001</v>
      </c>
      <c r="T1107" s="126"/>
      <c r="U1107" s="126"/>
    </row>
    <row r="1108" spans="1:21" s="59" customFormat="1" ht="25.5" x14ac:dyDescent="0.2">
      <c r="A1108" s="128" t="s">
        <v>146</v>
      </c>
      <c r="B1108" s="128" t="s">
        <v>1146</v>
      </c>
      <c r="C1108" s="128" t="s">
        <v>78</v>
      </c>
      <c r="D1108" s="128" t="s">
        <v>1443</v>
      </c>
      <c r="E1108" s="128" t="s">
        <v>78</v>
      </c>
      <c r="F1108" s="128" t="s">
        <v>43</v>
      </c>
      <c r="G1108" s="128" t="s">
        <v>44</v>
      </c>
      <c r="H1108" s="128" t="s">
        <v>88</v>
      </c>
      <c r="I1108" s="129">
        <v>42248</v>
      </c>
      <c r="J1108" s="128" t="s">
        <v>40</v>
      </c>
      <c r="K1108" s="128" t="s">
        <v>677</v>
      </c>
      <c r="L1108" s="128" t="s">
        <v>38</v>
      </c>
      <c r="M1108" s="128" t="s">
        <v>3054</v>
      </c>
      <c r="N1108" s="128" t="s">
        <v>583</v>
      </c>
      <c r="O1108" s="130">
        <v>30000</v>
      </c>
      <c r="P1108" s="128" t="s">
        <v>1827</v>
      </c>
      <c r="Q1108" s="128" t="s">
        <v>130</v>
      </c>
      <c r="R1108" s="128" t="s">
        <v>677</v>
      </c>
      <c r="S1108" s="128" t="s">
        <v>374</v>
      </c>
      <c r="T1108" s="126"/>
      <c r="U1108" s="126"/>
    </row>
    <row r="1109" spans="1:21" s="59" customFormat="1" ht="38.25" x14ac:dyDescent="0.2">
      <c r="A1109" s="128" t="s">
        <v>146</v>
      </c>
      <c r="B1109" s="128" t="s">
        <v>1146</v>
      </c>
      <c r="C1109" s="128" t="s">
        <v>78</v>
      </c>
      <c r="D1109" s="128" t="s">
        <v>1440</v>
      </c>
      <c r="E1109" s="128" t="s">
        <v>78</v>
      </c>
      <c r="F1109" s="128" t="s">
        <v>196</v>
      </c>
      <c r="G1109" s="128" t="s">
        <v>123</v>
      </c>
      <c r="H1109" s="128" t="s">
        <v>163</v>
      </c>
      <c r="I1109" s="129">
        <v>42272</v>
      </c>
      <c r="J1109" s="128" t="s">
        <v>134</v>
      </c>
      <c r="K1109" s="128" t="s">
        <v>677</v>
      </c>
      <c r="L1109" s="128" t="s">
        <v>37</v>
      </c>
      <c r="M1109" s="128" t="s">
        <v>3059</v>
      </c>
      <c r="N1109" s="128" t="s">
        <v>195</v>
      </c>
      <c r="O1109" s="130">
        <v>30920.799999999999</v>
      </c>
      <c r="P1109" s="128" t="s">
        <v>1015</v>
      </c>
      <c r="Q1109" s="128" t="s">
        <v>76</v>
      </c>
      <c r="R1109" s="128" t="s">
        <v>193</v>
      </c>
      <c r="S1109" s="128" t="s">
        <v>192</v>
      </c>
      <c r="T1109" s="126"/>
      <c r="U1109" s="126"/>
    </row>
    <row r="1110" spans="1:21" s="59" customFormat="1" ht="63.75" x14ac:dyDescent="0.2">
      <c r="A1110" s="128" t="s">
        <v>146</v>
      </c>
      <c r="B1110" s="128" t="s">
        <v>1146</v>
      </c>
      <c r="C1110" s="128" t="s">
        <v>78</v>
      </c>
      <c r="D1110" s="128" t="s">
        <v>1444</v>
      </c>
      <c r="E1110" s="128" t="s">
        <v>78</v>
      </c>
      <c r="F1110" s="128" t="s">
        <v>1256</v>
      </c>
      <c r="G1110" s="128" t="s">
        <v>402</v>
      </c>
      <c r="H1110" s="128" t="s">
        <v>1222</v>
      </c>
      <c r="I1110" s="129">
        <v>41922</v>
      </c>
      <c r="J1110" s="128" t="s">
        <v>45</v>
      </c>
      <c r="K1110" s="128" t="s">
        <v>107</v>
      </c>
      <c r="L1110" s="128" t="s">
        <v>38</v>
      </c>
      <c r="M1110" s="128" t="s">
        <v>3060</v>
      </c>
      <c r="N1110" s="128" t="s">
        <v>1233</v>
      </c>
      <c r="O1110" s="130">
        <v>44999</v>
      </c>
      <c r="P1110" s="128" t="s">
        <v>388</v>
      </c>
      <c r="Q1110" s="128" t="s">
        <v>76</v>
      </c>
      <c r="R1110" s="128" t="s">
        <v>1761</v>
      </c>
      <c r="S1110" s="128" t="s">
        <v>1234</v>
      </c>
      <c r="T1110" s="126"/>
      <c r="U1110" s="126"/>
    </row>
    <row r="1111" spans="1:21" s="59" customFormat="1" ht="51" x14ac:dyDescent="0.2">
      <c r="A1111" s="128" t="s">
        <v>146</v>
      </c>
      <c r="B1111" s="128" t="s">
        <v>1146</v>
      </c>
      <c r="C1111" s="128" t="s">
        <v>78</v>
      </c>
      <c r="D1111" s="128" t="s">
        <v>1443</v>
      </c>
      <c r="E1111" s="128" t="s">
        <v>78</v>
      </c>
      <c r="F1111" s="128" t="s">
        <v>43</v>
      </c>
      <c r="G1111" s="128" t="s">
        <v>44</v>
      </c>
      <c r="H1111" s="128" t="s">
        <v>88</v>
      </c>
      <c r="I1111" s="129">
        <v>42255</v>
      </c>
      <c r="J1111" s="128" t="s">
        <v>36</v>
      </c>
      <c r="K1111" s="128" t="s">
        <v>677</v>
      </c>
      <c r="L1111" s="128" t="s">
        <v>38</v>
      </c>
      <c r="M1111" s="128" t="s">
        <v>3055</v>
      </c>
      <c r="N1111" s="128" t="s">
        <v>1153</v>
      </c>
      <c r="O1111" s="130">
        <v>72851</v>
      </c>
      <c r="P1111" s="128" t="s">
        <v>3056</v>
      </c>
      <c r="Q1111" s="128" t="s">
        <v>76</v>
      </c>
      <c r="R1111" s="128" t="s">
        <v>677</v>
      </c>
      <c r="S1111" s="128" t="s">
        <v>1155</v>
      </c>
      <c r="T1111" s="126"/>
      <c r="U1111" s="126"/>
    </row>
    <row r="1112" spans="1:21" s="59" customFormat="1" ht="76.5" x14ac:dyDescent="0.2">
      <c r="A1112" s="128" t="s">
        <v>146</v>
      </c>
      <c r="B1112" s="128" t="s">
        <v>1146</v>
      </c>
      <c r="C1112" s="128" t="s">
        <v>78</v>
      </c>
      <c r="D1112" s="128" t="s">
        <v>1443</v>
      </c>
      <c r="E1112" s="128" t="s">
        <v>78</v>
      </c>
      <c r="F1112" s="128" t="s">
        <v>43</v>
      </c>
      <c r="G1112" s="128" t="s">
        <v>44</v>
      </c>
      <c r="H1112" s="128" t="s">
        <v>88</v>
      </c>
      <c r="I1112" s="129">
        <v>42087</v>
      </c>
      <c r="J1112" s="128" t="s">
        <v>45</v>
      </c>
      <c r="K1112" s="128" t="s">
        <v>107</v>
      </c>
      <c r="L1112" s="128" t="s">
        <v>38</v>
      </c>
      <c r="M1112" s="128" t="s">
        <v>3046</v>
      </c>
      <c r="N1112" s="128" t="s">
        <v>1149</v>
      </c>
      <c r="O1112" s="130">
        <v>89952</v>
      </c>
      <c r="P1112" s="128" t="s">
        <v>1150</v>
      </c>
      <c r="Q1112" s="128" t="s">
        <v>92</v>
      </c>
      <c r="R1112" s="128" t="s">
        <v>1151</v>
      </c>
      <c r="S1112" s="128" t="s">
        <v>1152</v>
      </c>
      <c r="T1112" s="126"/>
      <c r="U1112" s="126"/>
    </row>
    <row r="1113" spans="1:21" s="59" customFormat="1" ht="25.5" x14ac:dyDescent="0.2">
      <c r="A1113" s="128" t="s">
        <v>146</v>
      </c>
      <c r="B1113" s="128" t="s">
        <v>1146</v>
      </c>
      <c r="C1113" s="128" t="s">
        <v>78</v>
      </c>
      <c r="D1113" s="128" t="s">
        <v>1443</v>
      </c>
      <c r="E1113" s="128" t="s">
        <v>78</v>
      </c>
      <c r="F1113" s="128" t="s">
        <v>43</v>
      </c>
      <c r="G1113" s="128" t="s">
        <v>44</v>
      </c>
      <c r="H1113" s="128" t="s">
        <v>88</v>
      </c>
      <c r="I1113" s="129">
        <v>42208</v>
      </c>
      <c r="J1113" s="128" t="s">
        <v>46</v>
      </c>
      <c r="K1113" s="128" t="s">
        <v>677</v>
      </c>
      <c r="L1113" s="128" t="s">
        <v>38</v>
      </c>
      <c r="M1113" s="128" t="s">
        <v>3051</v>
      </c>
      <c r="N1113" s="128" t="s">
        <v>399</v>
      </c>
      <c r="O1113" s="130">
        <v>99729.23</v>
      </c>
      <c r="P1113" s="128" t="s">
        <v>881</v>
      </c>
      <c r="Q1113" s="128" t="s">
        <v>397</v>
      </c>
      <c r="R1113" s="128" t="s">
        <v>677</v>
      </c>
      <c r="S1113" s="128" t="s">
        <v>398</v>
      </c>
      <c r="T1113" s="126"/>
      <c r="U1113" s="126"/>
    </row>
    <row r="1114" spans="1:21" s="59" customFormat="1" ht="25.5" x14ac:dyDescent="0.2">
      <c r="A1114" s="128" t="s">
        <v>146</v>
      </c>
      <c r="B1114" s="128" t="s">
        <v>1146</v>
      </c>
      <c r="C1114" s="128" t="s">
        <v>78</v>
      </c>
      <c r="D1114" s="128" t="s">
        <v>1443</v>
      </c>
      <c r="E1114" s="128" t="s">
        <v>78</v>
      </c>
      <c r="F1114" s="128" t="s">
        <v>43</v>
      </c>
      <c r="G1114" s="128" t="s">
        <v>44</v>
      </c>
      <c r="H1114" s="128" t="s">
        <v>88</v>
      </c>
      <c r="I1114" s="129">
        <v>42135</v>
      </c>
      <c r="J1114" s="128" t="s">
        <v>36</v>
      </c>
      <c r="K1114" s="128" t="s">
        <v>677</v>
      </c>
      <c r="L1114" s="128" t="s">
        <v>38</v>
      </c>
      <c r="M1114" s="128" t="s">
        <v>3048</v>
      </c>
      <c r="N1114" s="128" t="s">
        <v>1153</v>
      </c>
      <c r="O1114" s="130">
        <v>121027.22</v>
      </c>
      <c r="P1114" s="128" t="s">
        <v>1154</v>
      </c>
      <c r="Q1114" s="128" t="s">
        <v>115</v>
      </c>
      <c r="R1114" s="128" t="s">
        <v>677</v>
      </c>
      <c r="S1114" s="128" t="s">
        <v>1155</v>
      </c>
      <c r="T1114" s="126"/>
      <c r="U1114" s="126"/>
    </row>
    <row r="1115" spans="1:21" s="59" customFormat="1" ht="51" x14ac:dyDescent="0.2">
      <c r="A1115" s="128" t="s">
        <v>146</v>
      </c>
      <c r="B1115" s="128" t="s">
        <v>1146</v>
      </c>
      <c r="C1115" s="128" t="s">
        <v>78</v>
      </c>
      <c r="D1115" s="128" t="s">
        <v>1443</v>
      </c>
      <c r="E1115" s="128" t="s">
        <v>78</v>
      </c>
      <c r="F1115" s="128" t="s">
        <v>43</v>
      </c>
      <c r="G1115" s="128" t="s">
        <v>44</v>
      </c>
      <c r="H1115" s="128" t="s">
        <v>88</v>
      </c>
      <c r="I1115" s="129">
        <v>42222</v>
      </c>
      <c r="J1115" s="128" t="s">
        <v>45</v>
      </c>
      <c r="K1115" s="128" t="s">
        <v>107</v>
      </c>
      <c r="L1115" s="128" t="s">
        <v>38</v>
      </c>
      <c r="M1115" s="128" t="s">
        <v>3053</v>
      </c>
      <c r="N1115" s="128" t="s">
        <v>152</v>
      </c>
      <c r="O1115" s="130">
        <v>149600</v>
      </c>
      <c r="P1115" s="128" t="s">
        <v>391</v>
      </c>
      <c r="Q1115" s="128" t="s">
        <v>86</v>
      </c>
      <c r="R1115" s="128" t="s">
        <v>1412</v>
      </c>
      <c r="S1115" s="128" t="s">
        <v>151</v>
      </c>
      <c r="T1115" s="126"/>
      <c r="U1115" s="126"/>
    </row>
    <row r="1116" spans="1:21" s="59" customFormat="1" ht="25.5" x14ac:dyDescent="0.2">
      <c r="A1116" s="128" t="s">
        <v>146</v>
      </c>
      <c r="B1116" s="128" t="s">
        <v>1146</v>
      </c>
      <c r="C1116" s="128" t="s">
        <v>78</v>
      </c>
      <c r="D1116" s="128" t="s">
        <v>1443</v>
      </c>
      <c r="E1116" s="128" t="s">
        <v>78</v>
      </c>
      <c r="F1116" s="128" t="s">
        <v>43</v>
      </c>
      <c r="G1116" s="128" t="s">
        <v>44</v>
      </c>
      <c r="H1116" s="128" t="s">
        <v>88</v>
      </c>
      <c r="I1116" s="129">
        <v>42096</v>
      </c>
      <c r="J1116" s="128" t="s">
        <v>46</v>
      </c>
      <c r="K1116" s="128" t="s">
        <v>677</v>
      </c>
      <c r="L1116" s="128" t="s">
        <v>38</v>
      </c>
      <c r="M1116" s="128" t="s">
        <v>3047</v>
      </c>
      <c r="N1116" s="128" t="s">
        <v>399</v>
      </c>
      <c r="O1116" s="130">
        <v>276028.01</v>
      </c>
      <c r="P1116" s="128" t="s">
        <v>881</v>
      </c>
      <c r="Q1116" s="128" t="s">
        <v>120</v>
      </c>
      <c r="R1116" s="128" t="s">
        <v>677</v>
      </c>
      <c r="S1116" s="128" t="s">
        <v>398</v>
      </c>
      <c r="T1116" s="126"/>
      <c r="U1116" s="126"/>
    </row>
    <row r="1117" spans="1:21" s="59" customFormat="1" ht="25.5" x14ac:dyDescent="0.2">
      <c r="A1117" s="128" t="s">
        <v>146</v>
      </c>
      <c r="B1117" s="128" t="s">
        <v>1146</v>
      </c>
      <c r="C1117" s="128" t="s">
        <v>78</v>
      </c>
      <c r="D1117" s="128" t="s">
        <v>1443</v>
      </c>
      <c r="E1117" s="128" t="s">
        <v>78</v>
      </c>
      <c r="F1117" s="128" t="s">
        <v>43</v>
      </c>
      <c r="G1117" s="128" t="s">
        <v>44</v>
      </c>
      <c r="H1117" s="128" t="s">
        <v>88</v>
      </c>
      <c r="I1117" s="129">
        <v>42213</v>
      </c>
      <c r="J1117" s="128" t="s">
        <v>134</v>
      </c>
      <c r="K1117" s="128" t="s">
        <v>677</v>
      </c>
      <c r="L1117" s="128" t="s">
        <v>38</v>
      </c>
      <c r="M1117" s="128" t="s">
        <v>3052</v>
      </c>
      <c r="N1117" s="128" t="s">
        <v>1823</v>
      </c>
      <c r="O1117" s="130">
        <v>296780.28000000003</v>
      </c>
      <c r="P1117" s="128" t="s">
        <v>327</v>
      </c>
      <c r="Q1117" s="128" t="s">
        <v>76</v>
      </c>
      <c r="R1117" s="128" t="s">
        <v>1824</v>
      </c>
      <c r="S1117" s="128" t="s">
        <v>1825</v>
      </c>
      <c r="T1117" s="126"/>
      <c r="U1117" s="126"/>
    </row>
    <row r="1118" spans="1:21" s="59" customFormat="1" ht="25.5" x14ac:dyDescent="0.2">
      <c r="A1118" s="128" t="s">
        <v>146</v>
      </c>
      <c r="B1118" s="128" t="s">
        <v>1146</v>
      </c>
      <c r="C1118" s="128" t="s">
        <v>78</v>
      </c>
      <c r="D1118" s="128" t="s">
        <v>1443</v>
      </c>
      <c r="E1118" s="128" t="s">
        <v>78</v>
      </c>
      <c r="F1118" s="128" t="s">
        <v>43</v>
      </c>
      <c r="G1118" s="128" t="s">
        <v>44</v>
      </c>
      <c r="H1118" s="128" t="s">
        <v>88</v>
      </c>
      <c r="I1118" s="129">
        <v>42277</v>
      </c>
      <c r="J1118" s="128" t="s">
        <v>134</v>
      </c>
      <c r="K1118" s="128" t="s">
        <v>677</v>
      </c>
      <c r="L1118" s="128" t="s">
        <v>38</v>
      </c>
      <c r="M1118" s="128" t="s">
        <v>3057</v>
      </c>
      <c r="N1118" s="128" t="s">
        <v>1823</v>
      </c>
      <c r="O1118" s="130">
        <v>347167.3</v>
      </c>
      <c r="P1118" s="128" t="s">
        <v>325</v>
      </c>
      <c r="Q1118" s="128" t="s">
        <v>76</v>
      </c>
      <c r="R1118" s="128" t="s">
        <v>1824</v>
      </c>
      <c r="S1118" s="128" t="s">
        <v>1825</v>
      </c>
      <c r="T1118" s="126"/>
      <c r="U1118" s="126"/>
    </row>
    <row r="1119" spans="1:21" s="59" customFormat="1" ht="38.25" x14ac:dyDescent="0.2">
      <c r="A1119" s="128" t="s">
        <v>146</v>
      </c>
      <c r="B1119" s="128" t="s">
        <v>1146</v>
      </c>
      <c r="C1119" s="128" t="s">
        <v>78</v>
      </c>
      <c r="D1119" s="128" t="s">
        <v>1443</v>
      </c>
      <c r="E1119" s="128" t="s">
        <v>78</v>
      </c>
      <c r="F1119" s="128" t="s">
        <v>43</v>
      </c>
      <c r="G1119" s="128" t="s">
        <v>44</v>
      </c>
      <c r="H1119" s="128" t="s">
        <v>88</v>
      </c>
      <c r="I1119" s="129">
        <v>41982</v>
      </c>
      <c r="J1119" s="128" t="s">
        <v>45</v>
      </c>
      <c r="K1119" s="128" t="s">
        <v>107</v>
      </c>
      <c r="L1119" s="128" t="s">
        <v>38</v>
      </c>
      <c r="M1119" s="128" t="s">
        <v>1848</v>
      </c>
      <c r="N1119" s="128" t="s">
        <v>1149</v>
      </c>
      <c r="O1119" s="130">
        <v>386764</v>
      </c>
      <c r="P1119" s="128" t="s">
        <v>1150</v>
      </c>
      <c r="Q1119" s="128" t="s">
        <v>400</v>
      </c>
      <c r="R1119" s="128" t="s">
        <v>1151</v>
      </c>
      <c r="S1119" s="128" t="s">
        <v>1152</v>
      </c>
      <c r="T1119" s="126"/>
      <c r="U1119" s="126"/>
    </row>
    <row r="1120" spans="1:21" s="59" customFormat="1" ht="25.5" x14ac:dyDescent="0.2">
      <c r="A1120" s="128" t="s">
        <v>146</v>
      </c>
      <c r="B1120" s="128" t="s">
        <v>1146</v>
      </c>
      <c r="C1120" s="128" t="s">
        <v>78</v>
      </c>
      <c r="D1120" s="128" t="s">
        <v>1443</v>
      </c>
      <c r="E1120" s="128" t="s">
        <v>78</v>
      </c>
      <c r="F1120" s="128" t="s">
        <v>43</v>
      </c>
      <c r="G1120" s="128" t="s">
        <v>44</v>
      </c>
      <c r="H1120" s="128" t="s">
        <v>88</v>
      </c>
      <c r="I1120" s="129">
        <v>42194</v>
      </c>
      <c r="J1120" s="128" t="s">
        <v>46</v>
      </c>
      <c r="K1120" s="128" t="s">
        <v>677</v>
      </c>
      <c r="L1120" s="128" t="s">
        <v>38</v>
      </c>
      <c r="M1120" s="128" t="s">
        <v>3047</v>
      </c>
      <c r="N1120" s="128" t="s">
        <v>399</v>
      </c>
      <c r="O1120" s="130">
        <v>408375.19</v>
      </c>
      <c r="P1120" s="128" t="s">
        <v>881</v>
      </c>
      <c r="Q1120" s="128" t="s">
        <v>173</v>
      </c>
      <c r="R1120" s="128" t="s">
        <v>677</v>
      </c>
      <c r="S1120" s="128" t="s">
        <v>398</v>
      </c>
      <c r="T1120" s="126"/>
      <c r="U1120" s="126"/>
    </row>
    <row r="1121" spans="1:21" s="59" customFormat="1" ht="63.75" x14ac:dyDescent="0.2">
      <c r="A1121" s="128" t="s">
        <v>146</v>
      </c>
      <c r="B1121" s="128" t="s">
        <v>1146</v>
      </c>
      <c r="C1121" s="128" t="s">
        <v>78</v>
      </c>
      <c r="D1121" s="128" t="s">
        <v>1440</v>
      </c>
      <c r="E1121" s="128" t="s">
        <v>78</v>
      </c>
      <c r="F1121" s="128" t="s">
        <v>463</v>
      </c>
      <c r="G1121" s="128" t="s">
        <v>260</v>
      </c>
      <c r="H1121" s="128" t="s">
        <v>212</v>
      </c>
      <c r="I1121" s="129">
        <v>42270</v>
      </c>
      <c r="J1121" s="128" t="s">
        <v>45</v>
      </c>
      <c r="K1121" s="128" t="s">
        <v>107</v>
      </c>
      <c r="L1121" s="128" t="s">
        <v>175</v>
      </c>
      <c r="M1121" s="128" t="s">
        <v>3202</v>
      </c>
      <c r="N1121" s="128" t="s">
        <v>188</v>
      </c>
      <c r="O1121" s="130">
        <v>420000</v>
      </c>
      <c r="P1121" s="128" t="s">
        <v>671</v>
      </c>
      <c r="Q1121" s="128" t="s">
        <v>76</v>
      </c>
      <c r="R1121" s="128" t="s">
        <v>187</v>
      </c>
      <c r="S1121" s="128" t="s">
        <v>186</v>
      </c>
      <c r="T1121" s="126"/>
      <c r="U1121" s="126"/>
    </row>
    <row r="1122" spans="1:21" s="59" customFormat="1" ht="38.25" x14ac:dyDescent="0.2">
      <c r="A1122" s="128" t="s">
        <v>146</v>
      </c>
      <c r="B1122" s="128" t="s">
        <v>1146</v>
      </c>
      <c r="C1122" s="128" t="s">
        <v>78</v>
      </c>
      <c r="D1122" s="128" t="s">
        <v>1443</v>
      </c>
      <c r="E1122" s="128" t="s">
        <v>78</v>
      </c>
      <c r="F1122" s="128" t="s">
        <v>43</v>
      </c>
      <c r="G1122" s="128" t="s">
        <v>44</v>
      </c>
      <c r="H1122" s="128" t="s">
        <v>88</v>
      </c>
      <c r="I1122" s="129">
        <v>42178</v>
      </c>
      <c r="J1122" s="128" t="s">
        <v>45</v>
      </c>
      <c r="K1122" s="128" t="s">
        <v>107</v>
      </c>
      <c r="L1122" s="128" t="s">
        <v>38</v>
      </c>
      <c r="M1122" s="128" t="s">
        <v>1848</v>
      </c>
      <c r="N1122" s="128" t="s">
        <v>1149</v>
      </c>
      <c r="O1122" s="130">
        <v>435249</v>
      </c>
      <c r="P1122" s="128" t="s">
        <v>1150</v>
      </c>
      <c r="Q1122" s="128" t="s">
        <v>91</v>
      </c>
      <c r="R1122" s="128" t="s">
        <v>1151</v>
      </c>
      <c r="S1122" s="128" t="s">
        <v>1152</v>
      </c>
      <c r="T1122" s="126"/>
      <c r="U1122" s="126"/>
    </row>
    <row r="1123" spans="1:21" s="59" customFormat="1" ht="63.75" x14ac:dyDescent="0.2">
      <c r="A1123" s="128" t="s">
        <v>146</v>
      </c>
      <c r="B1123" s="128" t="s">
        <v>1146</v>
      </c>
      <c r="C1123" s="128" t="s">
        <v>78</v>
      </c>
      <c r="D1123" s="128" t="s">
        <v>1440</v>
      </c>
      <c r="E1123" s="128" t="s">
        <v>78</v>
      </c>
      <c r="F1123" s="128" t="s">
        <v>463</v>
      </c>
      <c r="G1123" s="128" t="s">
        <v>260</v>
      </c>
      <c r="H1123" s="128" t="s">
        <v>212</v>
      </c>
      <c r="I1123" s="129">
        <v>42257</v>
      </c>
      <c r="J1123" s="128" t="s">
        <v>45</v>
      </c>
      <c r="K1123" s="128" t="s">
        <v>107</v>
      </c>
      <c r="L1123" s="128" t="s">
        <v>175</v>
      </c>
      <c r="M1123" s="128" t="s">
        <v>3058</v>
      </c>
      <c r="N1123" s="128" t="s">
        <v>188</v>
      </c>
      <c r="O1123" s="130">
        <v>545280</v>
      </c>
      <c r="P1123" s="128" t="s">
        <v>860</v>
      </c>
      <c r="Q1123" s="128" t="s">
        <v>76</v>
      </c>
      <c r="R1123" s="128" t="s">
        <v>187</v>
      </c>
      <c r="S1123" s="128" t="s">
        <v>186</v>
      </c>
      <c r="T1123" s="126"/>
      <c r="U1123" s="126"/>
    </row>
    <row r="1124" spans="1:21" s="59" customFormat="1" ht="38.25" x14ac:dyDescent="0.2">
      <c r="A1124" s="128" t="s">
        <v>146</v>
      </c>
      <c r="B1124" s="128" t="s">
        <v>1146</v>
      </c>
      <c r="C1124" s="128" t="s">
        <v>78</v>
      </c>
      <c r="D1124" s="128" t="s">
        <v>1443</v>
      </c>
      <c r="E1124" s="128" t="s">
        <v>78</v>
      </c>
      <c r="F1124" s="128" t="s">
        <v>425</v>
      </c>
      <c r="G1124" s="128" t="s">
        <v>118</v>
      </c>
      <c r="H1124" s="128" t="s">
        <v>1212</v>
      </c>
      <c r="I1124" s="129">
        <v>42143</v>
      </c>
      <c r="J1124" s="128" t="s">
        <v>45</v>
      </c>
      <c r="K1124" s="128" t="s">
        <v>107</v>
      </c>
      <c r="L1124" s="128" t="s">
        <v>38</v>
      </c>
      <c r="M1124" s="128" t="s">
        <v>3045</v>
      </c>
      <c r="N1124" s="128" t="s">
        <v>438</v>
      </c>
      <c r="O1124" s="130">
        <v>925373.8</v>
      </c>
      <c r="P1124" s="128" t="s">
        <v>856</v>
      </c>
      <c r="Q1124" s="128" t="s">
        <v>397</v>
      </c>
      <c r="R1124" s="128" t="s">
        <v>857</v>
      </c>
      <c r="S1124" s="128" t="s">
        <v>437</v>
      </c>
      <c r="T1124" s="126"/>
      <c r="U1124" s="126"/>
    </row>
    <row r="1125" spans="1:21" s="59" customFormat="1" ht="38.25" x14ac:dyDescent="0.2">
      <c r="A1125" s="128" t="s">
        <v>146</v>
      </c>
      <c r="B1125" s="128" t="s">
        <v>1146</v>
      </c>
      <c r="C1125" s="128" t="s">
        <v>78</v>
      </c>
      <c r="D1125" s="128" t="s">
        <v>1443</v>
      </c>
      <c r="E1125" s="128" t="s">
        <v>78</v>
      </c>
      <c r="F1125" s="128" t="s">
        <v>43</v>
      </c>
      <c r="G1125" s="128" t="s">
        <v>44</v>
      </c>
      <c r="H1125" s="128" t="s">
        <v>88</v>
      </c>
      <c r="I1125" s="129">
        <v>42171</v>
      </c>
      <c r="J1125" s="128" t="s">
        <v>45</v>
      </c>
      <c r="K1125" s="128" t="s">
        <v>107</v>
      </c>
      <c r="L1125" s="128" t="s">
        <v>38</v>
      </c>
      <c r="M1125" s="128" t="s">
        <v>3049</v>
      </c>
      <c r="N1125" s="128" t="s">
        <v>418</v>
      </c>
      <c r="O1125" s="130">
        <v>1265631.58</v>
      </c>
      <c r="P1125" s="128" t="s">
        <v>3050</v>
      </c>
      <c r="Q1125" s="128" t="s">
        <v>76</v>
      </c>
      <c r="R1125" s="128" t="s">
        <v>868</v>
      </c>
      <c r="S1125" s="128" t="s">
        <v>417</v>
      </c>
      <c r="T1125" s="126"/>
      <c r="U1125" s="126"/>
    </row>
    <row r="1126" spans="1:21" s="59" customFormat="1" ht="38.25" x14ac:dyDescent="0.2">
      <c r="A1126" s="128" t="s">
        <v>1828</v>
      </c>
      <c r="B1126" s="128" t="s">
        <v>1829</v>
      </c>
      <c r="C1126" s="128" t="s">
        <v>78</v>
      </c>
      <c r="D1126" s="128" t="s">
        <v>1440</v>
      </c>
      <c r="E1126" s="128" t="s">
        <v>78</v>
      </c>
      <c r="F1126" s="128" t="s">
        <v>41</v>
      </c>
      <c r="G1126" s="128" t="s">
        <v>42</v>
      </c>
      <c r="H1126" s="128" t="s">
        <v>453</v>
      </c>
      <c r="I1126" s="129">
        <v>42193</v>
      </c>
      <c r="J1126" s="128" t="s">
        <v>45</v>
      </c>
      <c r="K1126" s="128" t="s">
        <v>107</v>
      </c>
      <c r="L1126" s="128" t="s">
        <v>38</v>
      </c>
      <c r="M1126" s="128" t="s">
        <v>3061</v>
      </c>
      <c r="N1126" s="128" t="s">
        <v>3062</v>
      </c>
      <c r="O1126" s="130">
        <v>40000</v>
      </c>
      <c r="P1126" s="128" t="s">
        <v>3063</v>
      </c>
      <c r="Q1126" s="128" t="s">
        <v>76</v>
      </c>
      <c r="R1126" s="128" t="s">
        <v>3064</v>
      </c>
      <c r="S1126" s="128" t="s">
        <v>3065</v>
      </c>
      <c r="T1126" s="126"/>
      <c r="U1126" s="126"/>
    </row>
    <row r="1127" spans="1:21" s="59" customFormat="1" ht="63.75" x14ac:dyDescent="0.2">
      <c r="A1127" s="128" t="s">
        <v>136</v>
      </c>
      <c r="B1127" s="128" t="s">
        <v>1156</v>
      </c>
      <c r="C1127" s="128" t="s">
        <v>78</v>
      </c>
      <c r="D1127" s="128" t="s">
        <v>1440</v>
      </c>
      <c r="E1127" s="128" t="s">
        <v>78</v>
      </c>
      <c r="F1127" s="128" t="s">
        <v>43</v>
      </c>
      <c r="G1127" s="128" t="s">
        <v>44</v>
      </c>
      <c r="H1127" s="128" t="s">
        <v>88</v>
      </c>
      <c r="I1127" s="129">
        <v>42069</v>
      </c>
      <c r="J1127" s="128" t="s">
        <v>45</v>
      </c>
      <c r="K1127" s="128" t="s">
        <v>107</v>
      </c>
      <c r="L1127" s="128" t="s">
        <v>38</v>
      </c>
      <c r="M1127" s="128" t="s">
        <v>3067</v>
      </c>
      <c r="N1127" s="128" t="s">
        <v>620</v>
      </c>
      <c r="O1127" s="130">
        <v>51813.16</v>
      </c>
      <c r="P1127" s="128" t="s">
        <v>919</v>
      </c>
      <c r="Q1127" s="128" t="s">
        <v>400</v>
      </c>
      <c r="R1127" s="128" t="s">
        <v>619</v>
      </c>
      <c r="S1127" s="128" t="s">
        <v>618</v>
      </c>
      <c r="T1127" s="126"/>
      <c r="U1127" s="126"/>
    </row>
    <row r="1128" spans="1:21" s="59" customFormat="1" ht="38.25" x14ac:dyDescent="0.2">
      <c r="A1128" s="128" t="s">
        <v>136</v>
      </c>
      <c r="B1128" s="128" t="s">
        <v>1156</v>
      </c>
      <c r="C1128" s="128" t="s">
        <v>78</v>
      </c>
      <c r="D1128" s="128" t="s">
        <v>1440</v>
      </c>
      <c r="E1128" s="128" t="s">
        <v>78</v>
      </c>
      <c r="F1128" s="128" t="s">
        <v>43</v>
      </c>
      <c r="G1128" s="128" t="s">
        <v>44</v>
      </c>
      <c r="H1128" s="128" t="s">
        <v>88</v>
      </c>
      <c r="I1128" s="129">
        <v>42087</v>
      </c>
      <c r="J1128" s="128" t="s">
        <v>45</v>
      </c>
      <c r="K1128" s="128" t="s">
        <v>107</v>
      </c>
      <c r="L1128" s="128" t="s">
        <v>38</v>
      </c>
      <c r="M1128" s="128" t="s">
        <v>3068</v>
      </c>
      <c r="N1128" s="128" t="s">
        <v>620</v>
      </c>
      <c r="O1128" s="130">
        <v>65241.8</v>
      </c>
      <c r="P1128" s="128" t="s">
        <v>919</v>
      </c>
      <c r="Q1128" s="128" t="s">
        <v>92</v>
      </c>
      <c r="R1128" s="128" t="s">
        <v>619</v>
      </c>
      <c r="S1128" s="128" t="s">
        <v>618</v>
      </c>
      <c r="T1128" s="126"/>
      <c r="U1128" s="126"/>
    </row>
    <row r="1129" spans="1:21" s="59" customFormat="1" ht="38.25" x14ac:dyDescent="0.2">
      <c r="A1129" s="128" t="s">
        <v>136</v>
      </c>
      <c r="B1129" s="128" t="s">
        <v>1156</v>
      </c>
      <c r="C1129" s="128" t="s">
        <v>78</v>
      </c>
      <c r="D1129" s="128" t="s">
        <v>1440</v>
      </c>
      <c r="E1129" s="128" t="s">
        <v>78</v>
      </c>
      <c r="F1129" s="128" t="s">
        <v>43</v>
      </c>
      <c r="G1129" s="128" t="s">
        <v>44</v>
      </c>
      <c r="H1129" s="128" t="s">
        <v>88</v>
      </c>
      <c r="I1129" s="129">
        <v>42003</v>
      </c>
      <c r="J1129" s="128" t="s">
        <v>45</v>
      </c>
      <c r="K1129" s="128" t="s">
        <v>107</v>
      </c>
      <c r="L1129" s="128" t="s">
        <v>38</v>
      </c>
      <c r="M1129" s="128" t="s">
        <v>3066</v>
      </c>
      <c r="N1129" s="128" t="s">
        <v>620</v>
      </c>
      <c r="O1129" s="130">
        <v>130483.64</v>
      </c>
      <c r="P1129" s="128" t="s">
        <v>919</v>
      </c>
      <c r="Q1129" s="128" t="s">
        <v>122</v>
      </c>
      <c r="R1129" s="128" t="s">
        <v>619</v>
      </c>
      <c r="S1129" s="128" t="s">
        <v>618</v>
      </c>
      <c r="T1129" s="126"/>
      <c r="U1129" s="126"/>
    </row>
    <row r="1130" spans="1:21" s="59" customFormat="1" ht="25.5" x14ac:dyDescent="0.2">
      <c r="A1130" s="128" t="s">
        <v>1830</v>
      </c>
      <c r="B1130" s="128" t="s">
        <v>1831</v>
      </c>
      <c r="C1130" s="128" t="s">
        <v>78</v>
      </c>
      <c r="D1130" s="128" t="s">
        <v>1444</v>
      </c>
      <c r="E1130" s="128" t="s">
        <v>78</v>
      </c>
      <c r="F1130" s="128" t="s">
        <v>1746</v>
      </c>
      <c r="G1130" s="128" t="s">
        <v>35</v>
      </c>
      <c r="H1130" s="128" t="s">
        <v>1210</v>
      </c>
      <c r="I1130" s="129">
        <v>42053</v>
      </c>
      <c r="J1130" s="128" t="s">
        <v>40</v>
      </c>
      <c r="K1130" s="128" t="s">
        <v>677</v>
      </c>
      <c r="L1130" s="128" t="s">
        <v>37</v>
      </c>
      <c r="M1130" s="128" t="s">
        <v>3069</v>
      </c>
      <c r="N1130" s="128" t="s">
        <v>3070</v>
      </c>
      <c r="O1130" s="130">
        <v>30000</v>
      </c>
      <c r="P1130" s="128" t="s">
        <v>3071</v>
      </c>
      <c r="Q1130" s="128" t="s">
        <v>76</v>
      </c>
      <c r="R1130" s="128" t="s">
        <v>677</v>
      </c>
      <c r="S1130" s="128" t="s">
        <v>3072</v>
      </c>
      <c r="T1130" s="126"/>
      <c r="U1130" s="126"/>
    </row>
    <row r="1131" spans="1:21" s="59" customFormat="1" ht="25.5" x14ac:dyDescent="0.2">
      <c r="A1131" s="128" t="s">
        <v>1075</v>
      </c>
      <c r="B1131" s="128" t="s">
        <v>1413</v>
      </c>
      <c r="C1131" s="128" t="s">
        <v>78</v>
      </c>
      <c r="D1131" s="128" t="s">
        <v>1443</v>
      </c>
      <c r="E1131" s="128" t="s">
        <v>78</v>
      </c>
      <c r="F1131" s="128" t="s">
        <v>43</v>
      </c>
      <c r="G1131" s="128" t="s">
        <v>44</v>
      </c>
      <c r="H1131" s="128" t="s">
        <v>88</v>
      </c>
      <c r="I1131" s="129">
        <v>42178</v>
      </c>
      <c r="J1131" s="128" t="s">
        <v>46</v>
      </c>
      <c r="K1131" s="128" t="s">
        <v>677</v>
      </c>
      <c r="L1131" s="128" t="s">
        <v>38</v>
      </c>
      <c r="M1131" s="128" t="s">
        <v>3073</v>
      </c>
      <c r="N1131" s="128" t="s">
        <v>1414</v>
      </c>
      <c r="O1131" s="130">
        <v>624782</v>
      </c>
      <c r="P1131" s="128" t="s">
        <v>1415</v>
      </c>
      <c r="Q1131" s="128" t="s">
        <v>115</v>
      </c>
      <c r="R1131" s="128" t="s">
        <v>677</v>
      </c>
      <c r="S1131" s="128" t="s">
        <v>1416</v>
      </c>
      <c r="T1131" s="126"/>
      <c r="U1131" s="126"/>
    </row>
    <row r="1132" spans="1:21" s="59" customFormat="1" ht="25.5" x14ac:dyDescent="0.2">
      <c r="A1132" s="128" t="s">
        <v>882</v>
      </c>
      <c r="B1132" s="128" t="s">
        <v>1157</v>
      </c>
      <c r="C1132" s="128" t="s">
        <v>78</v>
      </c>
      <c r="D1132" s="128" t="s">
        <v>1444</v>
      </c>
      <c r="E1132" s="128" t="s">
        <v>78</v>
      </c>
      <c r="F1132" s="128" t="s">
        <v>43</v>
      </c>
      <c r="G1132" s="128" t="s">
        <v>44</v>
      </c>
      <c r="H1132" s="128" t="s">
        <v>88</v>
      </c>
      <c r="I1132" s="129">
        <v>42275</v>
      </c>
      <c r="J1132" s="128" t="s">
        <v>40</v>
      </c>
      <c r="K1132" s="128" t="s">
        <v>677</v>
      </c>
      <c r="L1132" s="128" t="s">
        <v>38</v>
      </c>
      <c r="M1132" s="128" t="s">
        <v>3080</v>
      </c>
      <c r="N1132" s="128" t="s">
        <v>1417</v>
      </c>
      <c r="O1132" s="130">
        <v>37572.65</v>
      </c>
      <c r="P1132" s="128" t="s">
        <v>3079</v>
      </c>
      <c r="Q1132" s="128" t="s">
        <v>88</v>
      </c>
      <c r="R1132" s="128" t="s">
        <v>677</v>
      </c>
      <c r="S1132" s="128" t="s">
        <v>1418</v>
      </c>
      <c r="T1132" s="126"/>
      <c r="U1132" s="126"/>
    </row>
    <row r="1133" spans="1:21" s="59" customFormat="1" ht="25.5" x14ac:dyDescent="0.2">
      <c r="A1133" s="128" t="s">
        <v>882</v>
      </c>
      <c r="B1133" s="128" t="s">
        <v>1157</v>
      </c>
      <c r="C1133" s="128" t="s">
        <v>78</v>
      </c>
      <c r="D1133" s="128" t="s">
        <v>1444</v>
      </c>
      <c r="E1133" s="128" t="s">
        <v>78</v>
      </c>
      <c r="F1133" s="128" t="s">
        <v>43</v>
      </c>
      <c r="G1133" s="128" t="s">
        <v>44</v>
      </c>
      <c r="H1133" s="128" t="s">
        <v>88</v>
      </c>
      <c r="I1133" s="129">
        <v>42272</v>
      </c>
      <c r="J1133" s="128" t="s">
        <v>40</v>
      </c>
      <c r="K1133" s="128" t="s">
        <v>677</v>
      </c>
      <c r="L1133" s="128" t="s">
        <v>38</v>
      </c>
      <c r="M1133" s="128" t="s">
        <v>3078</v>
      </c>
      <c r="N1133" s="128" t="s">
        <v>1417</v>
      </c>
      <c r="O1133" s="130">
        <v>73146.05</v>
      </c>
      <c r="P1133" s="128" t="s">
        <v>3079</v>
      </c>
      <c r="Q1133" s="128" t="s">
        <v>76</v>
      </c>
      <c r="R1133" s="128" t="s">
        <v>677</v>
      </c>
      <c r="S1133" s="128" t="s">
        <v>1418</v>
      </c>
      <c r="T1133" s="126"/>
      <c r="U1133" s="126"/>
    </row>
    <row r="1134" spans="1:21" s="59" customFormat="1" ht="63.75" x14ac:dyDescent="0.2">
      <c r="A1134" s="128" t="s">
        <v>882</v>
      </c>
      <c r="B1134" s="128" t="s">
        <v>1157</v>
      </c>
      <c r="C1134" s="128" t="s">
        <v>78</v>
      </c>
      <c r="D1134" s="128" t="s">
        <v>1443</v>
      </c>
      <c r="E1134" s="128" t="s">
        <v>78</v>
      </c>
      <c r="F1134" s="128" t="s">
        <v>43</v>
      </c>
      <c r="G1134" s="128" t="s">
        <v>44</v>
      </c>
      <c r="H1134" s="128" t="s">
        <v>88</v>
      </c>
      <c r="I1134" s="129">
        <v>42272</v>
      </c>
      <c r="J1134" s="128" t="s">
        <v>45</v>
      </c>
      <c r="K1134" s="128" t="s">
        <v>1208</v>
      </c>
      <c r="L1134" s="128" t="s">
        <v>38</v>
      </c>
      <c r="M1134" s="128" t="s">
        <v>3074</v>
      </c>
      <c r="N1134" s="128" t="s">
        <v>2544</v>
      </c>
      <c r="O1134" s="130">
        <v>102607.33</v>
      </c>
      <c r="P1134" s="128" t="s">
        <v>391</v>
      </c>
      <c r="Q1134" s="128" t="s">
        <v>76</v>
      </c>
      <c r="R1134" s="128" t="s">
        <v>3075</v>
      </c>
      <c r="S1134" s="128" t="s">
        <v>2546</v>
      </c>
      <c r="T1134" s="126"/>
      <c r="U1134" s="126"/>
    </row>
    <row r="1135" spans="1:21" s="59" customFormat="1" ht="114.75" x14ac:dyDescent="0.2">
      <c r="A1135" s="128" t="s">
        <v>882</v>
      </c>
      <c r="B1135" s="128" t="s">
        <v>1157</v>
      </c>
      <c r="C1135" s="128" t="s">
        <v>78</v>
      </c>
      <c r="D1135" s="128" t="s">
        <v>1440</v>
      </c>
      <c r="E1135" s="128" t="s">
        <v>78</v>
      </c>
      <c r="F1135" s="128" t="s">
        <v>1711</v>
      </c>
      <c r="G1135" s="128" t="s">
        <v>87</v>
      </c>
      <c r="H1135" s="128" t="s">
        <v>315</v>
      </c>
      <c r="I1135" s="129">
        <v>42258</v>
      </c>
      <c r="J1135" s="128" t="s">
        <v>45</v>
      </c>
      <c r="K1135" s="128" t="s">
        <v>107</v>
      </c>
      <c r="L1135" s="128" t="s">
        <v>38</v>
      </c>
      <c r="M1135" s="128" t="s">
        <v>3077</v>
      </c>
      <c r="N1135" s="128" t="s">
        <v>920</v>
      </c>
      <c r="O1135" s="130">
        <v>114058.92</v>
      </c>
      <c r="P1135" s="128" t="s">
        <v>1834</v>
      </c>
      <c r="Q1135" s="128" t="s">
        <v>104</v>
      </c>
      <c r="R1135" s="128" t="s">
        <v>921</v>
      </c>
      <c r="S1135" s="128" t="s">
        <v>922</v>
      </c>
      <c r="T1135" s="126"/>
      <c r="U1135" s="126"/>
    </row>
    <row r="1136" spans="1:21" s="59" customFormat="1" ht="38.25" x14ac:dyDescent="0.2">
      <c r="A1136" s="128" t="s">
        <v>882</v>
      </c>
      <c r="B1136" s="128" t="s">
        <v>1157</v>
      </c>
      <c r="C1136" s="128" t="s">
        <v>78</v>
      </c>
      <c r="D1136" s="128" t="s">
        <v>1440</v>
      </c>
      <c r="E1136" s="128" t="s">
        <v>78</v>
      </c>
      <c r="F1136" s="128" t="s">
        <v>1711</v>
      </c>
      <c r="G1136" s="128" t="s">
        <v>87</v>
      </c>
      <c r="H1136" s="128" t="s">
        <v>315</v>
      </c>
      <c r="I1136" s="129">
        <v>42118</v>
      </c>
      <c r="J1136" s="128" t="s">
        <v>45</v>
      </c>
      <c r="K1136" s="128" t="s">
        <v>107</v>
      </c>
      <c r="L1136" s="128" t="s">
        <v>38</v>
      </c>
      <c r="M1136" s="128" t="s">
        <v>3076</v>
      </c>
      <c r="N1136" s="128" t="s">
        <v>920</v>
      </c>
      <c r="O1136" s="130">
        <v>138092.62</v>
      </c>
      <c r="P1136" s="128" t="s">
        <v>1834</v>
      </c>
      <c r="Q1136" s="128" t="s">
        <v>83</v>
      </c>
      <c r="R1136" s="128" t="s">
        <v>921</v>
      </c>
      <c r="S1136" s="128" t="s">
        <v>922</v>
      </c>
      <c r="T1136" s="126"/>
      <c r="U1136" s="126"/>
    </row>
    <row r="1137" spans="1:21" s="30" customFormat="1" ht="38.25" x14ac:dyDescent="0.2">
      <c r="A1137" s="53" t="s">
        <v>3081</v>
      </c>
      <c r="B1137" s="53" t="s">
        <v>3082</v>
      </c>
      <c r="C1137" s="53" t="s">
        <v>78</v>
      </c>
      <c r="D1137" s="53" t="s">
        <v>1443</v>
      </c>
      <c r="E1137" s="53" t="s">
        <v>78</v>
      </c>
      <c r="F1137" s="53" t="s">
        <v>43</v>
      </c>
      <c r="G1137" s="53" t="s">
        <v>44</v>
      </c>
      <c r="H1137" s="53" t="s">
        <v>88</v>
      </c>
      <c r="I1137" s="54">
        <v>42233</v>
      </c>
      <c r="J1137" s="53" t="s">
        <v>45</v>
      </c>
      <c r="K1137" s="53" t="s">
        <v>107</v>
      </c>
      <c r="L1137" s="53" t="s">
        <v>38</v>
      </c>
      <c r="M1137" s="53" t="s">
        <v>3083</v>
      </c>
      <c r="N1137" s="53" t="s">
        <v>3084</v>
      </c>
      <c r="O1137" s="55">
        <v>373494.85</v>
      </c>
      <c r="P1137" s="53" t="s">
        <v>3085</v>
      </c>
      <c r="Q1137" s="53" t="s">
        <v>76</v>
      </c>
      <c r="R1137" s="53" t="s">
        <v>3086</v>
      </c>
      <c r="S1137" s="53" t="s">
        <v>125</v>
      </c>
      <c r="T1137" s="4"/>
      <c r="U1137" s="4"/>
    </row>
    <row r="1138" spans="1:21" ht="38.25" x14ac:dyDescent="0.2">
      <c r="A1138" s="53" t="s">
        <v>124</v>
      </c>
      <c r="B1138" s="53" t="s">
        <v>1159</v>
      </c>
      <c r="C1138" s="53" t="s">
        <v>78</v>
      </c>
      <c r="D1138" s="53" t="s">
        <v>1443</v>
      </c>
      <c r="E1138" s="53" t="s">
        <v>78</v>
      </c>
      <c r="F1138" s="53" t="s">
        <v>43</v>
      </c>
      <c r="G1138" s="53" t="s">
        <v>44</v>
      </c>
      <c r="H1138" s="53" t="s">
        <v>88</v>
      </c>
      <c r="I1138" s="54">
        <v>42151</v>
      </c>
      <c r="J1138" s="53" t="s">
        <v>134</v>
      </c>
      <c r="K1138" s="53" t="s">
        <v>107</v>
      </c>
      <c r="L1138" s="53" t="s">
        <v>38</v>
      </c>
      <c r="M1138" s="53" t="s">
        <v>3087</v>
      </c>
      <c r="N1138" s="53" t="s">
        <v>1420</v>
      </c>
      <c r="O1138" s="55">
        <v>57598.01</v>
      </c>
      <c r="P1138" s="53" t="s">
        <v>2361</v>
      </c>
      <c r="Q1138" s="53" t="s">
        <v>76</v>
      </c>
      <c r="R1138" s="53" t="s">
        <v>1421</v>
      </c>
      <c r="S1138" s="53" t="s">
        <v>1422</v>
      </c>
    </row>
    <row r="1139" spans="1:21" ht="25.5" x14ac:dyDescent="0.2">
      <c r="A1139" s="53" t="s">
        <v>102</v>
      </c>
      <c r="B1139" s="53" t="s">
        <v>1160</v>
      </c>
      <c r="C1139" s="53" t="s">
        <v>78</v>
      </c>
      <c r="D1139" s="53" t="s">
        <v>1443</v>
      </c>
      <c r="E1139" s="53" t="s">
        <v>78</v>
      </c>
      <c r="F1139" s="53" t="s">
        <v>34</v>
      </c>
      <c r="G1139" s="53" t="s">
        <v>35</v>
      </c>
      <c r="H1139" s="53" t="s">
        <v>824</v>
      </c>
      <c r="I1139" s="54">
        <v>42255</v>
      </c>
      <c r="J1139" s="53" t="s">
        <v>45</v>
      </c>
      <c r="K1139" s="53" t="s">
        <v>677</v>
      </c>
      <c r="L1139" s="53" t="s">
        <v>38</v>
      </c>
      <c r="M1139" s="53" t="s">
        <v>3100</v>
      </c>
      <c r="N1139" s="53" t="s">
        <v>455</v>
      </c>
      <c r="O1139" s="55">
        <v>36741</v>
      </c>
      <c r="P1139" s="53" t="s">
        <v>1176</v>
      </c>
      <c r="Q1139" s="53" t="s">
        <v>1591</v>
      </c>
      <c r="R1139" s="53" t="s">
        <v>677</v>
      </c>
      <c r="S1139" s="53" t="s">
        <v>454</v>
      </c>
    </row>
    <row r="1140" spans="1:21" ht="38.25" x14ac:dyDescent="0.2">
      <c r="A1140" s="53" t="s">
        <v>102</v>
      </c>
      <c r="B1140" s="53" t="s">
        <v>1160</v>
      </c>
      <c r="C1140" s="53" t="s">
        <v>78</v>
      </c>
      <c r="D1140" s="53" t="s">
        <v>1444</v>
      </c>
      <c r="E1140" s="53" t="s">
        <v>78</v>
      </c>
      <c r="F1140" s="53" t="s">
        <v>43</v>
      </c>
      <c r="G1140" s="53" t="s">
        <v>44</v>
      </c>
      <c r="H1140" s="53" t="s">
        <v>88</v>
      </c>
      <c r="I1140" s="54">
        <v>42262</v>
      </c>
      <c r="J1140" s="53" t="s">
        <v>45</v>
      </c>
      <c r="K1140" s="53" t="s">
        <v>107</v>
      </c>
      <c r="L1140" s="53" t="s">
        <v>38</v>
      </c>
      <c r="M1140" s="53" t="s">
        <v>3113</v>
      </c>
      <c r="N1140" s="53" t="s">
        <v>3111</v>
      </c>
      <c r="O1140" s="55">
        <v>57782.31</v>
      </c>
      <c r="P1140" s="53" t="s">
        <v>3114</v>
      </c>
      <c r="Q1140" s="53" t="s">
        <v>76</v>
      </c>
      <c r="R1140" s="53" t="s">
        <v>3115</v>
      </c>
      <c r="S1140" s="53" t="s">
        <v>3112</v>
      </c>
    </row>
    <row r="1141" spans="1:21" ht="25.5" x14ac:dyDescent="0.2">
      <c r="A1141" s="53" t="s">
        <v>102</v>
      </c>
      <c r="B1141" s="53" t="s">
        <v>1160</v>
      </c>
      <c r="C1141" s="53" t="s">
        <v>78</v>
      </c>
      <c r="D1141" s="53" t="s">
        <v>1443</v>
      </c>
      <c r="E1141" s="53" t="s">
        <v>78</v>
      </c>
      <c r="F1141" s="53" t="s">
        <v>452</v>
      </c>
      <c r="G1141" s="53" t="s">
        <v>362</v>
      </c>
      <c r="H1141" s="53" t="s">
        <v>205</v>
      </c>
      <c r="I1141" s="54">
        <v>42261</v>
      </c>
      <c r="J1141" s="53" t="s">
        <v>45</v>
      </c>
      <c r="K1141" s="53" t="s">
        <v>677</v>
      </c>
      <c r="L1141" s="53" t="s">
        <v>38</v>
      </c>
      <c r="M1141" s="53" t="s">
        <v>3095</v>
      </c>
      <c r="N1141" s="53" t="s">
        <v>1170</v>
      </c>
      <c r="O1141" s="55">
        <v>98000</v>
      </c>
      <c r="P1141" s="53" t="s">
        <v>1171</v>
      </c>
      <c r="Q1141" s="53" t="s">
        <v>173</v>
      </c>
      <c r="R1141" s="53" t="s">
        <v>677</v>
      </c>
      <c r="S1141" s="53" t="s">
        <v>451</v>
      </c>
    </row>
    <row r="1142" spans="1:21" ht="25.5" x14ac:dyDescent="0.2">
      <c r="A1142" s="53" t="s">
        <v>102</v>
      </c>
      <c r="B1142" s="53" t="s">
        <v>1160</v>
      </c>
      <c r="C1142" s="53" t="s">
        <v>78</v>
      </c>
      <c r="D1142" s="53" t="s">
        <v>1443</v>
      </c>
      <c r="E1142" s="53" t="s">
        <v>78</v>
      </c>
      <c r="F1142" s="53" t="s">
        <v>47</v>
      </c>
      <c r="G1142" s="53" t="s">
        <v>48</v>
      </c>
      <c r="H1142" s="53" t="s">
        <v>1212</v>
      </c>
      <c r="I1142" s="54">
        <v>42262</v>
      </c>
      <c r="J1142" s="53" t="s">
        <v>45</v>
      </c>
      <c r="K1142" s="53" t="s">
        <v>677</v>
      </c>
      <c r="L1142" s="53" t="s">
        <v>38</v>
      </c>
      <c r="M1142" s="53" t="s">
        <v>3089</v>
      </c>
      <c r="N1142" s="53" t="s">
        <v>1161</v>
      </c>
      <c r="O1142" s="55">
        <v>114800</v>
      </c>
      <c r="P1142" s="53" t="s">
        <v>1162</v>
      </c>
      <c r="Q1142" s="53" t="s">
        <v>122</v>
      </c>
      <c r="R1142" s="53" t="s">
        <v>677</v>
      </c>
      <c r="S1142" s="53" t="s">
        <v>450</v>
      </c>
    </row>
    <row r="1143" spans="1:21" ht="25.5" x14ac:dyDescent="0.2">
      <c r="A1143" s="53" t="s">
        <v>102</v>
      </c>
      <c r="B1143" s="53" t="s">
        <v>1160</v>
      </c>
      <c r="C1143" s="53" t="s">
        <v>78</v>
      </c>
      <c r="D1143" s="53" t="s">
        <v>1443</v>
      </c>
      <c r="E1143" s="53" t="s">
        <v>78</v>
      </c>
      <c r="F1143" s="53" t="s">
        <v>448</v>
      </c>
      <c r="G1143" s="53" t="s">
        <v>447</v>
      </c>
      <c r="H1143" s="53" t="s">
        <v>225</v>
      </c>
      <c r="I1143" s="54">
        <v>42264</v>
      </c>
      <c r="J1143" s="53" t="s">
        <v>45</v>
      </c>
      <c r="K1143" s="53" t="s">
        <v>677</v>
      </c>
      <c r="L1143" s="53" t="s">
        <v>38</v>
      </c>
      <c r="M1143" s="53" t="s">
        <v>3099</v>
      </c>
      <c r="N1143" s="53" t="s">
        <v>1174</v>
      </c>
      <c r="O1143" s="55">
        <v>117600</v>
      </c>
      <c r="P1143" s="53" t="s">
        <v>1175</v>
      </c>
      <c r="Q1143" s="53" t="s">
        <v>397</v>
      </c>
      <c r="R1143" s="53" t="s">
        <v>677</v>
      </c>
      <c r="S1143" s="53" t="s">
        <v>446</v>
      </c>
    </row>
    <row r="1144" spans="1:21" ht="25.5" x14ac:dyDescent="0.2">
      <c r="A1144" s="53" t="s">
        <v>102</v>
      </c>
      <c r="B1144" s="53" t="s">
        <v>1160</v>
      </c>
      <c r="C1144" s="53" t="s">
        <v>78</v>
      </c>
      <c r="D1144" s="53" t="s">
        <v>1443</v>
      </c>
      <c r="E1144" s="53" t="s">
        <v>78</v>
      </c>
      <c r="F1144" s="53" t="s">
        <v>1166</v>
      </c>
      <c r="G1144" s="53" t="s">
        <v>362</v>
      </c>
      <c r="H1144" s="53" t="s">
        <v>115</v>
      </c>
      <c r="I1144" s="54">
        <v>42262</v>
      </c>
      <c r="J1144" s="53" t="s">
        <v>45</v>
      </c>
      <c r="K1144" s="53" t="s">
        <v>677</v>
      </c>
      <c r="L1144" s="53" t="s">
        <v>38</v>
      </c>
      <c r="M1144" s="53" t="s">
        <v>3093</v>
      </c>
      <c r="N1144" s="53" t="s">
        <v>1167</v>
      </c>
      <c r="O1144" s="55">
        <v>119000</v>
      </c>
      <c r="P1144" s="53" t="s">
        <v>1168</v>
      </c>
      <c r="Q1144" s="53" t="s">
        <v>397</v>
      </c>
      <c r="R1144" s="53" t="s">
        <v>677</v>
      </c>
      <c r="S1144" s="53" t="s">
        <v>1169</v>
      </c>
    </row>
    <row r="1145" spans="1:21" ht="25.5" x14ac:dyDescent="0.2">
      <c r="A1145" s="53" t="s">
        <v>102</v>
      </c>
      <c r="B1145" s="53" t="s">
        <v>1160</v>
      </c>
      <c r="C1145" s="53" t="s">
        <v>78</v>
      </c>
      <c r="D1145" s="53" t="s">
        <v>1443</v>
      </c>
      <c r="E1145" s="53" t="s">
        <v>78</v>
      </c>
      <c r="F1145" s="53" t="s">
        <v>127</v>
      </c>
      <c r="G1145" s="53" t="s">
        <v>48</v>
      </c>
      <c r="H1145" s="53" t="s">
        <v>1207</v>
      </c>
      <c r="I1145" s="54">
        <v>42264</v>
      </c>
      <c r="J1145" s="53" t="s">
        <v>45</v>
      </c>
      <c r="K1145" s="53" t="s">
        <v>677</v>
      </c>
      <c r="L1145" s="53" t="s">
        <v>38</v>
      </c>
      <c r="M1145" s="53" t="s">
        <v>3097</v>
      </c>
      <c r="N1145" s="53" t="s">
        <v>1172</v>
      </c>
      <c r="O1145" s="55">
        <v>133000</v>
      </c>
      <c r="P1145" s="53" t="s">
        <v>1173</v>
      </c>
      <c r="Q1145" s="53" t="s">
        <v>173</v>
      </c>
      <c r="R1145" s="53" t="s">
        <v>677</v>
      </c>
      <c r="S1145" s="53" t="s">
        <v>126</v>
      </c>
    </row>
    <row r="1146" spans="1:21" ht="25.5" x14ac:dyDescent="0.2">
      <c r="A1146" s="53" t="s">
        <v>102</v>
      </c>
      <c r="B1146" s="53" t="s">
        <v>1160</v>
      </c>
      <c r="C1146" s="53" t="s">
        <v>78</v>
      </c>
      <c r="D1146" s="53" t="s">
        <v>1443</v>
      </c>
      <c r="E1146" s="53" t="s">
        <v>78</v>
      </c>
      <c r="F1146" s="53" t="s">
        <v>1181</v>
      </c>
      <c r="G1146" s="53" t="s">
        <v>42</v>
      </c>
      <c r="H1146" s="53" t="s">
        <v>91</v>
      </c>
      <c r="I1146" s="54">
        <v>42261</v>
      </c>
      <c r="J1146" s="53" t="s">
        <v>45</v>
      </c>
      <c r="K1146" s="53" t="s">
        <v>677</v>
      </c>
      <c r="L1146" s="53" t="s">
        <v>38</v>
      </c>
      <c r="M1146" s="53" t="s">
        <v>3106</v>
      </c>
      <c r="N1146" s="53" t="s">
        <v>1182</v>
      </c>
      <c r="O1146" s="55">
        <v>145600</v>
      </c>
      <c r="P1146" s="53" t="s">
        <v>1183</v>
      </c>
      <c r="Q1146" s="53" t="s">
        <v>143</v>
      </c>
      <c r="R1146" s="53" t="s">
        <v>677</v>
      </c>
      <c r="S1146" s="53" t="s">
        <v>132</v>
      </c>
    </row>
    <row r="1147" spans="1:21" ht="38.25" x14ac:dyDescent="0.2">
      <c r="A1147" s="53" t="s">
        <v>102</v>
      </c>
      <c r="B1147" s="53" t="s">
        <v>1160</v>
      </c>
      <c r="C1147" s="53" t="s">
        <v>78</v>
      </c>
      <c r="D1147" s="53" t="s">
        <v>1443</v>
      </c>
      <c r="E1147" s="53" t="s">
        <v>78</v>
      </c>
      <c r="F1147" s="53" t="s">
        <v>43</v>
      </c>
      <c r="G1147" s="53" t="s">
        <v>44</v>
      </c>
      <c r="H1147" s="53" t="s">
        <v>88</v>
      </c>
      <c r="I1147" s="54">
        <v>42068</v>
      </c>
      <c r="J1147" s="53" t="s">
        <v>45</v>
      </c>
      <c r="K1147" s="53" t="s">
        <v>107</v>
      </c>
      <c r="L1147" s="53" t="s">
        <v>38</v>
      </c>
      <c r="M1147" s="53" t="s">
        <v>3108</v>
      </c>
      <c r="N1147" s="53" t="s">
        <v>1185</v>
      </c>
      <c r="O1147" s="55">
        <v>151855</v>
      </c>
      <c r="P1147" s="53" t="s">
        <v>1835</v>
      </c>
      <c r="Q1147" s="53" t="s">
        <v>88</v>
      </c>
      <c r="R1147" s="53" t="s">
        <v>103</v>
      </c>
      <c r="S1147" s="53" t="s">
        <v>1186</v>
      </c>
    </row>
    <row r="1148" spans="1:21" ht="25.5" x14ac:dyDescent="0.2">
      <c r="A1148" s="53" t="s">
        <v>102</v>
      </c>
      <c r="B1148" s="53" t="s">
        <v>1160</v>
      </c>
      <c r="C1148" s="53" t="s">
        <v>78</v>
      </c>
      <c r="D1148" s="53" t="s">
        <v>1443</v>
      </c>
      <c r="E1148" s="53" t="s">
        <v>78</v>
      </c>
      <c r="F1148" s="53" t="s">
        <v>567</v>
      </c>
      <c r="G1148" s="53" t="s">
        <v>87</v>
      </c>
      <c r="H1148" s="53" t="s">
        <v>1277</v>
      </c>
      <c r="I1148" s="54">
        <v>42263</v>
      </c>
      <c r="J1148" s="53" t="s">
        <v>45</v>
      </c>
      <c r="K1148" s="53" t="s">
        <v>677</v>
      </c>
      <c r="L1148" s="53" t="s">
        <v>38</v>
      </c>
      <c r="M1148" s="53" t="s">
        <v>3104</v>
      </c>
      <c r="N1148" s="53" t="s">
        <v>1178</v>
      </c>
      <c r="O1148" s="55">
        <v>156800</v>
      </c>
      <c r="P1148" s="53" t="s">
        <v>1179</v>
      </c>
      <c r="Q1148" s="53" t="s">
        <v>397</v>
      </c>
      <c r="R1148" s="53" t="s">
        <v>677</v>
      </c>
      <c r="S1148" s="53" t="s">
        <v>1180</v>
      </c>
    </row>
    <row r="1149" spans="1:21" ht="25.5" x14ac:dyDescent="0.2">
      <c r="A1149" s="53" t="s">
        <v>102</v>
      </c>
      <c r="B1149" s="53" t="s">
        <v>1160</v>
      </c>
      <c r="C1149" s="53" t="s">
        <v>78</v>
      </c>
      <c r="D1149" s="53" t="s">
        <v>1443</v>
      </c>
      <c r="E1149" s="53" t="s">
        <v>78</v>
      </c>
      <c r="F1149" s="53" t="s">
        <v>414</v>
      </c>
      <c r="G1149" s="53" t="s">
        <v>156</v>
      </c>
      <c r="H1149" s="53" t="s">
        <v>1217</v>
      </c>
      <c r="I1149" s="54">
        <v>42263</v>
      </c>
      <c r="J1149" s="53" t="s">
        <v>45</v>
      </c>
      <c r="K1149" s="53" t="s">
        <v>677</v>
      </c>
      <c r="L1149" s="53" t="s">
        <v>38</v>
      </c>
      <c r="M1149" s="53" t="s">
        <v>3091</v>
      </c>
      <c r="N1149" s="53" t="s">
        <v>1163</v>
      </c>
      <c r="O1149" s="55">
        <v>163800</v>
      </c>
      <c r="P1149" s="53" t="s">
        <v>1164</v>
      </c>
      <c r="Q1149" s="53" t="s">
        <v>120</v>
      </c>
      <c r="R1149" s="53" t="s">
        <v>677</v>
      </c>
      <c r="S1149" s="53" t="s">
        <v>1165</v>
      </c>
    </row>
    <row r="1150" spans="1:21" ht="25.5" x14ac:dyDescent="0.2">
      <c r="A1150" s="53" t="s">
        <v>102</v>
      </c>
      <c r="B1150" s="53" t="s">
        <v>1160</v>
      </c>
      <c r="C1150" s="53" t="s">
        <v>78</v>
      </c>
      <c r="D1150" s="53" t="s">
        <v>1443</v>
      </c>
      <c r="E1150" s="53" t="s">
        <v>78</v>
      </c>
      <c r="F1150" s="53" t="s">
        <v>34</v>
      </c>
      <c r="G1150" s="53" t="s">
        <v>35</v>
      </c>
      <c r="H1150" s="53" t="s">
        <v>824</v>
      </c>
      <c r="I1150" s="54">
        <v>42262</v>
      </c>
      <c r="J1150" s="53" t="s">
        <v>45</v>
      </c>
      <c r="K1150" s="53" t="s">
        <v>677</v>
      </c>
      <c r="L1150" s="53" t="s">
        <v>38</v>
      </c>
      <c r="M1150" s="53" t="s">
        <v>3101</v>
      </c>
      <c r="N1150" s="53" t="s">
        <v>455</v>
      </c>
      <c r="O1150" s="55">
        <v>168000</v>
      </c>
      <c r="P1150" s="53" t="s">
        <v>1176</v>
      </c>
      <c r="Q1150" s="53" t="s">
        <v>173</v>
      </c>
      <c r="R1150" s="53" t="s">
        <v>677</v>
      </c>
      <c r="S1150" s="53" t="s">
        <v>454</v>
      </c>
    </row>
    <row r="1151" spans="1:21" ht="25.5" x14ac:dyDescent="0.2">
      <c r="A1151" s="53" t="s">
        <v>102</v>
      </c>
      <c r="B1151" s="53" t="s">
        <v>1160</v>
      </c>
      <c r="C1151" s="53" t="s">
        <v>78</v>
      </c>
      <c r="D1151" s="53" t="s">
        <v>1443</v>
      </c>
      <c r="E1151" s="53" t="s">
        <v>78</v>
      </c>
      <c r="F1151" s="53" t="s">
        <v>43</v>
      </c>
      <c r="G1151" s="53" t="s">
        <v>44</v>
      </c>
      <c r="H1151" s="53" t="s">
        <v>88</v>
      </c>
      <c r="I1151" s="54">
        <v>42262</v>
      </c>
      <c r="J1151" s="53" t="s">
        <v>45</v>
      </c>
      <c r="K1151" s="53" t="s">
        <v>677</v>
      </c>
      <c r="L1151" s="53" t="s">
        <v>38</v>
      </c>
      <c r="M1151" s="53" t="s">
        <v>3110</v>
      </c>
      <c r="N1151" s="53" t="s">
        <v>583</v>
      </c>
      <c r="O1151" s="55">
        <v>183400</v>
      </c>
      <c r="P1151" s="53" t="s">
        <v>1184</v>
      </c>
      <c r="Q1151" s="53" t="s">
        <v>143</v>
      </c>
      <c r="R1151" s="53" t="s">
        <v>677</v>
      </c>
      <c r="S1151" s="53" t="s">
        <v>374</v>
      </c>
    </row>
    <row r="1152" spans="1:21" ht="38.25" x14ac:dyDescent="0.2">
      <c r="A1152" s="53" t="s">
        <v>102</v>
      </c>
      <c r="B1152" s="53" t="s">
        <v>1160</v>
      </c>
      <c r="C1152" s="53" t="s">
        <v>78</v>
      </c>
      <c r="D1152" s="53" t="s">
        <v>1443</v>
      </c>
      <c r="E1152" s="53" t="s">
        <v>78</v>
      </c>
      <c r="F1152" s="53" t="s">
        <v>43</v>
      </c>
      <c r="G1152" s="53" t="s">
        <v>44</v>
      </c>
      <c r="H1152" s="53" t="s">
        <v>88</v>
      </c>
      <c r="I1152" s="54">
        <v>42244</v>
      </c>
      <c r="J1152" s="53" t="s">
        <v>45</v>
      </c>
      <c r="K1152" s="53" t="s">
        <v>107</v>
      </c>
      <c r="L1152" s="53" t="s">
        <v>38</v>
      </c>
      <c r="M1152" s="53" t="s">
        <v>3109</v>
      </c>
      <c r="N1152" s="53" t="s">
        <v>883</v>
      </c>
      <c r="O1152" s="55">
        <v>230700</v>
      </c>
      <c r="P1152" s="53" t="s">
        <v>1836</v>
      </c>
      <c r="Q1152" s="53" t="s">
        <v>88</v>
      </c>
      <c r="R1152" s="53" t="s">
        <v>884</v>
      </c>
      <c r="S1152" s="53" t="s">
        <v>885</v>
      </c>
    </row>
    <row r="1153" spans="1:19" ht="51" x14ac:dyDescent="0.2">
      <c r="A1153" s="53" t="s">
        <v>102</v>
      </c>
      <c r="B1153" s="53" t="s">
        <v>1160</v>
      </c>
      <c r="C1153" s="53" t="s">
        <v>78</v>
      </c>
      <c r="D1153" s="53" t="s">
        <v>1443</v>
      </c>
      <c r="E1153" s="53" t="s">
        <v>78</v>
      </c>
      <c r="F1153" s="53" t="s">
        <v>43</v>
      </c>
      <c r="G1153" s="53" t="s">
        <v>44</v>
      </c>
      <c r="H1153" s="53" t="s">
        <v>88</v>
      </c>
      <c r="I1153" s="54">
        <v>42268</v>
      </c>
      <c r="J1153" s="53" t="s">
        <v>134</v>
      </c>
      <c r="K1153" s="53" t="s">
        <v>677</v>
      </c>
      <c r="L1153" s="53" t="s">
        <v>38</v>
      </c>
      <c r="M1153" s="53" t="s">
        <v>3203</v>
      </c>
      <c r="N1153" s="53" t="s">
        <v>399</v>
      </c>
      <c r="O1153" s="55">
        <v>599608</v>
      </c>
      <c r="P1153" s="53" t="s">
        <v>128</v>
      </c>
      <c r="Q1153" s="53" t="s">
        <v>76</v>
      </c>
      <c r="R1153" s="53" t="s">
        <v>951</v>
      </c>
      <c r="S1153" s="53" t="s">
        <v>398</v>
      </c>
    </row>
    <row r="1154" spans="1:19" ht="25.5" x14ac:dyDescent="0.2">
      <c r="A1154" s="53" t="s">
        <v>102</v>
      </c>
      <c r="B1154" s="53" t="s">
        <v>1160</v>
      </c>
      <c r="C1154" s="53" t="s">
        <v>78</v>
      </c>
      <c r="D1154" s="53" t="s">
        <v>1443</v>
      </c>
      <c r="E1154" s="53" t="s">
        <v>78</v>
      </c>
      <c r="F1154" s="53" t="s">
        <v>199</v>
      </c>
      <c r="G1154" s="53" t="s">
        <v>118</v>
      </c>
      <c r="H1154" s="53" t="s">
        <v>205</v>
      </c>
      <c r="I1154" s="54">
        <v>42185</v>
      </c>
      <c r="J1154" s="53" t="s">
        <v>40</v>
      </c>
      <c r="K1154" s="53" t="s">
        <v>677</v>
      </c>
      <c r="L1154" s="53" t="s">
        <v>38</v>
      </c>
      <c r="M1154" s="53" t="s">
        <v>3102</v>
      </c>
      <c r="N1154" s="53" t="s">
        <v>1147</v>
      </c>
      <c r="O1154" s="55">
        <v>1461768</v>
      </c>
      <c r="P1154" s="53" t="s">
        <v>1177</v>
      </c>
      <c r="Q1154" s="53" t="s">
        <v>99</v>
      </c>
      <c r="R1154" s="53" t="s">
        <v>677</v>
      </c>
      <c r="S1154" s="53" t="s">
        <v>1148</v>
      </c>
    </row>
    <row r="1155" spans="1:19" ht="25.5" x14ac:dyDescent="0.2">
      <c r="A1155" s="53" t="s">
        <v>102</v>
      </c>
      <c r="B1155" s="53" t="s">
        <v>1160</v>
      </c>
      <c r="C1155" s="53" t="s">
        <v>78</v>
      </c>
      <c r="D1155" s="53" t="s">
        <v>1443</v>
      </c>
      <c r="E1155" s="53" t="s">
        <v>78</v>
      </c>
      <c r="F1155" s="53" t="s">
        <v>452</v>
      </c>
      <c r="G1155" s="53" t="s">
        <v>362</v>
      </c>
      <c r="H1155" s="53" t="s">
        <v>205</v>
      </c>
      <c r="I1155" s="54">
        <v>42020</v>
      </c>
      <c r="J1155" s="53" t="s">
        <v>45</v>
      </c>
      <c r="K1155" s="53" t="s">
        <v>677</v>
      </c>
      <c r="L1155" s="53" t="s">
        <v>38</v>
      </c>
      <c r="M1155" s="53" t="s">
        <v>3094</v>
      </c>
      <c r="N1155" s="53" t="s">
        <v>1170</v>
      </c>
      <c r="O1155" s="55">
        <v>3287191</v>
      </c>
      <c r="P1155" s="53" t="s">
        <v>1171</v>
      </c>
      <c r="Q1155" s="53" t="s">
        <v>172</v>
      </c>
      <c r="R1155" s="53" t="s">
        <v>677</v>
      </c>
      <c r="S1155" s="53" t="s">
        <v>451</v>
      </c>
    </row>
    <row r="1156" spans="1:19" ht="25.5" x14ac:dyDescent="0.2">
      <c r="A1156" s="53" t="s">
        <v>102</v>
      </c>
      <c r="B1156" s="53" t="s">
        <v>1160</v>
      </c>
      <c r="C1156" s="53" t="s">
        <v>78</v>
      </c>
      <c r="D1156" s="53" t="s">
        <v>1443</v>
      </c>
      <c r="E1156" s="53" t="s">
        <v>78</v>
      </c>
      <c r="F1156" s="53" t="s">
        <v>448</v>
      </c>
      <c r="G1156" s="53" t="s">
        <v>447</v>
      </c>
      <c r="H1156" s="53" t="s">
        <v>225</v>
      </c>
      <c r="I1156" s="54">
        <v>42020</v>
      </c>
      <c r="J1156" s="53" t="s">
        <v>45</v>
      </c>
      <c r="K1156" s="53" t="s">
        <v>677</v>
      </c>
      <c r="L1156" s="53" t="s">
        <v>38</v>
      </c>
      <c r="M1156" s="53" t="s">
        <v>3098</v>
      </c>
      <c r="N1156" s="53" t="s">
        <v>1174</v>
      </c>
      <c r="O1156" s="55">
        <v>3744345</v>
      </c>
      <c r="P1156" s="53" t="s">
        <v>1175</v>
      </c>
      <c r="Q1156" s="53" t="s">
        <v>172</v>
      </c>
      <c r="R1156" s="53" t="s">
        <v>677</v>
      </c>
      <c r="S1156" s="53" t="s">
        <v>446</v>
      </c>
    </row>
    <row r="1157" spans="1:19" ht="25.5" x14ac:dyDescent="0.2">
      <c r="A1157" s="53" t="s">
        <v>102</v>
      </c>
      <c r="B1157" s="53" t="s">
        <v>1160</v>
      </c>
      <c r="C1157" s="53" t="s">
        <v>78</v>
      </c>
      <c r="D1157" s="53" t="s">
        <v>1443</v>
      </c>
      <c r="E1157" s="53" t="s">
        <v>78</v>
      </c>
      <c r="F1157" s="53" t="s">
        <v>47</v>
      </c>
      <c r="G1157" s="53" t="s">
        <v>48</v>
      </c>
      <c r="H1157" s="53" t="s">
        <v>1212</v>
      </c>
      <c r="I1157" s="54">
        <v>42020</v>
      </c>
      <c r="J1157" s="53" t="s">
        <v>45</v>
      </c>
      <c r="K1157" s="53" t="s">
        <v>677</v>
      </c>
      <c r="L1157" s="53" t="s">
        <v>38</v>
      </c>
      <c r="M1157" s="53" t="s">
        <v>3088</v>
      </c>
      <c r="N1157" s="53" t="s">
        <v>1161</v>
      </c>
      <c r="O1157" s="55">
        <v>4171369</v>
      </c>
      <c r="P1157" s="53" t="s">
        <v>1162</v>
      </c>
      <c r="Q1157" s="53" t="s">
        <v>397</v>
      </c>
      <c r="R1157" s="53" t="s">
        <v>677</v>
      </c>
      <c r="S1157" s="53" t="s">
        <v>450</v>
      </c>
    </row>
    <row r="1158" spans="1:19" ht="25.5" x14ac:dyDescent="0.2">
      <c r="A1158" s="53" t="s">
        <v>102</v>
      </c>
      <c r="B1158" s="53" t="s">
        <v>1160</v>
      </c>
      <c r="C1158" s="53" t="s">
        <v>78</v>
      </c>
      <c r="D1158" s="53" t="s">
        <v>1443</v>
      </c>
      <c r="E1158" s="53" t="s">
        <v>78</v>
      </c>
      <c r="F1158" s="53" t="s">
        <v>127</v>
      </c>
      <c r="G1158" s="53" t="s">
        <v>48</v>
      </c>
      <c r="H1158" s="53" t="s">
        <v>1207</v>
      </c>
      <c r="I1158" s="54">
        <v>42020</v>
      </c>
      <c r="J1158" s="53" t="s">
        <v>45</v>
      </c>
      <c r="K1158" s="53" t="s">
        <v>677</v>
      </c>
      <c r="L1158" s="53" t="s">
        <v>38</v>
      </c>
      <c r="M1158" s="53" t="s">
        <v>3096</v>
      </c>
      <c r="N1158" s="53" t="s">
        <v>1172</v>
      </c>
      <c r="O1158" s="55">
        <v>4412000</v>
      </c>
      <c r="P1158" s="53" t="s">
        <v>1173</v>
      </c>
      <c r="Q1158" s="53" t="s">
        <v>172</v>
      </c>
      <c r="R1158" s="53" t="s">
        <v>677</v>
      </c>
      <c r="S1158" s="53" t="s">
        <v>126</v>
      </c>
    </row>
    <row r="1159" spans="1:19" ht="25.5" x14ac:dyDescent="0.2">
      <c r="A1159" s="53" t="s">
        <v>102</v>
      </c>
      <c r="B1159" s="53" t="s">
        <v>1160</v>
      </c>
      <c r="C1159" s="53" t="s">
        <v>78</v>
      </c>
      <c r="D1159" s="53" t="s">
        <v>1443</v>
      </c>
      <c r="E1159" s="53" t="s">
        <v>78</v>
      </c>
      <c r="F1159" s="53" t="s">
        <v>567</v>
      </c>
      <c r="G1159" s="53" t="s">
        <v>87</v>
      </c>
      <c r="H1159" s="53" t="s">
        <v>1277</v>
      </c>
      <c r="I1159" s="54">
        <v>42020</v>
      </c>
      <c r="J1159" s="53" t="s">
        <v>45</v>
      </c>
      <c r="K1159" s="53" t="s">
        <v>677</v>
      </c>
      <c r="L1159" s="53" t="s">
        <v>38</v>
      </c>
      <c r="M1159" s="53" t="s">
        <v>3103</v>
      </c>
      <c r="N1159" s="53" t="s">
        <v>1178</v>
      </c>
      <c r="O1159" s="55">
        <v>4587775</v>
      </c>
      <c r="P1159" s="53" t="s">
        <v>1179</v>
      </c>
      <c r="Q1159" s="53" t="s">
        <v>120</v>
      </c>
      <c r="R1159" s="53" t="s">
        <v>677</v>
      </c>
      <c r="S1159" s="53" t="s">
        <v>1180</v>
      </c>
    </row>
    <row r="1160" spans="1:19" ht="25.5" x14ac:dyDescent="0.2">
      <c r="A1160" s="53" t="s">
        <v>102</v>
      </c>
      <c r="B1160" s="53" t="s">
        <v>1160</v>
      </c>
      <c r="C1160" s="53" t="s">
        <v>78</v>
      </c>
      <c r="D1160" s="53" t="s">
        <v>1443</v>
      </c>
      <c r="E1160" s="53" t="s">
        <v>78</v>
      </c>
      <c r="F1160" s="53" t="s">
        <v>1181</v>
      </c>
      <c r="G1160" s="53" t="s">
        <v>42</v>
      </c>
      <c r="H1160" s="53" t="s">
        <v>91</v>
      </c>
      <c r="I1160" s="54">
        <v>42020</v>
      </c>
      <c r="J1160" s="53" t="s">
        <v>45</v>
      </c>
      <c r="K1160" s="53" t="s">
        <v>677</v>
      </c>
      <c r="L1160" s="53" t="s">
        <v>38</v>
      </c>
      <c r="M1160" s="53" t="s">
        <v>3105</v>
      </c>
      <c r="N1160" s="53" t="s">
        <v>1182</v>
      </c>
      <c r="O1160" s="55">
        <v>4883827</v>
      </c>
      <c r="P1160" s="53" t="s">
        <v>1183</v>
      </c>
      <c r="Q1160" s="53" t="s">
        <v>173</v>
      </c>
      <c r="R1160" s="53" t="s">
        <v>677</v>
      </c>
      <c r="S1160" s="53" t="s">
        <v>132</v>
      </c>
    </row>
    <row r="1161" spans="1:19" ht="25.5" x14ac:dyDescent="0.2">
      <c r="A1161" s="53" t="s">
        <v>102</v>
      </c>
      <c r="B1161" s="53" t="s">
        <v>1160</v>
      </c>
      <c r="C1161" s="53" t="s">
        <v>78</v>
      </c>
      <c r="D1161" s="53" t="s">
        <v>1443</v>
      </c>
      <c r="E1161" s="53" t="s">
        <v>78</v>
      </c>
      <c r="F1161" s="53" t="s">
        <v>1166</v>
      </c>
      <c r="G1161" s="53" t="s">
        <v>362</v>
      </c>
      <c r="H1161" s="53" t="s">
        <v>115</v>
      </c>
      <c r="I1161" s="54">
        <v>42020</v>
      </c>
      <c r="J1161" s="53" t="s">
        <v>45</v>
      </c>
      <c r="K1161" s="53" t="s">
        <v>677</v>
      </c>
      <c r="L1161" s="53" t="s">
        <v>38</v>
      </c>
      <c r="M1161" s="53" t="s">
        <v>3092</v>
      </c>
      <c r="N1161" s="53" t="s">
        <v>1167</v>
      </c>
      <c r="O1161" s="55">
        <v>4964457</v>
      </c>
      <c r="P1161" s="53" t="s">
        <v>1168</v>
      </c>
      <c r="Q1161" s="53" t="s">
        <v>120</v>
      </c>
      <c r="R1161" s="53" t="s">
        <v>677</v>
      </c>
      <c r="S1161" s="53" t="s">
        <v>1169</v>
      </c>
    </row>
    <row r="1162" spans="1:19" ht="25.5" x14ac:dyDescent="0.2">
      <c r="A1162" s="53" t="s">
        <v>102</v>
      </c>
      <c r="B1162" s="53" t="s">
        <v>1160</v>
      </c>
      <c r="C1162" s="53" t="s">
        <v>78</v>
      </c>
      <c r="D1162" s="53" t="s">
        <v>1443</v>
      </c>
      <c r="E1162" s="53" t="s">
        <v>78</v>
      </c>
      <c r="F1162" s="53" t="s">
        <v>34</v>
      </c>
      <c r="G1162" s="53" t="s">
        <v>35</v>
      </c>
      <c r="H1162" s="53" t="s">
        <v>824</v>
      </c>
      <c r="I1162" s="54">
        <v>42020</v>
      </c>
      <c r="J1162" s="53" t="s">
        <v>45</v>
      </c>
      <c r="K1162" s="53" t="s">
        <v>677</v>
      </c>
      <c r="L1162" s="53" t="s">
        <v>38</v>
      </c>
      <c r="M1162" s="53" t="s">
        <v>3100</v>
      </c>
      <c r="N1162" s="53" t="s">
        <v>455</v>
      </c>
      <c r="O1162" s="55">
        <v>5635185</v>
      </c>
      <c r="P1162" s="53" t="s">
        <v>1176</v>
      </c>
      <c r="Q1162" s="53" t="s">
        <v>172</v>
      </c>
      <c r="R1162" s="53" t="s">
        <v>677</v>
      </c>
      <c r="S1162" s="53" t="s">
        <v>454</v>
      </c>
    </row>
    <row r="1163" spans="1:19" ht="25.5" x14ac:dyDescent="0.2">
      <c r="A1163" s="53" t="s">
        <v>102</v>
      </c>
      <c r="B1163" s="53" t="s">
        <v>1160</v>
      </c>
      <c r="C1163" s="53" t="s">
        <v>78</v>
      </c>
      <c r="D1163" s="53" t="s">
        <v>1443</v>
      </c>
      <c r="E1163" s="53" t="s">
        <v>78</v>
      </c>
      <c r="F1163" s="53" t="s">
        <v>43</v>
      </c>
      <c r="G1163" s="53" t="s">
        <v>44</v>
      </c>
      <c r="H1163" s="53" t="s">
        <v>88</v>
      </c>
      <c r="I1163" s="54">
        <v>42020</v>
      </c>
      <c r="J1163" s="53" t="s">
        <v>45</v>
      </c>
      <c r="K1163" s="53" t="s">
        <v>677</v>
      </c>
      <c r="L1163" s="53" t="s">
        <v>38</v>
      </c>
      <c r="M1163" s="53" t="s">
        <v>3107</v>
      </c>
      <c r="N1163" s="53" t="s">
        <v>583</v>
      </c>
      <c r="O1163" s="55">
        <v>7147320</v>
      </c>
      <c r="P1163" s="53" t="s">
        <v>1184</v>
      </c>
      <c r="Q1163" s="53" t="s">
        <v>173</v>
      </c>
      <c r="R1163" s="53" t="s">
        <v>677</v>
      </c>
      <c r="S1163" s="53" t="s">
        <v>374</v>
      </c>
    </row>
    <row r="1164" spans="1:19" ht="25.5" x14ac:dyDescent="0.2">
      <c r="A1164" s="53" t="s">
        <v>102</v>
      </c>
      <c r="B1164" s="53" t="s">
        <v>1160</v>
      </c>
      <c r="C1164" s="53" t="s">
        <v>78</v>
      </c>
      <c r="D1164" s="53" t="s">
        <v>1443</v>
      </c>
      <c r="E1164" s="53" t="s">
        <v>78</v>
      </c>
      <c r="F1164" s="53" t="s">
        <v>414</v>
      </c>
      <c r="G1164" s="53" t="s">
        <v>156</v>
      </c>
      <c r="H1164" s="53" t="s">
        <v>1217</v>
      </c>
      <c r="I1164" s="54">
        <v>42020</v>
      </c>
      <c r="J1164" s="53" t="s">
        <v>45</v>
      </c>
      <c r="K1164" s="53" t="s">
        <v>677</v>
      </c>
      <c r="L1164" s="53" t="s">
        <v>38</v>
      </c>
      <c r="M1164" s="53" t="s">
        <v>3090</v>
      </c>
      <c r="N1164" s="53" t="s">
        <v>1163</v>
      </c>
      <c r="O1164" s="55">
        <v>9160393</v>
      </c>
      <c r="P1164" s="53" t="s">
        <v>1164</v>
      </c>
      <c r="Q1164" s="53" t="s">
        <v>170</v>
      </c>
      <c r="R1164" s="53" t="s">
        <v>677</v>
      </c>
      <c r="S1164" s="53" t="s">
        <v>1165</v>
      </c>
    </row>
    <row r="1165" spans="1:19" ht="38.25" x14ac:dyDescent="0.2">
      <c r="A1165" s="53" t="s">
        <v>1837</v>
      </c>
      <c r="B1165" s="53" t="s">
        <v>1838</v>
      </c>
      <c r="C1165" s="53" t="s">
        <v>78</v>
      </c>
      <c r="D1165" s="53" t="s">
        <v>1440</v>
      </c>
      <c r="E1165" s="53" t="s">
        <v>78</v>
      </c>
      <c r="F1165" s="53" t="s">
        <v>43</v>
      </c>
      <c r="G1165" s="53" t="s">
        <v>44</v>
      </c>
      <c r="H1165" s="53" t="s">
        <v>88</v>
      </c>
      <c r="I1165" s="54">
        <v>42271</v>
      </c>
      <c r="J1165" s="53" t="s">
        <v>45</v>
      </c>
      <c r="K1165" s="53" t="s">
        <v>50</v>
      </c>
      <c r="L1165" s="53" t="s">
        <v>38</v>
      </c>
      <c r="M1165" s="53" t="s">
        <v>3120</v>
      </c>
      <c r="N1165" s="53" t="s">
        <v>1839</v>
      </c>
      <c r="O1165" s="55">
        <v>29825</v>
      </c>
      <c r="P1165" s="53" t="s">
        <v>3121</v>
      </c>
      <c r="Q1165" s="53" t="s">
        <v>76</v>
      </c>
      <c r="R1165" s="53" t="s">
        <v>1840</v>
      </c>
      <c r="S1165" s="53" t="s">
        <v>1841</v>
      </c>
    </row>
    <row r="1166" spans="1:19" ht="38.25" x14ac:dyDescent="0.2">
      <c r="A1166" s="53" t="s">
        <v>1837</v>
      </c>
      <c r="B1166" s="53" t="s">
        <v>1838</v>
      </c>
      <c r="C1166" s="53" t="s">
        <v>78</v>
      </c>
      <c r="D1166" s="53" t="s">
        <v>1440</v>
      </c>
      <c r="E1166" s="53" t="s">
        <v>78</v>
      </c>
      <c r="F1166" s="53" t="s">
        <v>43</v>
      </c>
      <c r="G1166" s="53" t="s">
        <v>44</v>
      </c>
      <c r="H1166" s="53" t="s">
        <v>88</v>
      </c>
      <c r="I1166" s="54">
        <v>42180</v>
      </c>
      <c r="J1166" s="53" t="s">
        <v>45</v>
      </c>
      <c r="K1166" s="53" t="s">
        <v>677</v>
      </c>
      <c r="L1166" s="53" t="s">
        <v>38</v>
      </c>
      <c r="M1166" s="53" t="s">
        <v>3116</v>
      </c>
      <c r="N1166" s="53" t="s">
        <v>3117</v>
      </c>
      <c r="O1166" s="55">
        <v>43900</v>
      </c>
      <c r="P1166" s="53" t="s">
        <v>3118</v>
      </c>
      <c r="Q1166" s="53" t="s">
        <v>76</v>
      </c>
      <c r="R1166" s="53" t="s">
        <v>677</v>
      </c>
      <c r="S1166" s="53" t="s">
        <v>3119</v>
      </c>
    </row>
    <row r="1167" spans="1:19" x14ac:dyDescent="0.2">
      <c r="A1167" s="53" t="s">
        <v>101</v>
      </c>
      <c r="B1167" s="53" t="s">
        <v>1187</v>
      </c>
      <c r="C1167" s="53" t="s">
        <v>78</v>
      </c>
      <c r="D1167" s="53" t="s">
        <v>1444</v>
      </c>
      <c r="E1167" s="53" t="s">
        <v>78</v>
      </c>
      <c r="F1167" s="53" t="s">
        <v>43</v>
      </c>
      <c r="G1167" s="53" t="s">
        <v>44</v>
      </c>
      <c r="H1167" s="53" t="s">
        <v>88</v>
      </c>
      <c r="I1167" s="54">
        <v>42256</v>
      </c>
      <c r="J1167" s="53" t="s">
        <v>84</v>
      </c>
      <c r="K1167" s="53" t="s">
        <v>677</v>
      </c>
      <c r="L1167" s="53" t="s">
        <v>38</v>
      </c>
      <c r="M1167" s="53" t="s">
        <v>3129</v>
      </c>
      <c r="N1167" s="53" t="s">
        <v>357</v>
      </c>
      <c r="O1167" s="55">
        <v>28662.400000000001</v>
      </c>
      <c r="P1167" s="53" t="s">
        <v>1430</v>
      </c>
      <c r="Q1167" s="53" t="s">
        <v>130</v>
      </c>
      <c r="R1167" s="53" t="s">
        <v>677</v>
      </c>
      <c r="S1167" s="53" t="s">
        <v>356</v>
      </c>
    </row>
    <row r="1168" spans="1:19" ht="89.25" x14ac:dyDescent="0.2">
      <c r="A1168" s="53" t="s">
        <v>101</v>
      </c>
      <c r="B1168" s="53" t="s">
        <v>1187</v>
      </c>
      <c r="C1168" s="53" t="s">
        <v>78</v>
      </c>
      <c r="D1168" s="53" t="s">
        <v>1440</v>
      </c>
      <c r="E1168" s="53" t="s">
        <v>78</v>
      </c>
      <c r="F1168" s="53" t="s">
        <v>1389</v>
      </c>
      <c r="G1168" s="53" t="s">
        <v>221</v>
      </c>
      <c r="H1168" s="53" t="s">
        <v>143</v>
      </c>
      <c r="I1168" s="54">
        <v>42271</v>
      </c>
      <c r="J1168" s="53" t="s">
        <v>45</v>
      </c>
      <c r="K1168" s="53" t="s">
        <v>677</v>
      </c>
      <c r="L1168" s="53" t="s">
        <v>37</v>
      </c>
      <c r="M1168" s="53" t="s">
        <v>3124</v>
      </c>
      <c r="N1168" s="53" t="s">
        <v>3125</v>
      </c>
      <c r="O1168" s="55">
        <v>30000</v>
      </c>
      <c r="P1168" s="53" t="s">
        <v>391</v>
      </c>
      <c r="Q1168" s="53" t="s">
        <v>76</v>
      </c>
      <c r="R1168" s="53" t="s">
        <v>3126</v>
      </c>
      <c r="S1168" s="53" t="s">
        <v>3127</v>
      </c>
    </row>
    <row r="1169" spans="1:19" ht="89.25" x14ac:dyDescent="0.2">
      <c r="A1169" s="53" t="s">
        <v>101</v>
      </c>
      <c r="B1169" s="53" t="s">
        <v>1187</v>
      </c>
      <c r="C1169" s="53" t="s">
        <v>78</v>
      </c>
      <c r="D1169" s="53" t="s">
        <v>1440</v>
      </c>
      <c r="E1169" s="53" t="s">
        <v>78</v>
      </c>
      <c r="F1169" s="53" t="s">
        <v>1389</v>
      </c>
      <c r="G1169" s="53" t="s">
        <v>221</v>
      </c>
      <c r="H1169" s="53" t="s">
        <v>143</v>
      </c>
      <c r="I1169" s="54">
        <v>42275</v>
      </c>
      <c r="J1169" s="53" t="s">
        <v>45</v>
      </c>
      <c r="K1169" s="53" t="s">
        <v>677</v>
      </c>
      <c r="L1169" s="53" t="s">
        <v>37</v>
      </c>
      <c r="M1169" s="53" t="s">
        <v>3128</v>
      </c>
      <c r="N1169" s="53" t="s">
        <v>3125</v>
      </c>
      <c r="O1169" s="55">
        <v>30000</v>
      </c>
      <c r="P1169" s="53" t="s">
        <v>391</v>
      </c>
      <c r="Q1169" s="53" t="s">
        <v>130</v>
      </c>
      <c r="R1169" s="53" t="s">
        <v>3126</v>
      </c>
      <c r="S1169" s="53" t="s">
        <v>3127</v>
      </c>
    </row>
    <row r="1170" spans="1:19" ht="25.5" x14ac:dyDescent="0.2">
      <c r="A1170" s="53" t="s">
        <v>101</v>
      </c>
      <c r="B1170" s="53" t="s">
        <v>1187</v>
      </c>
      <c r="C1170" s="53" t="s">
        <v>78</v>
      </c>
      <c r="D1170" s="53" t="s">
        <v>1443</v>
      </c>
      <c r="E1170" s="53" t="s">
        <v>78</v>
      </c>
      <c r="F1170" s="53" t="s">
        <v>1314</v>
      </c>
      <c r="G1170" s="53" t="s">
        <v>48</v>
      </c>
      <c r="H1170" s="53" t="s">
        <v>1016</v>
      </c>
      <c r="I1170" s="54">
        <v>42206</v>
      </c>
      <c r="J1170" s="53" t="s">
        <v>45</v>
      </c>
      <c r="K1170" s="53" t="s">
        <v>677</v>
      </c>
      <c r="L1170" s="53" t="s">
        <v>105</v>
      </c>
      <c r="M1170" s="53" t="s">
        <v>3123</v>
      </c>
      <c r="N1170" s="53" t="s">
        <v>1426</v>
      </c>
      <c r="O1170" s="55">
        <v>2473534</v>
      </c>
      <c r="P1170" s="53" t="s">
        <v>1429</v>
      </c>
      <c r="Q1170" s="53" t="s">
        <v>172</v>
      </c>
      <c r="R1170" s="53" t="s">
        <v>677</v>
      </c>
      <c r="S1170" s="53" t="s">
        <v>1428</v>
      </c>
    </row>
    <row r="1171" spans="1:19" ht="25.5" x14ac:dyDescent="0.2">
      <c r="A1171" s="53" t="s">
        <v>101</v>
      </c>
      <c r="B1171" s="53" t="s">
        <v>1187</v>
      </c>
      <c r="C1171" s="53" t="s">
        <v>78</v>
      </c>
      <c r="D1171" s="53" t="s">
        <v>1443</v>
      </c>
      <c r="E1171" s="53" t="s">
        <v>78</v>
      </c>
      <c r="F1171" s="53" t="s">
        <v>1314</v>
      </c>
      <c r="G1171" s="53" t="s">
        <v>48</v>
      </c>
      <c r="H1171" s="53" t="s">
        <v>1016</v>
      </c>
      <c r="I1171" s="54">
        <v>42206</v>
      </c>
      <c r="J1171" s="53" t="s">
        <v>45</v>
      </c>
      <c r="K1171" s="53" t="s">
        <v>677</v>
      </c>
      <c r="L1171" s="53" t="s">
        <v>105</v>
      </c>
      <c r="M1171" s="53" t="s">
        <v>3122</v>
      </c>
      <c r="N1171" s="53" t="s">
        <v>1426</v>
      </c>
      <c r="O1171" s="55">
        <v>3195211</v>
      </c>
      <c r="P1171" s="53" t="s">
        <v>1427</v>
      </c>
      <c r="Q1171" s="53" t="s">
        <v>170</v>
      </c>
      <c r="R1171" s="53" t="s">
        <v>677</v>
      </c>
      <c r="S1171" s="53" t="s">
        <v>1428</v>
      </c>
    </row>
    <row r="1172" spans="1:19" ht="38.25" x14ac:dyDescent="0.2">
      <c r="A1172" s="53" t="s">
        <v>100</v>
      </c>
      <c r="B1172" s="53" t="s">
        <v>1188</v>
      </c>
      <c r="C1172" s="53" t="s">
        <v>78</v>
      </c>
      <c r="D1172" s="53" t="s">
        <v>1444</v>
      </c>
      <c r="E1172" s="53" t="s">
        <v>78</v>
      </c>
      <c r="F1172" s="53" t="s">
        <v>43</v>
      </c>
      <c r="G1172" s="53" t="s">
        <v>44</v>
      </c>
      <c r="H1172" s="53" t="s">
        <v>88</v>
      </c>
      <c r="I1172" s="54">
        <v>42213</v>
      </c>
      <c r="J1172" s="53" t="s">
        <v>45</v>
      </c>
      <c r="K1172" s="53" t="s">
        <v>107</v>
      </c>
      <c r="L1172" s="53" t="s">
        <v>38</v>
      </c>
      <c r="M1172" s="53" t="s">
        <v>3131</v>
      </c>
      <c r="N1172" s="53" t="s">
        <v>1434</v>
      </c>
      <c r="O1172" s="55">
        <v>42813</v>
      </c>
      <c r="P1172" s="53" t="s">
        <v>3132</v>
      </c>
      <c r="Q1172" s="53" t="s">
        <v>76</v>
      </c>
      <c r="R1172" s="53" t="s">
        <v>3133</v>
      </c>
      <c r="S1172" s="53" t="s">
        <v>1435</v>
      </c>
    </row>
    <row r="1173" spans="1:19" ht="38.25" x14ac:dyDescent="0.2">
      <c r="A1173" s="53" t="s">
        <v>100</v>
      </c>
      <c r="B1173" s="53" t="s">
        <v>1188</v>
      </c>
      <c r="C1173" s="53" t="s">
        <v>78</v>
      </c>
      <c r="D1173" s="53" t="s">
        <v>1443</v>
      </c>
      <c r="E1173" s="53" t="s">
        <v>78</v>
      </c>
      <c r="F1173" s="53" t="s">
        <v>43</v>
      </c>
      <c r="G1173" s="53" t="s">
        <v>44</v>
      </c>
      <c r="H1173" s="53" t="s">
        <v>88</v>
      </c>
      <c r="I1173" s="54">
        <v>42157</v>
      </c>
      <c r="J1173" s="53" t="s">
        <v>134</v>
      </c>
      <c r="K1173" s="53" t="s">
        <v>677</v>
      </c>
      <c r="L1173" s="53" t="s">
        <v>175</v>
      </c>
      <c r="M1173" s="53" t="s">
        <v>3130</v>
      </c>
      <c r="N1173" s="53" t="s">
        <v>1431</v>
      </c>
      <c r="O1173" s="55">
        <v>632941.23</v>
      </c>
      <c r="P1173" s="53" t="s">
        <v>1432</v>
      </c>
      <c r="Q1173" s="53" t="s">
        <v>115</v>
      </c>
      <c r="R1173" s="53" t="s">
        <v>677</v>
      </c>
      <c r="S1173" s="53" t="s">
        <v>1433</v>
      </c>
    </row>
    <row r="1174" spans="1:19" ht="38.25" x14ac:dyDescent="0.2">
      <c r="A1174" s="53" t="s">
        <v>886</v>
      </c>
      <c r="B1174" s="53" t="s">
        <v>1189</v>
      </c>
      <c r="C1174" s="53" t="s">
        <v>78</v>
      </c>
      <c r="D1174" s="53" t="s">
        <v>1443</v>
      </c>
      <c r="E1174" s="53" t="s">
        <v>78</v>
      </c>
      <c r="F1174" s="53" t="s">
        <v>43</v>
      </c>
      <c r="G1174" s="53" t="s">
        <v>44</v>
      </c>
      <c r="H1174" s="53" t="s">
        <v>88</v>
      </c>
      <c r="I1174" s="54">
        <v>42265</v>
      </c>
      <c r="J1174" s="53" t="s">
        <v>45</v>
      </c>
      <c r="K1174" s="53" t="s">
        <v>107</v>
      </c>
      <c r="L1174" s="53" t="s">
        <v>38</v>
      </c>
      <c r="M1174" s="53" t="s">
        <v>3134</v>
      </c>
      <c r="N1174" s="53" t="s">
        <v>887</v>
      </c>
      <c r="O1174" s="55">
        <v>333069.01</v>
      </c>
      <c r="P1174" s="53" t="s">
        <v>888</v>
      </c>
      <c r="Q1174" s="53" t="s">
        <v>104</v>
      </c>
      <c r="R1174" s="53" t="s">
        <v>889</v>
      </c>
      <c r="S1174" s="53" t="s">
        <v>890</v>
      </c>
    </row>
    <row r="1175" spans="1:19" ht="38.25" x14ac:dyDescent="0.2">
      <c r="A1175" s="53" t="s">
        <v>97</v>
      </c>
      <c r="B1175" s="53" t="s">
        <v>1190</v>
      </c>
      <c r="C1175" s="53" t="s">
        <v>78</v>
      </c>
      <c r="D1175" s="53" t="s">
        <v>1444</v>
      </c>
      <c r="E1175" s="53" t="s">
        <v>78</v>
      </c>
      <c r="F1175" s="53" t="s">
        <v>43</v>
      </c>
      <c r="G1175" s="53" t="s">
        <v>44</v>
      </c>
      <c r="H1175" s="53" t="s">
        <v>88</v>
      </c>
      <c r="I1175" s="54">
        <v>42067</v>
      </c>
      <c r="J1175" s="53" t="s">
        <v>40</v>
      </c>
      <c r="K1175" s="53" t="s">
        <v>677</v>
      </c>
      <c r="L1175" s="53" t="s">
        <v>38</v>
      </c>
      <c r="M1175" s="53" t="s">
        <v>3135</v>
      </c>
      <c r="N1175" s="53" t="s">
        <v>1842</v>
      </c>
      <c r="O1175" s="55">
        <v>25000</v>
      </c>
      <c r="P1175" s="53" t="s">
        <v>3136</v>
      </c>
      <c r="Q1175" s="53" t="s">
        <v>76</v>
      </c>
      <c r="R1175" s="53" t="s">
        <v>677</v>
      </c>
      <c r="S1175" s="53" t="s">
        <v>1844</v>
      </c>
    </row>
    <row r="1176" spans="1:19" ht="38.25" x14ac:dyDescent="0.2">
      <c r="A1176" s="53" t="s">
        <v>97</v>
      </c>
      <c r="B1176" s="53" t="s">
        <v>1190</v>
      </c>
      <c r="C1176" s="53" t="s">
        <v>78</v>
      </c>
      <c r="D1176" s="53" t="s">
        <v>1444</v>
      </c>
      <c r="E1176" s="53" t="s">
        <v>78</v>
      </c>
      <c r="F1176" s="53" t="s">
        <v>43</v>
      </c>
      <c r="G1176" s="53" t="s">
        <v>44</v>
      </c>
      <c r="H1176" s="53" t="s">
        <v>88</v>
      </c>
      <c r="I1176" s="54">
        <v>42248</v>
      </c>
      <c r="J1176" s="53" t="s">
        <v>40</v>
      </c>
      <c r="K1176" s="53" t="s">
        <v>677</v>
      </c>
      <c r="L1176" s="53" t="s">
        <v>38</v>
      </c>
      <c r="M1176" s="53" t="s">
        <v>3137</v>
      </c>
      <c r="N1176" s="53" t="s">
        <v>1842</v>
      </c>
      <c r="O1176" s="55">
        <v>66558.600000000006</v>
      </c>
      <c r="P1176" s="53" t="s">
        <v>3136</v>
      </c>
      <c r="Q1176" s="53" t="s">
        <v>130</v>
      </c>
      <c r="R1176" s="53" t="s">
        <v>677</v>
      </c>
      <c r="S1176" s="53" t="s">
        <v>1844</v>
      </c>
    </row>
    <row r="1177" spans="1:19" ht="25.5" x14ac:dyDescent="0.2">
      <c r="A1177" s="53" t="s">
        <v>891</v>
      </c>
      <c r="B1177" s="53" t="s">
        <v>1192</v>
      </c>
      <c r="C1177" s="53" t="s">
        <v>78</v>
      </c>
      <c r="D1177" s="53" t="s">
        <v>1443</v>
      </c>
      <c r="E1177" s="53" t="s">
        <v>78</v>
      </c>
      <c r="F1177" s="53" t="s">
        <v>43</v>
      </c>
      <c r="G1177" s="53" t="s">
        <v>44</v>
      </c>
      <c r="H1177" s="53" t="s">
        <v>88</v>
      </c>
      <c r="I1177" s="54">
        <v>42034</v>
      </c>
      <c r="J1177" s="53" t="s">
        <v>46</v>
      </c>
      <c r="K1177" s="53" t="s">
        <v>677</v>
      </c>
      <c r="L1177" s="53" t="s">
        <v>38</v>
      </c>
      <c r="M1177" s="53" t="s">
        <v>3138</v>
      </c>
      <c r="N1177" s="53" t="s">
        <v>3139</v>
      </c>
      <c r="O1177" s="55">
        <v>909331</v>
      </c>
      <c r="P1177" s="53" t="s">
        <v>3140</v>
      </c>
      <c r="Q1177" s="53" t="s">
        <v>76</v>
      </c>
      <c r="R1177" s="53" t="s">
        <v>677</v>
      </c>
      <c r="S1177" s="53" t="s">
        <v>3141</v>
      </c>
    </row>
    <row r="1178" spans="1:19" ht="51" x14ac:dyDescent="0.2">
      <c r="A1178" s="53" t="s">
        <v>1436</v>
      </c>
      <c r="B1178" s="53" t="s">
        <v>1437</v>
      </c>
      <c r="C1178" s="53" t="s">
        <v>78</v>
      </c>
      <c r="D1178" s="53" t="s">
        <v>1444</v>
      </c>
      <c r="E1178" s="53" t="s">
        <v>78</v>
      </c>
      <c r="F1178" s="53" t="s">
        <v>43</v>
      </c>
      <c r="G1178" s="53" t="s">
        <v>44</v>
      </c>
      <c r="H1178" s="53" t="s">
        <v>88</v>
      </c>
      <c r="I1178" s="54">
        <v>41974</v>
      </c>
      <c r="J1178" s="53" t="s">
        <v>45</v>
      </c>
      <c r="K1178" s="53" t="s">
        <v>107</v>
      </c>
      <c r="L1178" s="53" t="s">
        <v>38</v>
      </c>
      <c r="M1178" s="53" t="s">
        <v>3142</v>
      </c>
      <c r="N1178" s="53" t="s">
        <v>1203</v>
      </c>
      <c r="O1178" s="55">
        <v>54911.16</v>
      </c>
      <c r="P1178" s="53" t="s">
        <v>3143</v>
      </c>
      <c r="Q1178" s="53" t="s">
        <v>76</v>
      </c>
      <c r="R1178" s="53" t="s">
        <v>1204</v>
      </c>
      <c r="S1178" s="53" t="s">
        <v>1205</v>
      </c>
    </row>
    <row r="1179" spans="1:19" ht="25.5" x14ac:dyDescent="0.2">
      <c r="A1179" s="53" t="s">
        <v>1193</v>
      </c>
      <c r="B1179" s="53" t="s">
        <v>1194</v>
      </c>
      <c r="C1179" s="53" t="s">
        <v>78</v>
      </c>
      <c r="D1179" s="53" t="s">
        <v>1444</v>
      </c>
      <c r="E1179" s="53" t="s">
        <v>78</v>
      </c>
      <c r="F1179" s="53" t="s">
        <v>1343</v>
      </c>
      <c r="G1179" s="53" t="s">
        <v>536</v>
      </c>
      <c r="H1179" s="53" t="s">
        <v>1131</v>
      </c>
      <c r="I1179" s="54">
        <v>41967</v>
      </c>
      <c r="J1179" s="53" t="s">
        <v>40</v>
      </c>
      <c r="K1179" s="53" t="s">
        <v>677</v>
      </c>
      <c r="L1179" s="53" t="s">
        <v>38</v>
      </c>
      <c r="M1179" s="53" t="s">
        <v>3152</v>
      </c>
      <c r="N1179" s="53" t="s">
        <v>3153</v>
      </c>
      <c r="O1179" s="55">
        <v>30000</v>
      </c>
      <c r="P1179" s="53" t="s">
        <v>3154</v>
      </c>
      <c r="Q1179" s="53" t="s">
        <v>76</v>
      </c>
      <c r="R1179" s="53" t="s">
        <v>677</v>
      </c>
      <c r="S1179" s="53" t="s">
        <v>3155</v>
      </c>
    </row>
    <row r="1180" spans="1:19" ht="25.5" x14ac:dyDescent="0.2">
      <c r="A1180" s="53" t="s">
        <v>1193</v>
      </c>
      <c r="B1180" s="53" t="s">
        <v>1194</v>
      </c>
      <c r="C1180" s="53" t="s">
        <v>78</v>
      </c>
      <c r="D1180" s="53" t="s">
        <v>1444</v>
      </c>
      <c r="E1180" s="53" t="s">
        <v>78</v>
      </c>
      <c r="F1180" s="53" t="s">
        <v>43</v>
      </c>
      <c r="G1180" s="53" t="s">
        <v>44</v>
      </c>
      <c r="H1180" s="53" t="s">
        <v>88</v>
      </c>
      <c r="I1180" s="54">
        <v>42177</v>
      </c>
      <c r="J1180" s="53" t="s">
        <v>40</v>
      </c>
      <c r="K1180" s="53" t="s">
        <v>677</v>
      </c>
      <c r="L1180" s="53" t="s">
        <v>38</v>
      </c>
      <c r="M1180" s="53" t="s">
        <v>3160</v>
      </c>
      <c r="N1180" s="53" t="s">
        <v>2838</v>
      </c>
      <c r="O1180" s="55">
        <v>33696</v>
      </c>
      <c r="P1180" s="53" t="s">
        <v>3161</v>
      </c>
      <c r="Q1180" s="53" t="s">
        <v>76</v>
      </c>
      <c r="R1180" s="53" t="s">
        <v>677</v>
      </c>
      <c r="S1180" s="53" t="s">
        <v>3162</v>
      </c>
    </row>
    <row r="1181" spans="1:19" ht="25.5" x14ac:dyDescent="0.2">
      <c r="A1181" s="53" t="s">
        <v>1193</v>
      </c>
      <c r="B1181" s="53" t="s">
        <v>1194</v>
      </c>
      <c r="C1181" s="53" t="s">
        <v>78</v>
      </c>
      <c r="D1181" s="53" t="s">
        <v>1444</v>
      </c>
      <c r="E1181" s="53" t="s">
        <v>78</v>
      </c>
      <c r="F1181" s="53" t="s">
        <v>41</v>
      </c>
      <c r="G1181" s="53" t="s">
        <v>42</v>
      </c>
      <c r="H1181" s="53" t="s">
        <v>453</v>
      </c>
      <c r="I1181" s="54">
        <v>42026</v>
      </c>
      <c r="J1181" s="53" t="s">
        <v>40</v>
      </c>
      <c r="K1181" s="53" t="s">
        <v>677</v>
      </c>
      <c r="L1181" s="53" t="s">
        <v>38</v>
      </c>
      <c r="M1181" s="53" t="s">
        <v>3146</v>
      </c>
      <c r="N1181" s="53" t="s">
        <v>1842</v>
      </c>
      <c r="O1181" s="55">
        <v>42051</v>
      </c>
      <c r="P1181" s="53" t="s">
        <v>3147</v>
      </c>
      <c r="Q1181" s="53" t="s">
        <v>76</v>
      </c>
      <c r="R1181" s="53" t="s">
        <v>677</v>
      </c>
      <c r="S1181" s="53" t="s">
        <v>3148</v>
      </c>
    </row>
    <row r="1182" spans="1:19" s="4" customFormat="1" ht="25.5" x14ac:dyDescent="0.2">
      <c r="A1182" s="63" t="s">
        <v>1193</v>
      </c>
      <c r="B1182" s="63" t="s">
        <v>1194</v>
      </c>
      <c r="C1182" s="63" t="s">
        <v>78</v>
      </c>
      <c r="D1182" s="63" t="s">
        <v>1444</v>
      </c>
      <c r="E1182" s="63" t="s">
        <v>78</v>
      </c>
      <c r="F1182" s="63" t="s">
        <v>3156</v>
      </c>
      <c r="G1182" s="63" t="s">
        <v>402</v>
      </c>
      <c r="H1182" s="63" t="s">
        <v>646</v>
      </c>
      <c r="I1182" s="63">
        <v>42237</v>
      </c>
      <c r="J1182" s="63" t="s">
        <v>40</v>
      </c>
      <c r="K1182" s="63" t="s">
        <v>677</v>
      </c>
      <c r="L1182" s="63" t="s">
        <v>38</v>
      </c>
      <c r="M1182" s="63" t="s">
        <v>3157</v>
      </c>
      <c r="N1182" s="63" t="s">
        <v>1842</v>
      </c>
      <c r="O1182" s="127">
        <v>53574.8</v>
      </c>
      <c r="P1182" s="63" t="s">
        <v>3158</v>
      </c>
      <c r="Q1182" s="63" t="s">
        <v>76</v>
      </c>
      <c r="R1182" s="64" t="s">
        <v>677</v>
      </c>
      <c r="S1182" s="63" t="s">
        <v>3159</v>
      </c>
    </row>
    <row r="1183" spans="1:19" s="4" customFormat="1" ht="25.5" x14ac:dyDescent="0.2">
      <c r="A1183" s="63" t="s">
        <v>1193</v>
      </c>
      <c r="B1183" s="63" t="s">
        <v>1194</v>
      </c>
      <c r="C1183" s="63" t="s">
        <v>78</v>
      </c>
      <c r="D1183" s="63" t="s">
        <v>1444</v>
      </c>
      <c r="E1183" s="63" t="s">
        <v>78</v>
      </c>
      <c r="F1183" s="63" t="s">
        <v>452</v>
      </c>
      <c r="G1183" s="63" t="s">
        <v>362</v>
      </c>
      <c r="H1183" s="63" t="s">
        <v>205</v>
      </c>
      <c r="I1183" s="63">
        <v>41995</v>
      </c>
      <c r="J1183" s="63" t="s">
        <v>40</v>
      </c>
      <c r="K1183" s="63" t="s">
        <v>677</v>
      </c>
      <c r="L1183" s="63" t="s">
        <v>38</v>
      </c>
      <c r="M1183" s="63" t="s">
        <v>3149</v>
      </c>
      <c r="N1183" s="63" t="s">
        <v>1843</v>
      </c>
      <c r="O1183" s="127">
        <v>67150</v>
      </c>
      <c r="P1183" s="63" t="s">
        <v>3150</v>
      </c>
      <c r="Q1183" s="63" t="s">
        <v>76</v>
      </c>
      <c r="R1183" s="64" t="s">
        <v>677</v>
      </c>
      <c r="S1183" s="63" t="s">
        <v>3151</v>
      </c>
    </row>
    <row r="1184" spans="1:19" s="4" customFormat="1" ht="25.5" x14ac:dyDescent="0.2">
      <c r="A1184" s="63" t="s">
        <v>1193</v>
      </c>
      <c r="B1184" s="63" t="s">
        <v>1194</v>
      </c>
      <c r="C1184" s="63" t="s">
        <v>78</v>
      </c>
      <c r="D1184" s="63" t="s">
        <v>1440</v>
      </c>
      <c r="E1184" s="63" t="s">
        <v>78</v>
      </c>
      <c r="F1184" s="63" t="s">
        <v>196</v>
      </c>
      <c r="G1184" s="63" t="s">
        <v>123</v>
      </c>
      <c r="H1184" s="63" t="s">
        <v>163</v>
      </c>
      <c r="I1184" s="63">
        <v>42132</v>
      </c>
      <c r="J1184" s="63" t="s">
        <v>134</v>
      </c>
      <c r="K1184" s="63" t="s">
        <v>677</v>
      </c>
      <c r="L1184" s="63" t="s">
        <v>37</v>
      </c>
      <c r="M1184" s="63" t="s">
        <v>3145</v>
      </c>
      <c r="N1184" s="63" t="s">
        <v>195</v>
      </c>
      <c r="O1184" s="127">
        <v>764149.79</v>
      </c>
      <c r="P1184" s="63" t="s">
        <v>1120</v>
      </c>
      <c r="Q1184" s="63" t="s">
        <v>76</v>
      </c>
      <c r="R1184" s="64" t="s">
        <v>193</v>
      </c>
      <c r="S1184" s="63" t="s">
        <v>192</v>
      </c>
    </row>
    <row r="1185" spans="1:19" s="4" customFormat="1" ht="51" x14ac:dyDescent="0.2">
      <c r="A1185" s="63" t="s">
        <v>1193</v>
      </c>
      <c r="B1185" s="63" t="s">
        <v>1194</v>
      </c>
      <c r="C1185" s="63" t="s">
        <v>78</v>
      </c>
      <c r="D1185" s="63" t="s">
        <v>1440</v>
      </c>
      <c r="E1185" s="63" t="s">
        <v>78</v>
      </c>
      <c r="F1185" s="63" t="s">
        <v>1438</v>
      </c>
      <c r="G1185" s="63" t="s">
        <v>507</v>
      </c>
      <c r="H1185" s="63" t="s">
        <v>83</v>
      </c>
      <c r="I1185" s="63">
        <v>42062</v>
      </c>
      <c r="J1185" s="63" t="s">
        <v>134</v>
      </c>
      <c r="K1185" s="63" t="s">
        <v>677</v>
      </c>
      <c r="L1185" s="63" t="s">
        <v>37</v>
      </c>
      <c r="M1185" s="63" t="s">
        <v>3144</v>
      </c>
      <c r="N1185" s="63" t="s">
        <v>195</v>
      </c>
      <c r="O1185" s="127">
        <v>1323159</v>
      </c>
      <c r="P1185" s="63" t="s">
        <v>645</v>
      </c>
      <c r="Q1185" s="63" t="s">
        <v>86</v>
      </c>
      <c r="R1185" s="64" t="s">
        <v>193</v>
      </c>
      <c r="S1185" s="63" t="s">
        <v>192</v>
      </c>
    </row>
    <row r="1186" spans="1:19" s="4" customFormat="1" ht="25.5" x14ac:dyDescent="0.2">
      <c r="A1186" s="63" t="s">
        <v>1195</v>
      </c>
      <c r="B1186" s="63" t="s">
        <v>1196</v>
      </c>
      <c r="C1186" s="63" t="s">
        <v>78</v>
      </c>
      <c r="D1186" s="63" t="s">
        <v>1443</v>
      </c>
      <c r="E1186" s="63" t="s">
        <v>78</v>
      </c>
      <c r="F1186" s="63" t="s">
        <v>43</v>
      </c>
      <c r="G1186" s="63" t="s">
        <v>44</v>
      </c>
      <c r="H1186" s="63" t="s">
        <v>88</v>
      </c>
      <c r="I1186" s="63">
        <v>42072</v>
      </c>
      <c r="J1186" s="63" t="s">
        <v>45</v>
      </c>
      <c r="K1186" s="63" t="s">
        <v>677</v>
      </c>
      <c r="L1186" s="63" t="s">
        <v>38</v>
      </c>
      <c r="M1186" s="63" t="s">
        <v>3166</v>
      </c>
      <c r="N1186" s="156" t="s">
        <v>3230</v>
      </c>
      <c r="O1186" s="127">
        <v>37740</v>
      </c>
      <c r="P1186" s="63" t="s">
        <v>1846</v>
      </c>
      <c r="Q1186" s="63" t="s">
        <v>130</v>
      </c>
      <c r="R1186" s="64" t="s">
        <v>677</v>
      </c>
      <c r="S1186" s="63" t="s">
        <v>1847</v>
      </c>
    </row>
    <row r="1187" spans="1:19" s="4" customFormat="1" ht="25.5" x14ac:dyDescent="0.2">
      <c r="A1187" s="63" t="s">
        <v>1195</v>
      </c>
      <c r="B1187" s="63" t="s">
        <v>1196</v>
      </c>
      <c r="C1187" s="63" t="s">
        <v>78</v>
      </c>
      <c r="D1187" s="63" t="s">
        <v>1443</v>
      </c>
      <c r="E1187" s="63" t="s">
        <v>78</v>
      </c>
      <c r="F1187" s="63" t="s">
        <v>43</v>
      </c>
      <c r="G1187" s="63" t="s">
        <v>44</v>
      </c>
      <c r="H1187" s="63" t="s">
        <v>88</v>
      </c>
      <c r="I1187" s="63">
        <v>41969</v>
      </c>
      <c r="J1187" s="63" t="s">
        <v>45</v>
      </c>
      <c r="K1187" s="63" t="s">
        <v>677</v>
      </c>
      <c r="L1187" s="63" t="s">
        <v>38</v>
      </c>
      <c r="M1187" s="63" t="s">
        <v>3165</v>
      </c>
      <c r="N1187" s="63" t="s">
        <v>77</v>
      </c>
      <c r="O1187" s="127">
        <v>61928.04</v>
      </c>
      <c r="P1187" s="63" t="s">
        <v>1197</v>
      </c>
      <c r="Q1187" s="63" t="s">
        <v>99</v>
      </c>
      <c r="R1187" s="64" t="s">
        <v>677</v>
      </c>
      <c r="S1187" s="63" t="s">
        <v>75</v>
      </c>
    </row>
    <row r="1188" spans="1:19" s="4" customFormat="1" ht="25.5" x14ac:dyDescent="0.2">
      <c r="A1188" s="63" t="s">
        <v>1195</v>
      </c>
      <c r="B1188" s="63" t="s">
        <v>1196</v>
      </c>
      <c r="C1188" s="63" t="s">
        <v>78</v>
      </c>
      <c r="D1188" s="63" t="s">
        <v>1443</v>
      </c>
      <c r="E1188" s="63" t="s">
        <v>78</v>
      </c>
      <c r="F1188" s="63" t="s">
        <v>1202</v>
      </c>
      <c r="G1188" s="63" t="s">
        <v>106</v>
      </c>
      <c r="H1188" s="63" t="s">
        <v>897</v>
      </c>
      <c r="I1188" s="63">
        <v>42213</v>
      </c>
      <c r="J1188" s="63" t="s">
        <v>40</v>
      </c>
      <c r="K1188" s="63" t="s">
        <v>677</v>
      </c>
      <c r="L1188" s="63" t="s">
        <v>38</v>
      </c>
      <c r="M1188" s="63" t="s">
        <v>3163</v>
      </c>
      <c r="N1188" s="156" t="s">
        <v>3231</v>
      </c>
      <c r="O1188" s="127">
        <v>104400</v>
      </c>
      <c r="P1188" s="63" t="s">
        <v>3164</v>
      </c>
      <c r="Q1188" s="63" t="s">
        <v>76</v>
      </c>
      <c r="R1188" s="64" t="s">
        <v>677</v>
      </c>
      <c r="S1188" s="63" t="s">
        <v>1847</v>
      </c>
    </row>
    <row r="1189" spans="1:19" s="4" customFormat="1" ht="25.5" x14ac:dyDescent="0.2">
      <c r="A1189" s="63" t="s">
        <v>81</v>
      </c>
      <c r="B1189" s="63" t="s">
        <v>80</v>
      </c>
      <c r="C1189" s="63" t="s">
        <v>78</v>
      </c>
      <c r="D1189" s="63" t="s">
        <v>1443</v>
      </c>
      <c r="E1189" s="63" t="s">
        <v>78</v>
      </c>
      <c r="F1189" s="63" t="s">
        <v>43</v>
      </c>
      <c r="G1189" s="63" t="s">
        <v>44</v>
      </c>
      <c r="H1189" s="63" t="s">
        <v>88</v>
      </c>
      <c r="I1189" s="63">
        <v>42272</v>
      </c>
      <c r="J1189" s="63" t="s">
        <v>134</v>
      </c>
      <c r="K1189" s="63" t="s">
        <v>677</v>
      </c>
      <c r="L1189" s="63" t="s">
        <v>38</v>
      </c>
      <c r="M1189" s="63" t="s">
        <v>3167</v>
      </c>
      <c r="N1189" s="156" t="s">
        <v>3232</v>
      </c>
      <c r="O1189" s="127">
        <v>365475.22</v>
      </c>
      <c r="P1189" s="63" t="s">
        <v>893</v>
      </c>
      <c r="Q1189" s="63" t="s">
        <v>104</v>
      </c>
      <c r="R1189" s="64" t="s">
        <v>677</v>
      </c>
      <c r="S1189" s="63" t="s">
        <v>82</v>
      </c>
    </row>
  </sheetData>
  <autoFilter ref="A2:S2">
    <sortState ref="A3:S1136">
      <sortCondition ref="A2"/>
    </sortState>
  </autoFilter>
  <sortState ref="A3:S1042">
    <sortCondition ref="A2"/>
  </sortState>
  <mergeCells count="1">
    <mergeCell ref="A1:R1"/>
  </mergeCells>
  <pageMargins left="0.17" right="0.17" top="0.3" bottom="0.32" header="0.17" footer="0.17"/>
  <pageSetup scale="24" fitToHeight="100" orientation="landscape" r:id="rId1"/>
  <headerFooter>
    <oddFoote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3"/>
  <sheetViews>
    <sheetView topLeftCell="A11" zoomScaleNormal="100" workbookViewId="0">
      <selection activeCell="H7" sqref="H7"/>
    </sheetView>
  </sheetViews>
  <sheetFormatPr defaultColWidth="9.140625" defaultRowHeight="12.75" x14ac:dyDescent="0.2"/>
  <cols>
    <col min="1" max="1" width="20.7109375" style="74" customWidth="1"/>
    <col min="2" max="2" width="15.7109375" style="74" customWidth="1"/>
    <col min="3" max="4" width="16" style="74" customWidth="1"/>
    <col min="5" max="6" width="13.85546875" style="74" customWidth="1"/>
    <col min="7" max="7" width="10.7109375" style="7" customWidth="1"/>
    <col min="8" max="8" width="29.42578125" style="7" bestFit="1" customWidth="1"/>
    <col min="9" max="16384" width="9.140625" style="7"/>
  </cols>
  <sheetData>
    <row r="2" spans="1:6" x14ac:dyDescent="0.2">
      <c r="A2" s="102" t="s">
        <v>3168</v>
      </c>
      <c r="B2" s="103" t="s">
        <v>3204</v>
      </c>
      <c r="C2" s="95"/>
    </row>
    <row r="4" spans="1:6" x14ac:dyDescent="0.2">
      <c r="A4" s="102" t="s">
        <v>801</v>
      </c>
      <c r="B4" s="102" t="s">
        <v>927</v>
      </c>
      <c r="C4" s="103"/>
      <c r="D4" s="103"/>
    </row>
    <row r="5" spans="1:6" x14ac:dyDescent="0.2">
      <c r="A5" s="102" t="s">
        <v>926</v>
      </c>
      <c r="B5" s="103" t="s">
        <v>70</v>
      </c>
      <c r="C5" s="103" t="s">
        <v>718</v>
      </c>
      <c r="D5" s="104" t="s">
        <v>680</v>
      </c>
      <c r="E5" s="96" t="s">
        <v>3222</v>
      </c>
      <c r="F5" s="96" t="s">
        <v>3223</v>
      </c>
    </row>
    <row r="6" spans="1:6" x14ac:dyDescent="0.2">
      <c r="A6" s="105" t="s">
        <v>51</v>
      </c>
      <c r="B6" s="107"/>
      <c r="C6" s="107">
        <v>82459718.079999998</v>
      </c>
      <c r="D6" s="106">
        <v>82459718.079999998</v>
      </c>
      <c r="E6" s="75">
        <f>$B6/$D6</f>
        <v>0</v>
      </c>
      <c r="F6" s="75">
        <f>$C6/$D6</f>
        <v>1</v>
      </c>
    </row>
    <row r="7" spans="1:6" x14ac:dyDescent="0.2">
      <c r="A7" s="105" t="s">
        <v>668</v>
      </c>
      <c r="B7" s="107"/>
      <c r="C7" s="107">
        <v>73959282.75999999</v>
      </c>
      <c r="D7" s="106">
        <v>73959282.75999999</v>
      </c>
      <c r="E7" s="75">
        <f t="shared" ref="E7:E16" si="0">$B7/$D7</f>
        <v>0</v>
      </c>
      <c r="F7" s="75">
        <f>$C7/$D7</f>
        <v>1</v>
      </c>
    </row>
    <row r="8" spans="1:6" x14ac:dyDescent="0.2">
      <c r="A8" s="105" t="s">
        <v>648</v>
      </c>
      <c r="B8" s="107"/>
      <c r="C8" s="107">
        <v>90772111.50999999</v>
      </c>
      <c r="D8" s="106">
        <v>90772111.50999999</v>
      </c>
      <c r="E8" s="75">
        <f t="shared" si="0"/>
        <v>0</v>
      </c>
      <c r="F8" s="75">
        <f t="shared" ref="F8:F16" si="1">$C8/$D8</f>
        <v>1</v>
      </c>
    </row>
    <row r="9" spans="1:6" x14ac:dyDescent="0.2">
      <c r="A9" s="105" t="s">
        <v>639</v>
      </c>
      <c r="B9" s="107">
        <v>3417778.52</v>
      </c>
      <c r="C9" s="107">
        <v>121684297.64</v>
      </c>
      <c r="D9" s="106">
        <v>125102076.16</v>
      </c>
      <c r="E9" s="75">
        <f t="shared" si="0"/>
        <v>2.7319918461055859E-2</v>
      </c>
      <c r="F9" s="75">
        <f t="shared" si="1"/>
        <v>0.97268008153894414</v>
      </c>
    </row>
    <row r="10" spans="1:6" x14ac:dyDescent="0.2">
      <c r="A10" s="105" t="s">
        <v>608</v>
      </c>
      <c r="B10" s="107"/>
      <c r="C10" s="107">
        <v>59571454.950000003</v>
      </c>
      <c r="D10" s="106">
        <v>59571454.950000003</v>
      </c>
      <c r="E10" s="75">
        <f t="shared" si="0"/>
        <v>0</v>
      </c>
      <c r="F10" s="75">
        <f t="shared" si="1"/>
        <v>1</v>
      </c>
    </row>
    <row r="11" spans="1:6" x14ac:dyDescent="0.2">
      <c r="A11" s="105" t="s">
        <v>17</v>
      </c>
      <c r="B11" s="107">
        <v>153768</v>
      </c>
      <c r="C11" s="107">
        <v>11439700.48</v>
      </c>
      <c r="D11" s="106">
        <v>11593468.48</v>
      </c>
      <c r="E11" s="75">
        <f t="shared" si="0"/>
        <v>1.3263330147079503E-2</v>
      </c>
      <c r="F11" s="75">
        <f t="shared" si="1"/>
        <v>0.98673666985292052</v>
      </c>
    </row>
    <row r="12" spans="1:6" x14ac:dyDescent="0.2">
      <c r="A12" s="105" t="s">
        <v>416</v>
      </c>
      <c r="B12" s="107"/>
      <c r="C12" s="107">
        <v>1742912</v>
      </c>
      <c r="D12" s="106">
        <v>1742912</v>
      </c>
      <c r="E12" s="75">
        <f t="shared" si="0"/>
        <v>0</v>
      </c>
      <c r="F12" s="75">
        <f t="shared" si="1"/>
        <v>1</v>
      </c>
    </row>
    <row r="13" spans="1:6" x14ac:dyDescent="0.2">
      <c r="A13" s="105" t="s">
        <v>24</v>
      </c>
      <c r="B13" s="107">
        <v>6334904.3999999994</v>
      </c>
      <c r="C13" s="107">
        <v>54979567.420000009</v>
      </c>
      <c r="D13" s="106">
        <v>61314471.820000008</v>
      </c>
      <c r="E13" s="75">
        <f t="shared" si="0"/>
        <v>0.10331825769611594</v>
      </c>
      <c r="F13" s="75">
        <f t="shared" si="1"/>
        <v>0.89668174230388409</v>
      </c>
    </row>
    <row r="14" spans="1:6" x14ac:dyDescent="0.2">
      <c r="A14" s="105" t="s">
        <v>213</v>
      </c>
      <c r="B14" s="107">
        <v>110000</v>
      </c>
      <c r="C14" s="107">
        <v>1170451128.8899999</v>
      </c>
      <c r="D14" s="106">
        <v>1170561128.8899999</v>
      </c>
      <c r="E14" s="75">
        <f t="shared" si="0"/>
        <v>9.3972025283556919E-5</v>
      </c>
      <c r="F14" s="75">
        <f t="shared" si="1"/>
        <v>0.99990602797471639</v>
      </c>
    </row>
    <row r="15" spans="1:6" x14ac:dyDescent="0.2">
      <c r="A15" s="105" t="s">
        <v>169</v>
      </c>
      <c r="B15" s="107"/>
      <c r="C15" s="107">
        <v>941080276.88999987</v>
      </c>
      <c r="D15" s="106">
        <v>941080276.88999987</v>
      </c>
      <c r="E15" s="75">
        <f>$B15/$D15</f>
        <v>0</v>
      </c>
      <c r="F15" s="75">
        <f t="shared" si="1"/>
        <v>1</v>
      </c>
    </row>
    <row r="16" spans="1:6" x14ac:dyDescent="0.2">
      <c r="A16" s="105" t="s">
        <v>680</v>
      </c>
      <c r="B16" s="107">
        <v>10016450.92</v>
      </c>
      <c r="C16" s="107">
        <v>2608140450.6199999</v>
      </c>
      <c r="D16" s="106">
        <v>2618156901.54</v>
      </c>
      <c r="E16" s="75">
        <f t="shared" si="0"/>
        <v>3.8257641908734817E-3</v>
      </c>
      <c r="F16" s="75">
        <f t="shared" si="1"/>
        <v>0.99617423580912645</v>
      </c>
    </row>
    <row r="21" spans="1:6" x14ac:dyDescent="0.2">
      <c r="A21" s="102" t="s">
        <v>3168</v>
      </c>
      <c r="B21" s="103" t="s">
        <v>3212</v>
      </c>
      <c r="C21" s="95"/>
    </row>
    <row r="23" spans="1:6" x14ac:dyDescent="0.2">
      <c r="A23" s="102" t="s">
        <v>801</v>
      </c>
      <c r="B23" s="102" t="s">
        <v>927</v>
      </c>
      <c r="C23" s="103"/>
      <c r="D23" s="103"/>
    </row>
    <row r="24" spans="1:6" x14ac:dyDescent="0.2">
      <c r="A24" s="102" t="s">
        <v>926</v>
      </c>
      <c r="B24" s="103" t="s">
        <v>70</v>
      </c>
      <c r="C24" s="103" t="s">
        <v>718</v>
      </c>
      <c r="D24" s="104" t="s">
        <v>680</v>
      </c>
      <c r="E24" s="96" t="s">
        <v>3222</v>
      </c>
      <c r="F24" s="96" t="s">
        <v>3223</v>
      </c>
    </row>
    <row r="25" spans="1:6" x14ac:dyDescent="0.2">
      <c r="A25" s="105" t="s">
        <v>51</v>
      </c>
      <c r="B25" s="107"/>
      <c r="C25" s="107">
        <v>82459718.079999998</v>
      </c>
      <c r="D25" s="106">
        <v>82459718.079999998</v>
      </c>
      <c r="E25" s="75">
        <f>$B25/$D25</f>
        <v>0</v>
      </c>
      <c r="F25" s="75">
        <f>$C25/$D25</f>
        <v>1</v>
      </c>
    </row>
    <row r="26" spans="1:6" x14ac:dyDescent="0.2">
      <c r="A26" s="105" t="s">
        <v>668</v>
      </c>
      <c r="B26" s="107"/>
      <c r="C26" s="107">
        <v>73959282.75999999</v>
      </c>
      <c r="D26" s="106">
        <v>73959282.75999999</v>
      </c>
      <c r="E26" s="75">
        <f t="shared" ref="E26:E37" si="2">$B26/$D26</f>
        <v>0</v>
      </c>
      <c r="F26" s="75">
        <f t="shared" ref="F26:F37" si="3">$C26/$D26</f>
        <v>1</v>
      </c>
    </row>
    <row r="27" spans="1:6" x14ac:dyDescent="0.2">
      <c r="A27" s="105" t="s">
        <v>648</v>
      </c>
      <c r="B27" s="107"/>
      <c r="C27" s="107">
        <v>90772111.50999999</v>
      </c>
      <c r="D27" s="106">
        <v>90772111.50999999</v>
      </c>
      <c r="E27" s="75">
        <f t="shared" si="2"/>
        <v>0</v>
      </c>
      <c r="F27" s="75">
        <f t="shared" si="3"/>
        <v>1</v>
      </c>
    </row>
    <row r="28" spans="1:6" x14ac:dyDescent="0.2">
      <c r="A28" s="105" t="s">
        <v>639</v>
      </c>
      <c r="B28" s="107">
        <v>3417778.52</v>
      </c>
      <c r="C28" s="107">
        <v>121684297.64</v>
      </c>
      <c r="D28" s="106">
        <v>125102076.16</v>
      </c>
      <c r="E28" s="75">
        <f t="shared" si="2"/>
        <v>2.7319918461055859E-2</v>
      </c>
      <c r="F28" s="75">
        <f t="shared" si="3"/>
        <v>0.97268008153894414</v>
      </c>
    </row>
    <row r="29" spans="1:6" x14ac:dyDescent="0.2">
      <c r="A29" s="105" t="s">
        <v>608</v>
      </c>
      <c r="B29" s="107"/>
      <c r="C29" s="107">
        <v>59571454.950000003</v>
      </c>
      <c r="D29" s="106">
        <v>59571454.950000003</v>
      </c>
      <c r="E29" s="75">
        <f t="shared" si="2"/>
        <v>0</v>
      </c>
      <c r="F29" s="75">
        <f t="shared" si="3"/>
        <v>1</v>
      </c>
    </row>
    <row r="30" spans="1:6" s="92" customFormat="1" x14ac:dyDescent="0.2">
      <c r="A30" s="109" t="s">
        <v>23</v>
      </c>
      <c r="B30" s="108">
        <v>1464193</v>
      </c>
      <c r="C30" s="108">
        <v>36757606.429999992</v>
      </c>
      <c r="D30" s="108">
        <v>38221799.429999992</v>
      </c>
      <c r="E30" s="101">
        <f t="shared" si="2"/>
        <v>3.8307798738820398E-2</v>
      </c>
      <c r="F30" s="101">
        <f t="shared" si="3"/>
        <v>0.9616922012611796</v>
      </c>
    </row>
    <row r="31" spans="1:6" x14ac:dyDescent="0.2">
      <c r="A31" s="105" t="s">
        <v>17</v>
      </c>
      <c r="B31" s="107">
        <v>153768</v>
      </c>
      <c r="C31" s="107">
        <v>11439700.48</v>
      </c>
      <c r="D31" s="106">
        <v>11593468.48</v>
      </c>
      <c r="E31" s="75">
        <f t="shared" si="2"/>
        <v>1.3263330147079503E-2</v>
      </c>
      <c r="F31" s="75">
        <f t="shared" si="3"/>
        <v>0.98673666985292052</v>
      </c>
    </row>
    <row r="32" spans="1:6" x14ac:dyDescent="0.2">
      <c r="A32" s="105" t="s">
        <v>416</v>
      </c>
      <c r="B32" s="107"/>
      <c r="C32" s="107">
        <v>1742912</v>
      </c>
      <c r="D32" s="106">
        <v>1742912</v>
      </c>
      <c r="E32" s="75">
        <f t="shared" si="2"/>
        <v>0</v>
      </c>
      <c r="F32" s="75">
        <f t="shared" si="3"/>
        <v>1</v>
      </c>
    </row>
    <row r="33" spans="1:6" x14ac:dyDescent="0.2">
      <c r="A33" s="105" t="s">
        <v>24</v>
      </c>
      <c r="B33" s="107">
        <v>6334904.3999999994</v>
      </c>
      <c r="C33" s="107">
        <v>54979567.420000009</v>
      </c>
      <c r="D33" s="106">
        <v>61314471.820000008</v>
      </c>
      <c r="E33" s="75">
        <f t="shared" si="2"/>
        <v>0.10331825769611594</v>
      </c>
      <c r="F33" s="75">
        <f t="shared" si="3"/>
        <v>0.89668174230388409</v>
      </c>
    </row>
    <row r="34" spans="1:6" x14ac:dyDescent="0.2">
      <c r="A34" s="105" t="s">
        <v>213</v>
      </c>
      <c r="B34" s="107">
        <v>110000</v>
      </c>
      <c r="C34" s="107">
        <v>1170451128.8899999</v>
      </c>
      <c r="D34" s="106">
        <v>1170561128.8899999</v>
      </c>
      <c r="E34" s="75">
        <f t="shared" si="2"/>
        <v>9.3972025283556919E-5</v>
      </c>
      <c r="F34" s="75">
        <f t="shared" si="3"/>
        <v>0.99990602797471639</v>
      </c>
    </row>
    <row r="35" spans="1:6" x14ac:dyDescent="0.2">
      <c r="A35" s="105" t="s">
        <v>169</v>
      </c>
      <c r="B35" s="107"/>
      <c r="C35" s="107">
        <v>941080276.88999987</v>
      </c>
      <c r="D35" s="106">
        <v>941080276.88999987</v>
      </c>
      <c r="E35" s="75">
        <f t="shared" si="2"/>
        <v>0</v>
      </c>
      <c r="F35" s="75">
        <f t="shared" si="3"/>
        <v>1</v>
      </c>
    </row>
    <row r="36" spans="1:6" s="92" customFormat="1" x14ac:dyDescent="0.2">
      <c r="A36" s="109" t="s">
        <v>102</v>
      </c>
      <c r="B36" s="108"/>
      <c r="C36" s="108">
        <v>55932316.310000002</v>
      </c>
      <c r="D36" s="108">
        <v>55932316.310000002</v>
      </c>
      <c r="E36" s="101">
        <f t="shared" si="2"/>
        <v>0</v>
      </c>
      <c r="F36" s="101">
        <f t="shared" si="3"/>
        <v>1</v>
      </c>
    </row>
    <row r="37" spans="1:6" x14ac:dyDescent="0.2">
      <c r="A37" s="105" t="s">
        <v>680</v>
      </c>
      <c r="B37" s="107">
        <v>11480643.919999998</v>
      </c>
      <c r="C37" s="107">
        <v>2700830373.3599997</v>
      </c>
      <c r="D37" s="106">
        <v>2712311017.2799997</v>
      </c>
      <c r="E37" s="75">
        <f t="shared" si="2"/>
        <v>4.2327903573216282E-3</v>
      </c>
      <c r="F37" s="75">
        <f t="shared" si="3"/>
        <v>0.9957672096426784</v>
      </c>
    </row>
    <row r="38" spans="1:6" x14ac:dyDescent="0.2">
      <c r="A38"/>
      <c r="B38"/>
    </row>
    <row r="39" spans="1:6" x14ac:dyDescent="0.2">
      <c r="A39"/>
      <c r="B39"/>
    </row>
    <row r="40" spans="1:6" x14ac:dyDescent="0.2">
      <c r="A40"/>
      <c r="B40"/>
    </row>
    <row r="41" spans="1:6" x14ac:dyDescent="0.2">
      <c r="A41"/>
      <c r="B41"/>
    </row>
    <row r="42" spans="1:6" x14ac:dyDescent="0.2">
      <c r="A42"/>
      <c r="B42"/>
    </row>
    <row r="43" spans="1:6" x14ac:dyDescent="0.2">
      <c r="A43"/>
      <c r="B43"/>
    </row>
    <row r="44" spans="1:6" x14ac:dyDescent="0.2">
      <c r="A44"/>
      <c r="B44"/>
    </row>
    <row r="45" spans="1:6" x14ac:dyDescent="0.2">
      <c r="A45"/>
      <c r="B45"/>
    </row>
    <row r="46" spans="1:6" x14ac:dyDescent="0.2">
      <c r="A46"/>
      <c r="B46"/>
    </row>
    <row r="47" spans="1:6" x14ac:dyDescent="0.2">
      <c r="A47"/>
      <c r="B47"/>
    </row>
    <row r="48" spans="1:6" x14ac:dyDescent="0.2">
      <c r="A48"/>
      <c r="B48"/>
    </row>
    <row r="49" spans="1:2" x14ac:dyDescent="0.2">
      <c r="A49"/>
      <c r="B49"/>
    </row>
    <row r="50" spans="1:2" x14ac:dyDescent="0.2">
      <c r="A50"/>
      <c r="B50"/>
    </row>
    <row r="51" spans="1:2" x14ac:dyDescent="0.2">
      <c r="A51"/>
      <c r="B51"/>
    </row>
    <row r="52" spans="1:2" x14ac:dyDescent="0.2">
      <c r="A52"/>
      <c r="B52"/>
    </row>
    <row r="53" spans="1:2" x14ac:dyDescent="0.2">
      <c r="A53"/>
      <c r="B53"/>
    </row>
  </sheetData>
  <conditionalFormatting sqref="A1:A20 A36:A1048576">
    <cfRule type="duplicateValues" dxfId="75" priority="3"/>
  </conditionalFormatting>
  <conditionalFormatting sqref="A2:A20 A36:A1048576">
    <cfRule type="duplicateValues" dxfId="74" priority="4"/>
  </conditionalFormatting>
  <conditionalFormatting sqref="A21:A35">
    <cfRule type="duplicateValues" dxfId="73" priority="1"/>
  </conditionalFormatting>
  <conditionalFormatting sqref="A21:A35">
    <cfRule type="duplicateValues" dxfId="72" priority="2"/>
  </conditionalFormatting>
  <pageMargins left="0.7" right="0.7" top="0.75" bottom="0.75" header="0.3" footer="0.3"/>
  <pageSetup paperSize="5"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7"/>
  <sheetViews>
    <sheetView topLeftCell="A9" workbookViewId="0">
      <selection activeCell="D14" sqref="D14"/>
    </sheetView>
  </sheetViews>
  <sheetFormatPr defaultColWidth="9.140625" defaultRowHeight="12.75" x14ac:dyDescent="0.2"/>
  <cols>
    <col min="1" max="1" width="20.7109375" style="74" customWidth="1"/>
    <col min="2" max="2" width="15.7109375" style="74" customWidth="1"/>
    <col min="3" max="4" width="16" style="74" customWidth="1"/>
    <col min="5" max="6" width="13.85546875" style="74" customWidth="1"/>
    <col min="7" max="7" width="10.7109375" style="7" customWidth="1"/>
    <col min="8" max="8" width="29.42578125" style="7" bestFit="1" customWidth="1"/>
    <col min="9" max="16384" width="9.140625" style="7"/>
  </cols>
  <sheetData>
    <row r="2" spans="1:6" x14ac:dyDescent="0.2">
      <c r="A2" s="76" t="s">
        <v>3168</v>
      </c>
      <c r="B2" s="74" t="s">
        <v>3204</v>
      </c>
      <c r="C2" s="95"/>
    </row>
    <row r="4" spans="1:6" x14ac:dyDescent="0.2">
      <c r="A4" s="76" t="s">
        <v>801</v>
      </c>
      <c r="B4" s="76" t="s">
        <v>927</v>
      </c>
    </row>
    <row r="5" spans="1:6" x14ac:dyDescent="0.2">
      <c r="A5" s="76" t="s">
        <v>926</v>
      </c>
      <c r="B5" s="74" t="s">
        <v>68</v>
      </c>
      <c r="C5" s="74" t="s">
        <v>718</v>
      </c>
      <c r="D5" s="77" t="s">
        <v>680</v>
      </c>
      <c r="E5" s="96" t="s">
        <v>3220</v>
      </c>
      <c r="F5" s="96" t="s">
        <v>3221</v>
      </c>
    </row>
    <row r="6" spans="1:6" x14ac:dyDescent="0.2">
      <c r="A6" s="97" t="s">
        <v>51</v>
      </c>
      <c r="B6" s="78"/>
      <c r="C6" s="78">
        <v>82459718.079999998</v>
      </c>
      <c r="D6" s="98">
        <v>82459718.079999998</v>
      </c>
      <c r="E6" s="75">
        <f>$B6/$D6</f>
        <v>0</v>
      </c>
      <c r="F6" s="75">
        <f>$C6/$D6</f>
        <v>1</v>
      </c>
    </row>
    <row r="7" spans="1:6" x14ac:dyDescent="0.2">
      <c r="A7" s="97" t="s">
        <v>668</v>
      </c>
      <c r="B7" s="78"/>
      <c r="C7" s="78">
        <v>73959282.75999999</v>
      </c>
      <c r="D7" s="98">
        <v>73959282.75999999</v>
      </c>
      <c r="E7" s="75">
        <f t="shared" ref="E7:E16" si="0">$B7/$D7</f>
        <v>0</v>
      </c>
      <c r="F7" s="75">
        <f>$C7/$D7</f>
        <v>1</v>
      </c>
    </row>
    <row r="8" spans="1:6" x14ac:dyDescent="0.2">
      <c r="A8" s="97" t="s">
        <v>648</v>
      </c>
      <c r="B8" s="78"/>
      <c r="C8" s="78">
        <v>90772111.50999999</v>
      </c>
      <c r="D8" s="98">
        <v>90772111.50999999</v>
      </c>
      <c r="E8" s="75">
        <f t="shared" si="0"/>
        <v>0</v>
      </c>
      <c r="F8" s="75">
        <f t="shared" ref="F8:F16" si="1">$C8/$D8</f>
        <v>1</v>
      </c>
    </row>
    <row r="9" spans="1:6" x14ac:dyDescent="0.2">
      <c r="A9" s="97" t="s">
        <v>639</v>
      </c>
      <c r="B9" s="78">
        <v>3417778.52</v>
      </c>
      <c r="C9" s="78">
        <v>121684297.64</v>
      </c>
      <c r="D9" s="98">
        <v>125102076.16</v>
      </c>
      <c r="E9" s="75">
        <f t="shared" si="0"/>
        <v>2.7319918461055859E-2</v>
      </c>
      <c r="F9" s="75">
        <f t="shared" si="1"/>
        <v>0.97268008153894414</v>
      </c>
    </row>
    <row r="10" spans="1:6" x14ac:dyDescent="0.2">
      <c r="A10" s="97" t="s">
        <v>608</v>
      </c>
      <c r="B10" s="78"/>
      <c r="C10" s="78">
        <v>59571454.950000003</v>
      </c>
      <c r="D10" s="98">
        <v>59571454.950000003</v>
      </c>
      <c r="E10" s="75">
        <f t="shared" si="0"/>
        <v>0</v>
      </c>
      <c r="F10" s="75">
        <f t="shared" si="1"/>
        <v>1</v>
      </c>
    </row>
    <row r="11" spans="1:6" x14ac:dyDescent="0.2">
      <c r="A11" s="97" t="s">
        <v>17</v>
      </c>
      <c r="B11" s="78">
        <v>98088</v>
      </c>
      <c r="C11" s="78">
        <v>11495380.48</v>
      </c>
      <c r="D11" s="98">
        <v>11593468.48</v>
      </c>
      <c r="E11" s="75">
        <f t="shared" si="0"/>
        <v>8.4606259265044385E-3</v>
      </c>
      <c r="F11" s="75">
        <f t="shared" si="1"/>
        <v>0.99153937407349557</v>
      </c>
    </row>
    <row r="12" spans="1:6" x14ac:dyDescent="0.2">
      <c r="A12" s="97" t="s">
        <v>416</v>
      </c>
      <c r="B12" s="78"/>
      <c r="C12" s="78">
        <v>1742912</v>
      </c>
      <c r="D12" s="98">
        <v>1742912</v>
      </c>
      <c r="E12" s="75">
        <f t="shared" si="0"/>
        <v>0</v>
      </c>
      <c r="F12" s="75">
        <f t="shared" si="1"/>
        <v>1</v>
      </c>
    </row>
    <row r="13" spans="1:6" x14ac:dyDescent="0.2">
      <c r="A13" s="97" t="s">
        <v>24</v>
      </c>
      <c r="B13" s="78">
        <v>6274501.2000000002</v>
      </c>
      <c r="C13" s="78">
        <v>55039970.620000012</v>
      </c>
      <c r="D13" s="98">
        <v>61314471.820000015</v>
      </c>
      <c r="E13" s="75">
        <f t="shared" si="0"/>
        <v>0.10233311995934598</v>
      </c>
      <c r="F13" s="75">
        <f t="shared" si="1"/>
        <v>0.89766688004065398</v>
      </c>
    </row>
    <row r="14" spans="1:6" x14ac:dyDescent="0.2">
      <c r="A14" s="97" t="s">
        <v>213</v>
      </c>
      <c r="B14" s="78">
        <v>110000</v>
      </c>
      <c r="C14" s="78">
        <v>1170451128.8899999</v>
      </c>
      <c r="D14" s="98">
        <v>1170561128.8899999</v>
      </c>
      <c r="E14" s="75">
        <f t="shared" si="0"/>
        <v>9.3972025283556919E-5</v>
      </c>
      <c r="F14" s="75">
        <f t="shared" si="1"/>
        <v>0.99990602797471639</v>
      </c>
    </row>
    <row r="15" spans="1:6" x14ac:dyDescent="0.2">
      <c r="A15" s="97" t="s">
        <v>169</v>
      </c>
      <c r="B15" s="78"/>
      <c r="C15" s="78">
        <v>941080276.88999987</v>
      </c>
      <c r="D15" s="98">
        <v>941080276.88999987</v>
      </c>
      <c r="E15" s="75">
        <f>$B15/$D15</f>
        <v>0</v>
      </c>
      <c r="F15" s="75">
        <f t="shared" si="1"/>
        <v>1</v>
      </c>
    </row>
    <row r="16" spans="1:6" x14ac:dyDescent="0.2">
      <c r="A16" s="97" t="s">
        <v>680</v>
      </c>
      <c r="B16" s="78">
        <v>9900367.7200000007</v>
      </c>
      <c r="C16" s="78">
        <v>2608256533.8199997</v>
      </c>
      <c r="D16" s="98">
        <v>2618156901.54</v>
      </c>
      <c r="E16" s="75">
        <f t="shared" si="0"/>
        <v>3.7814264355877998E-3</v>
      </c>
      <c r="F16" s="75">
        <f t="shared" si="1"/>
        <v>0.99621857356441212</v>
      </c>
    </row>
    <row r="21" spans="1:6" x14ac:dyDescent="0.2">
      <c r="A21" s="76" t="s">
        <v>3168</v>
      </c>
      <c r="B21" s="74" t="s">
        <v>3212</v>
      </c>
      <c r="C21" s="95"/>
    </row>
    <row r="23" spans="1:6" x14ac:dyDescent="0.2">
      <c r="A23" s="76" t="s">
        <v>801</v>
      </c>
      <c r="B23" s="76" t="s">
        <v>927</v>
      </c>
    </row>
    <row r="24" spans="1:6" x14ac:dyDescent="0.2">
      <c r="A24" s="76" t="s">
        <v>926</v>
      </c>
      <c r="B24" s="74" t="s">
        <v>68</v>
      </c>
      <c r="C24" s="74" t="s">
        <v>718</v>
      </c>
      <c r="D24" s="77" t="s">
        <v>680</v>
      </c>
      <c r="E24" s="96" t="s">
        <v>3220</v>
      </c>
      <c r="F24" s="96" t="s">
        <v>3221</v>
      </c>
    </row>
    <row r="25" spans="1:6" x14ac:dyDescent="0.2">
      <c r="A25" s="97" t="s">
        <v>51</v>
      </c>
      <c r="B25" s="78"/>
      <c r="C25" s="78">
        <v>82459718.079999998</v>
      </c>
      <c r="D25" s="98">
        <v>82459718.079999998</v>
      </c>
      <c r="E25" s="75">
        <f>$B25/$D25</f>
        <v>0</v>
      </c>
      <c r="F25" s="75">
        <f>$C25/$D25</f>
        <v>1</v>
      </c>
    </row>
    <row r="26" spans="1:6" x14ac:dyDescent="0.2">
      <c r="A26" s="97" t="s">
        <v>668</v>
      </c>
      <c r="B26" s="78"/>
      <c r="C26" s="78">
        <v>73959282.75999999</v>
      </c>
      <c r="D26" s="98">
        <v>73959282.75999999</v>
      </c>
      <c r="E26" s="75">
        <f t="shared" ref="E26:E37" si="2">$B26/$D26</f>
        <v>0</v>
      </c>
      <c r="F26" s="75">
        <f t="shared" ref="F26:F37" si="3">$C26/$D26</f>
        <v>1</v>
      </c>
    </row>
    <row r="27" spans="1:6" x14ac:dyDescent="0.2">
      <c r="A27" s="97" t="s">
        <v>648</v>
      </c>
      <c r="B27" s="78"/>
      <c r="C27" s="78">
        <v>90772111.50999999</v>
      </c>
      <c r="D27" s="98">
        <v>90772111.50999999</v>
      </c>
      <c r="E27" s="75">
        <f t="shared" si="2"/>
        <v>0</v>
      </c>
      <c r="F27" s="75">
        <f t="shared" si="3"/>
        <v>1</v>
      </c>
    </row>
    <row r="28" spans="1:6" x14ac:dyDescent="0.2">
      <c r="A28" s="97" t="s">
        <v>639</v>
      </c>
      <c r="B28" s="78">
        <v>3417778.52</v>
      </c>
      <c r="C28" s="78">
        <v>121684297.64</v>
      </c>
      <c r="D28" s="98">
        <v>125102076.16</v>
      </c>
      <c r="E28" s="75">
        <f t="shared" si="2"/>
        <v>2.7319918461055859E-2</v>
      </c>
      <c r="F28" s="75">
        <f t="shared" si="3"/>
        <v>0.97268008153894414</v>
      </c>
    </row>
    <row r="29" spans="1:6" x14ac:dyDescent="0.2">
      <c r="A29" s="97" t="s">
        <v>608</v>
      </c>
      <c r="B29" s="78"/>
      <c r="C29" s="78">
        <v>59571454.950000003</v>
      </c>
      <c r="D29" s="98">
        <v>59571454.950000003</v>
      </c>
      <c r="E29" s="75">
        <f t="shared" si="2"/>
        <v>0</v>
      </c>
      <c r="F29" s="75">
        <f t="shared" si="3"/>
        <v>1</v>
      </c>
    </row>
    <row r="30" spans="1:6" s="92" customFormat="1" x14ac:dyDescent="0.2">
      <c r="A30" s="99" t="s">
        <v>23</v>
      </c>
      <c r="B30" s="100">
        <v>567362</v>
      </c>
      <c r="C30" s="100">
        <v>37654437.429999992</v>
      </c>
      <c r="D30" s="100">
        <v>38221799.429999992</v>
      </c>
      <c r="E30" s="101">
        <f t="shared" si="2"/>
        <v>1.4843937450906144E-2</v>
      </c>
      <c r="F30" s="101">
        <f t="shared" si="3"/>
        <v>0.98515606254909382</v>
      </c>
    </row>
    <row r="31" spans="1:6" x14ac:dyDescent="0.2">
      <c r="A31" s="97" t="s">
        <v>17</v>
      </c>
      <c r="B31" s="78">
        <v>98088</v>
      </c>
      <c r="C31" s="78">
        <v>11495380.48</v>
      </c>
      <c r="D31" s="98">
        <v>11593468.48</v>
      </c>
      <c r="E31" s="75">
        <f t="shared" si="2"/>
        <v>8.4606259265044385E-3</v>
      </c>
      <c r="F31" s="75">
        <f t="shared" si="3"/>
        <v>0.99153937407349557</v>
      </c>
    </row>
    <row r="32" spans="1:6" x14ac:dyDescent="0.2">
      <c r="A32" s="97" t="s">
        <v>416</v>
      </c>
      <c r="B32" s="78"/>
      <c r="C32" s="78">
        <v>1742912</v>
      </c>
      <c r="D32" s="98">
        <v>1742912</v>
      </c>
      <c r="E32" s="75">
        <f t="shared" si="2"/>
        <v>0</v>
      </c>
      <c r="F32" s="75">
        <f t="shared" si="3"/>
        <v>1</v>
      </c>
    </row>
    <row r="33" spans="1:6" x14ac:dyDescent="0.2">
      <c r="A33" s="97" t="s">
        <v>24</v>
      </c>
      <c r="B33" s="78">
        <v>6274501.2000000002</v>
      </c>
      <c r="C33" s="78">
        <v>55039970.620000012</v>
      </c>
      <c r="D33" s="98">
        <v>61314471.820000015</v>
      </c>
      <c r="E33" s="75">
        <f t="shared" si="2"/>
        <v>0.10233311995934598</v>
      </c>
      <c r="F33" s="75">
        <f t="shared" si="3"/>
        <v>0.89766688004065398</v>
      </c>
    </row>
    <row r="34" spans="1:6" x14ac:dyDescent="0.2">
      <c r="A34" s="97" t="s">
        <v>213</v>
      </c>
      <c r="B34" s="78">
        <v>110000</v>
      </c>
      <c r="C34" s="78">
        <v>1170451128.8899999</v>
      </c>
      <c r="D34" s="98">
        <v>1170561128.8899999</v>
      </c>
      <c r="E34" s="75">
        <f t="shared" si="2"/>
        <v>9.3972025283556919E-5</v>
      </c>
      <c r="F34" s="75">
        <f t="shared" si="3"/>
        <v>0.99990602797471639</v>
      </c>
    </row>
    <row r="35" spans="1:6" x14ac:dyDescent="0.2">
      <c r="A35" s="97" t="s">
        <v>169</v>
      </c>
      <c r="B35" s="78"/>
      <c r="C35" s="78">
        <v>941080276.88999987</v>
      </c>
      <c r="D35" s="98">
        <v>941080276.88999987</v>
      </c>
      <c r="E35" s="75">
        <f t="shared" si="2"/>
        <v>0</v>
      </c>
      <c r="F35" s="75">
        <f t="shared" si="3"/>
        <v>1</v>
      </c>
    </row>
    <row r="36" spans="1:6" s="92" customFormat="1" x14ac:dyDescent="0.2">
      <c r="A36" s="99" t="s">
        <v>102</v>
      </c>
      <c r="B36" s="100"/>
      <c r="C36" s="100">
        <v>55932316.310000002</v>
      </c>
      <c r="D36" s="100">
        <v>55932316.310000002</v>
      </c>
      <c r="E36" s="101">
        <f t="shared" si="2"/>
        <v>0</v>
      </c>
      <c r="F36" s="101">
        <f t="shared" si="3"/>
        <v>1</v>
      </c>
    </row>
    <row r="37" spans="1:6" x14ac:dyDescent="0.2">
      <c r="A37" s="97" t="s">
        <v>680</v>
      </c>
      <c r="B37" s="78">
        <v>10467729.720000001</v>
      </c>
      <c r="C37" s="78">
        <v>2701843287.5599999</v>
      </c>
      <c r="D37" s="98">
        <v>2712311017.2799997</v>
      </c>
      <c r="E37" s="75">
        <f t="shared" si="2"/>
        <v>3.8593397487642865E-3</v>
      </c>
      <c r="F37" s="75">
        <f t="shared" si="3"/>
        <v>0.99614066025123582</v>
      </c>
    </row>
  </sheetData>
  <conditionalFormatting sqref="A1:A20 A36:A1048576">
    <cfRule type="duplicateValues" dxfId="57" priority="3"/>
  </conditionalFormatting>
  <conditionalFormatting sqref="A2:A20 A36:A1048576">
    <cfRule type="duplicateValues" dxfId="56" priority="4"/>
  </conditionalFormatting>
  <conditionalFormatting sqref="A21:A35">
    <cfRule type="duplicateValues" dxfId="55" priority="1"/>
  </conditionalFormatting>
  <conditionalFormatting sqref="A21:A35">
    <cfRule type="duplicateValues" dxfId="54" priority="2"/>
  </conditionalFormatting>
  <pageMargins left="0.7" right="0.7" top="0.75" bottom="0.75" header="0.3" footer="0.3"/>
  <pageSetup paperSize="5"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0"/>
  <sheetViews>
    <sheetView topLeftCell="A10" workbookViewId="0">
      <selection activeCell="D14" sqref="D14"/>
    </sheetView>
  </sheetViews>
  <sheetFormatPr defaultColWidth="9.140625" defaultRowHeight="12.75" x14ac:dyDescent="0.2"/>
  <cols>
    <col min="1" max="1" width="20.7109375" style="74" customWidth="1"/>
    <col min="2" max="2" width="15.7109375" style="74" customWidth="1"/>
    <col min="3" max="4" width="16" style="74" customWidth="1"/>
    <col min="5" max="6" width="13.85546875" style="74" customWidth="1"/>
    <col min="7" max="7" width="10.7109375" style="7" customWidth="1"/>
    <col min="8" max="8" width="29.42578125" style="7" bestFit="1" customWidth="1"/>
    <col min="9" max="16384" width="9.140625" style="7"/>
  </cols>
  <sheetData>
    <row r="2" spans="1:6" x14ac:dyDescent="0.2">
      <c r="A2" s="102" t="s">
        <v>3168</v>
      </c>
      <c r="B2" s="103" t="s">
        <v>3204</v>
      </c>
      <c r="C2" s="95"/>
    </row>
    <row r="4" spans="1:6" x14ac:dyDescent="0.2">
      <c r="A4" s="102" t="s">
        <v>801</v>
      </c>
      <c r="B4" s="102" t="s">
        <v>927</v>
      </c>
      <c r="C4" s="103"/>
      <c r="D4" s="103"/>
    </row>
    <row r="5" spans="1:6" x14ac:dyDescent="0.2">
      <c r="A5" s="102" t="s">
        <v>926</v>
      </c>
      <c r="B5" s="103" t="s">
        <v>1851</v>
      </c>
      <c r="C5" s="103" t="s">
        <v>718</v>
      </c>
      <c r="D5" s="104" t="s">
        <v>680</v>
      </c>
      <c r="E5" s="96" t="s">
        <v>3224</v>
      </c>
      <c r="F5" s="96" t="s">
        <v>3225</v>
      </c>
    </row>
    <row r="6" spans="1:6" x14ac:dyDescent="0.2">
      <c r="A6" s="105" t="s">
        <v>51</v>
      </c>
      <c r="B6" s="107"/>
      <c r="C6" s="107">
        <v>82459718.079999998</v>
      </c>
      <c r="D6" s="106">
        <v>82459718.079999998</v>
      </c>
      <c r="E6" s="75">
        <f>$B6/$D6</f>
        <v>0</v>
      </c>
      <c r="F6" s="75">
        <f>$C6/$D6</f>
        <v>1</v>
      </c>
    </row>
    <row r="7" spans="1:6" x14ac:dyDescent="0.2">
      <c r="A7" s="105" t="s">
        <v>668</v>
      </c>
      <c r="B7" s="107"/>
      <c r="C7" s="107">
        <v>73959282.75999999</v>
      </c>
      <c r="D7" s="106">
        <v>73959282.75999999</v>
      </c>
      <c r="E7" s="75">
        <f t="shared" ref="E7:E16" si="0">$B7/$D7</f>
        <v>0</v>
      </c>
      <c r="F7" s="75">
        <f>$C7/$D7</f>
        <v>1</v>
      </c>
    </row>
    <row r="8" spans="1:6" x14ac:dyDescent="0.2">
      <c r="A8" s="105" t="s">
        <v>648</v>
      </c>
      <c r="B8" s="107"/>
      <c r="C8" s="107">
        <v>90772111.50999999</v>
      </c>
      <c r="D8" s="106">
        <v>90772111.50999999</v>
      </c>
      <c r="E8" s="75">
        <f t="shared" si="0"/>
        <v>0</v>
      </c>
      <c r="F8" s="75">
        <f t="shared" ref="F8:F16" si="1">$C8/$D8</f>
        <v>1</v>
      </c>
    </row>
    <row r="9" spans="1:6" x14ac:dyDescent="0.2">
      <c r="A9" s="105" t="s">
        <v>639</v>
      </c>
      <c r="B9" s="107"/>
      <c r="C9" s="107">
        <v>125102076.16000001</v>
      </c>
      <c r="D9" s="106">
        <v>125102076.16000001</v>
      </c>
      <c r="E9" s="75">
        <f t="shared" si="0"/>
        <v>0</v>
      </c>
      <c r="F9" s="75">
        <f t="shared" si="1"/>
        <v>1</v>
      </c>
    </row>
    <row r="10" spans="1:6" x14ac:dyDescent="0.2">
      <c r="A10" s="105" t="s">
        <v>608</v>
      </c>
      <c r="B10" s="107"/>
      <c r="C10" s="107">
        <v>59571454.950000003</v>
      </c>
      <c r="D10" s="106">
        <v>59571454.950000003</v>
      </c>
      <c r="E10" s="75">
        <f t="shared" si="0"/>
        <v>0</v>
      </c>
      <c r="F10" s="75">
        <f t="shared" si="1"/>
        <v>1</v>
      </c>
    </row>
    <row r="11" spans="1:6" x14ac:dyDescent="0.2">
      <c r="A11" s="105" t="s">
        <v>17</v>
      </c>
      <c r="B11" s="107">
        <v>98088</v>
      </c>
      <c r="C11" s="107">
        <v>11495380.48</v>
      </c>
      <c r="D11" s="106">
        <v>11593468.48</v>
      </c>
      <c r="E11" s="75">
        <f t="shared" si="0"/>
        <v>8.4606259265044385E-3</v>
      </c>
      <c r="F11" s="75">
        <f t="shared" si="1"/>
        <v>0.99153937407349557</v>
      </c>
    </row>
    <row r="12" spans="1:6" x14ac:dyDescent="0.2">
      <c r="A12" s="105" t="s">
        <v>416</v>
      </c>
      <c r="B12" s="107"/>
      <c r="C12" s="107">
        <v>1742912</v>
      </c>
      <c r="D12" s="106">
        <v>1742912</v>
      </c>
      <c r="E12" s="75">
        <f t="shared" si="0"/>
        <v>0</v>
      </c>
      <c r="F12" s="75">
        <f t="shared" si="1"/>
        <v>1</v>
      </c>
    </row>
    <row r="13" spans="1:6" x14ac:dyDescent="0.2">
      <c r="A13" s="105" t="s">
        <v>24</v>
      </c>
      <c r="B13" s="107">
        <v>960391</v>
      </c>
      <c r="C13" s="107">
        <v>60354080.820000015</v>
      </c>
      <c r="D13" s="106">
        <v>61314471.820000015</v>
      </c>
      <c r="E13" s="75">
        <f t="shared" si="0"/>
        <v>1.5663365784498732E-2</v>
      </c>
      <c r="F13" s="75">
        <f t="shared" si="1"/>
        <v>0.98433663421550122</v>
      </c>
    </row>
    <row r="14" spans="1:6" x14ac:dyDescent="0.2">
      <c r="A14" s="105" t="s">
        <v>213</v>
      </c>
      <c r="B14" s="107"/>
      <c r="C14" s="107">
        <v>1170561128.8899999</v>
      </c>
      <c r="D14" s="106">
        <v>1170561128.8899999</v>
      </c>
      <c r="E14" s="75">
        <f t="shared" si="0"/>
        <v>0</v>
      </c>
      <c r="F14" s="75">
        <f t="shared" si="1"/>
        <v>1</v>
      </c>
    </row>
    <row r="15" spans="1:6" x14ac:dyDescent="0.2">
      <c r="A15" s="105" t="s">
        <v>169</v>
      </c>
      <c r="B15" s="107"/>
      <c r="C15" s="107">
        <v>941080276.88999987</v>
      </c>
      <c r="D15" s="106">
        <v>941080276.88999987</v>
      </c>
      <c r="E15" s="75">
        <f>$B15/$D15</f>
        <v>0</v>
      </c>
      <c r="F15" s="75">
        <f t="shared" si="1"/>
        <v>1</v>
      </c>
    </row>
    <row r="16" spans="1:6" x14ac:dyDescent="0.2">
      <c r="A16" s="105" t="s">
        <v>680</v>
      </c>
      <c r="B16" s="107">
        <v>1058479</v>
      </c>
      <c r="C16" s="107">
        <v>2617098422.54</v>
      </c>
      <c r="D16" s="106">
        <v>2618156901.54</v>
      </c>
      <c r="E16" s="75">
        <f t="shared" si="0"/>
        <v>4.0428402109033367E-4</v>
      </c>
      <c r="F16" s="75">
        <f t="shared" si="1"/>
        <v>0.99959571597890962</v>
      </c>
    </row>
    <row r="21" spans="1:6" x14ac:dyDescent="0.2">
      <c r="A21" s="102" t="s">
        <v>3168</v>
      </c>
      <c r="B21" s="103" t="s">
        <v>3212</v>
      </c>
      <c r="C21" s="95"/>
    </row>
    <row r="23" spans="1:6" x14ac:dyDescent="0.2">
      <c r="A23" s="102" t="s">
        <v>801</v>
      </c>
      <c r="B23" s="102" t="s">
        <v>927</v>
      </c>
      <c r="C23" s="103"/>
      <c r="D23" s="103"/>
    </row>
    <row r="24" spans="1:6" x14ac:dyDescent="0.2">
      <c r="A24" s="102" t="s">
        <v>926</v>
      </c>
      <c r="B24" s="103" t="s">
        <v>1851</v>
      </c>
      <c r="C24" s="103" t="s">
        <v>718</v>
      </c>
      <c r="D24" s="104" t="s">
        <v>680</v>
      </c>
      <c r="E24" s="96" t="s">
        <v>3224</v>
      </c>
      <c r="F24" s="96" t="s">
        <v>3225</v>
      </c>
    </row>
    <row r="25" spans="1:6" x14ac:dyDescent="0.2">
      <c r="A25" s="105" t="s">
        <v>51</v>
      </c>
      <c r="B25" s="107"/>
      <c r="C25" s="107">
        <v>82459718.079999998</v>
      </c>
      <c r="D25" s="106">
        <v>82459718.079999998</v>
      </c>
      <c r="E25" s="75">
        <f>$B25/$D25</f>
        <v>0</v>
      </c>
      <c r="F25" s="75">
        <f>$C25/$D25</f>
        <v>1</v>
      </c>
    </row>
    <row r="26" spans="1:6" x14ac:dyDescent="0.2">
      <c r="A26" s="105" t="s">
        <v>668</v>
      </c>
      <c r="B26" s="107"/>
      <c r="C26" s="107">
        <v>73959282.75999999</v>
      </c>
      <c r="D26" s="106">
        <v>73959282.75999999</v>
      </c>
      <c r="E26" s="75">
        <f t="shared" ref="E26:E37" si="2">$B26/$D26</f>
        <v>0</v>
      </c>
      <c r="F26" s="75">
        <f t="shared" ref="F26:F37" si="3">$C26/$D26</f>
        <v>1</v>
      </c>
    </row>
    <row r="27" spans="1:6" x14ac:dyDescent="0.2">
      <c r="A27" s="105" t="s">
        <v>648</v>
      </c>
      <c r="B27" s="107"/>
      <c r="C27" s="107">
        <v>90772111.50999999</v>
      </c>
      <c r="D27" s="106">
        <v>90772111.50999999</v>
      </c>
      <c r="E27" s="75">
        <f t="shared" si="2"/>
        <v>0</v>
      </c>
      <c r="F27" s="75">
        <f t="shared" si="3"/>
        <v>1</v>
      </c>
    </row>
    <row r="28" spans="1:6" x14ac:dyDescent="0.2">
      <c r="A28" s="105" t="s">
        <v>639</v>
      </c>
      <c r="B28" s="107"/>
      <c r="C28" s="107">
        <v>125102076.16000001</v>
      </c>
      <c r="D28" s="106">
        <v>125102076.16000001</v>
      </c>
      <c r="E28" s="75">
        <f t="shared" si="2"/>
        <v>0</v>
      </c>
      <c r="F28" s="75">
        <f t="shared" si="3"/>
        <v>1</v>
      </c>
    </row>
    <row r="29" spans="1:6" x14ac:dyDescent="0.2">
      <c r="A29" s="105" t="s">
        <v>608</v>
      </c>
      <c r="B29" s="107"/>
      <c r="C29" s="107">
        <v>59571454.950000003</v>
      </c>
      <c r="D29" s="106">
        <v>59571454.950000003</v>
      </c>
      <c r="E29" s="75">
        <f t="shared" si="2"/>
        <v>0</v>
      </c>
      <c r="F29" s="75">
        <f t="shared" si="3"/>
        <v>1</v>
      </c>
    </row>
    <row r="30" spans="1:6" s="92" customFormat="1" x14ac:dyDescent="0.2">
      <c r="A30" s="109" t="s">
        <v>23</v>
      </c>
      <c r="B30" s="108"/>
      <c r="C30" s="108">
        <v>38221799.429999992</v>
      </c>
      <c r="D30" s="108">
        <v>38221799.429999992</v>
      </c>
      <c r="E30" s="101">
        <f t="shared" si="2"/>
        <v>0</v>
      </c>
      <c r="F30" s="101">
        <f t="shared" si="3"/>
        <v>1</v>
      </c>
    </row>
    <row r="31" spans="1:6" x14ac:dyDescent="0.2">
      <c r="A31" s="105" t="s">
        <v>17</v>
      </c>
      <c r="B31" s="107">
        <v>98088</v>
      </c>
      <c r="C31" s="107">
        <v>11495380.48</v>
      </c>
      <c r="D31" s="106">
        <v>11593468.48</v>
      </c>
      <c r="E31" s="75">
        <f t="shared" si="2"/>
        <v>8.4606259265044385E-3</v>
      </c>
      <c r="F31" s="75">
        <f t="shared" si="3"/>
        <v>0.99153937407349557</v>
      </c>
    </row>
    <row r="32" spans="1:6" x14ac:dyDescent="0.2">
      <c r="A32" s="105" t="s">
        <v>416</v>
      </c>
      <c r="B32" s="107"/>
      <c r="C32" s="107">
        <v>1742912</v>
      </c>
      <c r="D32" s="106">
        <v>1742912</v>
      </c>
      <c r="E32" s="75">
        <f t="shared" si="2"/>
        <v>0</v>
      </c>
      <c r="F32" s="75">
        <f t="shared" si="3"/>
        <v>1</v>
      </c>
    </row>
    <row r="33" spans="1:6" x14ac:dyDescent="0.2">
      <c r="A33" s="105" t="s">
        <v>24</v>
      </c>
      <c r="B33" s="107">
        <v>960391</v>
      </c>
      <c r="C33" s="107">
        <v>60354080.820000015</v>
      </c>
      <c r="D33" s="106">
        <v>61314471.820000015</v>
      </c>
      <c r="E33" s="75">
        <f t="shared" si="2"/>
        <v>1.5663365784498732E-2</v>
      </c>
      <c r="F33" s="75">
        <f t="shared" si="3"/>
        <v>0.98433663421550122</v>
      </c>
    </row>
    <row r="34" spans="1:6" x14ac:dyDescent="0.2">
      <c r="A34" s="105" t="s">
        <v>213</v>
      </c>
      <c r="B34" s="107"/>
      <c r="C34" s="107">
        <v>1170561128.8899999</v>
      </c>
      <c r="D34" s="106">
        <v>1170561128.8899999</v>
      </c>
      <c r="E34" s="75">
        <f t="shared" si="2"/>
        <v>0</v>
      </c>
      <c r="F34" s="75">
        <f t="shared" si="3"/>
        <v>1</v>
      </c>
    </row>
    <row r="35" spans="1:6" x14ac:dyDescent="0.2">
      <c r="A35" s="105" t="s">
        <v>169</v>
      </c>
      <c r="B35" s="107"/>
      <c r="C35" s="107">
        <v>941080276.88999987</v>
      </c>
      <c r="D35" s="106">
        <v>941080276.88999987</v>
      </c>
      <c r="E35" s="75">
        <f t="shared" si="2"/>
        <v>0</v>
      </c>
      <c r="F35" s="75">
        <f t="shared" si="3"/>
        <v>1</v>
      </c>
    </row>
    <row r="36" spans="1:6" s="92" customFormat="1" x14ac:dyDescent="0.2">
      <c r="A36" s="109" t="s">
        <v>102</v>
      </c>
      <c r="B36" s="108"/>
      <c r="C36" s="108">
        <v>55932316.310000002</v>
      </c>
      <c r="D36" s="108">
        <v>55932316.310000002</v>
      </c>
      <c r="E36" s="101">
        <f t="shared" si="2"/>
        <v>0</v>
      </c>
      <c r="F36" s="101">
        <f t="shared" si="3"/>
        <v>1</v>
      </c>
    </row>
    <row r="37" spans="1:6" x14ac:dyDescent="0.2">
      <c r="A37" s="105" t="s">
        <v>680</v>
      </c>
      <c r="B37" s="107">
        <v>1058479</v>
      </c>
      <c r="C37" s="107">
        <v>2711252538.2799997</v>
      </c>
      <c r="D37" s="106">
        <v>2712311017.2799997</v>
      </c>
      <c r="E37" s="75">
        <f t="shared" si="2"/>
        <v>3.9024986192825323E-4</v>
      </c>
      <c r="F37" s="75">
        <f t="shared" si="3"/>
        <v>0.99960975013807174</v>
      </c>
    </row>
    <row r="38" spans="1:6" x14ac:dyDescent="0.2">
      <c r="A38"/>
      <c r="B38"/>
    </row>
    <row r="39" spans="1:6" x14ac:dyDescent="0.2">
      <c r="A39"/>
      <c r="B39"/>
    </row>
    <row r="40" spans="1:6" x14ac:dyDescent="0.2">
      <c r="A40"/>
      <c r="B40"/>
    </row>
    <row r="41" spans="1:6" x14ac:dyDescent="0.2">
      <c r="A41"/>
      <c r="B41"/>
    </row>
    <row r="42" spans="1:6" x14ac:dyDescent="0.2">
      <c r="A42"/>
      <c r="B42"/>
    </row>
    <row r="43" spans="1:6" x14ac:dyDescent="0.2">
      <c r="A43"/>
      <c r="B43"/>
    </row>
    <row r="44" spans="1:6" x14ac:dyDescent="0.2">
      <c r="A44"/>
      <c r="B44"/>
    </row>
    <row r="45" spans="1:6" x14ac:dyDescent="0.2">
      <c r="A45"/>
      <c r="B45"/>
    </row>
    <row r="46" spans="1:6" x14ac:dyDescent="0.2">
      <c r="A46"/>
      <c r="B46"/>
    </row>
    <row r="47" spans="1:6" x14ac:dyDescent="0.2">
      <c r="A47"/>
      <c r="B47"/>
    </row>
    <row r="48" spans="1:6" x14ac:dyDescent="0.2">
      <c r="A48"/>
      <c r="B48"/>
    </row>
    <row r="49" spans="1:2" x14ac:dyDescent="0.2">
      <c r="A49"/>
      <c r="B49"/>
    </row>
    <row r="50" spans="1:2" x14ac:dyDescent="0.2">
      <c r="A50"/>
      <c r="B50"/>
    </row>
  </sheetData>
  <conditionalFormatting sqref="A1:A20 A36:A1048576">
    <cfRule type="duplicateValues" dxfId="39" priority="3"/>
  </conditionalFormatting>
  <conditionalFormatting sqref="A2:A20 A36:A1048576">
    <cfRule type="duplicateValues" dxfId="38" priority="4"/>
  </conditionalFormatting>
  <conditionalFormatting sqref="A21:A35">
    <cfRule type="duplicateValues" dxfId="37" priority="1"/>
  </conditionalFormatting>
  <conditionalFormatting sqref="A21:A35">
    <cfRule type="duplicateValues" dxfId="36" priority="2"/>
  </conditionalFormatting>
  <pageMargins left="0.7" right="0.7" top="0.75" bottom="0.75" header="0.3" footer="0.3"/>
  <pageSetup paperSize="5" orientation="landscape"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0"/>
  <sheetViews>
    <sheetView workbookViewId="0">
      <selection activeCell="D19" sqref="D19"/>
    </sheetView>
  </sheetViews>
  <sheetFormatPr defaultColWidth="9.140625" defaultRowHeight="12.75" x14ac:dyDescent="0.2"/>
  <cols>
    <col min="1" max="1" width="20.7109375" style="74" customWidth="1"/>
    <col min="2" max="2" width="15.7109375" style="74" customWidth="1"/>
    <col min="3" max="4" width="16" style="74" customWidth="1"/>
    <col min="5" max="6" width="13.85546875" style="74" customWidth="1"/>
    <col min="7" max="7" width="10.7109375" style="7" customWidth="1"/>
    <col min="8" max="8" width="29.42578125" style="7" bestFit="1" customWidth="1"/>
    <col min="9" max="16384" width="9.140625" style="7"/>
  </cols>
  <sheetData>
    <row r="2" spans="1:6" x14ac:dyDescent="0.2">
      <c r="A2" s="102" t="s">
        <v>3168</v>
      </c>
      <c r="B2" s="103" t="s">
        <v>3204</v>
      </c>
      <c r="C2" s="95"/>
    </row>
    <row r="4" spans="1:6" x14ac:dyDescent="0.2">
      <c r="A4" s="102" t="s">
        <v>801</v>
      </c>
      <c r="B4" s="102" t="s">
        <v>927</v>
      </c>
      <c r="C4" s="103"/>
      <c r="D4" s="103"/>
    </row>
    <row r="5" spans="1:6" x14ac:dyDescent="0.2">
      <c r="A5" s="102" t="s">
        <v>926</v>
      </c>
      <c r="B5" s="103" t="s">
        <v>71</v>
      </c>
      <c r="C5" s="103" t="s">
        <v>718</v>
      </c>
      <c r="D5" s="104" t="s">
        <v>680</v>
      </c>
      <c r="E5" s="96" t="s">
        <v>3226</v>
      </c>
      <c r="F5" s="96" t="s">
        <v>3227</v>
      </c>
    </row>
    <row r="6" spans="1:6" x14ac:dyDescent="0.2">
      <c r="A6" s="105" t="s">
        <v>51</v>
      </c>
      <c r="B6" s="107">
        <v>4018540.77</v>
      </c>
      <c r="C6" s="107">
        <v>78441177.310000002</v>
      </c>
      <c r="D6" s="106">
        <v>82459718.079999998</v>
      </c>
      <c r="E6" s="75">
        <f>$B6/$D6</f>
        <v>4.8733379928625635E-2</v>
      </c>
      <c r="F6" s="75">
        <f>$C6/$D6</f>
        <v>0.95126662007137441</v>
      </c>
    </row>
    <row r="7" spans="1:6" x14ac:dyDescent="0.2">
      <c r="A7" s="105" t="s">
        <v>668</v>
      </c>
      <c r="B7" s="107">
        <v>1732295.2599999998</v>
      </c>
      <c r="C7" s="107">
        <v>72226987.5</v>
      </c>
      <c r="D7" s="106">
        <v>73959282.760000005</v>
      </c>
      <c r="E7" s="75">
        <f t="shared" ref="E7:E16" si="0">$B7/$D7</f>
        <v>2.3422283117879167E-2</v>
      </c>
      <c r="F7" s="75">
        <f>$C7/$D7</f>
        <v>0.97657771688212081</v>
      </c>
    </row>
    <row r="8" spans="1:6" x14ac:dyDescent="0.2">
      <c r="A8" s="105" t="s">
        <v>648</v>
      </c>
      <c r="B8" s="107">
        <v>9599192.4499999993</v>
      </c>
      <c r="C8" s="107">
        <v>81172919.059999987</v>
      </c>
      <c r="D8" s="106">
        <v>90772111.50999999</v>
      </c>
      <c r="E8" s="75">
        <f t="shared" si="0"/>
        <v>0.10575045892749224</v>
      </c>
      <c r="F8" s="75">
        <f t="shared" ref="F8:F16" si="1">$C8/$D8</f>
        <v>0.89424954107250776</v>
      </c>
    </row>
    <row r="9" spans="1:6" x14ac:dyDescent="0.2">
      <c r="A9" s="105" t="s">
        <v>639</v>
      </c>
      <c r="B9" s="107">
        <v>885437.78</v>
      </c>
      <c r="C9" s="107">
        <v>124216638.38000001</v>
      </c>
      <c r="D9" s="106">
        <v>125102076.16000001</v>
      </c>
      <c r="E9" s="75">
        <f t="shared" si="0"/>
        <v>7.0777225061202367E-3</v>
      </c>
      <c r="F9" s="75">
        <f t="shared" si="1"/>
        <v>0.99292227749387973</v>
      </c>
    </row>
    <row r="10" spans="1:6" x14ac:dyDescent="0.2">
      <c r="A10" s="105" t="s">
        <v>608</v>
      </c>
      <c r="B10" s="107">
        <v>6514127.0100000007</v>
      </c>
      <c r="C10" s="107">
        <v>53057327.939999998</v>
      </c>
      <c r="D10" s="106">
        <v>59571454.949999996</v>
      </c>
      <c r="E10" s="75">
        <f t="shared" si="0"/>
        <v>0.10934980546416889</v>
      </c>
      <c r="F10" s="75">
        <f t="shared" si="1"/>
        <v>0.89065019453583116</v>
      </c>
    </row>
    <row r="11" spans="1:6" x14ac:dyDescent="0.2">
      <c r="A11" s="105" t="s">
        <v>17</v>
      </c>
      <c r="B11" s="107">
        <v>5445428.5</v>
      </c>
      <c r="C11" s="107">
        <v>6148039.9799999995</v>
      </c>
      <c r="D11" s="106">
        <v>11593468.48</v>
      </c>
      <c r="E11" s="75">
        <f t="shared" si="0"/>
        <v>0.46969796048472973</v>
      </c>
      <c r="F11" s="75">
        <f t="shared" si="1"/>
        <v>0.53030203951527022</v>
      </c>
    </row>
    <row r="12" spans="1:6" x14ac:dyDescent="0.2">
      <c r="A12" s="105" t="s">
        <v>416</v>
      </c>
      <c r="B12" s="107"/>
      <c r="C12" s="107">
        <v>1742912</v>
      </c>
      <c r="D12" s="106">
        <v>1742912</v>
      </c>
      <c r="E12" s="75">
        <f t="shared" si="0"/>
        <v>0</v>
      </c>
      <c r="F12" s="75">
        <f t="shared" si="1"/>
        <v>1</v>
      </c>
    </row>
    <row r="13" spans="1:6" x14ac:dyDescent="0.2">
      <c r="A13" s="105" t="s">
        <v>24</v>
      </c>
      <c r="B13" s="107">
        <v>28298698.73</v>
      </c>
      <c r="C13" s="107">
        <v>33015773.089999996</v>
      </c>
      <c r="D13" s="106">
        <v>61314471.819999993</v>
      </c>
      <c r="E13" s="75">
        <f t="shared" si="0"/>
        <v>0.46153376013865177</v>
      </c>
      <c r="F13" s="75">
        <f t="shared" si="1"/>
        <v>0.53846623986134823</v>
      </c>
    </row>
    <row r="14" spans="1:6" x14ac:dyDescent="0.2">
      <c r="A14" s="105" t="s">
        <v>213</v>
      </c>
      <c r="B14" s="107">
        <v>267753981</v>
      </c>
      <c r="C14" s="107">
        <v>902807147.88999999</v>
      </c>
      <c r="D14" s="106">
        <v>1170561128.8899999</v>
      </c>
      <c r="E14" s="75">
        <f t="shared" si="0"/>
        <v>0.22873985338459107</v>
      </c>
      <c r="F14" s="75">
        <f t="shared" si="1"/>
        <v>0.77126014661540898</v>
      </c>
    </row>
    <row r="15" spans="1:6" x14ac:dyDescent="0.2">
      <c r="A15" s="105" t="s">
        <v>169</v>
      </c>
      <c r="B15" s="107"/>
      <c r="C15" s="107">
        <v>941080276.88999987</v>
      </c>
      <c r="D15" s="106">
        <v>941080276.88999987</v>
      </c>
      <c r="E15" s="75">
        <f>$B15/$D15</f>
        <v>0</v>
      </c>
      <c r="F15" s="75">
        <f t="shared" si="1"/>
        <v>1</v>
      </c>
    </row>
    <row r="16" spans="1:6" x14ac:dyDescent="0.2">
      <c r="A16" s="105" t="s">
        <v>680</v>
      </c>
      <c r="B16" s="107">
        <v>324247701.5</v>
      </c>
      <c r="C16" s="107">
        <v>2293909200.04</v>
      </c>
      <c r="D16" s="106">
        <v>2618156901.54</v>
      </c>
      <c r="E16" s="75">
        <f t="shared" si="0"/>
        <v>0.12384578682403545</v>
      </c>
      <c r="F16" s="75">
        <f t="shared" si="1"/>
        <v>0.87615421317596454</v>
      </c>
    </row>
    <row r="21" spans="1:6" x14ac:dyDescent="0.2">
      <c r="A21" s="102" t="s">
        <v>3168</v>
      </c>
      <c r="B21" s="103" t="s">
        <v>3212</v>
      </c>
      <c r="C21" s="95"/>
    </row>
    <row r="23" spans="1:6" x14ac:dyDescent="0.2">
      <c r="A23" s="102" t="s">
        <v>801</v>
      </c>
      <c r="B23" s="102" t="s">
        <v>927</v>
      </c>
      <c r="C23" s="103"/>
      <c r="D23" s="103"/>
    </row>
    <row r="24" spans="1:6" x14ac:dyDescent="0.2">
      <c r="A24" s="102" t="s">
        <v>926</v>
      </c>
      <c r="B24" s="103" t="s">
        <v>71</v>
      </c>
      <c r="C24" s="103" t="s">
        <v>718</v>
      </c>
      <c r="D24" s="104" t="s">
        <v>680</v>
      </c>
      <c r="E24" s="96" t="s">
        <v>3226</v>
      </c>
      <c r="F24" s="96" t="s">
        <v>3227</v>
      </c>
    </row>
    <row r="25" spans="1:6" x14ac:dyDescent="0.2">
      <c r="A25" s="105" t="s">
        <v>51</v>
      </c>
      <c r="B25" s="107">
        <v>4018540.77</v>
      </c>
      <c r="C25" s="107">
        <v>78441177.310000002</v>
      </c>
      <c r="D25" s="106">
        <v>82459718.079999998</v>
      </c>
      <c r="E25" s="75">
        <f>$B25/$D25</f>
        <v>4.8733379928625635E-2</v>
      </c>
      <c r="F25" s="75">
        <f>$C25/$D25</f>
        <v>0.95126662007137441</v>
      </c>
    </row>
    <row r="26" spans="1:6" x14ac:dyDescent="0.2">
      <c r="A26" s="105" t="s">
        <v>668</v>
      </c>
      <c r="B26" s="107">
        <v>1732295.2599999998</v>
      </c>
      <c r="C26" s="107">
        <v>72226987.5</v>
      </c>
      <c r="D26" s="106">
        <v>73959282.760000005</v>
      </c>
      <c r="E26" s="75">
        <f t="shared" ref="E26:E37" si="2">$B26/$D26</f>
        <v>2.3422283117879167E-2</v>
      </c>
      <c r="F26" s="75">
        <f t="shared" ref="F26:F37" si="3">$C26/$D26</f>
        <v>0.97657771688212081</v>
      </c>
    </row>
    <row r="27" spans="1:6" x14ac:dyDescent="0.2">
      <c r="A27" s="105" t="s">
        <v>648</v>
      </c>
      <c r="B27" s="107">
        <v>9599192.4499999993</v>
      </c>
      <c r="C27" s="107">
        <v>81172919.059999987</v>
      </c>
      <c r="D27" s="106">
        <v>90772111.50999999</v>
      </c>
      <c r="E27" s="75">
        <f t="shared" si="2"/>
        <v>0.10575045892749224</v>
      </c>
      <c r="F27" s="75">
        <f t="shared" si="3"/>
        <v>0.89424954107250776</v>
      </c>
    </row>
    <row r="28" spans="1:6" x14ac:dyDescent="0.2">
      <c r="A28" s="105" t="s">
        <v>639</v>
      </c>
      <c r="B28" s="107">
        <v>885437.78</v>
      </c>
      <c r="C28" s="107">
        <v>124216638.38000001</v>
      </c>
      <c r="D28" s="106">
        <v>125102076.16000001</v>
      </c>
      <c r="E28" s="75">
        <f t="shared" si="2"/>
        <v>7.0777225061202367E-3</v>
      </c>
      <c r="F28" s="75">
        <f t="shared" si="3"/>
        <v>0.99292227749387973</v>
      </c>
    </row>
    <row r="29" spans="1:6" x14ac:dyDescent="0.2">
      <c r="A29" s="105" t="s">
        <v>608</v>
      </c>
      <c r="B29" s="107">
        <v>6514127.0100000007</v>
      </c>
      <c r="C29" s="107">
        <v>53057327.939999998</v>
      </c>
      <c r="D29" s="106">
        <v>59571454.949999996</v>
      </c>
      <c r="E29" s="75">
        <f t="shared" si="2"/>
        <v>0.10934980546416889</v>
      </c>
      <c r="F29" s="75">
        <f t="shared" si="3"/>
        <v>0.89065019453583116</v>
      </c>
    </row>
    <row r="30" spans="1:6" s="92" customFormat="1" x14ac:dyDescent="0.2">
      <c r="A30" s="109" t="s">
        <v>23</v>
      </c>
      <c r="B30" s="108">
        <v>16915821.649999999</v>
      </c>
      <c r="C30" s="108">
        <v>21305977.779999994</v>
      </c>
      <c r="D30" s="108">
        <v>38221799.429999992</v>
      </c>
      <c r="E30" s="101">
        <f t="shared" si="2"/>
        <v>0.4425699967627087</v>
      </c>
      <c r="F30" s="101">
        <f t="shared" si="3"/>
        <v>0.5574300032372913</v>
      </c>
    </row>
    <row r="31" spans="1:6" x14ac:dyDescent="0.2">
      <c r="A31" s="105" t="s">
        <v>17</v>
      </c>
      <c r="B31" s="107">
        <v>5445428.5</v>
      </c>
      <c r="C31" s="107">
        <v>6148039.9799999995</v>
      </c>
      <c r="D31" s="106">
        <v>11593468.48</v>
      </c>
      <c r="E31" s="75">
        <f t="shared" si="2"/>
        <v>0.46969796048472973</v>
      </c>
      <c r="F31" s="75">
        <f t="shared" si="3"/>
        <v>0.53030203951527022</v>
      </c>
    </row>
    <row r="32" spans="1:6" x14ac:dyDescent="0.2">
      <c r="A32" s="105" t="s">
        <v>416</v>
      </c>
      <c r="B32" s="107"/>
      <c r="C32" s="107">
        <v>1742912</v>
      </c>
      <c r="D32" s="106">
        <v>1742912</v>
      </c>
      <c r="E32" s="75">
        <f t="shared" si="2"/>
        <v>0</v>
      </c>
      <c r="F32" s="75">
        <f t="shared" si="3"/>
        <v>1</v>
      </c>
    </row>
    <row r="33" spans="1:6" x14ac:dyDescent="0.2">
      <c r="A33" s="105" t="s">
        <v>24</v>
      </c>
      <c r="B33" s="107">
        <v>28298698.73</v>
      </c>
      <c r="C33" s="107">
        <v>33015773.089999996</v>
      </c>
      <c r="D33" s="106">
        <v>61314471.819999993</v>
      </c>
      <c r="E33" s="75">
        <f t="shared" si="2"/>
        <v>0.46153376013865177</v>
      </c>
      <c r="F33" s="75">
        <f t="shared" si="3"/>
        <v>0.53846623986134823</v>
      </c>
    </row>
    <row r="34" spans="1:6" x14ac:dyDescent="0.2">
      <c r="A34" s="105" t="s">
        <v>213</v>
      </c>
      <c r="B34" s="107">
        <v>267753981</v>
      </c>
      <c r="C34" s="107">
        <v>902807147.88999999</v>
      </c>
      <c r="D34" s="106">
        <v>1170561128.8899999</v>
      </c>
      <c r="E34" s="75">
        <f t="shared" si="2"/>
        <v>0.22873985338459107</v>
      </c>
      <c r="F34" s="75">
        <f t="shared" si="3"/>
        <v>0.77126014661540898</v>
      </c>
    </row>
    <row r="35" spans="1:6" x14ac:dyDescent="0.2">
      <c r="A35" s="105" t="s">
        <v>169</v>
      </c>
      <c r="B35" s="107"/>
      <c r="C35" s="107">
        <v>941080276.88999987</v>
      </c>
      <c r="D35" s="106">
        <v>941080276.88999987</v>
      </c>
      <c r="E35" s="75">
        <f t="shared" si="2"/>
        <v>0</v>
      </c>
      <c r="F35" s="75">
        <f t="shared" si="3"/>
        <v>1</v>
      </c>
    </row>
    <row r="36" spans="1:6" s="92" customFormat="1" x14ac:dyDescent="0.2">
      <c r="A36" s="109" t="s">
        <v>102</v>
      </c>
      <c r="B36" s="108"/>
      <c r="C36" s="108">
        <v>55932316.310000002</v>
      </c>
      <c r="D36" s="108">
        <v>55932316.310000002</v>
      </c>
      <c r="E36" s="101">
        <f t="shared" si="2"/>
        <v>0</v>
      </c>
      <c r="F36" s="101">
        <f t="shared" si="3"/>
        <v>1</v>
      </c>
    </row>
    <row r="37" spans="1:6" x14ac:dyDescent="0.2">
      <c r="A37" s="105" t="s">
        <v>680</v>
      </c>
      <c r="B37" s="107">
        <v>341163523.14999998</v>
      </c>
      <c r="C37" s="107">
        <v>2371147494.1299996</v>
      </c>
      <c r="D37" s="106">
        <v>2712311017.2799997</v>
      </c>
      <c r="E37" s="75">
        <f t="shared" si="2"/>
        <v>0.12578333420336532</v>
      </c>
      <c r="F37" s="75">
        <f t="shared" si="3"/>
        <v>0.8742166657966346</v>
      </c>
    </row>
    <row r="38" spans="1:6" x14ac:dyDescent="0.2">
      <c r="A38"/>
      <c r="B38"/>
    </row>
    <row r="39" spans="1:6" x14ac:dyDescent="0.2">
      <c r="A39"/>
      <c r="B39"/>
    </row>
    <row r="40" spans="1:6" x14ac:dyDescent="0.2">
      <c r="A40"/>
      <c r="B40"/>
    </row>
    <row r="41" spans="1:6" x14ac:dyDescent="0.2">
      <c r="A41"/>
      <c r="B41"/>
    </row>
    <row r="42" spans="1:6" x14ac:dyDescent="0.2">
      <c r="A42"/>
      <c r="B42"/>
    </row>
    <row r="43" spans="1:6" x14ac:dyDescent="0.2">
      <c r="A43"/>
      <c r="B43"/>
    </row>
    <row r="44" spans="1:6" x14ac:dyDescent="0.2">
      <c r="A44"/>
      <c r="B44"/>
    </row>
    <row r="45" spans="1:6" x14ac:dyDescent="0.2">
      <c r="A45"/>
      <c r="B45"/>
    </row>
    <row r="46" spans="1:6" x14ac:dyDescent="0.2">
      <c r="A46"/>
      <c r="B46"/>
    </row>
    <row r="47" spans="1:6" x14ac:dyDescent="0.2">
      <c r="A47"/>
      <c r="B47"/>
    </row>
    <row r="48" spans="1:6" x14ac:dyDescent="0.2">
      <c r="A48"/>
      <c r="B48"/>
    </row>
    <row r="49" spans="1:2" x14ac:dyDescent="0.2">
      <c r="A49"/>
      <c r="B49"/>
    </row>
    <row r="50" spans="1:2" x14ac:dyDescent="0.2">
      <c r="A50"/>
      <c r="B50"/>
    </row>
  </sheetData>
  <conditionalFormatting sqref="A1:A20 A36:A1048576">
    <cfRule type="duplicateValues" dxfId="21" priority="3"/>
  </conditionalFormatting>
  <conditionalFormatting sqref="A2:A20 A36:A1048576">
    <cfRule type="duplicateValues" dxfId="20" priority="4"/>
  </conditionalFormatting>
  <conditionalFormatting sqref="A21:A35">
    <cfRule type="duplicateValues" dxfId="19" priority="1"/>
  </conditionalFormatting>
  <conditionalFormatting sqref="A21:A35">
    <cfRule type="duplicateValues" dxfId="18" priority="2"/>
  </conditionalFormatting>
  <pageMargins left="0.7" right="0.7" top="0.75" bottom="0.75" header="0.3" footer="0.3"/>
  <pageSetup paperSize="5" orientation="landscape"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1187"/>
  <sheetViews>
    <sheetView topLeftCell="AN1" zoomScale="80" zoomScaleNormal="80" zoomScaleSheetLayoutView="80" workbookViewId="0">
      <pane ySplit="1" topLeftCell="A270" activePane="bottomLeft" state="frozen"/>
      <selection activeCell="C29" sqref="C29"/>
      <selection pane="bottomLeft" activeCell="AT1192" sqref="AT1192"/>
    </sheetView>
  </sheetViews>
  <sheetFormatPr defaultColWidth="9.140625" defaultRowHeight="15.75" customHeight="1" x14ac:dyDescent="0.2"/>
  <cols>
    <col min="1" max="1" width="8.28515625" style="6" customWidth="1"/>
    <col min="2" max="2" width="46" style="6" customWidth="1"/>
    <col min="3" max="3" width="8.28515625" style="6" customWidth="1"/>
    <col min="4" max="5" width="27.5703125" style="6" customWidth="1"/>
    <col min="6" max="6" width="30.5703125" style="6" customWidth="1"/>
    <col min="7" max="9" width="10" style="6" customWidth="1"/>
    <col min="10" max="10" width="9.28515625" style="6" customWidth="1"/>
    <col min="11" max="11" width="10.140625" style="6" customWidth="1"/>
    <col min="12" max="12" width="9.28515625" style="6" customWidth="1"/>
    <col min="13" max="13" width="8.28515625" style="6" customWidth="1"/>
    <col min="14" max="14" width="111.5703125" style="6" bestFit="1" customWidth="1"/>
    <col min="15" max="15" width="8.28515625" style="6" customWidth="1"/>
    <col min="16" max="16" width="56.140625" style="6" customWidth="1"/>
    <col min="17" max="17" width="8.28515625" style="6" customWidth="1"/>
    <col min="18" max="18" width="13.28515625" style="6" customWidth="1"/>
    <col min="19" max="19" width="8.28515625" style="6" customWidth="1"/>
    <col min="20" max="20" width="10.85546875" style="6" customWidth="1"/>
    <col min="21" max="21" width="16.85546875" style="32" customWidth="1"/>
    <col min="22" max="22" width="33.7109375" style="6" customWidth="1"/>
    <col min="23" max="23" width="31.140625" style="6" customWidth="1"/>
    <col min="24" max="24" width="26.28515625" style="6" customWidth="1"/>
    <col min="25" max="25" width="55" style="6" customWidth="1"/>
    <col min="26" max="26" width="50" style="6" customWidth="1"/>
    <col min="27" max="27" width="15.42578125" style="34" customWidth="1"/>
    <col min="28" max="28" width="30.5703125" style="6" customWidth="1"/>
    <col min="29" max="29" width="9.140625" style="6" customWidth="1"/>
    <col min="30" max="30" width="16.140625" style="6" customWidth="1"/>
    <col min="31" max="31" width="8.28515625" style="6" customWidth="1"/>
    <col min="32" max="32" width="9.5703125" style="6" customWidth="1"/>
    <col min="33" max="33" width="28.140625" style="6" customWidth="1"/>
    <col min="34" max="34" width="32.42578125" style="6" customWidth="1"/>
    <col min="35" max="35" width="10.85546875" style="32" customWidth="1"/>
    <col min="36" max="36" width="32.85546875" style="6" customWidth="1"/>
    <col min="37" max="37" width="10.85546875" style="32" customWidth="1"/>
    <col min="38" max="38" width="17.7109375" style="6" customWidth="1"/>
    <col min="39" max="39" width="10.28515625" style="6" customWidth="1"/>
    <col min="40" max="44" width="8.28515625" style="6" customWidth="1"/>
    <col min="45" max="45" width="44.42578125" style="6" customWidth="1"/>
    <col min="46" max="51" width="14.85546875" style="6" customWidth="1"/>
    <col min="52" max="53" width="14.85546875" style="34" customWidth="1"/>
    <col min="54" max="54" width="14.85546875" style="6" customWidth="1"/>
    <col min="55" max="55" width="9.140625" style="6" customWidth="1"/>
    <col min="56" max="16384" width="9.140625" style="6"/>
  </cols>
  <sheetData>
    <row r="1" spans="1:54" s="5" customFormat="1" ht="94.15" customHeight="1" x14ac:dyDescent="0.2">
      <c r="A1" s="9" t="s">
        <v>802</v>
      </c>
      <c r="B1" s="9" t="s">
        <v>3168</v>
      </c>
      <c r="C1" s="9" t="s">
        <v>923</v>
      </c>
      <c r="D1" s="9" t="s">
        <v>931</v>
      </c>
      <c r="E1" s="9" t="s">
        <v>933</v>
      </c>
      <c r="F1" s="9" t="s">
        <v>1849</v>
      </c>
      <c r="G1" s="9" t="s">
        <v>938</v>
      </c>
      <c r="H1" s="9" t="s">
        <v>67</v>
      </c>
      <c r="I1" s="9" t="s">
        <v>937</v>
      </c>
      <c r="J1" s="9" t="s">
        <v>71</v>
      </c>
      <c r="K1" s="9" t="s">
        <v>70</v>
      </c>
      <c r="L1" s="9" t="s">
        <v>68</v>
      </c>
      <c r="M1" s="10" t="s">
        <v>681</v>
      </c>
      <c r="N1" s="10" t="s">
        <v>682</v>
      </c>
      <c r="O1" s="10" t="s">
        <v>683</v>
      </c>
      <c r="P1" s="10" t="s">
        <v>684</v>
      </c>
      <c r="Q1" s="10" t="s">
        <v>685</v>
      </c>
      <c r="R1" s="10" t="s">
        <v>686</v>
      </c>
      <c r="S1" s="10" t="s">
        <v>687</v>
      </c>
      <c r="T1" s="10" t="s">
        <v>688</v>
      </c>
      <c r="U1" s="31" t="s">
        <v>803</v>
      </c>
      <c r="V1" s="10" t="s">
        <v>28</v>
      </c>
      <c r="W1" s="10" t="s">
        <v>689</v>
      </c>
      <c r="X1" s="10" t="s">
        <v>29</v>
      </c>
      <c r="Y1" s="10" t="s">
        <v>30</v>
      </c>
      <c r="Z1" s="10" t="s">
        <v>31</v>
      </c>
      <c r="AA1" s="33" t="s">
        <v>690</v>
      </c>
      <c r="AB1" s="10" t="s">
        <v>33</v>
      </c>
      <c r="AC1" s="10" t="s">
        <v>676</v>
      </c>
      <c r="AD1" s="10" t="s">
        <v>691</v>
      </c>
      <c r="AE1" s="10" t="s">
        <v>55</v>
      </c>
      <c r="AF1" s="8" t="s">
        <v>692</v>
      </c>
      <c r="AG1" s="8" t="s">
        <v>693</v>
      </c>
      <c r="AH1" s="8" t="s">
        <v>694</v>
      </c>
      <c r="AI1" s="35" t="s">
        <v>695</v>
      </c>
      <c r="AJ1" s="8" t="s">
        <v>696</v>
      </c>
      <c r="AK1" s="35" t="s">
        <v>697</v>
      </c>
      <c r="AL1" s="8" t="s">
        <v>698</v>
      </c>
      <c r="AM1" s="8" t="s">
        <v>699</v>
      </c>
      <c r="AN1" s="8" t="s">
        <v>700</v>
      </c>
      <c r="AO1" s="8" t="s">
        <v>701</v>
      </c>
      <c r="AP1" s="8" t="s">
        <v>702</v>
      </c>
      <c r="AQ1" s="8" t="s">
        <v>703</v>
      </c>
      <c r="AR1" s="8" t="s">
        <v>704</v>
      </c>
      <c r="AS1" s="8" t="s">
        <v>705</v>
      </c>
      <c r="AT1" s="8" t="s">
        <v>706</v>
      </c>
      <c r="AU1" s="8" t="s">
        <v>707</v>
      </c>
      <c r="AV1" s="8" t="s">
        <v>708</v>
      </c>
      <c r="AW1" s="8" t="s">
        <v>709</v>
      </c>
      <c r="AX1" s="8" t="s">
        <v>710</v>
      </c>
      <c r="AY1" s="8" t="s">
        <v>711</v>
      </c>
      <c r="AZ1" s="36" t="s">
        <v>712</v>
      </c>
      <c r="BA1" s="36" t="s">
        <v>713</v>
      </c>
      <c r="BB1" s="8" t="s">
        <v>714</v>
      </c>
    </row>
    <row r="2" spans="1:54" s="72" customFormat="1" ht="15.75" customHeight="1" x14ac:dyDescent="0.2">
      <c r="A2" t="s">
        <v>79</v>
      </c>
      <c r="B2" t="str">
        <f>VLOOKUP(M2,vlookup!A:C,3,FALSE)</f>
        <v>"Special Interest Function"</v>
      </c>
      <c r="C2" t="s">
        <v>925</v>
      </c>
      <c r="D2" t="s">
        <v>7</v>
      </c>
      <c r="E2" t="s">
        <v>10</v>
      </c>
      <c r="F2" t="s">
        <v>717</v>
      </c>
      <c r="G2" t="s">
        <v>1850</v>
      </c>
      <c r="H2" t="s">
        <v>718</v>
      </c>
      <c r="I2" t="s">
        <v>72</v>
      </c>
      <c r="J2" t="s">
        <v>71</v>
      </c>
      <c r="K2" t="s">
        <v>718</v>
      </c>
      <c r="L2" s="6" t="s">
        <v>718</v>
      </c>
      <c r="M2" s="27" t="s">
        <v>51</v>
      </c>
      <c r="N2" s="27" t="s">
        <v>939</v>
      </c>
      <c r="O2" s="27" t="s">
        <v>78</v>
      </c>
      <c r="P2" s="27" t="s">
        <v>1443</v>
      </c>
      <c r="Q2" s="27" t="s">
        <v>78</v>
      </c>
      <c r="R2" s="27" t="s">
        <v>119</v>
      </c>
      <c r="S2" s="27" t="s">
        <v>118</v>
      </c>
      <c r="T2" s="27" t="s">
        <v>205</v>
      </c>
      <c r="U2" s="60">
        <v>41992</v>
      </c>
      <c r="V2" s="27" t="s">
        <v>134</v>
      </c>
      <c r="W2" s="27" t="s">
        <v>1208</v>
      </c>
      <c r="X2" s="27" t="s">
        <v>38</v>
      </c>
      <c r="Y2" s="27" t="s">
        <v>3187</v>
      </c>
      <c r="Z2" s="27" t="s">
        <v>952</v>
      </c>
      <c r="AA2" s="62">
        <v>424960.86</v>
      </c>
      <c r="AB2" s="27" t="s">
        <v>388</v>
      </c>
      <c r="AC2" s="27" t="s">
        <v>99</v>
      </c>
      <c r="AD2" s="27" t="s">
        <v>953</v>
      </c>
      <c r="AE2" s="27" t="s">
        <v>954</v>
      </c>
      <c r="AF2" s="27" t="s">
        <v>722</v>
      </c>
      <c r="AG2" s="27" t="s">
        <v>677</v>
      </c>
      <c r="AH2" s="27" t="s">
        <v>728</v>
      </c>
      <c r="AI2" s="61">
        <v>42326</v>
      </c>
      <c r="AJ2" s="27" t="s">
        <v>746</v>
      </c>
      <c r="AK2" s="61">
        <v>41988</v>
      </c>
      <c r="AL2" s="28" t="s">
        <v>64</v>
      </c>
      <c r="AM2" s="27" t="s">
        <v>739</v>
      </c>
      <c r="AN2" s="27" t="s">
        <v>740</v>
      </c>
      <c r="AO2" s="28" t="s">
        <v>725</v>
      </c>
      <c r="AP2" s="27" t="s">
        <v>718</v>
      </c>
      <c r="AQ2" s="27" t="s">
        <v>78</v>
      </c>
      <c r="AR2" s="27" t="s">
        <v>78</v>
      </c>
      <c r="AS2" s="28" t="s">
        <v>717</v>
      </c>
      <c r="AT2" s="28" t="s">
        <v>716</v>
      </c>
      <c r="AU2" s="28" t="s">
        <v>718</v>
      </c>
      <c r="AV2" s="28" t="s">
        <v>716</v>
      </c>
      <c r="AW2" s="28" t="s">
        <v>716</v>
      </c>
      <c r="AX2" s="28" t="s">
        <v>718</v>
      </c>
      <c r="AY2" s="28" t="s">
        <v>718</v>
      </c>
      <c r="AZ2" s="62">
        <v>424960.86</v>
      </c>
      <c r="BA2" s="62">
        <v>424960.86</v>
      </c>
      <c r="BB2" s="29">
        <v>1</v>
      </c>
    </row>
    <row r="3" spans="1:54" ht="15.75" customHeight="1" x14ac:dyDescent="0.2">
      <c r="A3" t="s">
        <v>79</v>
      </c>
      <c r="B3" t="str">
        <f>VLOOKUP(M3,vlookup!A:C,3,FALSE)</f>
        <v>"Special Interest Function"</v>
      </c>
      <c r="C3" t="s">
        <v>925</v>
      </c>
      <c r="D3" t="s">
        <v>7</v>
      </c>
      <c r="E3" t="s">
        <v>10</v>
      </c>
      <c r="F3" t="s">
        <v>717</v>
      </c>
      <c r="G3" t="s">
        <v>1850</v>
      </c>
      <c r="H3" t="s">
        <v>718</v>
      </c>
      <c r="I3" t="s">
        <v>72</v>
      </c>
      <c r="J3" t="s">
        <v>71</v>
      </c>
      <c r="K3" t="s">
        <v>718</v>
      </c>
      <c r="L3" s="6" t="s">
        <v>718</v>
      </c>
      <c r="M3" s="27" t="s">
        <v>51</v>
      </c>
      <c r="N3" s="27" t="s">
        <v>939</v>
      </c>
      <c r="O3" s="27" t="s">
        <v>78</v>
      </c>
      <c r="P3" s="27" t="s">
        <v>1443</v>
      </c>
      <c r="Q3" s="27" t="s">
        <v>78</v>
      </c>
      <c r="R3" s="27" t="s">
        <v>119</v>
      </c>
      <c r="S3" s="27" t="s">
        <v>118</v>
      </c>
      <c r="T3" s="27" t="s">
        <v>205</v>
      </c>
      <c r="U3" s="60">
        <v>41992</v>
      </c>
      <c r="V3" s="27" t="s">
        <v>134</v>
      </c>
      <c r="W3" s="27" t="s">
        <v>1208</v>
      </c>
      <c r="X3" s="27" t="s">
        <v>38</v>
      </c>
      <c r="Y3" s="27" t="s">
        <v>1910</v>
      </c>
      <c r="Z3" s="27" t="s">
        <v>952</v>
      </c>
      <c r="AA3" s="62">
        <v>1220477.77</v>
      </c>
      <c r="AB3" s="27" t="s">
        <v>391</v>
      </c>
      <c r="AC3" s="27" t="s">
        <v>99</v>
      </c>
      <c r="AD3" s="27" t="s">
        <v>953</v>
      </c>
      <c r="AE3" s="27" t="s">
        <v>954</v>
      </c>
      <c r="AF3" s="27" t="s">
        <v>722</v>
      </c>
      <c r="AG3" s="27" t="s">
        <v>677</v>
      </c>
      <c r="AH3" s="27" t="s">
        <v>728</v>
      </c>
      <c r="AI3" s="61">
        <v>42040</v>
      </c>
      <c r="AJ3" s="27" t="s">
        <v>746</v>
      </c>
      <c r="AK3" s="61">
        <v>41988</v>
      </c>
      <c r="AL3" s="28" t="s">
        <v>64</v>
      </c>
      <c r="AM3" s="27" t="s">
        <v>739</v>
      </c>
      <c r="AN3" s="27" t="s">
        <v>740</v>
      </c>
      <c r="AO3" s="28" t="s">
        <v>725</v>
      </c>
      <c r="AP3" s="27" t="s">
        <v>718</v>
      </c>
      <c r="AQ3" s="27" t="s">
        <v>78</v>
      </c>
      <c r="AR3" s="27" t="s">
        <v>78</v>
      </c>
      <c r="AS3" s="28" t="s">
        <v>717</v>
      </c>
      <c r="AT3" s="28" t="s">
        <v>716</v>
      </c>
      <c r="AU3" s="28" t="s">
        <v>718</v>
      </c>
      <c r="AV3" s="28" t="s">
        <v>716</v>
      </c>
      <c r="AW3" s="28" t="s">
        <v>716</v>
      </c>
      <c r="AX3" s="28" t="s">
        <v>718</v>
      </c>
      <c r="AY3" s="28" t="s">
        <v>718</v>
      </c>
      <c r="AZ3" s="62">
        <v>1220477.77</v>
      </c>
      <c r="BA3" s="62">
        <v>1220477.77</v>
      </c>
      <c r="BB3" s="29">
        <v>1</v>
      </c>
    </row>
    <row r="4" spans="1:54" ht="15.75" customHeight="1" x14ac:dyDescent="0.2">
      <c r="A4" t="s">
        <v>79</v>
      </c>
      <c r="B4" t="str">
        <f>VLOOKUP(M4,vlookup!A:C,3,FALSE)</f>
        <v>"Special Interest Function"</v>
      </c>
      <c r="C4" t="s">
        <v>925</v>
      </c>
      <c r="D4" t="s">
        <v>7</v>
      </c>
      <c r="E4" t="s">
        <v>10</v>
      </c>
      <c r="F4" t="s">
        <v>717</v>
      </c>
      <c r="G4" t="s">
        <v>1850</v>
      </c>
      <c r="H4" t="s">
        <v>718</v>
      </c>
      <c r="I4" t="s">
        <v>72</v>
      </c>
      <c r="J4" t="s">
        <v>71</v>
      </c>
      <c r="K4" t="s">
        <v>718</v>
      </c>
      <c r="L4" s="6" t="s">
        <v>718</v>
      </c>
      <c r="M4" s="27" t="s">
        <v>51</v>
      </c>
      <c r="N4" s="27" t="s">
        <v>939</v>
      </c>
      <c r="O4" s="27" t="s">
        <v>78</v>
      </c>
      <c r="P4" s="27" t="s">
        <v>1443</v>
      </c>
      <c r="Q4" s="27" t="s">
        <v>78</v>
      </c>
      <c r="R4" s="27" t="s">
        <v>199</v>
      </c>
      <c r="S4" s="27" t="s">
        <v>118</v>
      </c>
      <c r="T4" s="27" t="s">
        <v>205</v>
      </c>
      <c r="U4" s="60">
        <v>41992</v>
      </c>
      <c r="V4" s="27" t="s">
        <v>134</v>
      </c>
      <c r="W4" s="27" t="s">
        <v>1208</v>
      </c>
      <c r="X4" s="27" t="s">
        <v>339</v>
      </c>
      <c r="Y4" s="27" t="s">
        <v>1919</v>
      </c>
      <c r="Z4" s="27" t="s">
        <v>347</v>
      </c>
      <c r="AA4" s="62">
        <v>128895</v>
      </c>
      <c r="AB4" s="27" t="s">
        <v>128</v>
      </c>
      <c r="AC4" s="27" t="s">
        <v>99</v>
      </c>
      <c r="AD4" s="27" t="s">
        <v>956</v>
      </c>
      <c r="AE4" s="27" t="s">
        <v>197</v>
      </c>
      <c r="AF4" s="27" t="s">
        <v>722</v>
      </c>
      <c r="AG4" s="27" t="s">
        <v>677</v>
      </c>
      <c r="AH4" s="27" t="s">
        <v>728</v>
      </c>
      <c r="AI4" s="61">
        <v>42040</v>
      </c>
      <c r="AJ4" s="27" t="s">
        <v>746</v>
      </c>
      <c r="AK4" s="61">
        <v>41990</v>
      </c>
      <c r="AL4" s="28" t="s">
        <v>64</v>
      </c>
      <c r="AM4" s="27" t="s">
        <v>739</v>
      </c>
      <c r="AN4" s="27" t="s">
        <v>740</v>
      </c>
      <c r="AO4" s="28" t="s">
        <v>725</v>
      </c>
      <c r="AP4" s="27" t="s">
        <v>718</v>
      </c>
      <c r="AQ4" s="27" t="s">
        <v>78</v>
      </c>
      <c r="AR4" s="27" t="s">
        <v>78</v>
      </c>
      <c r="AS4" s="28" t="s">
        <v>717</v>
      </c>
      <c r="AT4" s="28" t="s">
        <v>716</v>
      </c>
      <c r="AU4" s="28" t="s">
        <v>718</v>
      </c>
      <c r="AV4" s="28" t="s">
        <v>716</v>
      </c>
      <c r="AW4" s="28" t="s">
        <v>716</v>
      </c>
      <c r="AX4" s="28" t="s">
        <v>718</v>
      </c>
      <c r="AY4" s="28" t="s">
        <v>718</v>
      </c>
      <c r="AZ4" s="62">
        <v>128895</v>
      </c>
      <c r="BA4" s="62">
        <v>128895</v>
      </c>
      <c r="BB4" s="29">
        <v>1</v>
      </c>
    </row>
    <row r="5" spans="1:54" ht="15.75" customHeight="1" x14ac:dyDescent="0.2">
      <c r="A5" t="s">
        <v>79</v>
      </c>
      <c r="B5" t="str">
        <f>VLOOKUP(M5,vlookup!A:C,3,FALSE)</f>
        <v>"Special Interest Function"</v>
      </c>
      <c r="C5" t="s">
        <v>925</v>
      </c>
      <c r="D5" t="s">
        <v>7</v>
      </c>
      <c r="E5" t="s">
        <v>11</v>
      </c>
      <c r="F5" t="s">
        <v>717</v>
      </c>
      <c r="G5" t="s">
        <v>1850</v>
      </c>
      <c r="H5" t="s">
        <v>718</v>
      </c>
      <c r="I5" t="s">
        <v>72</v>
      </c>
      <c r="J5" t="s">
        <v>71</v>
      </c>
      <c r="K5" t="s">
        <v>718</v>
      </c>
      <c r="L5" s="6" t="s">
        <v>718</v>
      </c>
      <c r="M5" s="27" t="s">
        <v>51</v>
      </c>
      <c r="N5" s="27" t="s">
        <v>939</v>
      </c>
      <c r="O5" s="27" t="s">
        <v>78</v>
      </c>
      <c r="P5" s="27" t="s">
        <v>1443</v>
      </c>
      <c r="Q5" s="27" t="s">
        <v>78</v>
      </c>
      <c r="R5" s="27" t="s">
        <v>199</v>
      </c>
      <c r="S5" s="27" t="s">
        <v>118</v>
      </c>
      <c r="T5" s="27" t="s">
        <v>205</v>
      </c>
      <c r="U5" s="60">
        <v>42010</v>
      </c>
      <c r="V5" s="27" t="s">
        <v>134</v>
      </c>
      <c r="W5" s="27" t="s">
        <v>1208</v>
      </c>
      <c r="X5" s="27" t="s">
        <v>38</v>
      </c>
      <c r="Y5" s="27" t="s">
        <v>1920</v>
      </c>
      <c r="Z5" s="27" t="s">
        <v>347</v>
      </c>
      <c r="AA5" s="62">
        <v>550865</v>
      </c>
      <c r="AB5" s="27" t="s">
        <v>388</v>
      </c>
      <c r="AC5" s="27" t="s">
        <v>173</v>
      </c>
      <c r="AD5" s="27" t="s">
        <v>956</v>
      </c>
      <c r="AE5" s="27" t="s">
        <v>197</v>
      </c>
      <c r="AF5" s="27" t="s">
        <v>722</v>
      </c>
      <c r="AG5" s="27" t="s">
        <v>677</v>
      </c>
      <c r="AH5" s="27" t="s">
        <v>728</v>
      </c>
      <c r="AI5" s="61">
        <v>42040</v>
      </c>
      <c r="AJ5" s="27" t="s">
        <v>746</v>
      </c>
      <c r="AK5" s="61">
        <v>41990</v>
      </c>
      <c r="AL5" s="28" t="s">
        <v>64</v>
      </c>
      <c r="AM5" s="27" t="s">
        <v>739</v>
      </c>
      <c r="AN5" s="27" t="s">
        <v>740</v>
      </c>
      <c r="AO5" s="28" t="s">
        <v>725</v>
      </c>
      <c r="AP5" s="27" t="s">
        <v>718</v>
      </c>
      <c r="AQ5" s="27" t="s">
        <v>78</v>
      </c>
      <c r="AR5" s="27" t="s">
        <v>78</v>
      </c>
      <c r="AS5" s="28" t="s">
        <v>717</v>
      </c>
      <c r="AT5" s="28" t="s">
        <v>716</v>
      </c>
      <c r="AU5" s="28" t="s">
        <v>718</v>
      </c>
      <c r="AV5" s="28" t="s">
        <v>716</v>
      </c>
      <c r="AW5" s="28" t="s">
        <v>716</v>
      </c>
      <c r="AX5" s="28" t="s">
        <v>718</v>
      </c>
      <c r="AY5" s="28" t="s">
        <v>718</v>
      </c>
      <c r="AZ5" s="62">
        <v>550865</v>
      </c>
      <c r="BA5" s="62">
        <v>550865</v>
      </c>
      <c r="BB5" s="29">
        <v>1</v>
      </c>
    </row>
    <row r="6" spans="1:54" ht="15.75" customHeight="1" x14ac:dyDescent="0.2">
      <c r="A6" t="s">
        <v>79</v>
      </c>
      <c r="B6" t="str">
        <f>VLOOKUP(M6,vlookup!A:C,3,FALSE)</f>
        <v>"Special Interest Function"</v>
      </c>
      <c r="C6" t="s">
        <v>925</v>
      </c>
      <c r="D6" t="s">
        <v>7</v>
      </c>
      <c r="E6" t="s">
        <v>13</v>
      </c>
      <c r="F6" t="s">
        <v>717</v>
      </c>
      <c r="G6" t="s">
        <v>1850</v>
      </c>
      <c r="H6" t="s">
        <v>718</v>
      </c>
      <c r="I6" t="s">
        <v>72</v>
      </c>
      <c r="J6" t="s">
        <v>71</v>
      </c>
      <c r="K6" t="s">
        <v>718</v>
      </c>
      <c r="L6" s="6" t="s">
        <v>718</v>
      </c>
      <c r="M6" s="27" t="s">
        <v>51</v>
      </c>
      <c r="N6" s="27" t="s">
        <v>939</v>
      </c>
      <c r="O6" s="27" t="s">
        <v>78</v>
      </c>
      <c r="P6" s="27" t="s">
        <v>1443</v>
      </c>
      <c r="Q6" s="27" t="s">
        <v>78</v>
      </c>
      <c r="R6" s="27" t="s">
        <v>119</v>
      </c>
      <c r="S6" s="27" t="s">
        <v>118</v>
      </c>
      <c r="T6" s="27" t="s">
        <v>205</v>
      </c>
      <c r="U6" s="60">
        <v>42264</v>
      </c>
      <c r="V6" s="27" t="s">
        <v>134</v>
      </c>
      <c r="W6" s="27" t="s">
        <v>1208</v>
      </c>
      <c r="X6" s="27" t="s">
        <v>38</v>
      </c>
      <c r="Y6" s="27" t="s">
        <v>1914</v>
      </c>
      <c r="Z6" s="27" t="s">
        <v>952</v>
      </c>
      <c r="AA6" s="62">
        <v>99949.14</v>
      </c>
      <c r="AB6" s="27" t="s">
        <v>388</v>
      </c>
      <c r="AC6" s="27" t="s">
        <v>104</v>
      </c>
      <c r="AD6" s="27" t="s">
        <v>953</v>
      </c>
      <c r="AE6" s="27" t="s">
        <v>954</v>
      </c>
      <c r="AF6" s="27" t="s">
        <v>722</v>
      </c>
      <c r="AG6" s="27" t="s">
        <v>677</v>
      </c>
      <c r="AH6" s="27" t="s">
        <v>728</v>
      </c>
      <c r="AI6" s="61">
        <v>42264</v>
      </c>
      <c r="AJ6" s="27" t="s">
        <v>773</v>
      </c>
      <c r="AK6" s="61">
        <v>42250</v>
      </c>
      <c r="AL6" s="28" t="s">
        <v>64</v>
      </c>
      <c r="AM6" s="27" t="s">
        <v>757</v>
      </c>
      <c r="AN6" s="27" t="s">
        <v>758</v>
      </c>
      <c r="AO6" s="28" t="s">
        <v>725</v>
      </c>
      <c r="AP6" s="27" t="s">
        <v>718</v>
      </c>
      <c r="AQ6" s="27" t="s">
        <v>78</v>
      </c>
      <c r="AR6" s="27" t="s">
        <v>78</v>
      </c>
      <c r="AS6" s="28" t="s">
        <v>717</v>
      </c>
      <c r="AT6" s="28" t="s">
        <v>716</v>
      </c>
      <c r="AU6" s="28" t="s">
        <v>718</v>
      </c>
      <c r="AV6" s="28" t="s">
        <v>716</v>
      </c>
      <c r="AW6" s="28" t="s">
        <v>716</v>
      </c>
      <c r="AX6" s="28" t="s">
        <v>718</v>
      </c>
      <c r="AY6" s="28" t="s">
        <v>718</v>
      </c>
      <c r="AZ6" s="62">
        <v>99949.14</v>
      </c>
      <c r="BA6" s="62">
        <v>99949.14</v>
      </c>
      <c r="BB6" s="29">
        <v>1</v>
      </c>
    </row>
    <row r="7" spans="1:54" ht="15.75" customHeight="1" x14ac:dyDescent="0.2">
      <c r="A7" t="s">
        <v>79</v>
      </c>
      <c r="B7" t="str">
        <f>VLOOKUP(M7,vlookup!A:C,3,FALSE)</f>
        <v>"Special Interest Function"</v>
      </c>
      <c r="C7" t="s">
        <v>925</v>
      </c>
      <c r="D7" t="s">
        <v>7</v>
      </c>
      <c r="E7" t="s">
        <v>13</v>
      </c>
      <c r="F7" t="s">
        <v>717</v>
      </c>
      <c r="G7" t="s">
        <v>1850</v>
      </c>
      <c r="H7" t="s">
        <v>718</v>
      </c>
      <c r="I7" t="s">
        <v>72</v>
      </c>
      <c r="J7" t="s">
        <v>71</v>
      </c>
      <c r="K7" t="s">
        <v>718</v>
      </c>
      <c r="L7" s="6" t="s">
        <v>718</v>
      </c>
      <c r="M7" s="27" t="s">
        <v>51</v>
      </c>
      <c r="N7" s="27" t="s">
        <v>939</v>
      </c>
      <c r="O7" s="27" t="s">
        <v>78</v>
      </c>
      <c r="P7" s="27" t="s">
        <v>1443</v>
      </c>
      <c r="Q7" s="27" t="s">
        <v>78</v>
      </c>
      <c r="R7" s="27" t="s">
        <v>199</v>
      </c>
      <c r="S7" s="27" t="s">
        <v>118</v>
      </c>
      <c r="T7" s="27" t="s">
        <v>205</v>
      </c>
      <c r="U7" s="60">
        <v>42268</v>
      </c>
      <c r="V7" s="27" t="s">
        <v>134</v>
      </c>
      <c r="W7" s="27" t="s">
        <v>1208</v>
      </c>
      <c r="X7" s="27" t="s">
        <v>38</v>
      </c>
      <c r="Y7" s="27" t="s">
        <v>1921</v>
      </c>
      <c r="Z7" s="27" t="s">
        <v>347</v>
      </c>
      <c r="AA7" s="62">
        <v>93405</v>
      </c>
      <c r="AB7" s="27" t="s">
        <v>388</v>
      </c>
      <c r="AC7" s="27" t="s">
        <v>397</v>
      </c>
      <c r="AD7" s="27" t="s">
        <v>956</v>
      </c>
      <c r="AE7" s="27" t="s">
        <v>197</v>
      </c>
      <c r="AF7" s="27" t="s">
        <v>722</v>
      </c>
      <c r="AG7" s="27" t="s">
        <v>677</v>
      </c>
      <c r="AH7" s="27" t="s">
        <v>728</v>
      </c>
      <c r="AI7" s="61">
        <v>42268</v>
      </c>
      <c r="AJ7" s="27" t="s">
        <v>813</v>
      </c>
      <c r="AK7" s="61">
        <v>42261</v>
      </c>
      <c r="AL7" s="28" t="s">
        <v>64</v>
      </c>
      <c r="AM7" s="27" t="s">
        <v>757</v>
      </c>
      <c r="AN7" s="27" t="s">
        <v>758</v>
      </c>
      <c r="AO7" s="28" t="s">
        <v>725</v>
      </c>
      <c r="AP7" s="27" t="s">
        <v>718</v>
      </c>
      <c r="AQ7" s="27" t="s">
        <v>78</v>
      </c>
      <c r="AR7" s="27" t="s">
        <v>78</v>
      </c>
      <c r="AS7" s="28" t="s">
        <v>717</v>
      </c>
      <c r="AT7" s="28" t="s">
        <v>716</v>
      </c>
      <c r="AU7" s="28" t="s">
        <v>718</v>
      </c>
      <c r="AV7" s="28" t="s">
        <v>716</v>
      </c>
      <c r="AW7" s="28" t="s">
        <v>716</v>
      </c>
      <c r="AX7" s="28" t="s">
        <v>718</v>
      </c>
      <c r="AY7" s="28" t="s">
        <v>718</v>
      </c>
      <c r="AZ7" s="62">
        <v>93405</v>
      </c>
      <c r="BA7" s="62">
        <v>93405</v>
      </c>
      <c r="BB7" s="29">
        <v>1</v>
      </c>
    </row>
    <row r="8" spans="1:54" ht="15.75" customHeight="1" x14ac:dyDescent="0.2">
      <c r="A8" t="s">
        <v>79</v>
      </c>
      <c r="B8" t="str">
        <f>VLOOKUP(M8,vlookup!A:C,3,FALSE)</f>
        <v>"Special Interest Function"</v>
      </c>
      <c r="C8" t="s">
        <v>925</v>
      </c>
      <c r="D8" t="s">
        <v>7</v>
      </c>
      <c r="E8" t="s">
        <v>12</v>
      </c>
      <c r="F8" t="s">
        <v>717</v>
      </c>
      <c r="G8" t="s">
        <v>718</v>
      </c>
      <c r="H8" t="s">
        <v>718</v>
      </c>
      <c r="I8" t="s">
        <v>718</v>
      </c>
      <c r="J8" t="s">
        <v>71</v>
      </c>
      <c r="K8" t="s">
        <v>718</v>
      </c>
      <c r="L8" s="6" t="s">
        <v>718</v>
      </c>
      <c r="M8" s="27" t="s">
        <v>51</v>
      </c>
      <c r="N8" s="27" t="s">
        <v>939</v>
      </c>
      <c r="O8" s="27" t="s">
        <v>78</v>
      </c>
      <c r="P8" s="27" t="s">
        <v>1443</v>
      </c>
      <c r="Q8" s="27" t="s">
        <v>78</v>
      </c>
      <c r="R8" s="27" t="s">
        <v>1901</v>
      </c>
      <c r="S8" s="27" t="s">
        <v>402</v>
      </c>
      <c r="T8" s="27" t="s">
        <v>646</v>
      </c>
      <c r="U8" s="60">
        <v>42109</v>
      </c>
      <c r="V8" s="27" t="s">
        <v>134</v>
      </c>
      <c r="W8" s="27" t="s">
        <v>677</v>
      </c>
      <c r="X8" s="27" t="s">
        <v>38</v>
      </c>
      <c r="Y8" s="27" t="s">
        <v>1864</v>
      </c>
      <c r="Z8" s="27" t="s">
        <v>1902</v>
      </c>
      <c r="AA8" s="62">
        <v>150000</v>
      </c>
      <c r="AB8" s="27" t="s">
        <v>1903</v>
      </c>
      <c r="AC8" s="27" t="s">
        <v>76</v>
      </c>
      <c r="AD8" s="27" t="s">
        <v>677</v>
      </c>
      <c r="AE8" s="27" t="s">
        <v>1904</v>
      </c>
      <c r="AF8" s="27" t="s">
        <v>722</v>
      </c>
      <c r="AG8" s="27" t="s">
        <v>677</v>
      </c>
      <c r="AH8" s="27" t="s">
        <v>813</v>
      </c>
      <c r="AI8" s="61">
        <v>42111</v>
      </c>
      <c r="AJ8" s="27" t="s">
        <v>1569</v>
      </c>
      <c r="AK8" s="61">
        <v>42097</v>
      </c>
      <c r="AL8" s="28" t="s">
        <v>64</v>
      </c>
      <c r="AM8" s="27" t="s">
        <v>677</v>
      </c>
      <c r="AN8" s="27" t="s">
        <v>677</v>
      </c>
      <c r="AO8" s="28" t="s">
        <v>725</v>
      </c>
      <c r="AP8" s="27" t="s">
        <v>718</v>
      </c>
      <c r="AQ8" s="27" t="s">
        <v>677</v>
      </c>
      <c r="AR8" s="27" t="s">
        <v>78</v>
      </c>
      <c r="AS8" s="28" t="s">
        <v>717</v>
      </c>
      <c r="AT8" s="28" t="s">
        <v>718</v>
      </c>
      <c r="AU8" s="28" t="s">
        <v>718</v>
      </c>
      <c r="AV8" s="28" t="s">
        <v>718</v>
      </c>
      <c r="AW8" s="28" t="s">
        <v>716</v>
      </c>
      <c r="AX8" s="28" t="s">
        <v>718</v>
      </c>
      <c r="AY8" s="28" t="s">
        <v>718</v>
      </c>
      <c r="AZ8" s="62">
        <v>150000</v>
      </c>
      <c r="BA8" s="62">
        <v>150000</v>
      </c>
      <c r="BB8" s="29">
        <v>1</v>
      </c>
    </row>
    <row r="9" spans="1:54" ht="15.75" customHeight="1" x14ac:dyDescent="0.2">
      <c r="A9" t="s">
        <v>79</v>
      </c>
      <c r="B9" t="str">
        <f>VLOOKUP(M9,vlookup!A:C,3,FALSE)</f>
        <v>"Special Interest Function"</v>
      </c>
      <c r="C9" t="s">
        <v>925</v>
      </c>
      <c r="D9" t="s">
        <v>7</v>
      </c>
      <c r="E9" t="s">
        <v>12</v>
      </c>
      <c r="F9" t="s">
        <v>717</v>
      </c>
      <c r="G9" t="s">
        <v>718</v>
      </c>
      <c r="H9" t="s">
        <v>718</v>
      </c>
      <c r="I9" t="s">
        <v>718</v>
      </c>
      <c r="J9" t="s">
        <v>71</v>
      </c>
      <c r="K9" t="s">
        <v>718</v>
      </c>
      <c r="L9" s="6" t="s">
        <v>718</v>
      </c>
      <c r="M9" s="27" t="s">
        <v>51</v>
      </c>
      <c r="N9" s="27" t="s">
        <v>939</v>
      </c>
      <c r="O9" s="27" t="s">
        <v>78</v>
      </c>
      <c r="P9" s="27" t="s">
        <v>1443</v>
      </c>
      <c r="Q9" s="27" t="s">
        <v>78</v>
      </c>
      <c r="R9" s="27" t="s">
        <v>1922</v>
      </c>
      <c r="S9" s="27" t="s">
        <v>109</v>
      </c>
      <c r="T9" s="27" t="s">
        <v>1210</v>
      </c>
      <c r="U9" s="60">
        <v>42110</v>
      </c>
      <c r="V9" s="27" t="s">
        <v>134</v>
      </c>
      <c r="W9" s="27" t="s">
        <v>677</v>
      </c>
      <c r="X9" s="27" t="s">
        <v>38</v>
      </c>
      <c r="Y9" s="27" t="s">
        <v>1864</v>
      </c>
      <c r="Z9" s="27" t="s">
        <v>1923</v>
      </c>
      <c r="AA9" s="62">
        <v>150000</v>
      </c>
      <c r="AB9" s="27" t="s">
        <v>1924</v>
      </c>
      <c r="AC9" s="27" t="s">
        <v>76</v>
      </c>
      <c r="AD9" s="27" t="s">
        <v>677</v>
      </c>
      <c r="AE9" s="27" t="s">
        <v>1925</v>
      </c>
      <c r="AF9" s="27" t="s">
        <v>722</v>
      </c>
      <c r="AG9" s="27" t="s">
        <v>677</v>
      </c>
      <c r="AH9" s="27" t="s">
        <v>813</v>
      </c>
      <c r="AI9" s="61">
        <v>42111</v>
      </c>
      <c r="AJ9" s="27" t="s">
        <v>1569</v>
      </c>
      <c r="AK9" s="61">
        <v>42101</v>
      </c>
      <c r="AL9" s="28" t="s">
        <v>64</v>
      </c>
      <c r="AM9" s="27" t="s">
        <v>677</v>
      </c>
      <c r="AN9" s="27" t="s">
        <v>677</v>
      </c>
      <c r="AO9" s="28" t="s">
        <v>725</v>
      </c>
      <c r="AP9" s="27" t="s">
        <v>718</v>
      </c>
      <c r="AQ9" s="27" t="s">
        <v>677</v>
      </c>
      <c r="AR9" s="27" t="s">
        <v>78</v>
      </c>
      <c r="AS9" s="28" t="s">
        <v>717</v>
      </c>
      <c r="AT9" s="28" t="s">
        <v>718</v>
      </c>
      <c r="AU9" s="28" t="s">
        <v>718</v>
      </c>
      <c r="AV9" s="28" t="s">
        <v>718</v>
      </c>
      <c r="AW9" s="28" t="s">
        <v>716</v>
      </c>
      <c r="AX9" s="28" t="s">
        <v>718</v>
      </c>
      <c r="AY9" s="28" t="s">
        <v>718</v>
      </c>
      <c r="AZ9" s="62">
        <v>150000</v>
      </c>
      <c r="BA9" s="62">
        <v>150000</v>
      </c>
      <c r="BB9" s="29">
        <v>1</v>
      </c>
    </row>
    <row r="10" spans="1:54" ht="15.75" customHeight="1" x14ac:dyDescent="0.2">
      <c r="A10" t="s">
        <v>79</v>
      </c>
      <c r="B10" t="str">
        <f>VLOOKUP(M10,vlookup!A:C,3,FALSE)</f>
        <v>"Special Interest Function"</v>
      </c>
      <c r="C10" t="s">
        <v>925</v>
      </c>
      <c r="D10" t="s">
        <v>7</v>
      </c>
      <c r="E10" t="s">
        <v>12</v>
      </c>
      <c r="F10" t="s">
        <v>717</v>
      </c>
      <c r="G10" t="s">
        <v>718</v>
      </c>
      <c r="H10" t="s">
        <v>718</v>
      </c>
      <c r="I10" t="s">
        <v>718</v>
      </c>
      <c r="J10" t="s">
        <v>71</v>
      </c>
      <c r="K10" t="s">
        <v>718</v>
      </c>
      <c r="L10" s="6" t="s">
        <v>718</v>
      </c>
      <c r="M10" s="27" t="s">
        <v>51</v>
      </c>
      <c r="N10" s="27" t="s">
        <v>939</v>
      </c>
      <c r="O10" s="27" t="s">
        <v>78</v>
      </c>
      <c r="P10" s="27" t="s">
        <v>1443</v>
      </c>
      <c r="Q10" s="27" t="s">
        <v>78</v>
      </c>
      <c r="R10" s="27" t="s">
        <v>333</v>
      </c>
      <c r="S10" s="27" t="s">
        <v>94</v>
      </c>
      <c r="T10" s="27" t="s">
        <v>1222</v>
      </c>
      <c r="U10" s="60">
        <v>42111</v>
      </c>
      <c r="V10" s="27" t="s">
        <v>134</v>
      </c>
      <c r="W10" s="27" t="s">
        <v>677</v>
      </c>
      <c r="X10" s="27" t="s">
        <v>38</v>
      </c>
      <c r="Y10" s="27" t="s">
        <v>1864</v>
      </c>
      <c r="Z10" s="27" t="s">
        <v>675</v>
      </c>
      <c r="AA10" s="62">
        <v>149992</v>
      </c>
      <c r="AB10" s="27" t="s">
        <v>1880</v>
      </c>
      <c r="AC10" s="27" t="s">
        <v>76</v>
      </c>
      <c r="AD10" s="27" t="s">
        <v>677</v>
      </c>
      <c r="AE10" s="27" t="s">
        <v>674</v>
      </c>
      <c r="AF10" s="27" t="s">
        <v>722</v>
      </c>
      <c r="AG10" s="27" t="s">
        <v>677</v>
      </c>
      <c r="AH10" s="27" t="s">
        <v>813</v>
      </c>
      <c r="AI10" s="61">
        <v>42111</v>
      </c>
      <c r="AJ10" s="27" t="s">
        <v>1569</v>
      </c>
      <c r="AK10" s="61">
        <v>42100</v>
      </c>
      <c r="AL10" s="28" t="s">
        <v>64</v>
      </c>
      <c r="AM10" s="27" t="s">
        <v>677</v>
      </c>
      <c r="AN10" s="27" t="s">
        <v>677</v>
      </c>
      <c r="AO10" s="28" t="s">
        <v>725</v>
      </c>
      <c r="AP10" s="27" t="s">
        <v>718</v>
      </c>
      <c r="AQ10" s="27" t="s">
        <v>677</v>
      </c>
      <c r="AR10" s="27" t="s">
        <v>78</v>
      </c>
      <c r="AS10" s="28" t="s">
        <v>717</v>
      </c>
      <c r="AT10" s="28" t="s">
        <v>718</v>
      </c>
      <c r="AU10" s="28" t="s">
        <v>718</v>
      </c>
      <c r="AV10" s="28" t="s">
        <v>718</v>
      </c>
      <c r="AW10" s="28" t="s">
        <v>716</v>
      </c>
      <c r="AX10" s="28" t="s">
        <v>718</v>
      </c>
      <c r="AY10" s="28" t="s">
        <v>718</v>
      </c>
      <c r="AZ10" s="62">
        <v>149992</v>
      </c>
      <c r="BA10" s="62">
        <v>149992</v>
      </c>
      <c r="BB10" s="29">
        <v>1</v>
      </c>
    </row>
    <row r="11" spans="1:54" ht="15.75" customHeight="1" x14ac:dyDescent="0.2">
      <c r="A11" t="s">
        <v>79</v>
      </c>
      <c r="B11" t="str">
        <f>VLOOKUP(M11,vlookup!A:C,3,FALSE)</f>
        <v>"Special Interest Function"</v>
      </c>
      <c r="C11" t="s">
        <v>925</v>
      </c>
      <c r="D11" t="s">
        <v>7</v>
      </c>
      <c r="E11" t="s">
        <v>12</v>
      </c>
      <c r="F11" t="s">
        <v>717</v>
      </c>
      <c r="G11" t="s">
        <v>718</v>
      </c>
      <c r="H11" t="s">
        <v>718</v>
      </c>
      <c r="I11" t="s">
        <v>718</v>
      </c>
      <c r="J11" t="s">
        <v>71</v>
      </c>
      <c r="K11" t="s">
        <v>718</v>
      </c>
      <c r="L11" s="6" t="s">
        <v>718</v>
      </c>
      <c r="M11" s="27" t="s">
        <v>51</v>
      </c>
      <c r="N11" s="27" t="s">
        <v>939</v>
      </c>
      <c r="O11" s="27" t="s">
        <v>78</v>
      </c>
      <c r="P11" s="27" t="s">
        <v>1443</v>
      </c>
      <c r="Q11" s="27" t="s">
        <v>78</v>
      </c>
      <c r="R11" s="27" t="s">
        <v>333</v>
      </c>
      <c r="S11" s="27" t="s">
        <v>94</v>
      </c>
      <c r="T11" s="27" t="s">
        <v>1222</v>
      </c>
      <c r="U11" s="60">
        <v>42111</v>
      </c>
      <c r="V11" s="27" t="s">
        <v>134</v>
      </c>
      <c r="W11" s="27" t="s">
        <v>677</v>
      </c>
      <c r="X11" s="27" t="s">
        <v>38</v>
      </c>
      <c r="Y11" s="27" t="s">
        <v>1864</v>
      </c>
      <c r="Z11" s="27" t="s">
        <v>675</v>
      </c>
      <c r="AA11" s="62">
        <v>149997</v>
      </c>
      <c r="AB11" s="27" t="s">
        <v>1879</v>
      </c>
      <c r="AC11" s="27" t="s">
        <v>76</v>
      </c>
      <c r="AD11" s="27" t="s">
        <v>677</v>
      </c>
      <c r="AE11" s="27" t="s">
        <v>674</v>
      </c>
      <c r="AF11" s="27" t="s">
        <v>722</v>
      </c>
      <c r="AG11" s="27" t="s">
        <v>677</v>
      </c>
      <c r="AH11" s="27" t="s">
        <v>813</v>
      </c>
      <c r="AI11" s="61">
        <v>42111</v>
      </c>
      <c r="AJ11" s="27" t="s">
        <v>1569</v>
      </c>
      <c r="AK11" s="61">
        <v>42086</v>
      </c>
      <c r="AL11" s="28" t="s">
        <v>64</v>
      </c>
      <c r="AM11" s="27" t="s">
        <v>677</v>
      </c>
      <c r="AN11" s="27" t="s">
        <v>677</v>
      </c>
      <c r="AO11" s="28" t="s">
        <v>725</v>
      </c>
      <c r="AP11" s="27" t="s">
        <v>718</v>
      </c>
      <c r="AQ11" s="27" t="s">
        <v>677</v>
      </c>
      <c r="AR11" s="27" t="s">
        <v>78</v>
      </c>
      <c r="AS11" s="28" t="s">
        <v>717</v>
      </c>
      <c r="AT11" s="28" t="s">
        <v>718</v>
      </c>
      <c r="AU11" s="28" t="s">
        <v>718</v>
      </c>
      <c r="AV11" s="28" t="s">
        <v>718</v>
      </c>
      <c r="AW11" s="28" t="s">
        <v>716</v>
      </c>
      <c r="AX11" s="28" t="s">
        <v>718</v>
      </c>
      <c r="AY11" s="28" t="s">
        <v>718</v>
      </c>
      <c r="AZ11" s="62">
        <v>149997</v>
      </c>
      <c r="BA11" s="62">
        <v>149997</v>
      </c>
      <c r="BB11" s="29">
        <v>1</v>
      </c>
    </row>
    <row r="12" spans="1:54" ht="15.75" customHeight="1" x14ac:dyDescent="0.2">
      <c r="A12" t="s">
        <v>79</v>
      </c>
      <c r="B12" t="str">
        <f>VLOOKUP(M12,vlookup!A:C,3,FALSE)</f>
        <v>"Special Interest Function"</v>
      </c>
      <c r="C12" t="s">
        <v>925</v>
      </c>
      <c r="D12" t="s">
        <v>7</v>
      </c>
      <c r="E12" t="s">
        <v>12</v>
      </c>
      <c r="F12" t="s">
        <v>717</v>
      </c>
      <c r="G12" t="s">
        <v>718</v>
      </c>
      <c r="H12" t="s">
        <v>718</v>
      </c>
      <c r="I12" t="s">
        <v>718</v>
      </c>
      <c r="J12" t="s">
        <v>71</v>
      </c>
      <c r="K12" t="s">
        <v>718</v>
      </c>
      <c r="L12" s="6" t="s">
        <v>718</v>
      </c>
      <c r="M12" s="27" t="s">
        <v>51</v>
      </c>
      <c r="N12" s="27" t="s">
        <v>939</v>
      </c>
      <c r="O12" s="27" t="s">
        <v>78</v>
      </c>
      <c r="P12" s="27" t="s">
        <v>1443</v>
      </c>
      <c r="Q12" s="27" t="s">
        <v>78</v>
      </c>
      <c r="R12" s="27" t="s">
        <v>432</v>
      </c>
      <c r="S12" s="27" t="s">
        <v>232</v>
      </c>
      <c r="T12" s="27" t="s">
        <v>1130</v>
      </c>
      <c r="U12" s="60">
        <v>42128</v>
      </c>
      <c r="V12" s="27" t="s">
        <v>134</v>
      </c>
      <c r="W12" s="27" t="s">
        <v>677</v>
      </c>
      <c r="X12" s="27" t="s">
        <v>38</v>
      </c>
      <c r="Y12" s="27" t="s">
        <v>1883</v>
      </c>
      <c r="Z12" s="27" t="s">
        <v>1501</v>
      </c>
      <c r="AA12" s="62">
        <v>899999</v>
      </c>
      <c r="AB12" s="27" t="s">
        <v>1884</v>
      </c>
      <c r="AC12" s="27" t="s">
        <v>76</v>
      </c>
      <c r="AD12" s="27" t="s">
        <v>677</v>
      </c>
      <c r="AE12" s="27" t="s">
        <v>1502</v>
      </c>
      <c r="AF12" s="27" t="s">
        <v>722</v>
      </c>
      <c r="AG12" s="27" t="s">
        <v>677</v>
      </c>
      <c r="AH12" s="27" t="s">
        <v>813</v>
      </c>
      <c r="AI12" s="61">
        <v>42128</v>
      </c>
      <c r="AJ12" s="27" t="s">
        <v>1248</v>
      </c>
      <c r="AK12" s="61">
        <v>42123</v>
      </c>
      <c r="AL12" s="28" t="s">
        <v>64</v>
      </c>
      <c r="AM12" s="27" t="s">
        <v>677</v>
      </c>
      <c r="AN12" s="27" t="s">
        <v>677</v>
      </c>
      <c r="AO12" s="28" t="s">
        <v>719</v>
      </c>
      <c r="AP12" s="27" t="s">
        <v>720</v>
      </c>
      <c r="AQ12" s="27" t="s">
        <v>677</v>
      </c>
      <c r="AR12" s="27" t="s">
        <v>78</v>
      </c>
      <c r="AS12" s="28" t="s">
        <v>717</v>
      </c>
      <c r="AT12" s="28" t="s">
        <v>718</v>
      </c>
      <c r="AU12" s="28" t="s">
        <v>718</v>
      </c>
      <c r="AV12" s="28" t="s">
        <v>718</v>
      </c>
      <c r="AW12" s="28" t="s">
        <v>716</v>
      </c>
      <c r="AX12" s="28" t="s">
        <v>718</v>
      </c>
      <c r="AY12" s="28" t="s">
        <v>718</v>
      </c>
      <c r="AZ12" s="62">
        <v>899999</v>
      </c>
      <c r="BA12" s="62">
        <v>899999</v>
      </c>
      <c r="BB12" s="29">
        <v>1</v>
      </c>
    </row>
    <row r="13" spans="1:54" ht="15.75" customHeight="1" x14ac:dyDescent="0.2">
      <c r="A13" t="s">
        <v>79</v>
      </c>
      <c r="B13" t="str">
        <f>VLOOKUP(M13,vlookup!A:C,3,FALSE)</f>
        <v>"Special Interest Function"</v>
      </c>
      <c r="C13" t="s">
        <v>925</v>
      </c>
      <c r="D13" t="s">
        <v>7</v>
      </c>
      <c r="E13" t="s">
        <v>10</v>
      </c>
      <c r="F13" t="s">
        <v>717</v>
      </c>
      <c r="G13" t="s">
        <v>718</v>
      </c>
      <c r="H13" t="s">
        <v>718</v>
      </c>
      <c r="I13" t="s">
        <v>72</v>
      </c>
      <c r="J13" t="s">
        <v>718</v>
      </c>
      <c r="K13" t="s">
        <v>718</v>
      </c>
      <c r="L13" s="6" t="s">
        <v>718</v>
      </c>
      <c r="M13" s="27" t="s">
        <v>51</v>
      </c>
      <c r="N13" s="27" t="s">
        <v>939</v>
      </c>
      <c r="O13" s="27" t="s">
        <v>78</v>
      </c>
      <c r="P13" s="27" t="s">
        <v>1443</v>
      </c>
      <c r="Q13" s="27" t="s">
        <v>78</v>
      </c>
      <c r="R13" s="27" t="s">
        <v>43</v>
      </c>
      <c r="S13" s="27" t="s">
        <v>44</v>
      </c>
      <c r="T13" s="27" t="s">
        <v>88</v>
      </c>
      <c r="U13" s="60">
        <v>41992</v>
      </c>
      <c r="V13" s="27" t="s">
        <v>134</v>
      </c>
      <c r="W13" s="27" t="s">
        <v>1208</v>
      </c>
      <c r="X13" s="27" t="s">
        <v>339</v>
      </c>
      <c r="Y13" s="27" t="s">
        <v>1937</v>
      </c>
      <c r="Z13" s="27" t="s">
        <v>949</v>
      </c>
      <c r="AA13" s="62">
        <v>376634.17</v>
      </c>
      <c r="AB13" s="27" t="s">
        <v>391</v>
      </c>
      <c r="AC13" s="27" t="s">
        <v>99</v>
      </c>
      <c r="AD13" s="27" t="s">
        <v>950</v>
      </c>
      <c r="AE13" s="27" t="s">
        <v>137</v>
      </c>
      <c r="AF13" s="27" t="s">
        <v>722</v>
      </c>
      <c r="AG13" s="27" t="s">
        <v>677</v>
      </c>
      <c r="AH13" s="27" t="s">
        <v>728</v>
      </c>
      <c r="AI13" s="61">
        <v>42040</v>
      </c>
      <c r="AJ13" s="27" t="s">
        <v>746</v>
      </c>
      <c r="AK13" s="61">
        <v>41991</v>
      </c>
      <c r="AL13" s="28" t="s">
        <v>64</v>
      </c>
      <c r="AM13" s="27" t="s">
        <v>739</v>
      </c>
      <c r="AN13" s="27" t="s">
        <v>740</v>
      </c>
      <c r="AO13" s="28" t="s">
        <v>725</v>
      </c>
      <c r="AP13" s="27" t="s">
        <v>718</v>
      </c>
      <c r="AQ13" s="27" t="s">
        <v>78</v>
      </c>
      <c r="AR13" s="27" t="s">
        <v>78</v>
      </c>
      <c r="AS13" s="28" t="s">
        <v>717</v>
      </c>
      <c r="AT13" s="28" t="s">
        <v>718</v>
      </c>
      <c r="AU13" s="28" t="s">
        <v>718</v>
      </c>
      <c r="AV13" s="28" t="s">
        <v>716</v>
      </c>
      <c r="AW13" s="28" t="s">
        <v>718</v>
      </c>
      <c r="AX13" s="28" t="s">
        <v>718</v>
      </c>
      <c r="AY13" s="28" t="s">
        <v>718</v>
      </c>
      <c r="AZ13" s="62">
        <v>376634.17</v>
      </c>
      <c r="BA13" s="62">
        <v>376634.17</v>
      </c>
      <c r="BB13" s="29">
        <v>1</v>
      </c>
    </row>
    <row r="14" spans="1:54" ht="15.75" customHeight="1" x14ac:dyDescent="0.2">
      <c r="A14" t="s">
        <v>79</v>
      </c>
      <c r="B14" t="str">
        <f>VLOOKUP(M14,vlookup!A:C,3,FALSE)</f>
        <v>"Special Interest Function"</v>
      </c>
      <c r="C14" t="s">
        <v>925</v>
      </c>
      <c r="D14" t="s">
        <v>7</v>
      </c>
      <c r="E14" t="s">
        <v>10</v>
      </c>
      <c r="F14" t="s">
        <v>717</v>
      </c>
      <c r="G14" t="s">
        <v>1850</v>
      </c>
      <c r="H14" t="s">
        <v>718</v>
      </c>
      <c r="I14" t="s">
        <v>72</v>
      </c>
      <c r="J14" t="s">
        <v>718</v>
      </c>
      <c r="K14" t="s">
        <v>718</v>
      </c>
      <c r="L14" s="6" t="s">
        <v>718</v>
      </c>
      <c r="M14" s="27" t="s">
        <v>51</v>
      </c>
      <c r="N14" s="27" t="s">
        <v>939</v>
      </c>
      <c r="O14" s="27" t="s">
        <v>78</v>
      </c>
      <c r="P14" s="27" t="s">
        <v>1443</v>
      </c>
      <c r="Q14" s="27" t="s">
        <v>78</v>
      </c>
      <c r="R14" s="27" t="s">
        <v>43</v>
      </c>
      <c r="S14" s="27" t="s">
        <v>44</v>
      </c>
      <c r="T14" s="27" t="s">
        <v>88</v>
      </c>
      <c r="U14" s="60">
        <v>41992</v>
      </c>
      <c r="V14" s="27" t="s">
        <v>134</v>
      </c>
      <c r="W14" s="27" t="s">
        <v>1208</v>
      </c>
      <c r="X14" s="27" t="s">
        <v>38</v>
      </c>
      <c r="Y14" s="27" t="s">
        <v>1936</v>
      </c>
      <c r="Z14" s="27" t="s">
        <v>854</v>
      </c>
      <c r="AA14" s="62">
        <v>95486</v>
      </c>
      <c r="AB14" s="27" t="s">
        <v>379</v>
      </c>
      <c r="AC14" s="27" t="s">
        <v>86</v>
      </c>
      <c r="AD14" s="27" t="s">
        <v>958</v>
      </c>
      <c r="AE14" s="27" t="s">
        <v>855</v>
      </c>
      <c r="AF14" s="27" t="s">
        <v>722</v>
      </c>
      <c r="AG14" s="27" t="s">
        <v>677</v>
      </c>
      <c r="AH14" s="27" t="s">
        <v>728</v>
      </c>
      <c r="AI14" s="61">
        <v>42040</v>
      </c>
      <c r="AJ14" s="27" t="s">
        <v>746</v>
      </c>
      <c r="AK14" s="61">
        <v>41990</v>
      </c>
      <c r="AL14" s="28" t="s">
        <v>64</v>
      </c>
      <c r="AM14" s="27" t="s">
        <v>739</v>
      </c>
      <c r="AN14" s="27" t="s">
        <v>740</v>
      </c>
      <c r="AO14" s="28" t="s">
        <v>725</v>
      </c>
      <c r="AP14" s="27" t="s">
        <v>718</v>
      </c>
      <c r="AQ14" s="27" t="s">
        <v>78</v>
      </c>
      <c r="AR14" s="27" t="s">
        <v>78</v>
      </c>
      <c r="AS14" s="28" t="s">
        <v>717</v>
      </c>
      <c r="AT14" s="28" t="s">
        <v>716</v>
      </c>
      <c r="AU14" s="28" t="s">
        <v>718</v>
      </c>
      <c r="AV14" s="28" t="s">
        <v>716</v>
      </c>
      <c r="AW14" s="28" t="s">
        <v>718</v>
      </c>
      <c r="AX14" s="28" t="s">
        <v>718</v>
      </c>
      <c r="AY14" s="28" t="s">
        <v>718</v>
      </c>
      <c r="AZ14" s="62">
        <v>95486</v>
      </c>
      <c r="BA14" s="62">
        <v>95486</v>
      </c>
      <c r="BB14" s="29">
        <v>1</v>
      </c>
    </row>
    <row r="15" spans="1:54" ht="15.75" customHeight="1" x14ac:dyDescent="0.2">
      <c r="A15" t="s">
        <v>79</v>
      </c>
      <c r="B15" t="str">
        <f>VLOOKUP(M15,vlookup!A:C,3,FALSE)</f>
        <v>"Special Interest Function"</v>
      </c>
      <c r="C15" t="s">
        <v>925</v>
      </c>
      <c r="D15" t="s">
        <v>7</v>
      </c>
      <c r="E15" t="s">
        <v>10</v>
      </c>
      <c r="F15" t="s">
        <v>717</v>
      </c>
      <c r="G15" t="s">
        <v>1850</v>
      </c>
      <c r="H15" t="s">
        <v>718</v>
      </c>
      <c r="I15" t="s">
        <v>72</v>
      </c>
      <c r="J15" t="s">
        <v>718</v>
      </c>
      <c r="K15" t="s">
        <v>718</v>
      </c>
      <c r="L15" s="6" t="s">
        <v>718</v>
      </c>
      <c r="M15" s="27" t="s">
        <v>51</v>
      </c>
      <c r="N15" s="27" t="s">
        <v>939</v>
      </c>
      <c r="O15" s="27" t="s">
        <v>78</v>
      </c>
      <c r="P15" s="27" t="s">
        <v>1443</v>
      </c>
      <c r="Q15" s="27" t="s">
        <v>78</v>
      </c>
      <c r="R15" s="27" t="s">
        <v>43</v>
      </c>
      <c r="S15" s="27" t="s">
        <v>44</v>
      </c>
      <c r="T15" s="27" t="s">
        <v>88</v>
      </c>
      <c r="U15" s="60">
        <v>41992</v>
      </c>
      <c r="V15" s="27" t="s">
        <v>134</v>
      </c>
      <c r="W15" s="27" t="s">
        <v>1208</v>
      </c>
      <c r="X15" s="27" t="s">
        <v>38</v>
      </c>
      <c r="Y15" s="27" t="s">
        <v>3188</v>
      </c>
      <c r="Z15" s="27" t="s">
        <v>854</v>
      </c>
      <c r="AA15" s="62">
        <v>749272</v>
      </c>
      <c r="AB15" s="27" t="s">
        <v>388</v>
      </c>
      <c r="AC15" s="27" t="s">
        <v>99</v>
      </c>
      <c r="AD15" s="27" t="s">
        <v>958</v>
      </c>
      <c r="AE15" s="27" t="s">
        <v>855</v>
      </c>
      <c r="AF15" s="27" t="s">
        <v>722</v>
      </c>
      <c r="AG15" s="27" t="s">
        <v>677</v>
      </c>
      <c r="AH15" s="27" t="s">
        <v>728</v>
      </c>
      <c r="AI15" s="61">
        <v>42326</v>
      </c>
      <c r="AJ15" s="27" t="s">
        <v>746</v>
      </c>
      <c r="AK15" s="61">
        <v>41989</v>
      </c>
      <c r="AL15" s="28" t="s">
        <v>64</v>
      </c>
      <c r="AM15" s="27" t="s">
        <v>739</v>
      </c>
      <c r="AN15" s="27" t="s">
        <v>740</v>
      </c>
      <c r="AO15" s="28" t="s">
        <v>725</v>
      </c>
      <c r="AP15" s="27" t="s">
        <v>718</v>
      </c>
      <c r="AQ15" s="27" t="s">
        <v>78</v>
      </c>
      <c r="AR15" s="27" t="s">
        <v>78</v>
      </c>
      <c r="AS15" s="28" t="s">
        <v>717</v>
      </c>
      <c r="AT15" s="28" t="s">
        <v>716</v>
      </c>
      <c r="AU15" s="28" t="s">
        <v>718</v>
      </c>
      <c r="AV15" s="28" t="s">
        <v>716</v>
      </c>
      <c r="AW15" s="28" t="s">
        <v>718</v>
      </c>
      <c r="AX15" s="28" t="s">
        <v>718</v>
      </c>
      <c r="AY15" s="28" t="s">
        <v>718</v>
      </c>
      <c r="AZ15" s="62">
        <v>749272</v>
      </c>
      <c r="BA15" s="62">
        <v>749272</v>
      </c>
      <c r="BB15" s="29">
        <v>1</v>
      </c>
    </row>
    <row r="16" spans="1:54" ht="15.75" customHeight="1" x14ac:dyDescent="0.2">
      <c r="A16" t="s">
        <v>79</v>
      </c>
      <c r="B16" t="str">
        <f>VLOOKUP(M16,vlookup!A:C,3,FALSE)</f>
        <v>"Special Interest Function"</v>
      </c>
      <c r="C16" t="s">
        <v>925</v>
      </c>
      <c r="D16" t="s">
        <v>7</v>
      </c>
      <c r="E16" t="s">
        <v>10</v>
      </c>
      <c r="F16" t="s">
        <v>717</v>
      </c>
      <c r="G16" t="s">
        <v>1850</v>
      </c>
      <c r="H16" t="s">
        <v>718</v>
      </c>
      <c r="I16" t="s">
        <v>72</v>
      </c>
      <c r="J16" t="s">
        <v>718</v>
      </c>
      <c r="K16" t="s">
        <v>718</v>
      </c>
      <c r="L16" s="6" t="s">
        <v>718</v>
      </c>
      <c r="M16" s="27" t="s">
        <v>51</v>
      </c>
      <c r="N16" s="27" t="s">
        <v>939</v>
      </c>
      <c r="O16" s="27" t="s">
        <v>78</v>
      </c>
      <c r="P16" s="27" t="s">
        <v>1443</v>
      </c>
      <c r="Q16" s="27" t="s">
        <v>78</v>
      </c>
      <c r="R16" s="27" t="s">
        <v>861</v>
      </c>
      <c r="S16" s="27" t="s">
        <v>118</v>
      </c>
      <c r="T16" s="27" t="s">
        <v>646</v>
      </c>
      <c r="U16" s="60">
        <v>41992</v>
      </c>
      <c r="V16" s="27" t="s">
        <v>134</v>
      </c>
      <c r="W16" s="27" t="s">
        <v>1208</v>
      </c>
      <c r="X16" s="27" t="s">
        <v>38</v>
      </c>
      <c r="Y16" s="27" t="s">
        <v>1876</v>
      </c>
      <c r="Z16" s="27" t="s">
        <v>943</v>
      </c>
      <c r="AA16" s="62">
        <v>1172442.1399999999</v>
      </c>
      <c r="AB16" s="27" t="s">
        <v>391</v>
      </c>
      <c r="AC16" s="27" t="s">
        <v>104</v>
      </c>
      <c r="AD16" s="27" t="s">
        <v>944</v>
      </c>
      <c r="AE16" s="27" t="s">
        <v>424</v>
      </c>
      <c r="AF16" s="27" t="s">
        <v>722</v>
      </c>
      <c r="AG16" s="27" t="s">
        <v>677</v>
      </c>
      <c r="AH16" s="27" t="s">
        <v>728</v>
      </c>
      <c r="AI16" s="61">
        <v>42040</v>
      </c>
      <c r="AJ16" s="27" t="s">
        <v>746</v>
      </c>
      <c r="AK16" s="61">
        <v>41990</v>
      </c>
      <c r="AL16" s="28" t="s">
        <v>64</v>
      </c>
      <c r="AM16" s="27" t="s">
        <v>739</v>
      </c>
      <c r="AN16" s="27" t="s">
        <v>740</v>
      </c>
      <c r="AO16" s="28" t="s">
        <v>725</v>
      </c>
      <c r="AP16" s="27" t="s">
        <v>718</v>
      </c>
      <c r="AQ16" s="27" t="s">
        <v>78</v>
      </c>
      <c r="AR16" s="27" t="s">
        <v>78</v>
      </c>
      <c r="AS16" s="28" t="s">
        <v>717</v>
      </c>
      <c r="AT16" s="28" t="s">
        <v>716</v>
      </c>
      <c r="AU16" s="28" t="s">
        <v>718</v>
      </c>
      <c r="AV16" s="28" t="s">
        <v>716</v>
      </c>
      <c r="AW16" s="28" t="s">
        <v>718</v>
      </c>
      <c r="AX16" s="28" t="s">
        <v>718</v>
      </c>
      <c r="AY16" s="28" t="s">
        <v>718</v>
      </c>
      <c r="AZ16" s="62">
        <v>1172442.1399999999</v>
      </c>
      <c r="BA16" s="62">
        <v>1172442.1399999999</v>
      </c>
      <c r="BB16" s="29">
        <v>1</v>
      </c>
    </row>
    <row r="17" spans="1:54" ht="15.75" customHeight="1" x14ac:dyDescent="0.2">
      <c r="A17" t="s">
        <v>79</v>
      </c>
      <c r="B17" t="str">
        <f>VLOOKUP(M17,vlookup!A:C,3,FALSE)</f>
        <v>"Special Interest Function"</v>
      </c>
      <c r="C17" t="s">
        <v>925</v>
      </c>
      <c r="D17" t="s">
        <v>7</v>
      </c>
      <c r="E17" t="s">
        <v>10</v>
      </c>
      <c r="F17" t="s">
        <v>717</v>
      </c>
      <c r="G17" t="s">
        <v>1850</v>
      </c>
      <c r="H17" t="s">
        <v>718</v>
      </c>
      <c r="I17" t="s">
        <v>72</v>
      </c>
      <c r="J17" t="s">
        <v>718</v>
      </c>
      <c r="K17" t="s">
        <v>718</v>
      </c>
      <c r="L17" s="6" t="s">
        <v>718</v>
      </c>
      <c r="M17" s="27" t="s">
        <v>51</v>
      </c>
      <c r="N17" s="27" t="s">
        <v>939</v>
      </c>
      <c r="O17" s="27" t="s">
        <v>78</v>
      </c>
      <c r="P17" s="27" t="s">
        <v>1443</v>
      </c>
      <c r="Q17" s="27" t="s">
        <v>78</v>
      </c>
      <c r="R17" s="27" t="s">
        <v>43</v>
      </c>
      <c r="S17" s="27" t="s">
        <v>44</v>
      </c>
      <c r="T17" s="27" t="s">
        <v>88</v>
      </c>
      <c r="U17" s="60">
        <v>41992</v>
      </c>
      <c r="V17" s="27" t="s">
        <v>134</v>
      </c>
      <c r="W17" s="27" t="s">
        <v>1208</v>
      </c>
      <c r="X17" s="27" t="s">
        <v>339</v>
      </c>
      <c r="Y17" s="27" t="s">
        <v>3189</v>
      </c>
      <c r="Z17" s="27" t="s">
        <v>854</v>
      </c>
      <c r="AA17" s="62">
        <v>1051606</v>
      </c>
      <c r="AB17" s="27" t="s">
        <v>391</v>
      </c>
      <c r="AC17" s="27" t="s">
        <v>99</v>
      </c>
      <c r="AD17" s="27" t="s">
        <v>958</v>
      </c>
      <c r="AE17" s="27" t="s">
        <v>855</v>
      </c>
      <c r="AF17" s="27" t="s">
        <v>722</v>
      </c>
      <c r="AG17" s="27" t="s">
        <v>677</v>
      </c>
      <c r="AH17" s="27" t="s">
        <v>728</v>
      </c>
      <c r="AI17" s="61">
        <v>42326</v>
      </c>
      <c r="AJ17" s="27" t="s">
        <v>746</v>
      </c>
      <c r="AK17" s="61">
        <v>41990</v>
      </c>
      <c r="AL17" s="28" t="s">
        <v>64</v>
      </c>
      <c r="AM17" s="27" t="s">
        <v>739</v>
      </c>
      <c r="AN17" s="27" t="s">
        <v>740</v>
      </c>
      <c r="AO17" s="28" t="s">
        <v>725</v>
      </c>
      <c r="AP17" s="27" t="s">
        <v>718</v>
      </c>
      <c r="AQ17" s="27" t="s">
        <v>78</v>
      </c>
      <c r="AR17" s="27" t="s">
        <v>78</v>
      </c>
      <c r="AS17" s="28" t="s">
        <v>717</v>
      </c>
      <c r="AT17" s="28" t="s">
        <v>716</v>
      </c>
      <c r="AU17" s="28" t="s">
        <v>718</v>
      </c>
      <c r="AV17" s="28" t="s">
        <v>716</v>
      </c>
      <c r="AW17" s="28" t="s">
        <v>718</v>
      </c>
      <c r="AX17" s="28" t="s">
        <v>718</v>
      </c>
      <c r="AY17" s="28" t="s">
        <v>718</v>
      </c>
      <c r="AZ17" s="62">
        <v>1051606</v>
      </c>
      <c r="BA17" s="62">
        <v>1051606</v>
      </c>
      <c r="BB17" s="29">
        <v>1</v>
      </c>
    </row>
    <row r="18" spans="1:54" ht="15.75" customHeight="1" x14ac:dyDescent="0.2">
      <c r="A18" t="s">
        <v>79</v>
      </c>
      <c r="B18" t="str">
        <f>VLOOKUP(M18,vlookup!A:C,3,FALSE)</f>
        <v>"Special Interest Function"</v>
      </c>
      <c r="C18" t="s">
        <v>925</v>
      </c>
      <c r="D18" t="s">
        <v>7</v>
      </c>
      <c r="E18" t="s">
        <v>13</v>
      </c>
      <c r="F18" t="s">
        <v>717</v>
      </c>
      <c r="G18" t="s">
        <v>1850</v>
      </c>
      <c r="H18" t="s">
        <v>718</v>
      </c>
      <c r="I18" t="s">
        <v>72</v>
      </c>
      <c r="J18" t="s">
        <v>718</v>
      </c>
      <c r="K18" t="s">
        <v>718</v>
      </c>
      <c r="L18" s="6" t="s">
        <v>718</v>
      </c>
      <c r="M18" s="27" t="s">
        <v>51</v>
      </c>
      <c r="N18" s="27" t="s">
        <v>939</v>
      </c>
      <c r="O18" s="27" t="s">
        <v>78</v>
      </c>
      <c r="P18" s="27" t="s">
        <v>1443</v>
      </c>
      <c r="Q18" s="27" t="s">
        <v>78</v>
      </c>
      <c r="R18" s="27" t="s">
        <v>43</v>
      </c>
      <c r="S18" s="27" t="s">
        <v>44</v>
      </c>
      <c r="T18" s="27" t="s">
        <v>88</v>
      </c>
      <c r="U18" s="60">
        <v>42261</v>
      </c>
      <c r="V18" s="27" t="s">
        <v>134</v>
      </c>
      <c r="W18" s="27" t="s">
        <v>107</v>
      </c>
      <c r="X18" s="27" t="s">
        <v>38</v>
      </c>
      <c r="Y18" s="27" t="s">
        <v>1957</v>
      </c>
      <c r="Z18" s="27" t="s">
        <v>854</v>
      </c>
      <c r="AA18" s="62">
        <v>270768</v>
      </c>
      <c r="AB18" s="27" t="s">
        <v>576</v>
      </c>
      <c r="AC18" s="27" t="s">
        <v>88</v>
      </c>
      <c r="AD18" s="27" t="s">
        <v>958</v>
      </c>
      <c r="AE18" s="27" t="s">
        <v>855</v>
      </c>
      <c r="AF18" s="27" t="s">
        <v>722</v>
      </c>
      <c r="AG18" s="27" t="s">
        <v>677</v>
      </c>
      <c r="AH18" s="27" t="s">
        <v>728</v>
      </c>
      <c r="AI18" s="61">
        <v>42261</v>
      </c>
      <c r="AJ18" s="27" t="s">
        <v>813</v>
      </c>
      <c r="AK18" s="61">
        <v>42235</v>
      </c>
      <c r="AL18" s="28" t="s">
        <v>64</v>
      </c>
      <c r="AM18" s="27" t="s">
        <v>741</v>
      </c>
      <c r="AN18" s="27" t="s">
        <v>742</v>
      </c>
      <c r="AO18" s="28" t="s">
        <v>725</v>
      </c>
      <c r="AP18" s="27" t="s">
        <v>718</v>
      </c>
      <c r="AQ18" s="27" t="s">
        <v>78</v>
      </c>
      <c r="AR18" s="27" t="s">
        <v>78</v>
      </c>
      <c r="AS18" s="28" t="s">
        <v>717</v>
      </c>
      <c r="AT18" s="28" t="s">
        <v>716</v>
      </c>
      <c r="AU18" s="28" t="s">
        <v>718</v>
      </c>
      <c r="AV18" s="28" t="s">
        <v>716</v>
      </c>
      <c r="AW18" s="28" t="s">
        <v>718</v>
      </c>
      <c r="AX18" s="28" t="s">
        <v>718</v>
      </c>
      <c r="AY18" s="28" t="s">
        <v>718</v>
      </c>
      <c r="AZ18" s="62">
        <v>270768</v>
      </c>
      <c r="BA18" s="62">
        <v>270768</v>
      </c>
      <c r="BB18" s="29">
        <v>1</v>
      </c>
    </row>
    <row r="19" spans="1:54" ht="15.75" customHeight="1" x14ac:dyDescent="0.2">
      <c r="A19" t="s">
        <v>79</v>
      </c>
      <c r="B19" t="str">
        <f>VLOOKUP(M19,vlookup!A:C,3,FALSE)</f>
        <v>"Special Interest Function"</v>
      </c>
      <c r="C19" t="s">
        <v>924</v>
      </c>
      <c r="D19" t="s">
        <v>7</v>
      </c>
      <c r="E19" t="s">
        <v>10</v>
      </c>
      <c r="F19" t="s">
        <v>721</v>
      </c>
      <c r="G19" t="s">
        <v>718</v>
      </c>
      <c r="H19" t="s">
        <v>718</v>
      </c>
      <c r="I19" t="s">
        <v>718</v>
      </c>
      <c r="J19" t="s">
        <v>718</v>
      </c>
      <c r="K19" t="s">
        <v>718</v>
      </c>
      <c r="L19" s="6" t="s">
        <v>718</v>
      </c>
      <c r="M19" s="27" t="s">
        <v>51</v>
      </c>
      <c r="N19" s="27" t="s">
        <v>939</v>
      </c>
      <c r="O19" s="27" t="s">
        <v>78</v>
      </c>
      <c r="P19" s="27" t="s">
        <v>1443</v>
      </c>
      <c r="Q19" s="27" t="s">
        <v>78</v>
      </c>
      <c r="R19" s="27" t="s">
        <v>43</v>
      </c>
      <c r="S19" s="27" t="s">
        <v>44</v>
      </c>
      <c r="T19" s="27" t="s">
        <v>88</v>
      </c>
      <c r="U19" s="60">
        <v>41990</v>
      </c>
      <c r="V19" s="27" t="s">
        <v>45</v>
      </c>
      <c r="W19" s="27" t="s">
        <v>677</v>
      </c>
      <c r="X19" s="27" t="s">
        <v>105</v>
      </c>
      <c r="Y19" s="27" t="s">
        <v>1935</v>
      </c>
      <c r="Z19" s="27" t="s">
        <v>817</v>
      </c>
      <c r="AA19" s="62">
        <v>506531</v>
      </c>
      <c r="AB19" s="27" t="s">
        <v>1483</v>
      </c>
      <c r="AC19" s="27" t="s">
        <v>88</v>
      </c>
      <c r="AD19" s="27" t="s">
        <v>677</v>
      </c>
      <c r="AE19" s="27" t="s">
        <v>409</v>
      </c>
      <c r="AF19" s="27" t="s">
        <v>722</v>
      </c>
      <c r="AG19" s="27" t="s">
        <v>677</v>
      </c>
      <c r="AH19" s="27" t="s">
        <v>1580</v>
      </c>
      <c r="AI19" s="61">
        <v>42286</v>
      </c>
      <c r="AJ19" s="27" t="s">
        <v>1569</v>
      </c>
      <c r="AK19" s="61">
        <v>41961</v>
      </c>
      <c r="AL19" s="28" t="s">
        <v>64</v>
      </c>
      <c r="AM19" s="27" t="s">
        <v>739</v>
      </c>
      <c r="AN19" s="27" t="s">
        <v>740</v>
      </c>
      <c r="AO19" s="28" t="s">
        <v>725</v>
      </c>
      <c r="AP19" s="27" t="s">
        <v>718</v>
      </c>
      <c r="AQ19" s="27" t="s">
        <v>677</v>
      </c>
      <c r="AR19" s="27" t="s">
        <v>78</v>
      </c>
      <c r="AS19" s="28" t="s">
        <v>721</v>
      </c>
      <c r="AT19" s="28" t="s">
        <v>718</v>
      </c>
      <c r="AU19" s="28" t="s">
        <v>718</v>
      </c>
      <c r="AV19" s="28" t="s">
        <v>718</v>
      </c>
      <c r="AW19" s="28" t="s">
        <v>718</v>
      </c>
      <c r="AX19" s="28" t="s">
        <v>718</v>
      </c>
      <c r="AY19" s="28" t="s">
        <v>718</v>
      </c>
      <c r="AZ19" s="62">
        <v>506531</v>
      </c>
      <c r="BA19" s="62">
        <v>0</v>
      </c>
      <c r="BB19" s="29">
        <v>1</v>
      </c>
    </row>
    <row r="20" spans="1:54" ht="15.75" customHeight="1" x14ac:dyDescent="0.2">
      <c r="A20" t="s">
        <v>79</v>
      </c>
      <c r="B20" t="str">
        <f>VLOOKUP(M20,vlookup!A:C,3,FALSE)</f>
        <v>"Special Interest Function"</v>
      </c>
      <c r="C20" t="s">
        <v>925</v>
      </c>
      <c r="D20" t="s">
        <v>7</v>
      </c>
      <c r="E20" t="s">
        <v>10</v>
      </c>
      <c r="F20" t="s">
        <v>721</v>
      </c>
      <c r="G20" t="s">
        <v>718</v>
      </c>
      <c r="H20" t="s">
        <v>718</v>
      </c>
      <c r="I20" t="s">
        <v>718</v>
      </c>
      <c r="J20" t="s">
        <v>718</v>
      </c>
      <c r="K20" t="s">
        <v>718</v>
      </c>
      <c r="L20" s="6" t="s">
        <v>718</v>
      </c>
      <c r="M20" s="27" t="s">
        <v>51</v>
      </c>
      <c r="N20" s="27" t="s">
        <v>939</v>
      </c>
      <c r="O20" s="27" t="s">
        <v>78</v>
      </c>
      <c r="P20" s="27" t="s">
        <v>1443</v>
      </c>
      <c r="Q20" s="27" t="s">
        <v>78</v>
      </c>
      <c r="R20" s="27" t="s">
        <v>333</v>
      </c>
      <c r="S20" s="27" t="s">
        <v>94</v>
      </c>
      <c r="T20" s="27" t="s">
        <v>1222</v>
      </c>
      <c r="U20" s="60">
        <v>41992</v>
      </c>
      <c r="V20" s="27" t="s">
        <v>45</v>
      </c>
      <c r="W20" s="27" t="s">
        <v>107</v>
      </c>
      <c r="X20" s="27" t="s">
        <v>38</v>
      </c>
      <c r="Y20" s="27" t="s">
        <v>1877</v>
      </c>
      <c r="Z20" s="27" t="s">
        <v>945</v>
      </c>
      <c r="AA20" s="62">
        <v>547620</v>
      </c>
      <c r="AB20" s="27" t="s">
        <v>391</v>
      </c>
      <c r="AC20" s="27" t="s">
        <v>115</v>
      </c>
      <c r="AD20" s="27" t="s">
        <v>946</v>
      </c>
      <c r="AE20" s="27" t="s">
        <v>947</v>
      </c>
      <c r="AF20" s="27" t="s">
        <v>722</v>
      </c>
      <c r="AG20" s="27" t="s">
        <v>677</v>
      </c>
      <c r="AH20" s="27" t="s">
        <v>735</v>
      </c>
      <c r="AI20" s="61">
        <v>42196</v>
      </c>
      <c r="AJ20" s="27" t="s">
        <v>747</v>
      </c>
      <c r="AK20" s="61">
        <v>41991</v>
      </c>
      <c r="AL20" s="28" t="s">
        <v>64</v>
      </c>
      <c r="AM20" s="27" t="s">
        <v>739</v>
      </c>
      <c r="AN20" s="27" t="s">
        <v>740</v>
      </c>
      <c r="AO20" s="28" t="s">
        <v>725</v>
      </c>
      <c r="AP20" s="27" t="s">
        <v>718</v>
      </c>
      <c r="AQ20" s="27" t="s">
        <v>78</v>
      </c>
      <c r="AR20" s="27" t="s">
        <v>78</v>
      </c>
      <c r="AS20" s="28" t="s">
        <v>721</v>
      </c>
      <c r="AT20" s="28" t="s">
        <v>718</v>
      </c>
      <c r="AU20" s="28" t="s">
        <v>718</v>
      </c>
      <c r="AV20" s="28" t="s">
        <v>718</v>
      </c>
      <c r="AW20" s="28" t="s">
        <v>718</v>
      </c>
      <c r="AX20" s="28" t="s">
        <v>718</v>
      </c>
      <c r="AY20" s="28" t="s">
        <v>718</v>
      </c>
      <c r="AZ20" s="62">
        <v>547620</v>
      </c>
      <c r="BA20" s="62">
        <v>547620</v>
      </c>
      <c r="BB20" s="29">
        <v>1</v>
      </c>
    </row>
    <row r="21" spans="1:54" ht="15.75" customHeight="1" x14ac:dyDescent="0.2">
      <c r="A21" t="s">
        <v>79</v>
      </c>
      <c r="B21" t="str">
        <f>VLOOKUP(M21,vlookup!A:C,3,FALSE)</f>
        <v>"Special Interest Function"</v>
      </c>
      <c r="C21" t="s">
        <v>924</v>
      </c>
      <c r="D21" t="s">
        <v>7</v>
      </c>
      <c r="E21" t="s">
        <v>10</v>
      </c>
      <c r="F21" t="s">
        <v>721</v>
      </c>
      <c r="G21" t="s">
        <v>718</v>
      </c>
      <c r="H21" t="s">
        <v>718</v>
      </c>
      <c r="I21" t="s">
        <v>718</v>
      </c>
      <c r="J21" t="s">
        <v>718</v>
      </c>
      <c r="K21" t="s">
        <v>718</v>
      </c>
      <c r="L21" s="6" t="s">
        <v>718</v>
      </c>
      <c r="M21" s="27" t="s">
        <v>51</v>
      </c>
      <c r="N21" s="27" t="s">
        <v>939</v>
      </c>
      <c r="O21" s="27" t="s">
        <v>78</v>
      </c>
      <c r="P21" s="27" t="s">
        <v>1443</v>
      </c>
      <c r="Q21" s="27" t="s">
        <v>78</v>
      </c>
      <c r="R21" s="27" t="s">
        <v>43</v>
      </c>
      <c r="S21" s="27" t="s">
        <v>44</v>
      </c>
      <c r="T21" s="27" t="s">
        <v>88</v>
      </c>
      <c r="U21" s="60">
        <v>41995</v>
      </c>
      <c r="V21" s="27" t="s">
        <v>45</v>
      </c>
      <c r="W21" s="27" t="s">
        <v>107</v>
      </c>
      <c r="X21" s="27" t="s">
        <v>105</v>
      </c>
      <c r="Y21" s="27" t="s">
        <v>1938</v>
      </c>
      <c r="Z21" s="27" t="s">
        <v>583</v>
      </c>
      <c r="AA21" s="62">
        <v>2749645</v>
      </c>
      <c r="AB21" s="27" t="s">
        <v>391</v>
      </c>
      <c r="AC21" s="27" t="s">
        <v>170</v>
      </c>
      <c r="AD21" s="27" t="s">
        <v>957</v>
      </c>
      <c r="AE21" s="27" t="s">
        <v>374</v>
      </c>
      <c r="AF21" s="27" t="s">
        <v>722</v>
      </c>
      <c r="AG21" s="27" t="s">
        <v>677</v>
      </c>
      <c r="AH21" s="27" t="s">
        <v>738</v>
      </c>
      <c r="AI21" s="61">
        <v>42044</v>
      </c>
      <c r="AJ21" s="27" t="s">
        <v>747</v>
      </c>
      <c r="AK21" s="61">
        <v>41992</v>
      </c>
      <c r="AL21" s="28" t="s">
        <v>64</v>
      </c>
      <c r="AM21" s="27" t="s">
        <v>739</v>
      </c>
      <c r="AN21" s="27" t="s">
        <v>740</v>
      </c>
      <c r="AO21" s="28" t="s">
        <v>725</v>
      </c>
      <c r="AP21" s="27" t="s">
        <v>718</v>
      </c>
      <c r="AQ21" s="27" t="s">
        <v>78</v>
      </c>
      <c r="AR21" s="27" t="s">
        <v>78</v>
      </c>
      <c r="AS21" s="28" t="s">
        <v>721</v>
      </c>
      <c r="AT21" s="28" t="s">
        <v>718</v>
      </c>
      <c r="AU21" s="28" t="s">
        <v>718</v>
      </c>
      <c r="AV21" s="28" t="s">
        <v>718</v>
      </c>
      <c r="AW21" s="28" t="s">
        <v>718</v>
      </c>
      <c r="AX21" s="28" t="s">
        <v>718</v>
      </c>
      <c r="AY21" s="28" t="s">
        <v>718</v>
      </c>
      <c r="AZ21" s="62">
        <v>2749645</v>
      </c>
      <c r="BA21" s="62">
        <v>2749645</v>
      </c>
      <c r="BB21" s="29">
        <v>1</v>
      </c>
    </row>
    <row r="22" spans="1:54" ht="15.75" customHeight="1" x14ac:dyDescent="0.2">
      <c r="A22" t="s">
        <v>79</v>
      </c>
      <c r="B22" t="str">
        <f>VLOOKUP(M22,vlookup!A:C,3,FALSE)</f>
        <v>"Special Interest Function"</v>
      </c>
      <c r="C22" t="s">
        <v>925</v>
      </c>
      <c r="D22" t="s">
        <v>7</v>
      </c>
      <c r="E22" t="s">
        <v>10</v>
      </c>
      <c r="F22" t="s">
        <v>721</v>
      </c>
      <c r="G22" t="s">
        <v>718</v>
      </c>
      <c r="H22" t="s">
        <v>718</v>
      </c>
      <c r="I22" t="s">
        <v>718</v>
      </c>
      <c r="J22" t="s">
        <v>718</v>
      </c>
      <c r="K22" t="s">
        <v>718</v>
      </c>
      <c r="L22" s="6" t="s">
        <v>718</v>
      </c>
      <c r="M22" s="27" t="s">
        <v>51</v>
      </c>
      <c r="N22" s="27" t="s">
        <v>939</v>
      </c>
      <c r="O22" s="27" t="s">
        <v>78</v>
      </c>
      <c r="P22" s="27" t="s">
        <v>1443</v>
      </c>
      <c r="Q22" s="27" t="s">
        <v>78</v>
      </c>
      <c r="R22" s="27" t="s">
        <v>940</v>
      </c>
      <c r="S22" s="27" t="s">
        <v>39</v>
      </c>
      <c r="T22" s="27" t="s">
        <v>205</v>
      </c>
      <c r="U22" s="60">
        <v>41995</v>
      </c>
      <c r="V22" s="27" t="s">
        <v>45</v>
      </c>
      <c r="W22" s="27" t="s">
        <v>107</v>
      </c>
      <c r="X22" s="27" t="s">
        <v>38</v>
      </c>
      <c r="Y22" s="27" t="s">
        <v>3174</v>
      </c>
      <c r="Z22" s="27" t="s">
        <v>941</v>
      </c>
      <c r="AA22" s="62">
        <v>108904</v>
      </c>
      <c r="AB22" s="27" t="s">
        <v>391</v>
      </c>
      <c r="AC22" s="27" t="s">
        <v>104</v>
      </c>
      <c r="AD22" s="27" t="s">
        <v>942</v>
      </c>
      <c r="AE22" s="27" t="s">
        <v>649</v>
      </c>
      <c r="AF22" s="27" t="s">
        <v>722</v>
      </c>
      <c r="AG22" s="27" t="s">
        <v>677</v>
      </c>
      <c r="AH22" s="27" t="s">
        <v>728</v>
      </c>
      <c r="AI22" s="61">
        <v>42326</v>
      </c>
      <c r="AJ22" s="27" t="s">
        <v>747</v>
      </c>
      <c r="AK22" s="61">
        <v>41992</v>
      </c>
      <c r="AL22" s="28" t="s">
        <v>64</v>
      </c>
      <c r="AM22" s="27" t="s">
        <v>739</v>
      </c>
      <c r="AN22" s="27" t="s">
        <v>740</v>
      </c>
      <c r="AO22" s="28" t="s">
        <v>725</v>
      </c>
      <c r="AP22" s="27" t="s">
        <v>718</v>
      </c>
      <c r="AQ22" s="27" t="s">
        <v>78</v>
      </c>
      <c r="AR22" s="27" t="s">
        <v>78</v>
      </c>
      <c r="AS22" s="28" t="s">
        <v>721</v>
      </c>
      <c r="AT22" s="28" t="s">
        <v>718</v>
      </c>
      <c r="AU22" s="28" t="s">
        <v>718</v>
      </c>
      <c r="AV22" s="28" t="s">
        <v>718</v>
      </c>
      <c r="AW22" s="28" t="s">
        <v>718</v>
      </c>
      <c r="AX22" s="28" t="s">
        <v>718</v>
      </c>
      <c r="AY22" s="28" t="s">
        <v>718</v>
      </c>
      <c r="AZ22" s="62">
        <v>108904</v>
      </c>
      <c r="BA22" s="62">
        <v>108904</v>
      </c>
      <c r="BB22" s="29">
        <v>1</v>
      </c>
    </row>
    <row r="23" spans="1:54" ht="15.75" customHeight="1" x14ac:dyDescent="0.2">
      <c r="A23" t="s">
        <v>79</v>
      </c>
      <c r="B23" t="str">
        <f>VLOOKUP(M23,vlookup!A:C,3,FALSE)</f>
        <v>"Special Interest Function"</v>
      </c>
      <c r="C23" t="s">
        <v>925</v>
      </c>
      <c r="D23" t="s">
        <v>7</v>
      </c>
      <c r="E23" t="s">
        <v>10</v>
      </c>
      <c r="F23" t="s">
        <v>721</v>
      </c>
      <c r="G23" t="s">
        <v>718</v>
      </c>
      <c r="H23" t="s">
        <v>718</v>
      </c>
      <c r="I23" t="s">
        <v>718</v>
      </c>
      <c r="J23" t="s">
        <v>718</v>
      </c>
      <c r="K23" t="s">
        <v>718</v>
      </c>
      <c r="L23" s="6" t="s">
        <v>718</v>
      </c>
      <c r="M23" s="27" t="s">
        <v>51</v>
      </c>
      <c r="N23" s="27" t="s">
        <v>939</v>
      </c>
      <c r="O23" s="27" t="s">
        <v>78</v>
      </c>
      <c r="P23" s="27" t="s">
        <v>1443</v>
      </c>
      <c r="Q23" s="27" t="s">
        <v>78</v>
      </c>
      <c r="R23" s="27" t="s">
        <v>43</v>
      </c>
      <c r="S23" s="27" t="s">
        <v>44</v>
      </c>
      <c r="T23" s="27" t="s">
        <v>88</v>
      </c>
      <c r="U23" s="60">
        <v>41995</v>
      </c>
      <c r="V23" s="27" t="s">
        <v>45</v>
      </c>
      <c r="W23" s="27" t="s">
        <v>107</v>
      </c>
      <c r="X23" s="27" t="s">
        <v>38</v>
      </c>
      <c r="Y23" s="27" t="s">
        <v>1939</v>
      </c>
      <c r="Z23" s="27" t="s">
        <v>583</v>
      </c>
      <c r="AA23" s="62">
        <v>629571</v>
      </c>
      <c r="AB23" s="27" t="s">
        <v>208</v>
      </c>
      <c r="AC23" s="27" t="s">
        <v>170</v>
      </c>
      <c r="AD23" s="27" t="s">
        <v>957</v>
      </c>
      <c r="AE23" s="27" t="s">
        <v>374</v>
      </c>
      <c r="AF23" s="27" t="s">
        <v>722</v>
      </c>
      <c r="AG23" s="27" t="s">
        <v>677</v>
      </c>
      <c r="AH23" s="27" t="s">
        <v>738</v>
      </c>
      <c r="AI23" s="61">
        <v>42044</v>
      </c>
      <c r="AJ23" s="27" t="s">
        <v>747</v>
      </c>
      <c r="AK23" s="61">
        <v>41992</v>
      </c>
      <c r="AL23" s="28" t="s">
        <v>64</v>
      </c>
      <c r="AM23" s="27" t="s">
        <v>739</v>
      </c>
      <c r="AN23" s="27" t="s">
        <v>740</v>
      </c>
      <c r="AO23" s="28" t="s">
        <v>725</v>
      </c>
      <c r="AP23" s="27" t="s">
        <v>718</v>
      </c>
      <c r="AQ23" s="27" t="s">
        <v>78</v>
      </c>
      <c r="AR23" s="27" t="s">
        <v>78</v>
      </c>
      <c r="AS23" s="28" t="s">
        <v>721</v>
      </c>
      <c r="AT23" s="28" t="s">
        <v>718</v>
      </c>
      <c r="AU23" s="28" t="s">
        <v>718</v>
      </c>
      <c r="AV23" s="28" t="s">
        <v>718</v>
      </c>
      <c r="AW23" s="28" t="s">
        <v>718</v>
      </c>
      <c r="AX23" s="28" t="s">
        <v>718</v>
      </c>
      <c r="AY23" s="28" t="s">
        <v>718</v>
      </c>
      <c r="AZ23" s="62">
        <v>629571</v>
      </c>
      <c r="BA23" s="62">
        <v>629571</v>
      </c>
      <c r="BB23" s="29">
        <v>1</v>
      </c>
    </row>
    <row r="24" spans="1:54" ht="15.75" customHeight="1" x14ac:dyDescent="0.2">
      <c r="A24" t="s">
        <v>79</v>
      </c>
      <c r="B24" t="str">
        <f>VLOOKUP(M24,vlookup!A:C,3,FALSE)</f>
        <v>"Special Interest Function"</v>
      </c>
      <c r="C24" t="s">
        <v>925</v>
      </c>
      <c r="D24" t="s">
        <v>7</v>
      </c>
      <c r="E24" t="s">
        <v>10</v>
      </c>
      <c r="F24" t="s">
        <v>721</v>
      </c>
      <c r="G24" t="s">
        <v>718</v>
      </c>
      <c r="H24" t="s">
        <v>718</v>
      </c>
      <c r="I24" t="s">
        <v>718</v>
      </c>
      <c r="J24" t="s">
        <v>718</v>
      </c>
      <c r="K24" t="s">
        <v>718</v>
      </c>
      <c r="L24" s="6" t="s">
        <v>718</v>
      </c>
      <c r="M24" s="27" t="s">
        <v>51</v>
      </c>
      <c r="N24" s="27" t="s">
        <v>939</v>
      </c>
      <c r="O24" s="27" t="s">
        <v>78</v>
      </c>
      <c r="P24" s="27" t="s">
        <v>1443</v>
      </c>
      <c r="Q24" s="27" t="s">
        <v>78</v>
      </c>
      <c r="R24" s="27" t="s">
        <v>43</v>
      </c>
      <c r="S24" s="27" t="s">
        <v>44</v>
      </c>
      <c r="T24" s="27" t="s">
        <v>88</v>
      </c>
      <c r="U24" s="60">
        <v>41995</v>
      </c>
      <c r="V24" s="27" t="s">
        <v>45</v>
      </c>
      <c r="W24" s="27" t="s">
        <v>107</v>
      </c>
      <c r="X24" s="27" t="s">
        <v>38</v>
      </c>
      <c r="Y24" s="27" t="s">
        <v>1940</v>
      </c>
      <c r="Z24" s="27" t="s">
        <v>583</v>
      </c>
      <c r="AA24" s="62">
        <v>1050995</v>
      </c>
      <c r="AB24" s="27" t="s">
        <v>377</v>
      </c>
      <c r="AC24" s="27" t="s">
        <v>172</v>
      </c>
      <c r="AD24" s="27" t="s">
        <v>957</v>
      </c>
      <c r="AE24" s="27" t="s">
        <v>374</v>
      </c>
      <c r="AF24" s="27" t="s">
        <v>722</v>
      </c>
      <c r="AG24" s="27" t="s">
        <v>677</v>
      </c>
      <c r="AH24" s="27" t="s">
        <v>735</v>
      </c>
      <c r="AI24" s="61">
        <v>42196</v>
      </c>
      <c r="AJ24" s="27" t="s">
        <v>747</v>
      </c>
      <c r="AK24" s="61">
        <v>41992</v>
      </c>
      <c r="AL24" s="28" t="s">
        <v>64</v>
      </c>
      <c r="AM24" s="27" t="s">
        <v>739</v>
      </c>
      <c r="AN24" s="27" t="s">
        <v>740</v>
      </c>
      <c r="AO24" s="28" t="s">
        <v>725</v>
      </c>
      <c r="AP24" s="27" t="s">
        <v>718</v>
      </c>
      <c r="AQ24" s="27" t="s">
        <v>78</v>
      </c>
      <c r="AR24" s="27" t="s">
        <v>78</v>
      </c>
      <c r="AS24" s="28" t="s">
        <v>721</v>
      </c>
      <c r="AT24" s="28" t="s">
        <v>718</v>
      </c>
      <c r="AU24" s="28" t="s">
        <v>718</v>
      </c>
      <c r="AV24" s="28" t="s">
        <v>718</v>
      </c>
      <c r="AW24" s="28" t="s">
        <v>718</v>
      </c>
      <c r="AX24" s="28" t="s">
        <v>718</v>
      </c>
      <c r="AY24" s="28" t="s">
        <v>718</v>
      </c>
      <c r="AZ24" s="62">
        <v>1050995</v>
      </c>
      <c r="BA24" s="62">
        <v>1050995</v>
      </c>
      <c r="BB24" s="29">
        <v>1</v>
      </c>
    </row>
    <row r="25" spans="1:54" ht="15.75" customHeight="1" x14ac:dyDescent="0.2">
      <c r="A25" t="s">
        <v>79</v>
      </c>
      <c r="B25" t="str">
        <f>VLOOKUP(M25,vlookup!A:C,3,FALSE)</f>
        <v>"Special Interest Function"</v>
      </c>
      <c r="C25" t="s">
        <v>925</v>
      </c>
      <c r="D25" t="s">
        <v>7</v>
      </c>
      <c r="E25" t="s">
        <v>10</v>
      </c>
      <c r="F25" t="s">
        <v>721</v>
      </c>
      <c r="G25" t="s">
        <v>718</v>
      </c>
      <c r="H25" t="s">
        <v>718</v>
      </c>
      <c r="I25" t="s">
        <v>718</v>
      </c>
      <c r="J25" t="s">
        <v>718</v>
      </c>
      <c r="K25" t="s">
        <v>718</v>
      </c>
      <c r="L25" s="6" t="s">
        <v>718</v>
      </c>
      <c r="M25" s="27" t="s">
        <v>51</v>
      </c>
      <c r="N25" s="27" t="s">
        <v>939</v>
      </c>
      <c r="O25" s="27" t="s">
        <v>78</v>
      </c>
      <c r="P25" s="27" t="s">
        <v>1443</v>
      </c>
      <c r="Q25" s="27" t="s">
        <v>78</v>
      </c>
      <c r="R25" s="27" t="s">
        <v>43</v>
      </c>
      <c r="S25" s="27" t="s">
        <v>44</v>
      </c>
      <c r="T25" s="27" t="s">
        <v>88</v>
      </c>
      <c r="U25" s="60">
        <v>41995</v>
      </c>
      <c r="V25" s="27" t="s">
        <v>45</v>
      </c>
      <c r="W25" s="27" t="s">
        <v>107</v>
      </c>
      <c r="X25" s="27" t="s">
        <v>38</v>
      </c>
      <c r="Y25" s="27" t="s">
        <v>1934</v>
      </c>
      <c r="Z25" s="27" t="s">
        <v>583</v>
      </c>
      <c r="AA25" s="62">
        <v>1285020</v>
      </c>
      <c r="AB25" s="27" t="s">
        <v>576</v>
      </c>
      <c r="AC25" s="27" t="s">
        <v>170</v>
      </c>
      <c r="AD25" s="27" t="s">
        <v>957</v>
      </c>
      <c r="AE25" s="27" t="s">
        <v>374</v>
      </c>
      <c r="AF25" s="27" t="s">
        <v>722</v>
      </c>
      <c r="AG25" s="27" t="s">
        <v>677</v>
      </c>
      <c r="AH25" s="27" t="s">
        <v>738</v>
      </c>
      <c r="AI25" s="61">
        <v>42044</v>
      </c>
      <c r="AJ25" s="27" t="s">
        <v>747</v>
      </c>
      <c r="AK25" s="61">
        <v>41992</v>
      </c>
      <c r="AL25" s="28" t="s">
        <v>64</v>
      </c>
      <c r="AM25" s="27" t="s">
        <v>739</v>
      </c>
      <c r="AN25" s="27" t="s">
        <v>740</v>
      </c>
      <c r="AO25" s="28" t="s">
        <v>725</v>
      </c>
      <c r="AP25" s="27" t="s">
        <v>718</v>
      </c>
      <c r="AQ25" s="27" t="s">
        <v>78</v>
      </c>
      <c r="AR25" s="27" t="s">
        <v>78</v>
      </c>
      <c r="AS25" s="28" t="s">
        <v>721</v>
      </c>
      <c r="AT25" s="28" t="s">
        <v>718</v>
      </c>
      <c r="AU25" s="28" t="s">
        <v>718</v>
      </c>
      <c r="AV25" s="28" t="s">
        <v>718</v>
      </c>
      <c r="AW25" s="28" t="s">
        <v>718</v>
      </c>
      <c r="AX25" s="28" t="s">
        <v>718</v>
      </c>
      <c r="AY25" s="28" t="s">
        <v>718</v>
      </c>
      <c r="AZ25" s="62">
        <v>1285020</v>
      </c>
      <c r="BA25" s="62">
        <v>1285020</v>
      </c>
      <c r="BB25" s="29">
        <v>1</v>
      </c>
    </row>
    <row r="26" spans="1:54" ht="15.75" customHeight="1" x14ac:dyDescent="0.2">
      <c r="A26" t="s">
        <v>79</v>
      </c>
      <c r="B26" t="str">
        <f>VLOOKUP(M26,vlookup!A:C,3,FALSE)</f>
        <v>"Special Interest Function"</v>
      </c>
      <c r="C26" t="s">
        <v>925</v>
      </c>
      <c r="D26" t="s">
        <v>7</v>
      </c>
      <c r="E26" t="s">
        <v>10</v>
      </c>
      <c r="F26" t="s">
        <v>721</v>
      </c>
      <c r="G26" t="s">
        <v>718</v>
      </c>
      <c r="H26" t="s">
        <v>718</v>
      </c>
      <c r="I26" t="s">
        <v>718</v>
      </c>
      <c r="J26" t="s">
        <v>718</v>
      </c>
      <c r="K26" t="s">
        <v>718</v>
      </c>
      <c r="L26" s="6" t="s">
        <v>718</v>
      </c>
      <c r="M26" s="27" t="s">
        <v>51</v>
      </c>
      <c r="N26" s="27" t="s">
        <v>939</v>
      </c>
      <c r="O26" s="27" t="s">
        <v>78</v>
      </c>
      <c r="P26" s="27" t="s">
        <v>1443</v>
      </c>
      <c r="Q26" s="27" t="s">
        <v>78</v>
      </c>
      <c r="R26" s="27" t="s">
        <v>43</v>
      </c>
      <c r="S26" s="27" t="s">
        <v>44</v>
      </c>
      <c r="T26" s="27" t="s">
        <v>88</v>
      </c>
      <c r="U26" s="60">
        <v>41995</v>
      </c>
      <c r="V26" s="27" t="s">
        <v>45</v>
      </c>
      <c r="W26" s="27" t="s">
        <v>107</v>
      </c>
      <c r="X26" s="27" t="s">
        <v>38</v>
      </c>
      <c r="Y26" s="27" t="s">
        <v>1941</v>
      </c>
      <c r="Z26" s="27" t="s">
        <v>583</v>
      </c>
      <c r="AA26" s="62">
        <v>2619094</v>
      </c>
      <c r="AB26" s="27" t="s">
        <v>325</v>
      </c>
      <c r="AC26" s="27" t="s">
        <v>170</v>
      </c>
      <c r="AD26" s="27" t="s">
        <v>957</v>
      </c>
      <c r="AE26" s="27" t="s">
        <v>374</v>
      </c>
      <c r="AF26" s="27" t="s">
        <v>722</v>
      </c>
      <c r="AG26" s="27" t="s">
        <v>677</v>
      </c>
      <c r="AH26" s="27" t="s">
        <v>735</v>
      </c>
      <c r="AI26" s="61">
        <v>42196</v>
      </c>
      <c r="AJ26" s="27" t="s">
        <v>747</v>
      </c>
      <c r="AK26" s="61">
        <v>41990</v>
      </c>
      <c r="AL26" s="28" t="s">
        <v>64</v>
      </c>
      <c r="AM26" s="27" t="s">
        <v>739</v>
      </c>
      <c r="AN26" s="27" t="s">
        <v>740</v>
      </c>
      <c r="AO26" s="28" t="s">
        <v>725</v>
      </c>
      <c r="AP26" s="27" t="s">
        <v>718</v>
      </c>
      <c r="AQ26" s="27" t="s">
        <v>78</v>
      </c>
      <c r="AR26" s="27" t="s">
        <v>78</v>
      </c>
      <c r="AS26" s="28" t="s">
        <v>721</v>
      </c>
      <c r="AT26" s="28" t="s">
        <v>718</v>
      </c>
      <c r="AU26" s="28" t="s">
        <v>718</v>
      </c>
      <c r="AV26" s="28" t="s">
        <v>718</v>
      </c>
      <c r="AW26" s="28" t="s">
        <v>718</v>
      </c>
      <c r="AX26" s="28" t="s">
        <v>718</v>
      </c>
      <c r="AY26" s="28" t="s">
        <v>718</v>
      </c>
      <c r="AZ26" s="62">
        <v>2619094</v>
      </c>
      <c r="BA26" s="62">
        <v>2619094</v>
      </c>
      <c r="BB26" s="29">
        <v>1</v>
      </c>
    </row>
    <row r="27" spans="1:54" ht="15.75" customHeight="1" x14ac:dyDescent="0.2">
      <c r="A27" t="s">
        <v>79</v>
      </c>
      <c r="B27" t="str">
        <f>VLOOKUP(M27,vlookup!A:C,3,FALSE)</f>
        <v>"Special Interest Function"</v>
      </c>
      <c r="C27" t="s">
        <v>925</v>
      </c>
      <c r="D27" t="s">
        <v>7</v>
      </c>
      <c r="E27" t="s">
        <v>10</v>
      </c>
      <c r="F27" t="s">
        <v>721</v>
      </c>
      <c r="G27" t="s">
        <v>718</v>
      </c>
      <c r="H27" t="s">
        <v>718</v>
      </c>
      <c r="I27" t="s">
        <v>718</v>
      </c>
      <c r="J27" t="s">
        <v>718</v>
      </c>
      <c r="K27" t="s">
        <v>718</v>
      </c>
      <c r="L27" s="6" t="s">
        <v>718</v>
      </c>
      <c r="M27" s="27" t="s">
        <v>51</v>
      </c>
      <c r="N27" s="27" t="s">
        <v>939</v>
      </c>
      <c r="O27" s="27" t="s">
        <v>78</v>
      </c>
      <c r="P27" s="27" t="s">
        <v>1443</v>
      </c>
      <c r="Q27" s="27" t="s">
        <v>78</v>
      </c>
      <c r="R27" s="27" t="s">
        <v>43</v>
      </c>
      <c r="S27" s="27" t="s">
        <v>44</v>
      </c>
      <c r="T27" s="27" t="s">
        <v>88</v>
      </c>
      <c r="U27" s="60">
        <v>41995</v>
      </c>
      <c r="V27" s="27" t="s">
        <v>45</v>
      </c>
      <c r="W27" s="27" t="s">
        <v>107</v>
      </c>
      <c r="X27" s="27" t="s">
        <v>339</v>
      </c>
      <c r="Y27" s="27" t="s">
        <v>1942</v>
      </c>
      <c r="Z27" s="27" t="s">
        <v>583</v>
      </c>
      <c r="AA27" s="62">
        <v>1266820</v>
      </c>
      <c r="AB27" s="27" t="s">
        <v>379</v>
      </c>
      <c r="AC27" s="27" t="s">
        <v>115</v>
      </c>
      <c r="AD27" s="27" t="s">
        <v>957</v>
      </c>
      <c r="AE27" s="27" t="s">
        <v>374</v>
      </c>
      <c r="AF27" s="27" t="s">
        <v>722</v>
      </c>
      <c r="AG27" s="27" t="s">
        <v>677</v>
      </c>
      <c r="AH27" s="27" t="s">
        <v>735</v>
      </c>
      <c r="AI27" s="61">
        <v>42196</v>
      </c>
      <c r="AJ27" s="27" t="s">
        <v>747</v>
      </c>
      <c r="AK27" s="61">
        <v>41992</v>
      </c>
      <c r="AL27" s="28" t="s">
        <v>64</v>
      </c>
      <c r="AM27" s="27" t="s">
        <v>739</v>
      </c>
      <c r="AN27" s="27" t="s">
        <v>740</v>
      </c>
      <c r="AO27" s="28" t="s">
        <v>725</v>
      </c>
      <c r="AP27" s="27" t="s">
        <v>718</v>
      </c>
      <c r="AQ27" s="27" t="s">
        <v>78</v>
      </c>
      <c r="AR27" s="27" t="s">
        <v>78</v>
      </c>
      <c r="AS27" s="28" t="s">
        <v>721</v>
      </c>
      <c r="AT27" s="28" t="s">
        <v>718</v>
      </c>
      <c r="AU27" s="28" t="s">
        <v>718</v>
      </c>
      <c r="AV27" s="28" t="s">
        <v>718</v>
      </c>
      <c r="AW27" s="28" t="s">
        <v>718</v>
      </c>
      <c r="AX27" s="28" t="s">
        <v>718</v>
      </c>
      <c r="AY27" s="28" t="s">
        <v>718</v>
      </c>
      <c r="AZ27" s="62">
        <v>1266820</v>
      </c>
      <c r="BA27" s="62">
        <v>1266820</v>
      </c>
      <c r="BB27" s="29">
        <v>1</v>
      </c>
    </row>
    <row r="28" spans="1:54" ht="15.75" customHeight="1" x14ac:dyDescent="0.2">
      <c r="A28" t="s">
        <v>79</v>
      </c>
      <c r="B28" t="str">
        <f>VLOOKUP(M28,vlookup!A:C,3,FALSE)</f>
        <v>"Special Interest Function"</v>
      </c>
      <c r="C28" t="s">
        <v>924</v>
      </c>
      <c r="D28" t="s">
        <v>7</v>
      </c>
      <c r="E28" t="s">
        <v>10</v>
      </c>
      <c r="F28" t="s">
        <v>721</v>
      </c>
      <c r="G28" t="s">
        <v>718</v>
      </c>
      <c r="H28" t="s">
        <v>718</v>
      </c>
      <c r="I28" t="s">
        <v>718</v>
      </c>
      <c r="J28" t="s">
        <v>718</v>
      </c>
      <c r="K28" t="s">
        <v>718</v>
      </c>
      <c r="L28" s="6" t="s">
        <v>718</v>
      </c>
      <c r="M28" s="27" t="s">
        <v>51</v>
      </c>
      <c r="N28" s="27" t="s">
        <v>939</v>
      </c>
      <c r="O28" s="27" t="s">
        <v>78</v>
      </c>
      <c r="P28" s="27" t="s">
        <v>1443</v>
      </c>
      <c r="Q28" s="27" t="s">
        <v>78</v>
      </c>
      <c r="R28" s="27" t="s">
        <v>393</v>
      </c>
      <c r="S28" s="27" t="s">
        <v>42</v>
      </c>
      <c r="T28" s="27" t="s">
        <v>91</v>
      </c>
      <c r="U28" s="60">
        <v>41996</v>
      </c>
      <c r="V28" s="27" t="s">
        <v>45</v>
      </c>
      <c r="W28" s="27" t="s">
        <v>677</v>
      </c>
      <c r="X28" s="27" t="s">
        <v>117</v>
      </c>
      <c r="Y28" s="27" t="s">
        <v>1873</v>
      </c>
      <c r="Z28" s="27" t="s">
        <v>817</v>
      </c>
      <c r="AA28" s="62">
        <v>840954</v>
      </c>
      <c r="AB28" s="27" t="s">
        <v>1874</v>
      </c>
      <c r="AC28" s="27" t="s">
        <v>76</v>
      </c>
      <c r="AD28" s="27" t="s">
        <v>677</v>
      </c>
      <c r="AE28" s="27" t="s">
        <v>409</v>
      </c>
      <c r="AF28" s="27" t="s">
        <v>722</v>
      </c>
      <c r="AG28" s="27" t="s">
        <v>677</v>
      </c>
      <c r="AH28" s="27" t="s">
        <v>783</v>
      </c>
      <c r="AI28" s="61">
        <v>42291</v>
      </c>
      <c r="AJ28" s="27" t="s">
        <v>783</v>
      </c>
      <c r="AK28" s="61">
        <v>41996</v>
      </c>
      <c r="AL28" s="28" t="s">
        <v>64</v>
      </c>
      <c r="AM28" s="27" t="s">
        <v>677</v>
      </c>
      <c r="AN28" s="27" t="s">
        <v>677</v>
      </c>
      <c r="AO28" s="28" t="s">
        <v>725</v>
      </c>
      <c r="AP28" s="27" t="s">
        <v>718</v>
      </c>
      <c r="AQ28" s="27" t="s">
        <v>677</v>
      </c>
      <c r="AR28" s="27" t="s">
        <v>78</v>
      </c>
      <c r="AS28" s="28" t="s">
        <v>721</v>
      </c>
      <c r="AT28" s="28" t="s">
        <v>718</v>
      </c>
      <c r="AU28" s="28" t="s">
        <v>718</v>
      </c>
      <c r="AV28" s="28" t="s">
        <v>718</v>
      </c>
      <c r="AW28" s="28" t="s">
        <v>718</v>
      </c>
      <c r="AX28" s="28" t="s">
        <v>718</v>
      </c>
      <c r="AY28" s="28" t="s">
        <v>718</v>
      </c>
      <c r="AZ28" s="62">
        <v>840954</v>
      </c>
      <c r="BA28" s="62">
        <v>11745227</v>
      </c>
      <c r="BB28" s="29">
        <v>1</v>
      </c>
    </row>
    <row r="29" spans="1:54" ht="15.75" customHeight="1" x14ac:dyDescent="0.2">
      <c r="A29" t="s">
        <v>79</v>
      </c>
      <c r="B29" t="str">
        <f>VLOOKUP(M29,vlookup!A:C,3,FALSE)</f>
        <v>"Special Interest Function"</v>
      </c>
      <c r="C29" t="s">
        <v>925</v>
      </c>
      <c r="D29" t="s">
        <v>7</v>
      </c>
      <c r="E29" t="s">
        <v>10</v>
      </c>
      <c r="F29" t="s">
        <v>721</v>
      </c>
      <c r="G29" t="s">
        <v>718</v>
      </c>
      <c r="H29" t="s">
        <v>718</v>
      </c>
      <c r="I29" t="s">
        <v>718</v>
      </c>
      <c r="J29" t="s">
        <v>718</v>
      </c>
      <c r="K29" t="s">
        <v>718</v>
      </c>
      <c r="L29" s="6" t="s">
        <v>718</v>
      </c>
      <c r="M29" s="27" t="s">
        <v>51</v>
      </c>
      <c r="N29" s="27" t="s">
        <v>939</v>
      </c>
      <c r="O29" s="27" t="s">
        <v>78</v>
      </c>
      <c r="P29" s="27" t="s">
        <v>1443</v>
      </c>
      <c r="Q29" s="27" t="s">
        <v>78</v>
      </c>
      <c r="R29" s="27" t="s">
        <v>43</v>
      </c>
      <c r="S29" s="27" t="s">
        <v>44</v>
      </c>
      <c r="T29" s="27" t="s">
        <v>88</v>
      </c>
      <c r="U29" s="60">
        <v>41996</v>
      </c>
      <c r="V29" s="27" t="s">
        <v>45</v>
      </c>
      <c r="W29" s="27" t="s">
        <v>107</v>
      </c>
      <c r="X29" s="27" t="s">
        <v>38</v>
      </c>
      <c r="Y29" s="27" t="s">
        <v>1943</v>
      </c>
      <c r="Z29" s="27" t="s">
        <v>583</v>
      </c>
      <c r="AA29" s="62">
        <v>987220</v>
      </c>
      <c r="AB29" s="27" t="s">
        <v>327</v>
      </c>
      <c r="AC29" s="27" t="s">
        <v>99</v>
      </c>
      <c r="AD29" s="27" t="s">
        <v>957</v>
      </c>
      <c r="AE29" s="27" t="s">
        <v>374</v>
      </c>
      <c r="AF29" s="27" t="s">
        <v>722</v>
      </c>
      <c r="AG29" s="27" t="s">
        <v>677</v>
      </c>
      <c r="AH29" s="27" t="s">
        <v>738</v>
      </c>
      <c r="AI29" s="61">
        <v>42044</v>
      </c>
      <c r="AJ29" s="27" t="s">
        <v>747</v>
      </c>
      <c r="AK29" s="61">
        <v>41996</v>
      </c>
      <c r="AL29" s="28" t="s">
        <v>64</v>
      </c>
      <c r="AM29" s="27" t="s">
        <v>739</v>
      </c>
      <c r="AN29" s="27" t="s">
        <v>740</v>
      </c>
      <c r="AO29" s="28" t="s">
        <v>725</v>
      </c>
      <c r="AP29" s="27" t="s">
        <v>718</v>
      </c>
      <c r="AQ29" s="27" t="s">
        <v>78</v>
      </c>
      <c r="AR29" s="27" t="s">
        <v>78</v>
      </c>
      <c r="AS29" s="28" t="s">
        <v>721</v>
      </c>
      <c r="AT29" s="28" t="s">
        <v>718</v>
      </c>
      <c r="AU29" s="28" t="s">
        <v>718</v>
      </c>
      <c r="AV29" s="28" t="s">
        <v>718</v>
      </c>
      <c r="AW29" s="28" t="s">
        <v>718</v>
      </c>
      <c r="AX29" s="28" t="s">
        <v>718</v>
      </c>
      <c r="AY29" s="28" t="s">
        <v>718</v>
      </c>
      <c r="AZ29" s="62">
        <v>987220</v>
      </c>
      <c r="BA29" s="62">
        <v>987220</v>
      </c>
      <c r="BB29" s="29">
        <v>1</v>
      </c>
    </row>
    <row r="30" spans="1:54" ht="15.75" customHeight="1" x14ac:dyDescent="0.2">
      <c r="A30" t="s">
        <v>79</v>
      </c>
      <c r="B30" t="str">
        <f>VLOOKUP(M30,vlookup!A:C,3,FALSE)</f>
        <v>"Special Interest Function"</v>
      </c>
      <c r="C30" t="s">
        <v>925</v>
      </c>
      <c r="D30" t="s">
        <v>7</v>
      </c>
      <c r="E30" t="s">
        <v>10</v>
      </c>
      <c r="F30" t="s">
        <v>721</v>
      </c>
      <c r="G30" t="s">
        <v>718</v>
      </c>
      <c r="H30" t="s">
        <v>718</v>
      </c>
      <c r="I30" t="s">
        <v>718</v>
      </c>
      <c r="J30" t="s">
        <v>718</v>
      </c>
      <c r="K30" t="s">
        <v>718</v>
      </c>
      <c r="L30" s="6" t="s">
        <v>718</v>
      </c>
      <c r="M30" s="27" t="s">
        <v>51</v>
      </c>
      <c r="N30" s="27" t="s">
        <v>939</v>
      </c>
      <c r="O30" s="27" t="s">
        <v>78</v>
      </c>
      <c r="P30" s="27" t="s">
        <v>1443</v>
      </c>
      <c r="Q30" s="27" t="s">
        <v>78</v>
      </c>
      <c r="R30" s="27" t="s">
        <v>43</v>
      </c>
      <c r="S30" s="27" t="s">
        <v>44</v>
      </c>
      <c r="T30" s="27" t="s">
        <v>88</v>
      </c>
      <c r="U30" s="60">
        <v>41996</v>
      </c>
      <c r="V30" s="27" t="s">
        <v>45</v>
      </c>
      <c r="W30" s="27" t="s">
        <v>107</v>
      </c>
      <c r="X30" s="27" t="s">
        <v>38</v>
      </c>
      <c r="Y30" s="27" t="s">
        <v>1550</v>
      </c>
      <c r="Z30" s="27" t="s">
        <v>583</v>
      </c>
      <c r="AA30" s="62">
        <v>4644036</v>
      </c>
      <c r="AB30" s="27" t="s">
        <v>128</v>
      </c>
      <c r="AC30" s="27" t="s">
        <v>104</v>
      </c>
      <c r="AD30" s="27" t="s">
        <v>957</v>
      </c>
      <c r="AE30" s="27" t="s">
        <v>374</v>
      </c>
      <c r="AF30" s="27" t="s">
        <v>722</v>
      </c>
      <c r="AG30" s="27" t="s">
        <v>677</v>
      </c>
      <c r="AH30" s="27" t="s">
        <v>738</v>
      </c>
      <c r="AI30" s="61">
        <v>42044</v>
      </c>
      <c r="AJ30" s="27" t="s">
        <v>747</v>
      </c>
      <c r="AK30" s="61">
        <v>41995</v>
      </c>
      <c r="AL30" s="28" t="s">
        <v>64</v>
      </c>
      <c r="AM30" s="27" t="s">
        <v>739</v>
      </c>
      <c r="AN30" s="27" t="s">
        <v>740</v>
      </c>
      <c r="AO30" s="28" t="s">
        <v>725</v>
      </c>
      <c r="AP30" s="27" t="s">
        <v>718</v>
      </c>
      <c r="AQ30" s="27" t="s">
        <v>78</v>
      </c>
      <c r="AR30" s="27" t="s">
        <v>78</v>
      </c>
      <c r="AS30" s="28" t="s">
        <v>721</v>
      </c>
      <c r="AT30" s="28" t="s">
        <v>718</v>
      </c>
      <c r="AU30" s="28" t="s">
        <v>718</v>
      </c>
      <c r="AV30" s="28" t="s">
        <v>718</v>
      </c>
      <c r="AW30" s="28" t="s">
        <v>718</v>
      </c>
      <c r="AX30" s="28" t="s">
        <v>718</v>
      </c>
      <c r="AY30" s="28" t="s">
        <v>718</v>
      </c>
      <c r="AZ30" s="62">
        <v>4644036</v>
      </c>
      <c r="BA30" s="62">
        <v>4644036</v>
      </c>
      <c r="BB30" s="29">
        <v>1</v>
      </c>
    </row>
    <row r="31" spans="1:54" ht="15.75" customHeight="1" x14ac:dyDescent="0.2">
      <c r="A31" t="s">
        <v>79</v>
      </c>
      <c r="B31" t="str">
        <f>VLOOKUP(M31,vlookup!A:C,3,FALSE)</f>
        <v>"Special Interest Function"</v>
      </c>
      <c r="C31" t="s">
        <v>925</v>
      </c>
      <c r="D31" t="s">
        <v>7</v>
      </c>
      <c r="E31" t="s">
        <v>10</v>
      </c>
      <c r="F31" t="s">
        <v>721</v>
      </c>
      <c r="G31" t="s">
        <v>718</v>
      </c>
      <c r="H31" t="s">
        <v>718</v>
      </c>
      <c r="I31" t="s">
        <v>718</v>
      </c>
      <c r="J31" t="s">
        <v>718</v>
      </c>
      <c r="K31" t="s">
        <v>718</v>
      </c>
      <c r="L31" s="6" t="s">
        <v>718</v>
      </c>
      <c r="M31" s="27" t="s">
        <v>51</v>
      </c>
      <c r="N31" s="27" t="s">
        <v>939</v>
      </c>
      <c r="O31" s="27" t="s">
        <v>78</v>
      </c>
      <c r="P31" s="27" t="s">
        <v>1443</v>
      </c>
      <c r="Q31" s="27" t="s">
        <v>78</v>
      </c>
      <c r="R31" s="27" t="s">
        <v>119</v>
      </c>
      <c r="S31" s="27" t="s">
        <v>118</v>
      </c>
      <c r="T31" s="27" t="s">
        <v>205</v>
      </c>
      <c r="U31" s="60">
        <v>41996</v>
      </c>
      <c r="V31" s="27" t="s">
        <v>45</v>
      </c>
      <c r="W31" s="27" t="s">
        <v>107</v>
      </c>
      <c r="X31" s="27" t="s">
        <v>339</v>
      </c>
      <c r="Y31" s="27" t="s">
        <v>1911</v>
      </c>
      <c r="Z31" s="27" t="s">
        <v>338</v>
      </c>
      <c r="AA31" s="62">
        <v>576895</v>
      </c>
      <c r="AB31" s="27" t="s">
        <v>391</v>
      </c>
      <c r="AC31" s="27" t="s">
        <v>173</v>
      </c>
      <c r="AD31" s="27" t="s">
        <v>955</v>
      </c>
      <c r="AE31" s="27" t="s">
        <v>114</v>
      </c>
      <c r="AF31" s="27" t="s">
        <v>722</v>
      </c>
      <c r="AG31" s="27" t="s">
        <v>677</v>
      </c>
      <c r="AH31" s="27" t="s">
        <v>735</v>
      </c>
      <c r="AI31" s="61">
        <v>42196</v>
      </c>
      <c r="AJ31" s="27" t="s">
        <v>747</v>
      </c>
      <c r="AK31" s="61">
        <v>41991</v>
      </c>
      <c r="AL31" s="28" t="s">
        <v>64</v>
      </c>
      <c r="AM31" s="27" t="s">
        <v>739</v>
      </c>
      <c r="AN31" s="27" t="s">
        <v>740</v>
      </c>
      <c r="AO31" s="28" t="s">
        <v>725</v>
      </c>
      <c r="AP31" s="27" t="s">
        <v>718</v>
      </c>
      <c r="AQ31" s="27" t="s">
        <v>78</v>
      </c>
      <c r="AR31" s="27" t="s">
        <v>78</v>
      </c>
      <c r="AS31" s="28" t="s">
        <v>721</v>
      </c>
      <c r="AT31" s="28" t="s">
        <v>718</v>
      </c>
      <c r="AU31" s="28" t="s">
        <v>718</v>
      </c>
      <c r="AV31" s="28" t="s">
        <v>718</v>
      </c>
      <c r="AW31" s="28" t="s">
        <v>718</v>
      </c>
      <c r="AX31" s="28" t="s">
        <v>718</v>
      </c>
      <c r="AY31" s="28" t="s">
        <v>718</v>
      </c>
      <c r="AZ31" s="62">
        <v>576895</v>
      </c>
      <c r="BA31" s="62">
        <v>576895</v>
      </c>
      <c r="BB31" s="29">
        <v>1</v>
      </c>
    </row>
    <row r="32" spans="1:54" ht="15.75" customHeight="1" x14ac:dyDescent="0.2">
      <c r="A32" t="s">
        <v>79</v>
      </c>
      <c r="B32" t="str">
        <f>VLOOKUP(M32,vlookup!A:C,3,FALSE)</f>
        <v>"Special Interest Function"</v>
      </c>
      <c r="C32" t="s">
        <v>925</v>
      </c>
      <c r="D32" t="s">
        <v>7</v>
      </c>
      <c r="E32" t="s">
        <v>10</v>
      </c>
      <c r="F32" t="s">
        <v>721</v>
      </c>
      <c r="G32" t="s">
        <v>718</v>
      </c>
      <c r="H32" t="s">
        <v>718</v>
      </c>
      <c r="I32" t="s">
        <v>718</v>
      </c>
      <c r="J32" t="s">
        <v>718</v>
      </c>
      <c r="K32" t="s">
        <v>718</v>
      </c>
      <c r="L32" s="6" t="s">
        <v>718</v>
      </c>
      <c r="M32" s="27" t="s">
        <v>51</v>
      </c>
      <c r="N32" s="27" t="s">
        <v>939</v>
      </c>
      <c r="O32" s="27" t="s">
        <v>78</v>
      </c>
      <c r="P32" s="27" t="s">
        <v>1443</v>
      </c>
      <c r="Q32" s="27" t="s">
        <v>78</v>
      </c>
      <c r="R32" s="27" t="s">
        <v>43</v>
      </c>
      <c r="S32" s="27" t="s">
        <v>44</v>
      </c>
      <c r="T32" s="27" t="s">
        <v>88</v>
      </c>
      <c r="U32" s="60">
        <v>41996</v>
      </c>
      <c r="V32" s="27" t="s">
        <v>45</v>
      </c>
      <c r="W32" s="27" t="s">
        <v>107</v>
      </c>
      <c r="X32" s="27" t="s">
        <v>339</v>
      </c>
      <c r="Y32" s="27" t="s">
        <v>1944</v>
      </c>
      <c r="Z32" s="27" t="s">
        <v>583</v>
      </c>
      <c r="AA32" s="62">
        <v>2091106</v>
      </c>
      <c r="AB32" s="27" t="s">
        <v>388</v>
      </c>
      <c r="AC32" s="27" t="s">
        <v>104</v>
      </c>
      <c r="AD32" s="27" t="s">
        <v>957</v>
      </c>
      <c r="AE32" s="27" t="s">
        <v>374</v>
      </c>
      <c r="AF32" s="27" t="s">
        <v>722</v>
      </c>
      <c r="AG32" s="27" t="s">
        <v>677</v>
      </c>
      <c r="AH32" s="27" t="s">
        <v>738</v>
      </c>
      <c r="AI32" s="61">
        <v>42044</v>
      </c>
      <c r="AJ32" s="27" t="s">
        <v>747</v>
      </c>
      <c r="AK32" s="61">
        <v>41995</v>
      </c>
      <c r="AL32" s="28" t="s">
        <v>64</v>
      </c>
      <c r="AM32" s="27" t="s">
        <v>739</v>
      </c>
      <c r="AN32" s="27" t="s">
        <v>740</v>
      </c>
      <c r="AO32" s="28" t="s">
        <v>725</v>
      </c>
      <c r="AP32" s="27" t="s">
        <v>718</v>
      </c>
      <c r="AQ32" s="27" t="s">
        <v>78</v>
      </c>
      <c r="AR32" s="27" t="s">
        <v>78</v>
      </c>
      <c r="AS32" s="28" t="s">
        <v>721</v>
      </c>
      <c r="AT32" s="28" t="s">
        <v>718</v>
      </c>
      <c r="AU32" s="28" t="s">
        <v>718</v>
      </c>
      <c r="AV32" s="28" t="s">
        <v>718</v>
      </c>
      <c r="AW32" s="28" t="s">
        <v>718</v>
      </c>
      <c r="AX32" s="28" t="s">
        <v>718</v>
      </c>
      <c r="AY32" s="28" t="s">
        <v>718</v>
      </c>
      <c r="AZ32" s="62">
        <v>2091106</v>
      </c>
      <c r="BA32" s="62">
        <v>2091106</v>
      </c>
      <c r="BB32" s="29">
        <v>1</v>
      </c>
    </row>
    <row r="33" spans="1:54" ht="15.75" customHeight="1" x14ac:dyDescent="0.2">
      <c r="A33" t="s">
        <v>79</v>
      </c>
      <c r="B33" t="str">
        <f>VLOOKUP(M33,vlookup!A:C,3,FALSE)</f>
        <v>"Special Interest Function"</v>
      </c>
      <c r="C33" t="s">
        <v>924</v>
      </c>
      <c r="D33" t="s">
        <v>7</v>
      </c>
      <c r="E33" t="s">
        <v>11</v>
      </c>
      <c r="F33" t="s">
        <v>721</v>
      </c>
      <c r="G33" t="s">
        <v>718</v>
      </c>
      <c r="H33" t="s">
        <v>718</v>
      </c>
      <c r="I33" t="s">
        <v>718</v>
      </c>
      <c r="J33" t="s">
        <v>718</v>
      </c>
      <c r="K33" t="s">
        <v>718</v>
      </c>
      <c r="L33" s="6" t="s">
        <v>718</v>
      </c>
      <c r="M33" s="27" t="s">
        <v>51</v>
      </c>
      <c r="N33" s="27" t="s">
        <v>939</v>
      </c>
      <c r="O33" s="27" t="s">
        <v>78</v>
      </c>
      <c r="P33" s="27" t="s">
        <v>1443</v>
      </c>
      <c r="Q33" s="27" t="s">
        <v>78</v>
      </c>
      <c r="R33" s="27" t="s">
        <v>333</v>
      </c>
      <c r="S33" s="27" t="s">
        <v>94</v>
      </c>
      <c r="T33" s="27" t="s">
        <v>1222</v>
      </c>
      <c r="U33" s="60">
        <v>42075</v>
      </c>
      <c r="V33" s="27" t="s">
        <v>45</v>
      </c>
      <c r="W33" s="27" t="s">
        <v>677</v>
      </c>
      <c r="X33" s="27" t="s">
        <v>105</v>
      </c>
      <c r="Y33" s="27" t="s">
        <v>1878</v>
      </c>
      <c r="Z33" s="27" t="s">
        <v>332</v>
      </c>
      <c r="AA33" s="62">
        <v>1954471</v>
      </c>
      <c r="AB33" s="27" t="s">
        <v>1494</v>
      </c>
      <c r="AC33" s="27" t="s">
        <v>130</v>
      </c>
      <c r="AD33" s="27" t="s">
        <v>677</v>
      </c>
      <c r="AE33" s="27" t="s">
        <v>331</v>
      </c>
      <c r="AF33" s="27" t="s">
        <v>722</v>
      </c>
      <c r="AG33" s="27" t="s">
        <v>677</v>
      </c>
      <c r="AH33" s="27" t="s">
        <v>733</v>
      </c>
      <c r="AI33" s="61">
        <v>42075</v>
      </c>
      <c r="AJ33" s="27" t="s">
        <v>1248</v>
      </c>
      <c r="AK33" s="61">
        <v>42062</v>
      </c>
      <c r="AL33" s="28" t="s">
        <v>64</v>
      </c>
      <c r="AM33" s="27" t="s">
        <v>723</v>
      </c>
      <c r="AN33" s="27" t="s">
        <v>724</v>
      </c>
      <c r="AO33" s="28" t="s">
        <v>725</v>
      </c>
      <c r="AP33" s="27" t="s">
        <v>718</v>
      </c>
      <c r="AQ33" s="27" t="s">
        <v>677</v>
      </c>
      <c r="AR33" s="27" t="s">
        <v>78</v>
      </c>
      <c r="AS33" s="28" t="s">
        <v>721</v>
      </c>
      <c r="AT33" s="28" t="s">
        <v>718</v>
      </c>
      <c r="AU33" s="28" t="s">
        <v>718</v>
      </c>
      <c r="AV33" s="28" t="s">
        <v>718</v>
      </c>
      <c r="AW33" s="28" t="s">
        <v>718</v>
      </c>
      <c r="AX33" s="28" t="s">
        <v>718</v>
      </c>
      <c r="AY33" s="28" t="s">
        <v>718</v>
      </c>
      <c r="AZ33" s="62">
        <v>1954471</v>
      </c>
      <c r="BA33" s="62">
        <v>0</v>
      </c>
      <c r="BB33" s="29">
        <v>1</v>
      </c>
    </row>
    <row r="34" spans="1:54" ht="15.75" customHeight="1" x14ac:dyDescent="0.2">
      <c r="A34" t="s">
        <v>79</v>
      </c>
      <c r="B34" t="str">
        <f>VLOOKUP(M34,vlookup!A:C,3,FALSE)</f>
        <v>"Special Interest Function"</v>
      </c>
      <c r="C34" t="s">
        <v>924</v>
      </c>
      <c r="D34" t="s">
        <v>7</v>
      </c>
      <c r="E34" t="s">
        <v>11</v>
      </c>
      <c r="F34" t="s">
        <v>721</v>
      </c>
      <c r="G34" t="s">
        <v>718</v>
      </c>
      <c r="H34" t="s">
        <v>718</v>
      </c>
      <c r="I34" t="s">
        <v>718</v>
      </c>
      <c r="J34" t="s">
        <v>718</v>
      </c>
      <c r="K34" t="s">
        <v>718</v>
      </c>
      <c r="L34" s="6" t="s">
        <v>718</v>
      </c>
      <c r="M34" s="27" t="s">
        <v>51</v>
      </c>
      <c r="N34" s="27" t="s">
        <v>939</v>
      </c>
      <c r="O34" s="27" t="s">
        <v>78</v>
      </c>
      <c r="P34" s="27" t="s">
        <v>1443</v>
      </c>
      <c r="Q34" s="27" t="s">
        <v>78</v>
      </c>
      <c r="R34" s="27" t="s">
        <v>43</v>
      </c>
      <c r="S34" s="27" t="s">
        <v>44</v>
      </c>
      <c r="T34" s="27" t="s">
        <v>88</v>
      </c>
      <c r="U34" s="60">
        <v>42088</v>
      </c>
      <c r="V34" s="27" t="s">
        <v>45</v>
      </c>
      <c r="W34" s="27" t="s">
        <v>677</v>
      </c>
      <c r="X34" s="27" t="s">
        <v>117</v>
      </c>
      <c r="Y34" s="27" t="s">
        <v>1945</v>
      </c>
      <c r="Z34" s="27" t="s">
        <v>968</v>
      </c>
      <c r="AA34" s="62">
        <v>15100000</v>
      </c>
      <c r="AB34" s="27" t="s">
        <v>1224</v>
      </c>
      <c r="AC34" s="27" t="s">
        <v>172</v>
      </c>
      <c r="AD34" s="27" t="s">
        <v>677</v>
      </c>
      <c r="AE34" s="27" t="s">
        <v>654</v>
      </c>
      <c r="AF34" s="27" t="s">
        <v>722</v>
      </c>
      <c r="AG34" s="27" t="s">
        <v>677</v>
      </c>
      <c r="AH34" s="27" t="s">
        <v>1199</v>
      </c>
      <c r="AI34" s="61">
        <v>42088</v>
      </c>
      <c r="AJ34" s="27" t="s">
        <v>747</v>
      </c>
      <c r="AK34" s="61">
        <v>41890</v>
      </c>
      <c r="AL34" s="28" t="s">
        <v>64</v>
      </c>
      <c r="AM34" s="27" t="s">
        <v>723</v>
      </c>
      <c r="AN34" s="27" t="s">
        <v>724</v>
      </c>
      <c r="AO34" s="28" t="s">
        <v>725</v>
      </c>
      <c r="AP34" s="27" t="s">
        <v>718</v>
      </c>
      <c r="AQ34" s="27" t="s">
        <v>677</v>
      </c>
      <c r="AR34" s="27" t="s">
        <v>78</v>
      </c>
      <c r="AS34" s="28" t="s">
        <v>721</v>
      </c>
      <c r="AT34" s="28" t="s">
        <v>718</v>
      </c>
      <c r="AU34" s="28" t="s">
        <v>718</v>
      </c>
      <c r="AV34" s="28" t="s">
        <v>718</v>
      </c>
      <c r="AW34" s="28" t="s">
        <v>718</v>
      </c>
      <c r="AX34" s="28" t="s">
        <v>718</v>
      </c>
      <c r="AY34" s="28" t="s">
        <v>718</v>
      </c>
      <c r="AZ34" s="62">
        <v>0</v>
      </c>
      <c r="BA34" s="62">
        <v>0</v>
      </c>
      <c r="BB34" s="29">
        <v>1</v>
      </c>
    </row>
    <row r="35" spans="1:54" ht="15.75" customHeight="1" x14ac:dyDescent="0.2">
      <c r="A35" t="s">
        <v>79</v>
      </c>
      <c r="B35" t="str">
        <f>VLOOKUP(M35,vlookup!A:C,3,FALSE)</f>
        <v>"Special Interest Function"</v>
      </c>
      <c r="C35" t="s">
        <v>925</v>
      </c>
      <c r="D35" t="s">
        <v>7</v>
      </c>
      <c r="E35" t="s">
        <v>12</v>
      </c>
      <c r="F35" t="s">
        <v>721</v>
      </c>
      <c r="G35" t="s">
        <v>718</v>
      </c>
      <c r="H35" t="s">
        <v>718</v>
      </c>
      <c r="I35" t="s">
        <v>718</v>
      </c>
      <c r="J35" t="s">
        <v>718</v>
      </c>
      <c r="K35" t="s">
        <v>718</v>
      </c>
      <c r="L35" s="6" t="s">
        <v>718</v>
      </c>
      <c r="M35" s="27" t="s">
        <v>51</v>
      </c>
      <c r="N35" s="27" t="s">
        <v>939</v>
      </c>
      <c r="O35" s="27" t="s">
        <v>78</v>
      </c>
      <c r="P35" s="27" t="s">
        <v>1443</v>
      </c>
      <c r="Q35" s="27" t="s">
        <v>78</v>
      </c>
      <c r="R35" s="27" t="s">
        <v>940</v>
      </c>
      <c r="S35" s="27" t="s">
        <v>39</v>
      </c>
      <c r="T35" s="27" t="s">
        <v>205</v>
      </c>
      <c r="U35" s="60">
        <v>42115</v>
      </c>
      <c r="V35" s="27" t="s">
        <v>45</v>
      </c>
      <c r="W35" s="27" t="s">
        <v>107</v>
      </c>
      <c r="X35" s="27" t="s">
        <v>38</v>
      </c>
      <c r="Y35" s="27" t="s">
        <v>1875</v>
      </c>
      <c r="Z35" s="27" t="s">
        <v>941</v>
      </c>
      <c r="AA35" s="62">
        <v>78590</v>
      </c>
      <c r="AB35" s="27" t="s">
        <v>391</v>
      </c>
      <c r="AC35" s="27" t="s">
        <v>170</v>
      </c>
      <c r="AD35" s="27" t="s">
        <v>942</v>
      </c>
      <c r="AE35" s="27" t="s">
        <v>649</v>
      </c>
      <c r="AF35" s="27" t="s">
        <v>722</v>
      </c>
      <c r="AG35" s="27" t="s">
        <v>677</v>
      </c>
      <c r="AH35" s="27" t="s">
        <v>728</v>
      </c>
      <c r="AI35" s="61">
        <v>42115</v>
      </c>
      <c r="AJ35" s="27" t="s">
        <v>746</v>
      </c>
      <c r="AK35" s="61">
        <v>42108</v>
      </c>
      <c r="AL35" s="28" t="s">
        <v>64</v>
      </c>
      <c r="AM35" s="27" t="s">
        <v>739</v>
      </c>
      <c r="AN35" s="27" t="s">
        <v>740</v>
      </c>
      <c r="AO35" s="28" t="s">
        <v>725</v>
      </c>
      <c r="AP35" s="27" t="s">
        <v>718</v>
      </c>
      <c r="AQ35" s="27" t="s">
        <v>78</v>
      </c>
      <c r="AR35" s="27" t="s">
        <v>78</v>
      </c>
      <c r="AS35" s="28" t="s">
        <v>721</v>
      </c>
      <c r="AT35" s="28" t="s">
        <v>718</v>
      </c>
      <c r="AU35" s="28" t="s">
        <v>718</v>
      </c>
      <c r="AV35" s="28" t="s">
        <v>718</v>
      </c>
      <c r="AW35" s="28" t="s">
        <v>718</v>
      </c>
      <c r="AX35" s="28" t="s">
        <v>718</v>
      </c>
      <c r="AY35" s="28" t="s">
        <v>718</v>
      </c>
      <c r="AZ35" s="62">
        <v>78590</v>
      </c>
      <c r="BA35" s="62">
        <v>78590</v>
      </c>
      <c r="BB35" s="29">
        <v>1</v>
      </c>
    </row>
    <row r="36" spans="1:54" ht="15.75" customHeight="1" x14ac:dyDescent="0.2">
      <c r="A36" t="s">
        <v>79</v>
      </c>
      <c r="B36" t="str">
        <f>VLOOKUP(M36,vlookup!A:C,3,FALSE)</f>
        <v>"Special Interest Function"</v>
      </c>
      <c r="C36" t="s">
        <v>925</v>
      </c>
      <c r="D36" t="s">
        <v>7</v>
      </c>
      <c r="E36" t="s">
        <v>12</v>
      </c>
      <c r="F36" t="s">
        <v>721</v>
      </c>
      <c r="G36" t="s">
        <v>718</v>
      </c>
      <c r="H36" t="s">
        <v>718</v>
      </c>
      <c r="I36" t="s">
        <v>718</v>
      </c>
      <c r="J36" t="s">
        <v>718</v>
      </c>
      <c r="K36" t="s">
        <v>718</v>
      </c>
      <c r="L36" s="6" t="s">
        <v>718</v>
      </c>
      <c r="M36" s="27" t="s">
        <v>51</v>
      </c>
      <c r="N36" s="27" t="s">
        <v>939</v>
      </c>
      <c r="O36" s="27" t="s">
        <v>78</v>
      </c>
      <c r="P36" s="27" t="s">
        <v>1443</v>
      </c>
      <c r="Q36" s="27" t="s">
        <v>78</v>
      </c>
      <c r="R36" s="27" t="s">
        <v>333</v>
      </c>
      <c r="S36" s="27" t="s">
        <v>94</v>
      </c>
      <c r="T36" s="27" t="s">
        <v>1222</v>
      </c>
      <c r="U36" s="60">
        <v>42122</v>
      </c>
      <c r="V36" s="27" t="s">
        <v>45</v>
      </c>
      <c r="W36" s="27" t="s">
        <v>107</v>
      </c>
      <c r="X36" s="27" t="s">
        <v>38</v>
      </c>
      <c r="Y36" s="27" t="s">
        <v>1881</v>
      </c>
      <c r="Z36" s="27" t="s">
        <v>945</v>
      </c>
      <c r="AA36" s="62">
        <v>123580</v>
      </c>
      <c r="AB36" s="27" t="s">
        <v>388</v>
      </c>
      <c r="AC36" s="27" t="s">
        <v>99</v>
      </c>
      <c r="AD36" s="27" t="s">
        <v>946</v>
      </c>
      <c r="AE36" s="27" t="s">
        <v>947</v>
      </c>
      <c r="AF36" s="27" t="s">
        <v>722</v>
      </c>
      <c r="AG36" s="27" t="s">
        <v>677</v>
      </c>
      <c r="AH36" s="27" t="s">
        <v>728</v>
      </c>
      <c r="AI36" s="61">
        <v>42326</v>
      </c>
      <c r="AJ36" s="27" t="s">
        <v>728</v>
      </c>
      <c r="AK36" s="61">
        <v>42123</v>
      </c>
      <c r="AL36" s="28" t="s">
        <v>64</v>
      </c>
      <c r="AM36" s="27" t="s">
        <v>739</v>
      </c>
      <c r="AN36" s="27" t="s">
        <v>740</v>
      </c>
      <c r="AO36" s="28" t="s">
        <v>725</v>
      </c>
      <c r="AP36" s="27" t="s">
        <v>718</v>
      </c>
      <c r="AQ36" s="27" t="s">
        <v>78</v>
      </c>
      <c r="AR36" s="27" t="s">
        <v>78</v>
      </c>
      <c r="AS36" s="28" t="s">
        <v>721</v>
      </c>
      <c r="AT36" s="28" t="s">
        <v>718</v>
      </c>
      <c r="AU36" s="28" t="s">
        <v>718</v>
      </c>
      <c r="AV36" s="28" t="s">
        <v>718</v>
      </c>
      <c r="AW36" s="28" t="s">
        <v>718</v>
      </c>
      <c r="AX36" s="28" t="s">
        <v>718</v>
      </c>
      <c r="AY36" s="28" t="s">
        <v>718</v>
      </c>
      <c r="AZ36" s="62">
        <v>123580</v>
      </c>
      <c r="BA36" s="62">
        <v>123580</v>
      </c>
      <c r="BB36" s="29">
        <v>1</v>
      </c>
    </row>
    <row r="37" spans="1:54" ht="15.75" customHeight="1" x14ac:dyDescent="0.2">
      <c r="A37" t="s">
        <v>79</v>
      </c>
      <c r="B37" t="str">
        <f>VLOOKUP(M37,vlookup!A:C,3,FALSE)</f>
        <v>"Special Interest Function"</v>
      </c>
      <c r="C37" t="s">
        <v>925</v>
      </c>
      <c r="D37" t="s">
        <v>7</v>
      </c>
      <c r="E37" t="s">
        <v>12</v>
      </c>
      <c r="F37" t="s">
        <v>721</v>
      </c>
      <c r="G37" t="s">
        <v>718</v>
      </c>
      <c r="H37" t="s">
        <v>718</v>
      </c>
      <c r="I37" t="s">
        <v>718</v>
      </c>
      <c r="J37" t="s">
        <v>718</v>
      </c>
      <c r="K37" t="s">
        <v>718</v>
      </c>
      <c r="L37" s="6" t="s">
        <v>718</v>
      </c>
      <c r="M37" s="27" t="s">
        <v>51</v>
      </c>
      <c r="N37" s="27" t="s">
        <v>939</v>
      </c>
      <c r="O37" s="27" t="s">
        <v>78</v>
      </c>
      <c r="P37" s="27" t="s">
        <v>1443</v>
      </c>
      <c r="Q37" s="27" t="s">
        <v>78</v>
      </c>
      <c r="R37" s="27" t="s">
        <v>43</v>
      </c>
      <c r="S37" s="27" t="s">
        <v>44</v>
      </c>
      <c r="T37" s="27" t="s">
        <v>88</v>
      </c>
      <c r="U37" s="60">
        <v>42142</v>
      </c>
      <c r="V37" s="27" t="s">
        <v>45</v>
      </c>
      <c r="W37" s="27" t="s">
        <v>107</v>
      </c>
      <c r="X37" s="27" t="s">
        <v>38</v>
      </c>
      <c r="Y37" s="27" t="s">
        <v>1946</v>
      </c>
      <c r="Z37" s="27" t="s">
        <v>583</v>
      </c>
      <c r="AA37" s="62">
        <v>76942</v>
      </c>
      <c r="AB37" s="27" t="s">
        <v>377</v>
      </c>
      <c r="AC37" s="27" t="s">
        <v>120</v>
      </c>
      <c r="AD37" s="27" t="s">
        <v>957</v>
      </c>
      <c r="AE37" s="27" t="s">
        <v>374</v>
      </c>
      <c r="AF37" s="27" t="s">
        <v>722</v>
      </c>
      <c r="AG37" s="27" t="s">
        <v>677</v>
      </c>
      <c r="AH37" s="27" t="s">
        <v>735</v>
      </c>
      <c r="AI37" s="61">
        <v>42196</v>
      </c>
      <c r="AJ37" s="27" t="s">
        <v>746</v>
      </c>
      <c r="AK37" s="61">
        <v>42129</v>
      </c>
      <c r="AL37" s="28" t="s">
        <v>64</v>
      </c>
      <c r="AM37" s="27" t="s">
        <v>739</v>
      </c>
      <c r="AN37" s="27" t="s">
        <v>740</v>
      </c>
      <c r="AO37" s="28" t="s">
        <v>725</v>
      </c>
      <c r="AP37" s="27" t="s">
        <v>718</v>
      </c>
      <c r="AQ37" s="27" t="s">
        <v>78</v>
      </c>
      <c r="AR37" s="27" t="s">
        <v>78</v>
      </c>
      <c r="AS37" s="28" t="s">
        <v>721</v>
      </c>
      <c r="AT37" s="28" t="s">
        <v>718</v>
      </c>
      <c r="AU37" s="28" t="s">
        <v>718</v>
      </c>
      <c r="AV37" s="28" t="s">
        <v>718</v>
      </c>
      <c r="AW37" s="28" t="s">
        <v>718</v>
      </c>
      <c r="AX37" s="28" t="s">
        <v>718</v>
      </c>
      <c r="AY37" s="28" t="s">
        <v>718</v>
      </c>
      <c r="AZ37" s="62">
        <v>76942</v>
      </c>
      <c r="BA37" s="62">
        <v>76942</v>
      </c>
      <c r="BB37" s="29">
        <v>1</v>
      </c>
    </row>
    <row r="38" spans="1:54" ht="15.75" customHeight="1" x14ac:dyDescent="0.2">
      <c r="A38" t="s">
        <v>79</v>
      </c>
      <c r="B38" t="str">
        <f>VLOOKUP(M38,vlookup!A:C,3,FALSE)</f>
        <v>"Special Interest Function"</v>
      </c>
      <c r="C38" t="s">
        <v>925</v>
      </c>
      <c r="D38" t="s">
        <v>7</v>
      </c>
      <c r="E38" t="s">
        <v>12</v>
      </c>
      <c r="F38" t="s">
        <v>721</v>
      </c>
      <c r="G38" t="s">
        <v>718</v>
      </c>
      <c r="H38" t="s">
        <v>718</v>
      </c>
      <c r="I38" t="s">
        <v>718</v>
      </c>
      <c r="J38" t="s">
        <v>718</v>
      </c>
      <c r="K38" t="s">
        <v>718</v>
      </c>
      <c r="L38" s="6" t="s">
        <v>718</v>
      </c>
      <c r="M38" s="27" t="s">
        <v>51</v>
      </c>
      <c r="N38" s="27" t="s">
        <v>939</v>
      </c>
      <c r="O38" s="27" t="s">
        <v>78</v>
      </c>
      <c r="P38" s="27" t="s">
        <v>1443</v>
      </c>
      <c r="Q38" s="27" t="s">
        <v>78</v>
      </c>
      <c r="R38" s="27" t="s">
        <v>43</v>
      </c>
      <c r="S38" s="27" t="s">
        <v>44</v>
      </c>
      <c r="T38" s="27" t="s">
        <v>88</v>
      </c>
      <c r="U38" s="60">
        <v>42142</v>
      </c>
      <c r="V38" s="27" t="s">
        <v>45</v>
      </c>
      <c r="W38" s="27" t="s">
        <v>107</v>
      </c>
      <c r="X38" s="27" t="s">
        <v>38</v>
      </c>
      <c r="Y38" s="27" t="s">
        <v>1947</v>
      </c>
      <c r="Z38" s="27" t="s">
        <v>583</v>
      </c>
      <c r="AA38" s="62">
        <v>2440070</v>
      </c>
      <c r="AB38" s="27" t="s">
        <v>128</v>
      </c>
      <c r="AC38" s="27" t="s">
        <v>170</v>
      </c>
      <c r="AD38" s="27" t="s">
        <v>957</v>
      </c>
      <c r="AE38" s="27" t="s">
        <v>374</v>
      </c>
      <c r="AF38" s="27" t="s">
        <v>722</v>
      </c>
      <c r="AG38" s="27" t="s">
        <v>677</v>
      </c>
      <c r="AH38" s="27" t="s">
        <v>728</v>
      </c>
      <c r="AI38" s="61">
        <v>42142</v>
      </c>
      <c r="AJ38" s="27" t="s">
        <v>746</v>
      </c>
      <c r="AK38" s="61">
        <v>42114</v>
      </c>
      <c r="AL38" s="28" t="s">
        <v>64</v>
      </c>
      <c r="AM38" s="27" t="s">
        <v>739</v>
      </c>
      <c r="AN38" s="27" t="s">
        <v>740</v>
      </c>
      <c r="AO38" s="28" t="s">
        <v>725</v>
      </c>
      <c r="AP38" s="27" t="s">
        <v>718</v>
      </c>
      <c r="AQ38" s="27" t="s">
        <v>78</v>
      </c>
      <c r="AR38" s="27" t="s">
        <v>78</v>
      </c>
      <c r="AS38" s="28" t="s">
        <v>721</v>
      </c>
      <c r="AT38" s="28" t="s">
        <v>718</v>
      </c>
      <c r="AU38" s="28" t="s">
        <v>718</v>
      </c>
      <c r="AV38" s="28" t="s">
        <v>718</v>
      </c>
      <c r="AW38" s="28" t="s">
        <v>718</v>
      </c>
      <c r="AX38" s="28" t="s">
        <v>718</v>
      </c>
      <c r="AY38" s="28" t="s">
        <v>718</v>
      </c>
      <c r="AZ38" s="62">
        <v>2440070</v>
      </c>
      <c r="BA38" s="62">
        <v>2440070</v>
      </c>
      <c r="BB38" s="29">
        <v>1</v>
      </c>
    </row>
    <row r="39" spans="1:54" ht="15.75" customHeight="1" x14ac:dyDescent="0.2">
      <c r="A39" t="s">
        <v>79</v>
      </c>
      <c r="B39" t="str">
        <f>VLOOKUP(M39,vlookup!A:C,3,FALSE)</f>
        <v>"Special Interest Function"</v>
      </c>
      <c r="C39" t="s">
        <v>924</v>
      </c>
      <c r="D39" t="s">
        <v>7</v>
      </c>
      <c r="E39" t="s">
        <v>12</v>
      </c>
      <c r="F39" t="s">
        <v>721</v>
      </c>
      <c r="G39" t="s">
        <v>718</v>
      </c>
      <c r="H39" t="s">
        <v>718</v>
      </c>
      <c r="I39" t="s">
        <v>718</v>
      </c>
      <c r="J39" t="s">
        <v>718</v>
      </c>
      <c r="K39" t="s">
        <v>718</v>
      </c>
      <c r="L39" s="6" t="s">
        <v>718</v>
      </c>
      <c r="M39" s="27" t="s">
        <v>51</v>
      </c>
      <c r="N39" s="27" t="s">
        <v>939</v>
      </c>
      <c r="O39" s="27" t="s">
        <v>78</v>
      </c>
      <c r="P39" s="27" t="s">
        <v>1443</v>
      </c>
      <c r="Q39" s="27" t="s">
        <v>78</v>
      </c>
      <c r="R39" s="27" t="s">
        <v>43</v>
      </c>
      <c r="S39" s="27" t="s">
        <v>44</v>
      </c>
      <c r="T39" s="27" t="s">
        <v>88</v>
      </c>
      <c r="U39" s="60">
        <v>42152</v>
      </c>
      <c r="V39" s="27" t="s">
        <v>45</v>
      </c>
      <c r="W39" s="27" t="s">
        <v>677</v>
      </c>
      <c r="X39" s="27" t="s">
        <v>105</v>
      </c>
      <c r="Y39" s="27" t="s">
        <v>1948</v>
      </c>
      <c r="Z39" s="27" t="s">
        <v>661</v>
      </c>
      <c r="AA39" s="62">
        <v>4168970</v>
      </c>
      <c r="AB39" s="27" t="s">
        <v>1565</v>
      </c>
      <c r="AC39" s="27" t="s">
        <v>88</v>
      </c>
      <c r="AD39" s="27" t="s">
        <v>677</v>
      </c>
      <c r="AE39" s="27" t="s">
        <v>650</v>
      </c>
      <c r="AF39" s="27" t="s">
        <v>722</v>
      </c>
      <c r="AG39" s="27" t="s">
        <v>677</v>
      </c>
      <c r="AH39" s="27" t="s">
        <v>737</v>
      </c>
      <c r="AI39" s="61">
        <v>42152</v>
      </c>
      <c r="AJ39" s="27" t="s">
        <v>1518</v>
      </c>
      <c r="AK39" s="61">
        <v>42151</v>
      </c>
      <c r="AL39" s="28" t="s">
        <v>64</v>
      </c>
      <c r="AM39" s="27" t="s">
        <v>739</v>
      </c>
      <c r="AN39" s="27" t="s">
        <v>740</v>
      </c>
      <c r="AO39" s="28" t="s">
        <v>715</v>
      </c>
      <c r="AP39" s="27" t="s">
        <v>716</v>
      </c>
      <c r="AQ39" s="27" t="s">
        <v>677</v>
      </c>
      <c r="AR39" s="27" t="s">
        <v>78</v>
      </c>
      <c r="AS39" s="28" t="s">
        <v>721</v>
      </c>
      <c r="AT39" s="28" t="s">
        <v>718</v>
      </c>
      <c r="AU39" s="28" t="s">
        <v>718</v>
      </c>
      <c r="AV39" s="28" t="s">
        <v>718</v>
      </c>
      <c r="AW39" s="28" t="s">
        <v>718</v>
      </c>
      <c r="AX39" s="28" t="s">
        <v>718</v>
      </c>
      <c r="AY39" s="28" t="s">
        <v>718</v>
      </c>
      <c r="AZ39" s="62">
        <v>4168970</v>
      </c>
      <c r="BA39" s="62">
        <v>0</v>
      </c>
      <c r="BB39" s="29">
        <v>1</v>
      </c>
    </row>
    <row r="40" spans="1:54" ht="15.75" customHeight="1" x14ac:dyDescent="0.2">
      <c r="A40" t="s">
        <v>79</v>
      </c>
      <c r="B40" t="str">
        <f>VLOOKUP(M40,vlookup!A:C,3,FALSE)</f>
        <v>"Special Interest Function"</v>
      </c>
      <c r="C40" t="s">
        <v>925</v>
      </c>
      <c r="D40" t="s">
        <v>7</v>
      </c>
      <c r="E40" t="s">
        <v>12</v>
      </c>
      <c r="F40" t="s">
        <v>721</v>
      </c>
      <c r="G40" t="s">
        <v>718</v>
      </c>
      <c r="H40" t="s">
        <v>718</v>
      </c>
      <c r="I40" t="s">
        <v>718</v>
      </c>
      <c r="J40" t="s">
        <v>718</v>
      </c>
      <c r="K40" t="s">
        <v>718</v>
      </c>
      <c r="L40" s="6" t="s">
        <v>718</v>
      </c>
      <c r="M40" s="27" t="s">
        <v>51</v>
      </c>
      <c r="N40" s="27" t="s">
        <v>939</v>
      </c>
      <c r="O40" s="27" t="s">
        <v>78</v>
      </c>
      <c r="P40" s="27" t="s">
        <v>1443</v>
      </c>
      <c r="Q40" s="27" t="s">
        <v>78</v>
      </c>
      <c r="R40" s="27" t="s">
        <v>43</v>
      </c>
      <c r="S40" s="27" t="s">
        <v>44</v>
      </c>
      <c r="T40" s="27" t="s">
        <v>88</v>
      </c>
      <c r="U40" s="60">
        <v>42157</v>
      </c>
      <c r="V40" s="27" t="s">
        <v>45</v>
      </c>
      <c r="W40" s="27" t="s">
        <v>107</v>
      </c>
      <c r="X40" s="27" t="s">
        <v>38</v>
      </c>
      <c r="Y40" s="27" t="s">
        <v>3171</v>
      </c>
      <c r="Z40" s="27" t="s">
        <v>583</v>
      </c>
      <c r="AA40" s="62">
        <v>95381</v>
      </c>
      <c r="AB40" s="27" t="s">
        <v>325</v>
      </c>
      <c r="AC40" s="27" t="s">
        <v>172</v>
      </c>
      <c r="AD40" s="27" t="s">
        <v>957</v>
      </c>
      <c r="AE40" s="27" t="s">
        <v>374</v>
      </c>
      <c r="AF40" s="27" t="s">
        <v>722</v>
      </c>
      <c r="AG40" s="27" t="s">
        <v>677</v>
      </c>
      <c r="AH40" s="27" t="s">
        <v>728</v>
      </c>
      <c r="AI40" s="61">
        <v>42326</v>
      </c>
      <c r="AJ40" s="27" t="s">
        <v>746</v>
      </c>
      <c r="AK40" s="61">
        <v>42128</v>
      </c>
      <c r="AL40" s="28" t="s">
        <v>64</v>
      </c>
      <c r="AM40" s="27" t="s">
        <v>757</v>
      </c>
      <c r="AN40" s="27" t="s">
        <v>758</v>
      </c>
      <c r="AO40" s="28" t="s">
        <v>725</v>
      </c>
      <c r="AP40" s="27" t="s">
        <v>718</v>
      </c>
      <c r="AQ40" s="27" t="s">
        <v>78</v>
      </c>
      <c r="AR40" s="27" t="s">
        <v>78</v>
      </c>
      <c r="AS40" s="28" t="s">
        <v>721</v>
      </c>
      <c r="AT40" s="28" t="s">
        <v>718</v>
      </c>
      <c r="AU40" s="28" t="s">
        <v>718</v>
      </c>
      <c r="AV40" s="28" t="s">
        <v>718</v>
      </c>
      <c r="AW40" s="28" t="s">
        <v>718</v>
      </c>
      <c r="AX40" s="28" t="s">
        <v>718</v>
      </c>
      <c r="AY40" s="28" t="s">
        <v>718</v>
      </c>
      <c r="AZ40" s="62">
        <v>95381</v>
      </c>
      <c r="BA40" s="62">
        <v>95381</v>
      </c>
      <c r="BB40" s="29">
        <v>1</v>
      </c>
    </row>
    <row r="41" spans="1:54" ht="15.75" customHeight="1" x14ac:dyDescent="0.2">
      <c r="A41" t="s">
        <v>79</v>
      </c>
      <c r="B41" t="str">
        <f>VLOOKUP(M41,vlookup!A:C,3,FALSE)</f>
        <v>"Special Interest Function"</v>
      </c>
      <c r="C41" t="s">
        <v>925</v>
      </c>
      <c r="D41" t="s">
        <v>8</v>
      </c>
      <c r="E41" t="s">
        <v>12</v>
      </c>
      <c r="F41" t="s">
        <v>721</v>
      </c>
      <c r="G41" t="s">
        <v>718</v>
      </c>
      <c r="H41" t="s">
        <v>718</v>
      </c>
      <c r="I41" t="s">
        <v>718</v>
      </c>
      <c r="J41" t="s">
        <v>718</v>
      </c>
      <c r="K41" t="s">
        <v>718</v>
      </c>
      <c r="L41" s="6" t="s">
        <v>718</v>
      </c>
      <c r="M41" s="27" t="s">
        <v>51</v>
      </c>
      <c r="N41" s="27" t="s">
        <v>939</v>
      </c>
      <c r="O41" s="27" t="s">
        <v>78</v>
      </c>
      <c r="P41" s="27" t="s">
        <v>1443</v>
      </c>
      <c r="Q41" s="27" t="s">
        <v>78</v>
      </c>
      <c r="R41" s="27" t="s">
        <v>558</v>
      </c>
      <c r="S41" s="27" t="s">
        <v>557</v>
      </c>
      <c r="T41" s="27" t="s">
        <v>990</v>
      </c>
      <c r="U41" s="60">
        <v>42165</v>
      </c>
      <c r="V41" s="27" t="s">
        <v>36</v>
      </c>
      <c r="W41" s="27" t="s">
        <v>677</v>
      </c>
      <c r="X41" s="27" t="s">
        <v>38</v>
      </c>
      <c r="Y41" s="27" t="s">
        <v>3183</v>
      </c>
      <c r="Z41" s="27" t="s">
        <v>1504</v>
      </c>
      <c r="AA41" s="62">
        <v>182259</v>
      </c>
      <c r="AB41" s="27" t="s">
        <v>1505</v>
      </c>
      <c r="AC41" s="27" t="s">
        <v>88</v>
      </c>
      <c r="AD41" s="27" t="s">
        <v>677</v>
      </c>
      <c r="AE41" s="27" t="s">
        <v>556</v>
      </c>
      <c r="AF41" s="27" t="s">
        <v>722</v>
      </c>
      <c r="AG41" s="27" t="s">
        <v>50</v>
      </c>
      <c r="AH41" s="27" t="s">
        <v>729</v>
      </c>
      <c r="AI41" s="61">
        <v>42326</v>
      </c>
      <c r="AJ41" s="27" t="s">
        <v>729</v>
      </c>
      <c r="AK41" s="61">
        <v>42163</v>
      </c>
      <c r="AL41" s="28" t="s">
        <v>64</v>
      </c>
      <c r="AM41" s="27" t="s">
        <v>739</v>
      </c>
      <c r="AN41" s="27" t="s">
        <v>740</v>
      </c>
      <c r="AO41" s="28" t="s">
        <v>725</v>
      </c>
      <c r="AP41" s="27" t="s">
        <v>718</v>
      </c>
      <c r="AQ41" s="27" t="s">
        <v>677</v>
      </c>
      <c r="AR41" s="27" t="s">
        <v>78</v>
      </c>
      <c r="AS41" s="28" t="s">
        <v>721</v>
      </c>
      <c r="AT41" s="28" t="s">
        <v>718</v>
      </c>
      <c r="AU41" s="28" t="s">
        <v>718</v>
      </c>
      <c r="AV41" s="28" t="s">
        <v>718</v>
      </c>
      <c r="AW41" s="28" t="s">
        <v>718</v>
      </c>
      <c r="AX41" s="28" t="s">
        <v>718</v>
      </c>
      <c r="AY41" s="28" t="s">
        <v>718</v>
      </c>
      <c r="AZ41" s="62">
        <v>182259</v>
      </c>
      <c r="BA41" s="62">
        <v>0</v>
      </c>
      <c r="BB41" s="29">
        <v>1</v>
      </c>
    </row>
    <row r="42" spans="1:54" ht="15.75" customHeight="1" x14ac:dyDescent="0.2">
      <c r="A42" t="s">
        <v>79</v>
      </c>
      <c r="B42" t="str">
        <f>VLOOKUP(M42,vlookup!A:C,3,FALSE)</f>
        <v>"Special Interest Function"</v>
      </c>
      <c r="C42" t="s">
        <v>925</v>
      </c>
      <c r="D42" t="s">
        <v>8</v>
      </c>
      <c r="E42" t="s">
        <v>12</v>
      </c>
      <c r="F42" t="s">
        <v>721</v>
      </c>
      <c r="G42" t="s">
        <v>718</v>
      </c>
      <c r="H42" t="s">
        <v>718</v>
      </c>
      <c r="I42" t="s">
        <v>718</v>
      </c>
      <c r="J42" t="s">
        <v>718</v>
      </c>
      <c r="K42" t="s">
        <v>718</v>
      </c>
      <c r="L42" s="6" t="s">
        <v>718</v>
      </c>
      <c r="M42" s="27" t="s">
        <v>51</v>
      </c>
      <c r="N42" s="27" t="s">
        <v>939</v>
      </c>
      <c r="O42" s="27" t="s">
        <v>78</v>
      </c>
      <c r="P42" s="27" t="s">
        <v>1443</v>
      </c>
      <c r="Q42" s="27" t="s">
        <v>78</v>
      </c>
      <c r="R42" s="27" t="s">
        <v>547</v>
      </c>
      <c r="S42" s="27" t="s">
        <v>221</v>
      </c>
      <c r="T42" s="27" t="s">
        <v>143</v>
      </c>
      <c r="U42" s="60">
        <v>42167</v>
      </c>
      <c r="V42" s="27" t="s">
        <v>36</v>
      </c>
      <c r="W42" s="27" t="s">
        <v>677</v>
      </c>
      <c r="X42" s="27" t="s">
        <v>38</v>
      </c>
      <c r="Y42" s="27" t="s">
        <v>3182</v>
      </c>
      <c r="Z42" s="27" t="s">
        <v>1521</v>
      </c>
      <c r="AA42" s="62">
        <v>169130</v>
      </c>
      <c r="AB42" s="27" t="s">
        <v>1522</v>
      </c>
      <c r="AC42" s="27" t="s">
        <v>88</v>
      </c>
      <c r="AD42" s="27" t="s">
        <v>677</v>
      </c>
      <c r="AE42" s="27" t="s">
        <v>546</v>
      </c>
      <c r="AF42" s="27" t="s">
        <v>722</v>
      </c>
      <c r="AG42" s="27" t="s">
        <v>50</v>
      </c>
      <c r="AH42" s="27" t="s">
        <v>729</v>
      </c>
      <c r="AI42" s="61">
        <v>42326</v>
      </c>
      <c r="AJ42" s="27" t="s">
        <v>729</v>
      </c>
      <c r="AK42" s="61">
        <v>42166</v>
      </c>
      <c r="AL42" s="28" t="s">
        <v>64</v>
      </c>
      <c r="AM42" s="27" t="s">
        <v>739</v>
      </c>
      <c r="AN42" s="27" t="s">
        <v>740</v>
      </c>
      <c r="AO42" s="28" t="s">
        <v>715</v>
      </c>
      <c r="AP42" s="27" t="s">
        <v>716</v>
      </c>
      <c r="AQ42" s="27" t="s">
        <v>677</v>
      </c>
      <c r="AR42" s="27" t="s">
        <v>78</v>
      </c>
      <c r="AS42" s="28" t="s">
        <v>721</v>
      </c>
      <c r="AT42" s="28" t="s">
        <v>718</v>
      </c>
      <c r="AU42" s="28" t="s">
        <v>718</v>
      </c>
      <c r="AV42" s="28" t="s">
        <v>718</v>
      </c>
      <c r="AW42" s="28" t="s">
        <v>718</v>
      </c>
      <c r="AX42" s="28" t="s">
        <v>718</v>
      </c>
      <c r="AY42" s="28" t="s">
        <v>718</v>
      </c>
      <c r="AZ42" s="62">
        <v>169130</v>
      </c>
      <c r="BA42" s="62">
        <v>0</v>
      </c>
      <c r="BB42" s="29">
        <v>1</v>
      </c>
    </row>
    <row r="43" spans="1:54" ht="15.75" customHeight="1" x14ac:dyDescent="0.2">
      <c r="A43" t="s">
        <v>79</v>
      </c>
      <c r="B43" t="str">
        <f>VLOOKUP(M43,vlookup!A:C,3,FALSE)</f>
        <v>"Special Interest Function"</v>
      </c>
      <c r="C43" t="s">
        <v>924</v>
      </c>
      <c r="D43" t="s">
        <v>7</v>
      </c>
      <c r="E43" t="s">
        <v>12</v>
      </c>
      <c r="F43" t="s">
        <v>721</v>
      </c>
      <c r="G43" t="s">
        <v>718</v>
      </c>
      <c r="H43" t="s">
        <v>718</v>
      </c>
      <c r="I43" t="s">
        <v>718</v>
      </c>
      <c r="J43" t="s">
        <v>718</v>
      </c>
      <c r="K43" t="s">
        <v>718</v>
      </c>
      <c r="L43" s="6" t="s">
        <v>718</v>
      </c>
      <c r="M43" s="27" t="s">
        <v>51</v>
      </c>
      <c r="N43" s="27" t="s">
        <v>939</v>
      </c>
      <c r="O43" s="27" t="s">
        <v>78</v>
      </c>
      <c r="P43" s="27" t="s">
        <v>1443</v>
      </c>
      <c r="Q43" s="27" t="s">
        <v>78</v>
      </c>
      <c r="R43" s="27" t="s">
        <v>333</v>
      </c>
      <c r="S43" s="27" t="s">
        <v>94</v>
      </c>
      <c r="T43" s="27" t="s">
        <v>1222</v>
      </c>
      <c r="U43" s="60">
        <v>42172</v>
      </c>
      <c r="V43" s="27" t="s">
        <v>45</v>
      </c>
      <c r="W43" s="27" t="s">
        <v>677</v>
      </c>
      <c r="X43" s="27" t="s">
        <v>105</v>
      </c>
      <c r="Y43" s="27" t="s">
        <v>1882</v>
      </c>
      <c r="Z43" s="27" t="s">
        <v>332</v>
      </c>
      <c r="AA43" s="62">
        <v>225846</v>
      </c>
      <c r="AB43" s="27" t="s">
        <v>1494</v>
      </c>
      <c r="AC43" s="27" t="s">
        <v>83</v>
      </c>
      <c r="AD43" s="27" t="s">
        <v>677</v>
      </c>
      <c r="AE43" s="27" t="s">
        <v>331</v>
      </c>
      <c r="AF43" s="27" t="s">
        <v>722</v>
      </c>
      <c r="AG43" s="27" t="s">
        <v>677</v>
      </c>
      <c r="AH43" s="27" t="s">
        <v>733</v>
      </c>
      <c r="AI43" s="61">
        <v>42173</v>
      </c>
      <c r="AJ43" s="27" t="s">
        <v>1248</v>
      </c>
      <c r="AK43" s="61">
        <v>42144</v>
      </c>
      <c r="AL43" s="28" t="s">
        <v>64</v>
      </c>
      <c r="AM43" s="27" t="s">
        <v>757</v>
      </c>
      <c r="AN43" s="27" t="s">
        <v>758</v>
      </c>
      <c r="AO43" s="28" t="s">
        <v>725</v>
      </c>
      <c r="AP43" s="27" t="s">
        <v>718</v>
      </c>
      <c r="AQ43" s="27" t="s">
        <v>677</v>
      </c>
      <c r="AR43" s="27" t="s">
        <v>78</v>
      </c>
      <c r="AS43" s="28" t="s">
        <v>721</v>
      </c>
      <c r="AT43" s="28" t="s">
        <v>718</v>
      </c>
      <c r="AU43" s="28" t="s">
        <v>718</v>
      </c>
      <c r="AV43" s="28" t="s">
        <v>718</v>
      </c>
      <c r="AW43" s="28" t="s">
        <v>718</v>
      </c>
      <c r="AX43" s="28" t="s">
        <v>718</v>
      </c>
      <c r="AY43" s="28" t="s">
        <v>718</v>
      </c>
      <c r="AZ43" s="62">
        <v>225846</v>
      </c>
      <c r="BA43" s="62">
        <v>992933</v>
      </c>
      <c r="BB43" s="29">
        <v>1</v>
      </c>
    </row>
    <row r="44" spans="1:54" ht="15.75" customHeight="1" x14ac:dyDescent="0.2">
      <c r="A44" t="s">
        <v>79</v>
      </c>
      <c r="B44" t="str">
        <f>VLOOKUP(M44,vlookup!A:C,3,FALSE)</f>
        <v>"Special Interest Function"</v>
      </c>
      <c r="C44" t="s">
        <v>925</v>
      </c>
      <c r="D44" t="s">
        <v>8</v>
      </c>
      <c r="E44" t="s">
        <v>12</v>
      </c>
      <c r="F44" t="s">
        <v>721</v>
      </c>
      <c r="G44" t="s">
        <v>718</v>
      </c>
      <c r="H44" t="s">
        <v>718</v>
      </c>
      <c r="I44" t="s">
        <v>718</v>
      </c>
      <c r="J44" t="s">
        <v>718</v>
      </c>
      <c r="K44" t="s">
        <v>718</v>
      </c>
      <c r="L44" s="6" t="s">
        <v>718</v>
      </c>
      <c r="M44" s="27" t="s">
        <v>51</v>
      </c>
      <c r="N44" s="27" t="s">
        <v>939</v>
      </c>
      <c r="O44" s="27" t="s">
        <v>78</v>
      </c>
      <c r="P44" s="27" t="s">
        <v>1443</v>
      </c>
      <c r="Q44" s="27" t="s">
        <v>78</v>
      </c>
      <c r="R44" s="27" t="s">
        <v>95</v>
      </c>
      <c r="S44" s="27" t="s">
        <v>94</v>
      </c>
      <c r="T44" s="27" t="s">
        <v>1214</v>
      </c>
      <c r="U44" s="60">
        <v>42172</v>
      </c>
      <c r="V44" s="27" t="s">
        <v>36</v>
      </c>
      <c r="W44" s="27" t="s">
        <v>677</v>
      </c>
      <c r="X44" s="27" t="s">
        <v>38</v>
      </c>
      <c r="Y44" s="27" t="s">
        <v>3179</v>
      </c>
      <c r="Z44" s="27" t="s">
        <v>457</v>
      </c>
      <c r="AA44" s="62">
        <v>135543</v>
      </c>
      <c r="AB44" s="27" t="s">
        <v>1529</v>
      </c>
      <c r="AC44" s="27" t="s">
        <v>88</v>
      </c>
      <c r="AD44" s="27" t="s">
        <v>677</v>
      </c>
      <c r="AE44" s="27" t="s">
        <v>456</v>
      </c>
      <c r="AF44" s="27" t="s">
        <v>722</v>
      </c>
      <c r="AG44" s="27" t="s">
        <v>50</v>
      </c>
      <c r="AH44" s="27" t="s">
        <v>3173</v>
      </c>
      <c r="AI44" s="61">
        <v>42326</v>
      </c>
      <c r="AJ44" s="27" t="s">
        <v>729</v>
      </c>
      <c r="AK44" s="61">
        <v>42172</v>
      </c>
      <c r="AL44" s="28" t="s">
        <v>64</v>
      </c>
      <c r="AM44" s="27" t="s">
        <v>739</v>
      </c>
      <c r="AN44" s="27" t="s">
        <v>740</v>
      </c>
      <c r="AO44" s="28" t="s">
        <v>715</v>
      </c>
      <c r="AP44" s="27" t="s">
        <v>716</v>
      </c>
      <c r="AQ44" s="27" t="s">
        <v>677</v>
      </c>
      <c r="AR44" s="27" t="s">
        <v>78</v>
      </c>
      <c r="AS44" s="28" t="s">
        <v>721</v>
      </c>
      <c r="AT44" s="28" t="s">
        <v>718</v>
      </c>
      <c r="AU44" s="28" t="s">
        <v>718</v>
      </c>
      <c r="AV44" s="28" t="s">
        <v>718</v>
      </c>
      <c r="AW44" s="28" t="s">
        <v>718</v>
      </c>
      <c r="AX44" s="28" t="s">
        <v>718</v>
      </c>
      <c r="AY44" s="28" t="s">
        <v>718</v>
      </c>
      <c r="AZ44" s="62">
        <v>135543</v>
      </c>
      <c r="BA44" s="62">
        <v>0</v>
      </c>
      <c r="BB44" s="29">
        <v>1</v>
      </c>
    </row>
    <row r="45" spans="1:54" ht="15.75" customHeight="1" x14ac:dyDescent="0.2">
      <c r="A45" t="s">
        <v>79</v>
      </c>
      <c r="B45" t="str">
        <f>VLOOKUP(M45,vlookup!A:C,3,FALSE)</f>
        <v>"Special Interest Function"</v>
      </c>
      <c r="C45" t="s">
        <v>925</v>
      </c>
      <c r="D45" t="s">
        <v>8</v>
      </c>
      <c r="E45" t="s">
        <v>12</v>
      </c>
      <c r="F45" t="s">
        <v>721</v>
      </c>
      <c r="G45" t="s">
        <v>718</v>
      </c>
      <c r="H45" t="s">
        <v>718</v>
      </c>
      <c r="I45" t="s">
        <v>718</v>
      </c>
      <c r="J45" t="s">
        <v>718</v>
      </c>
      <c r="K45" t="s">
        <v>718</v>
      </c>
      <c r="L45" s="6" t="s">
        <v>718</v>
      </c>
      <c r="M45" s="27" t="s">
        <v>51</v>
      </c>
      <c r="N45" s="27" t="s">
        <v>939</v>
      </c>
      <c r="O45" s="27" t="s">
        <v>78</v>
      </c>
      <c r="P45" s="27" t="s">
        <v>1443</v>
      </c>
      <c r="Q45" s="27" t="s">
        <v>78</v>
      </c>
      <c r="R45" s="27" t="s">
        <v>145</v>
      </c>
      <c r="S45" s="27" t="s">
        <v>144</v>
      </c>
      <c r="T45" s="27" t="s">
        <v>1201</v>
      </c>
      <c r="U45" s="60">
        <v>42172</v>
      </c>
      <c r="V45" s="27" t="s">
        <v>36</v>
      </c>
      <c r="W45" s="27" t="s">
        <v>677</v>
      </c>
      <c r="X45" s="27" t="s">
        <v>38</v>
      </c>
      <c r="Y45" s="27" t="s">
        <v>3181</v>
      </c>
      <c r="Z45" s="27" t="s">
        <v>563</v>
      </c>
      <c r="AA45" s="62">
        <v>157485</v>
      </c>
      <c r="AB45" s="27" t="s">
        <v>1475</v>
      </c>
      <c r="AC45" s="27" t="s">
        <v>88</v>
      </c>
      <c r="AD45" s="27" t="s">
        <v>677</v>
      </c>
      <c r="AE45" s="27" t="s">
        <v>562</v>
      </c>
      <c r="AF45" s="27" t="s">
        <v>722</v>
      </c>
      <c r="AG45" s="27" t="s">
        <v>50</v>
      </c>
      <c r="AH45" s="27" t="s">
        <v>729</v>
      </c>
      <c r="AI45" s="61">
        <v>42326</v>
      </c>
      <c r="AJ45" s="27" t="s">
        <v>729</v>
      </c>
      <c r="AK45" s="61">
        <v>42172</v>
      </c>
      <c r="AL45" s="28" t="s">
        <v>64</v>
      </c>
      <c r="AM45" s="27" t="s">
        <v>739</v>
      </c>
      <c r="AN45" s="27" t="s">
        <v>740</v>
      </c>
      <c r="AO45" s="28" t="s">
        <v>715</v>
      </c>
      <c r="AP45" s="27" t="s">
        <v>716</v>
      </c>
      <c r="AQ45" s="27" t="s">
        <v>677</v>
      </c>
      <c r="AR45" s="27" t="s">
        <v>78</v>
      </c>
      <c r="AS45" s="28" t="s">
        <v>721</v>
      </c>
      <c r="AT45" s="28" t="s">
        <v>718</v>
      </c>
      <c r="AU45" s="28" t="s">
        <v>718</v>
      </c>
      <c r="AV45" s="28" t="s">
        <v>718</v>
      </c>
      <c r="AW45" s="28" t="s">
        <v>718</v>
      </c>
      <c r="AX45" s="28" t="s">
        <v>718</v>
      </c>
      <c r="AY45" s="28" t="s">
        <v>718</v>
      </c>
      <c r="AZ45" s="62">
        <v>157485</v>
      </c>
      <c r="BA45" s="62">
        <v>0</v>
      </c>
      <c r="BB45" s="29">
        <v>1</v>
      </c>
    </row>
    <row r="46" spans="1:54" ht="15.75" customHeight="1" x14ac:dyDescent="0.2">
      <c r="A46" t="s">
        <v>79</v>
      </c>
      <c r="B46" t="str">
        <f>VLOOKUP(M46,vlookup!A:C,3,FALSE)</f>
        <v>"Special Interest Function"</v>
      </c>
      <c r="C46" t="s">
        <v>925</v>
      </c>
      <c r="D46" t="s">
        <v>8</v>
      </c>
      <c r="E46" t="s">
        <v>12</v>
      </c>
      <c r="F46" t="s">
        <v>721</v>
      </c>
      <c r="G46" t="s">
        <v>718</v>
      </c>
      <c r="H46" t="s">
        <v>718</v>
      </c>
      <c r="I46" t="s">
        <v>718</v>
      </c>
      <c r="J46" t="s">
        <v>718</v>
      </c>
      <c r="K46" t="s">
        <v>718</v>
      </c>
      <c r="L46" s="6" t="s">
        <v>718</v>
      </c>
      <c r="M46" s="27" t="s">
        <v>51</v>
      </c>
      <c r="N46" s="27" t="s">
        <v>939</v>
      </c>
      <c r="O46" s="27" t="s">
        <v>78</v>
      </c>
      <c r="P46" s="27" t="s">
        <v>1443</v>
      </c>
      <c r="Q46" s="27" t="s">
        <v>78</v>
      </c>
      <c r="R46" s="27" t="s">
        <v>555</v>
      </c>
      <c r="S46" s="27" t="s">
        <v>35</v>
      </c>
      <c r="T46" s="27" t="s">
        <v>1209</v>
      </c>
      <c r="U46" s="60">
        <v>42172</v>
      </c>
      <c r="V46" s="27" t="s">
        <v>36</v>
      </c>
      <c r="W46" s="27" t="s">
        <v>677</v>
      </c>
      <c r="X46" s="27" t="s">
        <v>38</v>
      </c>
      <c r="Y46" s="27" t="s">
        <v>3184</v>
      </c>
      <c r="Z46" s="27" t="s">
        <v>1532</v>
      </c>
      <c r="AA46" s="62">
        <v>197732</v>
      </c>
      <c r="AB46" s="27" t="s">
        <v>1533</v>
      </c>
      <c r="AC46" s="27" t="s">
        <v>88</v>
      </c>
      <c r="AD46" s="27" t="s">
        <v>677</v>
      </c>
      <c r="AE46" s="27" t="s">
        <v>554</v>
      </c>
      <c r="AF46" s="27" t="s">
        <v>722</v>
      </c>
      <c r="AG46" s="27" t="s">
        <v>50</v>
      </c>
      <c r="AH46" s="27" t="s">
        <v>729</v>
      </c>
      <c r="AI46" s="61">
        <v>42326</v>
      </c>
      <c r="AJ46" s="27" t="s">
        <v>729</v>
      </c>
      <c r="AK46" s="61">
        <v>42172</v>
      </c>
      <c r="AL46" s="28" t="s">
        <v>64</v>
      </c>
      <c r="AM46" s="27" t="s">
        <v>739</v>
      </c>
      <c r="AN46" s="27" t="s">
        <v>740</v>
      </c>
      <c r="AO46" s="28" t="s">
        <v>715</v>
      </c>
      <c r="AP46" s="27" t="s">
        <v>716</v>
      </c>
      <c r="AQ46" s="27" t="s">
        <v>677</v>
      </c>
      <c r="AR46" s="27" t="s">
        <v>78</v>
      </c>
      <c r="AS46" s="28" t="s">
        <v>721</v>
      </c>
      <c r="AT46" s="28" t="s">
        <v>718</v>
      </c>
      <c r="AU46" s="28" t="s">
        <v>718</v>
      </c>
      <c r="AV46" s="28" t="s">
        <v>718</v>
      </c>
      <c r="AW46" s="28" t="s">
        <v>718</v>
      </c>
      <c r="AX46" s="28" t="s">
        <v>718</v>
      </c>
      <c r="AY46" s="28" t="s">
        <v>718</v>
      </c>
      <c r="AZ46" s="62">
        <v>197732</v>
      </c>
      <c r="BA46" s="62">
        <v>0</v>
      </c>
      <c r="BB46" s="29">
        <v>1</v>
      </c>
    </row>
    <row r="47" spans="1:54" ht="15.75" customHeight="1" x14ac:dyDescent="0.2">
      <c r="A47" t="s">
        <v>79</v>
      </c>
      <c r="B47" t="str">
        <f>VLOOKUP(M47,vlookup!A:C,3,FALSE)</f>
        <v>"Special Interest Function"</v>
      </c>
      <c r="C47" t="s">
        <v>925</v>
      </c>
      <c r="D47" t="s">
        <v>8</v>
      </c>
      <c r="E47" t="s">
        <v>12</v>
      </c>
      <c r="F47" t="s">
        <v>721</v>
      </c>
      <c r="G47" t="s">
        <v>718</v>
      </c>
      <c r="H47" t="s">
        <v>718</v>
      </c>
      <c r="I47" t="s">
        <v>718</v>
      </c>
      <c r="J47" t="s">
        <v>718</v>
      </c>
      <c r="K47" t="s">
        <v>718</v>
      </c>
      <c r="L47" s="6" t="s">
        <v>718</v>
      </c>
      <c r="M47" s="27" t="s">
        <v>51</v>
      </c>
      <c r="N47" s="27" t="s">
        <v>939</v>
      </c>
      <c r="O47" s="27" t="s">
        <v>78</v>
      </c>
      <c r="P47" s="27" t="s">
        <v>1443</v>
      </c>
      <c r="Q47" s="27" t="s">
        <v>78</v>
      </c>
      <c r="R47" s="27" t="s">
        <v>43</v>
      </c>
      <c r="S47" s="27" t="s">
        <v>44</v>
      </c>
      <c r="T47" s="27" t="s">
        <v>88</v>
      </c>
      <c r="U47" s="60">
        <v>42172</v>
      </c>
      <c r="V47" s="27" t="s">
        <v>36</v>
      </c>
      <c r="W47" s="27" t="s">
        <v>677</v>
      </c>
      <c r="X47" s="27" t="s">
        <v>38</v>
      </c>
      <c r="Y47" s="27" t="s">
        <v>3181</v>
      </c>
      <c r="Z47" s="27" t="s">
        <v>1553</v>
      </c>
      <c r="AA47" s="62">
        <v>256437</v>
      </c>
      <c r="AB47" s="27" t="s">
        <v>1554</v>
      </c>
      <c r="AC47" s="27" t="s">
        <v>88</v>
      </c>
      <c r="AD47" s="27" t="s">
        <v>677</v>
      </c>
      <c r="AE47" s="27" t="s">
        <v>552</v>
      </c>
      <c r="AF47" s="27" t="s">
        <v>722</v>
      </c>
      <c r="AG47" s="27" t="s">
        <v>50</v>
      </c>
      <c r="AH47" s="27" t="s">
        <v>729</v>
      </c>
      <c r="AI47" s="61">
        <v>42326</v>
      </c>
      <c r="AJ47" s="27" t="s">
        <v>729</v>
      </c>
      <c r="AK47" s="61">
        <v>42172</v>
      </c>
      <c r="AL47" s="28" t="s">
        <v>64</v>
      </c>
      <c r="AM47" s="27" t="s">
        <v>739</v>
      </c>
      <c r="AN47" s="27" t="s">
        <v>740</v>
      </c>
      <c r="AO47" s="28" t="s">
        <v>715</v>
      </c>
      <c r="AP47" s="27" t="s">
        <v>716</v>
      </c>
      <c r="AQ47" s="27" t="s">
        <v>677</v>
      </c>
      <c r="AR47" s="27" t="s">
        <v>78</v>
      </c>
      <c r="AS47" s="28" t="s">
        <v>721</v>
      </c>
      <c r="AT47" s="28" t="s">
        <v>718</v>
      </c>
      <c r="AU47" s="28" t="s">
        <v>718</v>
      </c>
      <c r="AV47" s="28" t="s">
        <v>718</v>
      </c>
      <c r="AW47" s="28" t="s">
        <v>718</v>
      </c>
      <c r="AX47" s="28" t="s">
        <v>718</v>
      </c>
      <c r="AY47" s="28" t="s">
        <v>718</v>
      </c>
      <c r="AZ47" s="62">
        <v>256437</v>
      </c>
      <c r="BA47" s="62">
        <v>0</v>
      </c>
      <c r="BB47" s="29">
        <v>1</v>
      </c>
    </row>
    <row r="48" spans="1:54" ht="15.75" customHeight="1" x14ac:dyDescent="0.2">
      <c r="A48" t="s">
        <v>79</v>
      </c>
      <c r="B48" t="str">
        <f>VLOOKUP(M48,vlookup!A:C,3,FALSE)</f>
        <v>"Special Interest Function"</v>
      </c>
      <c r="C48" t="s">
        <v>925</v>
      </c>
      <c r="D48" t="s">
        <v>7</v>
      </c>
      <c r="E48" t="s">
        <v>12</v>
      </c>
      <c r="F48" t="s">
        <v>721</v>
      </c>
      <c r="G48" t="s">
        <v>718</v>
      </c>
      <c r="H48" t="s">
        <v>718</v>
      </c>
      <c r="I48" t="s">
        <v>718</v>
      </c>
      <c r="J48" t="s">
        <v>718</v>
      </c>
      <c r="K48" t="s">
        <v>718</v>
      </c>
      <c r="L48" s="6" t="s">
        <v>718</v>
      </c>
      <c r="M48" s="27" t="s">
        <v>51</v>
      </c>
      <c r="N48" s="27" t="s">
        <v>939</v>
      </c>
      <c r="O48" s="27" t="s">
        <v>78</v>
      </c>
      <c r="P48" s="27" t="s">
        <v>1443</v>
      </c>
      <c r="Q48" s="27" t="s">
        <v>78</v>
      </c>
      <c r="R48" s="27" t="s">
        <v>43</v>
      </c>
      <c r="S48" s="27" t="s">
        <v>44</v>
      </c>
      <c r="T48" s="27" t="s">
        <v>88</v>
      </c>
      <c r="U48" s="60">
        <v>42173</v>
      </c>
      <c r="V48" s="27" t="s">
        <v>45</v>
      </c>
      <c r="W48" s="27" t="s">
        <v>107</v>
      </c>
      <c r="X48" s="27" t="s">
        <v>38</v>
      </c>
      <c r="Y48" s="27" t="s">
        <v>1950</v>
      </c>
      <c r="Z48" s="27" t="s">
        <v>583</v>
      </c>
      <c r="AA48" s="62">
        <v>98944</v>
      </c>
      <c r="AB48" s="27" t="s">
        <v>576</v>
      </c>
      <c r="AC48" s="27" t="s">
        <v>172</v>
      </c>
      <c r="AD48" s="27" t="s">
        <v>957</v>
      </c>
      <c r="AE48" s="27" t="s">
        <v>374</v>
      </c>
      <c r="AF48" s="27" t="s">
        <v>722</v>
      </c>
      <c r="AG48" s="27" t="s">
        <v>677</v>
      </c>
      <c r="AH48" s="27" t="s">
        <v>735</v>
      </c>
      <c r="AI48" s="61">
        <v>42196</v>
      </c>
      <c r="AJ48" s="27" t="s">
        <v>746</v>
      </c>
      <c r="AK48" s="61">
        <v>42158</v>
      </c>
      <c r="AL48" s="28" t="s">
        <v>64</v>
      </c>
      <c r="AM48" s="27" t="s">
        <v>757</v>
      </c>
      <c r="AN48" s="27" t="s">
        <v>758</v>
      </c>
      <c r="AO48" s="28" t="s">
        <v>725</v>
      </c>
      <c r="AP48" s="27" t="s">
        <v>718</v>
      </c>
      <c r="AQ48" s="27" t="s">
        <v>78</v>
      </c>
      <c r="AR48" s="27" t="s">
        <v>78</v>
      </c>
      <c r="AS48" s="28" t="s">
        <v>721</v>
      </c>
      <c r="AT48" s="28" t="s">
        <v>718</v>
      </c>
      <c r="AU48" s="28" t="s">
        <v>718</v>
      </c>
      <c r="AV48" s="28" t="s">
        <v>718</v>
      </c>
      <c r="AW48" s="28" t="s">
        <v>718</v>
      </c>
      <c r="AX48" s="28" t="s">
        <v>718</v>
      </c>
      <c r="AY48" s="28" t="s">
        <v>718</v>
      </c>
      <c r="AZ48" s="62">
        <v>98944</v>
      </c>
      <c r="BA48" s="62">
        <v>98944</v>
      </c>
      <c r="BB48" s="29">
        <v>1</v>
      </c>
    </row>
    <row r="49" spans="1:54" ht="15.75" customHeight="1" x14ac:dyDescent="0.2">
      <c r="A49" t="s">
        <v>79</v>
      </c>
      <c r="B49" t="str">
        <f>VLOOKUP(M49,vlookup!A:C,3,FALSE)</f>
        <v>"Special Interest Function"</v>
      </c>
      <c r="C49" t="s">
        <v>925</v>
      </c>
      <c r="D49" t="s">
        <v>7</v>
      </c>
      <c r="E49" t="s">
        <v>12</v>
      </c>
      <c r="F49" t="s">
        <v>721</v>
      </c>
      <c r="G49" t="s">
        <v>718</v>
      </c>
      <c r="H49" t="s">
        <v>718</v>
      </c>
      <c r="I49" t="s">
        <v>718</v>
      </c>
      <c r="J49" t="s">
        <v>718</v>
      </c>
      <c r="K49" t="s">
        <v>718</v>
      </c>
      <c r="L49" s="6" t="s">
        <v>718</v>
      </c>
      <c r="M49" s="27" t="s">
        <v>51</v>
      </c>
      <c r="N49" s="27" t="s">
        <v>939</v>
      </c>
      <c r="O49" s="27" t="s">
        <v>78</v>
      </c>
      <c r="P49" s="27" t="s">
        <v>1443</v>
      </c>
      <c r="Q49" s="27" t="s">
        <v>78</v>
      </c>
      <c r="R49" s="27" t="s">
        <v>43</v>
      </c>
      <c r="S49" s="27" t="s">
        <v>44</v>
      </c>
      <c r="T49" s="27" t="s">
        <v>88</v>
      </c>
      <c r="U49" s="60">
        <v>42173</v>
      </c>
      <c r="V49" s="27" t="s">
        <v>45</v>
      </c>
      <c r="W49" s="27" t="s">
        <v>107</v>
      </c>
      <c r="X49" s="27" t="s">
        <v>339</v>
      </c>
      <c r="Y49" s="27" t="s">
        <v>1951</v>
      </c>
      <c r="Z49" s="27" t="s">
        <v>583</v>
      </c>
      <c r="AA49" s="62">
        <v>554298</v>
      </c>
      <c r="AB49" s="27" t="s">
        <v>388</v>
      </c>
      <c r="AC49" s="27" t="s">
        <v>170</v>
      </c>
      <c r="AD49" s="27" t="s">
        <v>957</v>
      </c>
      <c r="AE49" s="27" t="s">
        <v>374</v>
      </c>
      <c r="AF49" s="27" t="s">
        <v>722</v>
      </c>
      <c r="AG49" s="27" t="s">
        <v>677</v>
      </c>
      <c r="AH49" s="27" t="s">
        <v>733</v>
      </c>
      <c r="AI49" s="61">
        <v>42173</v>
      </c>
      <c r="AJ49" s="27" t="s">
        <v>746</v>
      </c>
      <c r="AK49" s="61">
        <v>42150</v>
      </c>
      <c r="AL49" s="28" t="s">
        <v>64</v>
      </c>
      <c r="AM49" s="27" t="s">
        <v>757</v>
      </c>
      <c r="AN49" s="27" t="s">
        <v>758</v>
      </c>
      <c r="AO49" s="28" t="s">
        <v>725</v>
      </c>
      <c r="AP49" s="27" t="s">
        <v>718</v>
      </c>
      <c r="AQ49" s="27" t="s">
        <v>78</v>
      </c>
      <c r="AR49" s="27" t="s">
        <v>78</v>
      </c>
      <c r="AS49" s="28" t="s">
        <v>721</v>
      </c>
      <c r="AT49" s="28" t="s">
        <v>718</v>
      </c>
      <c r="AU49" s="28" t="s">
        <v>718</v>
      </c>
      <c r="AV49" s="28" t="s">
        <v>718</v>
      </c>
      <c r="AW49" s="28" t="s">
        <v>718</v>
      </c>
      <c r="AX49" s="28" t="s">
        <v>718</v>
      </c>
      <c r="AY49" s="28" t="s">
        <v>718</v>
      </c>
      <c r="AZ49" s="62">
        <v>554298</v>
      </c>
      <c r="BA49" s="62">
        <v>842271</v>
      </c>
      <c r="BB49" s="29">
        <v>1</v>
      </c>
    </row>
    <row r="50" spans="1:54" ht="15.75" customHeight="1" x14ac:dyDescent="0.2">
      <c r="A50" t="s">
        <v>79</v>
      </c>
      <c r="B50" t="str">
        <f>VLOOKUP(M50,vlookup!A:C,3,FALSE)</f>
        <v>"Special Interest Function"</v>
      </c>
      <c r="C50" t="s">
        <v>925</v>
      </c>
      <c r="D50" t="s">
        <v>8</v>
      </c>
      <c r="E50" t="s">
        <v>12</v>
      </c>
      <c r="F50" t="s">
        <v>721</v>
      </c>
      <c r="G50" t="s">
        <v>718</v>
      </c>
      <c r="H50" t="s">
        <v>718</v>
      </c>
      <c r="I50" t="s">
        <v>718</v>
      </c>
      <c r="J50" t="s">
        <v>718</v>
      </c>
      <c r="K50" t="s">
        <v>718</v>
      </c>
      <c r="L50" s="6" t="s">
        <v>718</v>
      </c>
      <c r="M50" s="27" t="s">
        <v>51</v>
      </c>
      <c r="N50" s="27" t="s">
        <v>939</v>
      </c>
      <c r="O50" s="27" t="s">
        <v>78</v>
      </c>
      <c r="P50" s="27" t="s">
        <v>1443</v>
      </c>
      <c r="Q50" s="27" t="s">
        <v>78</v>
      </c>
      <c r="R50" s="27" t="s">
        <v>472</v>
      </c>
      <c r="S50" s="27" t="s">
        <v>471</v>
      </c>
      <c r="T50" s="27" t="s">
        <v>1219</v>
      </c>
      <c r="U50" s="60">
        <v>42177</v>
      </c>
      <c r="V50" s="27" t="s">
        <v>36</v>
      </c>
      <c r="W50" s="27" t="s">
        <v>677</v>
      </c>
      <c r="X50" s="27" t="s">
        <v>38</v>
      </c>
      <c r="Y50" s="27" t="s">
        <v>3172</v>
      </c>
      <c r="Z50" s="27" t="s">
        <v>1488</v>
      </c>
      <c r="AA50" s="62">
        <v>100612</v>
      </c>
      <c r="AB50" s="27" t="s">
        <v>1489</v>
      </c>
      <c r="AC50" s="27" t="s">
        <v>88</v>
      </c>
      <c r="AD50" s="27" t="s">
        <v>677</v>
      </c>
      <c r="AE50" s="27" t="s">
        <v>470</v>
      </c>
      <c r="AF50" s="27" t="s">
        <v>722</v>
      </c>
      <c r="AG50" s="27" t="s">
        <v>50</v>
      </c>
      <c r="AH50" s="27" t="s">
        <v>3173</v>
      </c>
      <c r="AI50" s="61">
        <v>42326</v>
      </c>
      <c r="AJ50" s="27" t="s">
        <v>1872</v>
      </c>
      <c r="AK50" s="61">
        <v>42177</v>
      </c>
      <c r="AL50" s="28" t="s">
        <v>64</v>
      </c>
      <c r="AM50" s="27" t="s">
        <v>739</v>
      </c>
      <c r="AN50" s="27" t="s">
        <v>740</v>
      </c>
      <c r="AO50" s="28" t="s">
        <v>715</v>
      </c>
      <c r="AP50" s="27" t="s">
        <v>716</v>
      </c>
      <c r="AQ50" s="27" t="s">
        <v>677</v>
      </c>
      <c r="AR50" s="27" t="s">
        <v>78</v>
      </c>
      <c r="AS50" s="28" t="s">
        <v>721</v>
      </c>
      <c r="AT50" s="28" t="s">
        <v>718</v>
      </c>
      <c r="AU50" s="28" t="s">
        <v>718</v>
      </c>
      <c r="AV50" s="28" t="s">
        <v>718</v>
      </c>
      <c r="AW50" s="28" t="s">
        <v>718</v>
      </c>
      <c r="AX50" s="28" t="s">
        <v>718</v>
      </c>
      <c r="AY50" s="28" t="s">
        <v>718</v>
      </c>
      <c r="AZ50" s="62">
        <v>100612</v>
      </c>
      <c r="BA50" s="62">
        <v>0</v>
      </c>
      <c r="BB50" s="29">
        <v>1</v>
      </c>
    </row>
    <row r="51" spans="1:54" ht="15.75" customHeight="1" x14ac:dyDescent="0.2">
      <c r="A51" t="s">
        <v>79</v>
      </c>
      <c r="B51" t="str">
        <f>VLOOKUP(M51,vlookup!A:C,3,FALSE)</f>
        <v>"Special Interest Function"</v>
      </c>
      <c r="C51" t="s">
        <v>925</v>
      </c>
      <c r="D51" t="s">
        <v>8</v>
      </c>
      <c r="E51" t="s">
        <v>12</v>
      </c>
      <c r="F51" t="s">
        <v>721</v>
      </c>
      <c r="G51" t="s">
        <v>718</v>
      </c>
      <c r="H51" t="s">
        <v>718</v>
      </c>
      <c r="I51" t="s">
        <v>718</v>
      </c>
      <c r="J51" t="s">
        <v>718</v>
      </c>
      <c r="K51" t="s">
        <v>718</v>
      </c>
      <c r="L51" s="6" t="s">
        <v>718</v>
      </c>
      <c r="M51" s="27" t="s">
        <v>51</v>
      </c>
      <c r="N51" s="27" t="s">
        <v>939</v>
      </c>
      <c r="O51" s="27" t="s">
        <v>78</v>
      </c>
      <c r="P51" s="27" t="s">
        <v>1443</v>
      </c>
      <c r="Q51" s="27" t="s">
        <v>78</v>
      </c>
      <c r="R51" s="27" t="s">
        <v>569</v>
      </c>
      <c r="S51" s="27" t="s">
        <v>568</v>
      </c>
      <c r="T51" s="27" t="s">
        <v>88</v>
      </c>
      <c r="U51" s="60">
        <v>42177</v>
      </c>
      <c r="V51" s="27" t="s">
        <v>36</v>
      </c>
      <c r="W51" s="27" t="s">
        <v>677</v>
      </c>
      <c r="X51" s="27" t="s">
        <v>38</v>
      </c>
      <c r="Y51" s="27" t="s">
        <v>3180</v>
      </c>
      <c r="Z51" s="27" t="s">
        <v>1480</v>
      </c>
      <c r="AA51" s="62">
        <v>138338</v>
      </c>
      <c r="AB51" s="27" t="s">
        <v>1481</v>
      </c>
      <c r="AC51" s="27" t="s">
        <v>88</v>
      </c>
      <c r="AD51" s="27" t="s">
        <v>677</v>
      </c>
      <c r="AE51" s="27" t="s">
        <v>1482</v>
      </c>
      <c r="AF51" s="27" t="s">
        <v>722</v>
      </c>
      <c r="AG51" s="27" t="s">
        <v>50</v>
      </c>
      <c r="AH51" s="27" t="s">
        <v>729</v>
      </c>
      <c r="AI51" s="61">
        <v>42326</v>
      </c>
      <c r="AJ51" s="27" t="s">
        <v>729</v>
      </c>
      <c r="AK51" s="61">
        <v>42174</v>
      </c>
      <c r="AL51" s="28" t="s">
        <v>64</v>
      </c>
      <c r="AM51" s="27" t="s">
        <v>739</v>
      </c>
      <c r="AN51" s="27" t="s">
        <v>740</v>
      </c>
      <c r="AO51" s="28" t="s">
        <v>715</v>
      </c>
      <c r="AP51" s="27" t="s">
        <v>716</v>
      </c>
      <c r="AQ51" s="27" t="s">
        <v>677</v>
      </c>
      <c r="AR51" s="27" t="s">
        <v>78</v>
      </c>
      <c r="AS51" s="28" t="s">
        <v>721</v>
      </c>
      <c r="AT51" s="28" t="s">
        <v>718</v>
      </c>
      <c r="AU51" s="28" t="s">
        <v>718</v>
      </c>
      <c r="AV51" s="28" t="s">
        <v>718</v>
      </c>
      <c r="AW51" s="28" t="s">
        <v>718</v>
      </c>
      <c r="AX51" s="28" t="s">
        <v>718</v>
      </c>
      <c r="AY51" s="28" t="s">
        <v>718</v>
      </c>
      <c r="AZ51" s="62">
        <v>138338</v>
      </c>
      <c r="BA51" s="62">
        <v>0</v>
      </c>
      <c r="BB51" s="29">
        <v>1</v>
      </c>
    </row>
    <row r="52" spans="1:54" ht="15.75" customHeight="1" x14ac:dyDescent="0.2">
      <c r="A52" t="s">
        <v>79</v>
      </c>
      <c r="B52" t="str">
        <f>VLOOKUP(M52,vlookup!A:C,3,FALSE)</f>
        <v>"Special Interest Function"</v>
      </c>
      <c r="C52" t="s">
        <v>925</v>
      </c>
      <c r="D52" t="s">
        <v>8</v>
      </c>
      <c r="E52" t="s">
        <v>12</v>
      </c>
      <c r="F52" t="s">
        <v>721</v>
      </c>
      <c r="G52" t="s">
        <v>718</v>
      </c>
      <c r="H52" t="s">
        <v>718</v>
      </c>
      <c r="I52" t="s">
        <v>718</v>
      </c>
      <c r="J52" t="s">
        <v>718</v>
      </c>
      <c r="K52" t="s">
        <v>718</v>
      </c>
      <c r="L52" s="6" t="s">
        <v>718</v>
      </c>
      <c r="M52" s="27" t="s">
        <v>51</v>
      </c>
      <c r="N52" s="27" t="s">
        <v>939</v>
      </c>
      <c r="O52" s="27" t="s">
        <v>78</v>
      </c>
      <c r="P52" s="27" t="s">
        <v>1443</v>
      </c>
      <c r="Q52" s="27" t="s">
        <v>78</v>
      </c>
      <c r="R52" s="27" t="s">
        <v>545</v>
      </c>
      <c r="S52" s="27" t="s">
        <v>232</v>
      </c>
      <c r="T52" s="27" t="s">
        <v>1016</v>
      </c>
      <c r="U52" s="60">
        <v>42177</v>
      </c>
      <c r="V52" s="27" t="s">
        <v>36</v>
      </c>
      <c r="W52" s="27" t="s">
        <v>677</v>
      </c>
      <c r="X52" s="27" t="s">
        <v>38</v>
      </c>
      <c r="Y52" s="27" t="s">
        <v>3185</v>
      </c>
      <c r="Z52" s="27" t="s">
        <v>544</v>
      </c>
      <c r="AA52" s="62">
        <v>201659</v>
      </c>
      <c r="AB52" s="27" t="s">
        <v>1493</v>
      </c>
      <c r="AC52" s="27" t="s">
        <v>88</v>
      </c>
      <c r="AD52" s="27" t="s">
        <v>677</v>
      </c>
      <c r="AE52" s="27" t="s">
        <v>543</v>
      </c>
      <c r="AF52" s="27" t="s">
        <v>722</v>
      </c>
      <c r="AG52" s="27" t="s">
        <v>50</v>
      </c>
      <c r="AH52" s="27" t="s">
        <v>729</v>
      </c>
      <c r="AI52" s="61">
        <v>42326</v>
      </c>
      <c r="AJ52" s="27" t="s">
        <v>729</v>
      </c>
      <c r="AK52" s="61">
        <v>42177</v>
      </c>
      <c r="AL52" s="28" t="s">
        <v>64</v>
      </c>
      <c r="AM52" s="27" t="s">
        <v>739</v>
      </c>
      <c r="AN52" s="27" t="s">
        <v>740</v>
      </c>
      <c r="AO52" s="28" t="s">
        <v>715</v>
      </c>
      <c r="AP52" s="27" t="s">
        <v>716</v>
      </c>
      <c r="AQ52" s="27" t="s">
        <v>677</v>
      </c>
      <c r="AR52" s="27" t="s">
        <v>78</v>
      </c>
      <c r="AS52" s="28" t="s">
        <v>721</v>
      </c>
      <c r="AT52" s="28" t="s">
        <v>718</v>
      </c>
      <c r="AU52" s="28" t="s">
        <v>718</v>
      </c>
      <c r="AV52" s="28" t="s">
        <v>718</v>
      </c>
      <c r="AW52" s="28" t="s">
        <v>718</v>
      </c>
      <c r="AX52" s="28" t="s">
        <v>718</v>
      </c>
      <c r="AY52" s="28" t="s">
        <v>718</v>
      </c>
      <c r="AZ52" s="62">
        <v>201659</v>
      </c>
      <c r="BA52" s="62">
        <v>0</v>
      </c>
      <c r="BB52" s="29">
        <v>1</v>
      </c>
    </row>
    <row r="53" spans="1:54" ht="15.75" customHeight="1" x14ac:dyDescent="0.2">
      <c r="A53" t="s">
        <v>79</v>
      </c>
      <c r="B53" t="str">
        <f>VLOOKUP(M53,vlookup!A:C,3,FALSE)</f>
        <v>"Special Interest Function"</v>
      </c>
      <c r="C53" t="s">
        <v>925</v>
      </c>
      <c r="D53" t="s">
        <v>8</v>
      </c>
      <c r="E53" t="s">
        <v>12</v>
      </c>
      <c r="F53" t="s">
        <v>721</v>
      </c>
      <c r="G53" t="s">
        <v>718</v>
      </c>
      <c r="H53" t="s">
        <v>718</v>
      </c>
      <c r="I53" t="s">
        <v>718</v>
      </c>
      <c r="J53" t="s">
        <v>718</v>
      </c>
      <c r="K53" t="s">
        <v>718</v>
      </c>
      <c r="L53" s="6" t="s">
        <v>718</v>
      </c>
      <c r="M53" s="27" t="s">
        <v>51</v>
      </c>
      <c r="N53" s="27" t="s">
        <v>939</v>
      </c>
      <c r="O53" s="27" t="s">
        <v>78</v>
      </c>
      <c r="P53" s="27" t="s">
        <v>1443</v>
      </c>
      <c r="Q53" s="27" t="s">
        <v>78</v>
      </c>
      <c r="R53" s="27" t="s">
        <v>510</v>
      </c>
      <c r="S53" s="27" t="s">
        <v>272</v>
      </c>
      <c r="T53" s="27" t="s">
        <v>143</v>
      </c>
      <c r="U53" s="60">
        <v>42177</v>
      </c>
      <c r="V53" s="27" t="s">
        <v>36</v>
      </c>
      <c r="W53" s="27" t="s">
        <v>677</v>
      </c>
      <c r="X53" s="27" t="s">
        <v>38</v>
      </c>
      <c r="Y53" s="27" t="s">
        <v>3186</v>
      </c>
      <c r="Z53" s="27" t="s">
        <v>509</v>
      </c>
      <c r="AA53" s="62">
        <v>213643</v>
      </c>
      <c r="AB53" s="27" t="s">
        <v>1490</v>
      </c>
      <c r="AC53" s="27" t="s">
        <v>88</v>
      </c>
      <c r="AD53" s="27" t="s">
        <v>677</v>
      </c>
      <c r="AE53" s="27" t="s">
        <v>508</v>
      </c>
      <c r="AF53" s="27" t="s">
        <v>722</v>
      </c>
      <c r="AG53" s="27" t="s">
        <v>50</v>
      </c>
      <c r="AH53" s="27" t="s">
        <v>3173</v>
      </c>
      <c r="AI53" s="61">
        <v>42326</v>
      </c>
      <c r="AJ53" s="27" t="s">
        <v>729</v>
      </c>
      <c r="AK53" s="61">
        <v>42177</v>
      </c>
      <c r="AL53" s="28" t="s">
        <v>64</v>
      </c>
      <c r="AM53" s="27" t="s">
        <v>739</v>
      </c>
      <c r="AN53" s="27" t="s">
        <v>740</v>
      </c>
      <c r="AO53" s="28" t="s">
        <v>715</v>
      </c>
      <c r="AP53" s="27" t="s">
        <v>716</v>
      </c>
      <c r="AQ53" s="27" t="s">
        <v>677</v>
      </c>
      <c r="AR53" s="27" t="s">
        <v>78</v>
      </c>
      <c r="AS53" s="28" t="s">
        <v>721</v>
      </c>
      <c r="AT53" s="28" t="s">
        <v>718</v>
      </c>
      <c r="AU53" s="28" t="s">
        <v>718</v>
      </c>
      <c r="AV53" s="28" t="s">
        <v>718</v>
      </c>
      <c r="AW53" s="28" t="s">
        <v>718</v>
      </c>
      <c r="AX53" s="28" t="s">
        <v>718</v>
      </c>
      <c r="AY53" s="28" t="s">
        <v>718</v>
      </c>
      <c r="AZ53" s="62">
        <v>213643</v>
      </c>
      <c r="BA53" s="62">
        <v>0</v>
      </c>
      <c r="BB53" s="29">
        <v>1</v>
      </c>
    </row>
    <row r="54" spans="1:54" ht="15.75" customHeight="1" x14ac:dyDescent="0.2">
      <c r="A54" t="s">
        <v>79</v>
      </c>
      <c r="B54" t="str">
        <f>VLOOKUP(M54,vlookup!A:C,3,FALSE)</f>
        <v>"Special Interest Function"</v>
      </c>
      <c r="C54" t="s">
        <v>925</v>
      </c>
      <c r="D54" t="s">
        <v>8</v>
      </c>
      <c r="E54" t="s">
        <v>12</v>
      </c>
      <c r="F54" t="s">
        <v>721</v>
      </c>
      <c r="G54" t="s">
        <v>718</v>
      </c>
      <c r="H54" t="s">
        <v>718</v>
      </c>
      <c r="I54" t="s">
        <v>718</v>
      </c>
      <c r="J54" t="s">
        <v>718</v>
      </c>
      <c r="K54" t="s">
        <v>718</v>
      </c>
      <c r="L54" s="6" t="s">
        <v>718</v>
      </c>
      <c r="M54" s="27" t="s">
        <v>51</v>
      </c>
      <c r="N54" s="27" t="s">
        <v>939</v>
      </c>
      <c r="O54" s="27" t="s">
        <v>78</v>
      </c>
      <c r="P54" s="27" t="s">
        <v>1443</v>
      </c>
      <c r="Q54" s="27" t="s">
        <v>78</v>
      </c>
      <c r="R54" s="27" t="s">
        <v>43</v>
      </c>
      <c r="S54" s="27" t="s">
        <v>44</v>
      </c>
      <c r="T54" s="27" t="s">
        <v>88</v>
      </c>
      <c r="U54" s="60">
        <v>42178</v>
      </c>
      <c r="V54" s="27" t="s">
        <v>36</v>
      </c>
      <c r="W54" s="27" t="s">
        <v>677</v>
      </c>
      <c r="X54" s="27" t="s">
        <v>38</v>
      </c>
      <c r="Y54" s="27" t="s">
        <v>3177</v>
      </c>
      <c r="Z54" s="27" t="s">
        <v>518</v>
      </c>
      <c r="AA54" s="62">
        <v>116634</v>
      </c>
      <c r="AB54" s="27" t="s">
        <v>1561</v>
      </c>
      <c r="AC54" s="27" t="s">
        <v>88</v>
      </c>
      <c r="AD54" s="27" t="s">
        <v>677</v>
      </c>
      <c r="AE54" s="27" t="s">
        <v>517</v>
      </c>
      <c r="AF54" s="27" t="s">
        <v>722</v>
      </c>
      <c r="AG54" s="27" t="s">
        <v>50</v>
      </c>
      <c r="AH54" s="27" t="s">
        <v>3173</v>
      </c>
      <c r="AI54" s="61">
        <v>42326</v>
      </c>
      <c r="AJ54" s="27" t="s">
        <v>729</v>
      </c>
      <c r="AK54" s="61">
        <v>42178</v>
      </c>
      <c r="AL54" s="28" t="s">
        <v>64</v>
      </c>
      <c r="AM54" s="27" t="s">
        <v>739</v>
      </c>
      <c r="AN54" s="27" t="s">
        <v>740</v>
      </c>
      <c r="AO54" s="28" t="s">
        <v>715</v>
      </c>
      <c r="AP54" s="27" t="s">
        <v>716</v>
      </c>
      <c r="AQ54" s="27" t="s">
        <v>677</v>
      </c>
      <c r="AR54" s="27" t="s">
        <v>78</v>
      </c>
      <c r="AS54" s="28" t="s">
        <v>721</v>
      </c>
      <c r="AT54" s="28" t="s">
        <v>718</v>
      </c>
      <c r="AU54" s="28" t="s">
        <v>718</v>
      </c>
      <c r="AV54" s="28" t="s">
        <v>718</v>
      </c>
      <c r="AW54" s="28" t="s">
        <v>718</v>
      </c>
      <c r="AX54" s="28" t="s">
        <v>718</v>
      </c>
      <c r="AY54" s="28" t="s">
        <v>718</v>
      </c>
      <c r="AZ54" s="62">
        <v>116634</v>
      </c>
      <c r="BA54" s="62">
        <v>0</v>
      </c>
      <c r="BB54" s="29">
        <v>1</v>
      </c>
    </row>
    <row r="55" spans="1:54" ht="15.75" customHeight="1" x14ac:dyDescent="0.2">
      <c r="A55" t="s">
        <v>79</v>
      </c>
      <c r="B55" t="str">
        <f>VLOOKUP(M55,vlookup!A:C,3,FALSE)</f>
        <v>"Special Interest Function"</v>
      </c>
      <c r="C55" t="s">
        <v>925</v>
      </c>
      <c r="D55" t="s">
        <v>8</v>
      </c>
      <c r="E55" t="s">
        <v>12</v>
      </c>
      <c r="F55" t="s">
        <v>721</v>
      </c>
      <c r="G55" t="s">
        <v>718</v>
      </c>
      <c r="H55" t="s">
        <v>718</v>
      </c>
      <c r="I55" t="s">
        <v>718</v>
      </c>
      <c r="J55" t="s">
        <v>718</v>
      </c>
      <c r="K55" t="s">
        <v>718</v>
      </c>
      <c r="L55" s="6" t="s">
        <v>718</v>
      </c>
      <c r="M55" s="27" t="s">
        <v>51</v>
      </c>
      <c r="N55" s="27" t="s">
        <v>939</v>
      </c>
      <c r="O55" s="27" t="s">
        <v>78</v>
      </c>
      <c r="P55" s="27" t="s">
        <v>1443</v>
      </c>
      <c r="Q55" s="27" t="s">
        <v>78</v>
      </c>
      <c r="R55" s="27" t="s">
        <v>506</v>
      </c>
      <c r="S55" s="27" t="s">
        <v>383</v>
      </c>
      <c r="T55" s="27" t="s">
        <v>581</v>
      </c>
      <c r="U55" s="60">
        <v>42178</v>
      </c>
      <c r="V55" s="27" t="s">
        <v>36</v>
      </c>
      <c r="W55" s="27" t="s">
        <v>677</v>
      </c>
      <c r="X55" s="27" t="s">
        <v>38</v>
      </c>
      <c r="Y55" s="27" t="s">
        <v>3176</v>
      </c>
      <c r="Z55" s="27" t="s">
        <v>505</v>
      </c>
      <c r="AA55" s="62">
        <v>165716</v>
      </c>
      <c r="AB55" s="27" t="s">
        <v>1549</v>
      </c>
      <c r="AC55" s="27" t="s">
        <v>88</v>
      </c>
      <c r="AD55" s="27" t="s">
        <v>677</v>
      </c>
      <c r="AE55" s="27" t="s">
        <v>504</v>
      </c>
      <c r="AF55" s="27" t="s">
        <v>722</v>
      </c>
      <c r="AG55" s="27" t="s">
        <v>50</v>
      </c>
      <c r="AH55" s="27" t="s">
        <v>3173</v>
      </c>
      <c r="AI55" s="61">
        <v>42326</v>
      </c>
      <c r="AJ55" s="27" t="s">
        <v>729</v>
      </c>
      <c r="AK55" s="61">
        <v>42178</v>
      </c>
      <c r="AL55" s="28" t="s">
        <v>64</v>
      </c>
      <c r="AM55" s="27" t="s">
        <v>739</v>
      </c>
      <c r="AN55" s="27" t="s">
        <v>740</v>
      </c>
      <c r="AO55" s="28" t="s">
        <v>715</v>
      </c>
      <c r="AP55" s="27" t="s">
        <v>716</v>
      </c>
      <c r="AQ55" s="27" t="s">
        <v>677</v>
      </c>
      <c r="AR55" s="27" t="s">
        <v>78</v>
      </c>
      <c r="AS55" s="28" t="s">
        <v>721</v>
      </c>
      <c r="AT55" s="28" t="s">
        <v>718</v>
      </c>
      <c r="AU55" s="28" t="s">
        <v>718</v>
      </c>
      <c r="AV55" s="28" t="s">
        <v>718</v>
      </c>
      <c r="AW55" s="28" t="s">
        <v>718</v>
      </c>
      <c r="AX55" s="28" t="s">
        <v>718</v>
      </c>
      <c r="AY55" s="28" t="s">
        <v>718</v>
      </c>
      <c r="AZ55" s="62">
        <v>165716</v>
      </c>
      <c r="BA55" s="62">
        <v>0</v>
      </c>
      <c r="BB55" s="29">
        <v>1</v>
      </c>
    </row>
    <row r="56" spans="1:54" ht="15.75" customHeight="1" x14ac:dyDescent="0.2">
      <c r="A56" t="s">
        <v>79</v>
      </c>
      <c r="B56" t="str">
        <f>VLOOKUP(M56,vlookup!A:C,3,FALSE)</f>
        <v>"Special Interest Function"</v>
      </c>
      <c r="C56" t="s">
        <v>925</v>
      </c>
      <c r="D56" t="s">
        <v>8</v>
      </c>
      <c r="E56" t="s">
        <v>12</v>
      </c>
      <c r="F56" t="s">
        <v>721</v>
      </c>
      <c r="G56" t="s">
        <v>718</v>
      </c>
      <c r="H56" t="s">
        <v>718</v>
      </c>
      <c r="I56" t="s">
        <v>718</v>
      </c>
      <c r="J56" t="s">
        <v>718</v>
      </c>
      <c r="K56" t="s">
        <v>718</v>
      </c>
      <c r="L56" s="6" t="s">
        <v>718</v>
      </c>
      <c r="M56" s="27" t="s">
        <v>51</v>
      </c>
      <c r="N56" s="27" t="s">
        <v>939</v>
      </c>
      <c r="O56" s="27" t="s">
        <v>78</v>
      </c>
      <c r="P56" s="27" t="s">
        <v>1443</v>
      </c>
      <c r="Q56" s="27" t="s">
        <v>78</v>
      </c>
      <c r="R56" s="27" t="s">
        <v>503</v>
      </c>
      <c r="S56" s="27" t="s">
        <v>502</v>
      </c>
      <c r="T56" s="27" t="s">
        <v>1260</v>
      </c>
      <c r="U56" s="60">
        <v>42179</v>
      </c>
      <c r="V56" s="27" t="s">
        <v>36</v>
      </c>
      <c r="W56" s="27" t="s">
        <v>677</v>
      </c>
      <c r="X56" s="27" t="s">
        <v>38</v>
      </c>
      <c r="Y56" s="27" t="s">
        <v>3169</v>
      </c>
      <c r="Z56" s="27" t="s">
        <v>501</v>
      </c>
      <c r="AA56" s="62">
        <v>133008</v>
      </c>
      <c r="AB56" s="27" t="s">
        <v>1508</v>
      </c>
      <c r="AC56" s="27" t="s">
        <v>88</v>
      </c>
      <c r="AD56" s="27" t="s">
        <v>677</v>
      </c>
      <c r="AE56" s="27" t="s">
        <v>500</v>
      </c>
      <c r="AF56" s="27" t="s">
        <v>722</v>
      </c>
      <c r="AG56" s="27" t="s">
        <v>50</v>
      </c>
      <c r="AH56" s="27" t="s">
        <v>729</v>
      </c>
      <c r="AI56" s="61">
        <v>42326</v>
      </c>
      <c r="AJ56" s="27" t="s">
        <v>729</v>
      </c>
      <c r="AK56" s="61">
        <v>42179</v>
      </c>
      <c r="AL56" s="28" t="s">
        <v>64</v>
      </c>
      <c r="AM56" s="27" t="s">
        <v>739</v>
      </c>
      <c r="AN56" s="27" t="s">
        <v>740</v>
      </c>
      <c r="AO56" s="28" t="s">
        <v>715</v>
      </c>
      <c r="AP56" s="27" t="s">
        <v>716</v>
      </c>
      <c r="AQ56" s="27" t="s">
        <v>677</v>
      </c>
      <c r="AR56" s="27" t="s">
        <v>78</v>
      </c>
      <c r="AS56" s="28" t="s">
        <v>721</v>
      </c>
      <c r="AT56" s="28" t="s">
        <v>718</v>
      </c>
      <c r="AU56" s="28" t="s">
        <v>718</v>
      </c>
      <c r="AV56" s="28" t="s">
        <v>718</v>
      </c>
      <c r="AW56" s="28" t="s">
        <v>718</v>
      </c>
      <c r="AX56" s="28" t="s">
        <v>718</v>
      </c>
      <c r="AY56" s="28" t="s">
        <v>718</v>
      </c>
      <c r="AZ56" s="62">
        <v>133008</v>
      </c>
      <c r="BA56" s="62">
        <v>0</v>
      </c>
      <c r="BB56" s="29">
        <v>1</v>
      </c>
    </row>
    <row r="57" spans="1:54" ht="15.75" customHeight="1" x14ac:dyDescent="0.2">
      <c r="A57" t="s">
        <v>79</v>
      </c>
      <c r="B57" t="str">
        <f>VLOOKUP(M57,vlookup!A:C,3,FALSE)</f>
        <v>"Special Interest Function"</v>
      </c>
      <c r="C57" t="s">
        <v>925</v>
      </c>
      <c r="D57" t="s">
        <v>8</v>
      </c>
      <c r="E57" t="s">
        <v>12</v>
      </c>
      <c r="F57" t="s">
        <v>721</v>
      </c>
      <c r="G57" t="s">
        <v>718</v>
      </c>
      <c r="H57" t="s">
        <v>718</v>
      </c>
      <c r="I57" t="s">
        <v>718</v>
      </c>
      <c r="J57" t="s">
        <v>718</v>
      </c>
      <c r="K57" t="s">
        <v>718</v>
      </c>
      <c r="L57" s="6" t="s">
        <v>718</v>
      </c>
      <c r="M57" s="27" t="s">
        <v>51</v>
      </c>
      <c r="N57" s="27" t="s">
        <v>939</v>
      </c>
      <c r="O57" s="27" t="s">
        <v>78</v>
      </c>
      <c r="P57" s="27" t="s">
        <v>1443</v>
      </c>
      <c r="Q57" s="27" t="s">
        <v>78</v>
      </c>
      <c r="R57" s="27" t="s">
        <v>43</v>
      </c>
      <c r="S57" s="27" t="s">
        <v>44</v>
      </c>
      <c r="T57" s="27" t="s">
        <v>88</v>
      </c>
      <c r="U57" s="60">
        <v>42179</v>
      </c>
      <c r="V57" s="27" t="s">
        <v>36</v>
      </c>
      <c r="W57" s="27" t="s">
        <v>677</v>
      </c>
      <c r="X57" s="27" t="s">
        <v>38</v>
      </c>
      <c r="Y57" s="27" t="s">
        <v>3172</v>
      </c>
      <c r="Z57" s="27" t="s">
        <v>469</v>
      </c>
      <c r="AA57" s="62">
        <v>133024</v>
      </c>
      <c r="AB57" s="27" t="s">
        <v>1552</v>
      </c>
      <c r="AC57" s="27" t="s">
        <v>88</v>
      </c>
      <c r="AD57" s="27" t="s">
        <v>677</v>
      </c>
      <c r="AE57" s="27" t="s">
        <v>468</v>
      </c>
      <c r="AF57" s="27" t="s">
        <v>722</v>
      </c>
      <c r="AG57" s="27" t="s">
        <v>50</v>
      </c>
      <c r="AH57" s="27" t="s">
        <v>3173</v>
      </c>
      <c r="AI57" s="61">
        <v>42326</v>
      </c>
      <c r="AJ57" s="27" t="s">
        <v>1872</v>
      </c>
      <c r="AK57" s="61">
        <v>42177</v>
      </c>
      <c r="AL57" s="28" t="s">
        <v>64</v>
      </c>
      <c r="AM57" s="27" t="s">
        <v>739</v>
      </c>
      <c r="AN57" s="27" t="s">
        <v>740</v>
      </c>
      <c r="AO57" s="28" t="s">
        <v>715</v>
      </c>
      <c r="AP57" s="27" t="s">
        <v>716</v>
      </c>
      <c r="AQ57" s="27" t="s">
        <v>677</v>
      </c>
      <c r="AR57" s="27" t="s">
        <v>78</v>
      </c>
      <c r="AS57" s="28" t="s">
        <v>721</v>
      </c>
      <c r="AT57" s="28" t="s">
        <v>718</v>
      </c>
      <c r="AU57" s="28" t="s">
        <v>718</v>
      </c>
      <c r="AV57" s="28" t="s">
        <v>718</v>
      </c>
      <c r="AW57" s="28" t="s">
        <v>718</v>
      </c>
      <c r="AX57" s="28" t="s">
        <v>718</v>
      </c>
      <c r="AY57" s="28" t="s">
        <v>718</v>
      </c>
      <c r="AZ57" s="62">
        <v>133024</v>
      </c>
      <c r="BA57" s="62">
        <v>0</v>
      </c>
      <c r="BB57" s="29">
        <v>1</v>
      </c>
    </row>
    <row r="58" spans="1:54" ht="15.75" customHeight="1" x14ac:dyDescent="0.2">
      <c r="A58" t="s">
        <v>79</v>
      </c>
      <c r="B58" t="str">
        <f>VLOOKUP(M58,vlookup!A:C,3,FALSE)</f>
        <v>"Special Interest Function"</v>
      </c>
      <c r="C58" t="s">
        <v>925</v>
      </c>
      <c r="D58" t="s">
        <v>8</v>
      </c>
      <c r="E58" t="s">
        <v>12</v>
      </c>
      <c r="F58" t="s">
        <v>721</v>
      </c>
      <c r="G58" t="s">
        <v>718</v>
      </c>
      <c r="H58" t="s">
        <v>718</v>
      </c>
      <c r="I58" t="s">
        <v>718</v>
      </c>
      <c r="J58" t="s">
        <v>718</v>
      </c>
      <c r="K58" t="s">
        <v>718</v>
      </c>
      <c r="L58" s="6" t="s">
        <v>718</v>
      </c>
      <c r="M58" s="27" t="s">
        <v>51</v>
      </c>
      <c r="N58" s="27" t="s">
        <v>939</v>
      </c>
      <c r="O58" s="27" t="s">
        <v>78</v>
      </c>
      <c r="P58" s="27" t="s">
        <v>1443</v>
      </c>
      <c r="Q58" s="27" t="s">
        <v>78</v>
      </c>
      <c r="R58" s="27" t="s">
        <v>539</v>
      </c>
      <c r="S58" s="27" t="s">
        <v>123</v>
      </c>
      <c r="T58" s="27" t="s">
        <v>1220</v>
      </c>
      <c r="U58" s="60">
        <v>42179</v>
      </c>
      <c r="V58" s="27" t="s">
        <v>36</v>
      </c>
      <c r="W58" s="27" t="s">
        <v>677</v>
      </c>
      <c r="X58" s="27" t="s">
        <v>38</v>
      </c>
      <c r="Y58" s="27" t="s">
        <v>3178</v>
      </c>
      <c r="Z58" s="27" t="s">
        <v>1547</v>
      </c>
      <c r="AA58" s="62">
        <v>137032</v>
      </c>
      <c r="AB58" s="27" t="s">
        <v>1548</v>
      </c>
      <c r="AC58" s="27" t="s">
        <v>130</v>
      </c>
      <c r="AD58" s="27" t="s">
        <v>677</v>
      </c>
      <c r="AE58" s="27" t="s">
        <v>538</v>
      </c>
      <c r="AF58" s="27" t="s">
        <v>722</v>
      </c>
      <c r="AG58" s="27" t="s">
        <v>50</v>
      </c>
      <c r="AH58" s="27" t="s">
        <v>729</v>
      </c>
      <c r="AI58" s="61">
        <v>42326</v>
      </c>
      <c r="AJ58" s="27" t="s">
        <v>1868</v>
      </c>
      <c r="AK58" s="61">
        <v>42177</v>
      </c>
      <c r="AL58" s="28" t="s">
        <v>64</v>
      </c>
      <c r="AM58" s="27" t="s">
        <v>739</v>
      </c>
      <c r="AN58" s="27" t="s">
        <v>740</v>
      </c>
      <c r="AO58" s="28" t="s">
        <v>715</v>
      </c>
      <c r="AP58" s="27" t="s">
        <v>716</v>
      </c>
      <c r="AQ58" s="27" t="s">
        <v>677</v>
      </c>
      <c r="AR58" s="27" t="s">
        <v>78</v>
      </c>
      <c r="AS58" s="28" t="s">
        <v>721</v>
      </c>
      <c r="AT58" s="28" t="s">
        <v>718</v>
      </c>
      <c r="AU58" s="28" t="s">
        <v>718</v>
      </c>
      <c r="AV58" s="28" t="s">
        <v>718</v>
      </c>
      <c r="AW58" s="28" t="s">
        <v>718</v>
      </c>
      <c r="AX58" s="28" t="s">
        <v>718</v>
      </c>
      <c r="AY58" s="28" t="s">
        <v>718</v>
      </c>
      <c r="AZ58" s="62">
        <v>137032</v>
      </c>
      <c r="BA58" s="62">
        <v>0</v>
      </c>
      <c r="BB58" s="29">
        <v>1</v>
      </c>
    </row>
    <row r="59" spans="1:54" ht="15.75" customHeight="1" x14ac:dyDescent="0.2">
      <c r="A59" t="s">
        <v>79</v>
      </c>
      <c r="B59" t="str">
        <f>VLOOKUP(M59,vlookup!A:C,3,FALSE)</f>
        <v>"Special Interest Function"</v>
      </c>
      <c r="C59" t="s">
        <v>925</v>
      </c>
      <c r="D59" t="s">
        <v>8</v>
      </c>
      <c r="E59" t="s">
        <v>12</v>
      </c>
      <c r="F59" t="s">
        <v>721</v>
      </c>
      <c r="G59" t="s">
        <v>718</v>
      </c>
      <c r="H59" t="s">
        <v>718</v>
      </c>
      <c r="I59" t="s">
        <v>718</v>
      </c>
      <c r="J59" t="s">
        <v>718</v>
      </c>
      <c r="K59" t="s">
        <v>718</v>
      </c>
      <c r="L59" s="6" t="s">
        <v>718</v>
      </c>
      <c r="M59" s="27" t="s">
        <v>51</v>
      </c>
      <c r="N59" s="27" t="s">
        <v>939</v>
      </c>
      <c r="O59" s="27" t="s">
        <v>78</v>
      </c>
      <c r="P59" s="27" t="s">
        <v>1443</v>
      </c>
      <c r="Q59" s="27" t="s">
        <v>78</v>
      </c>
      <c r="R59" s="27" t="s">
        <v>43</v>
      </c>
      <c r="S59" s="27" t="s">
        <v>44</v>
      </c>
      <c r="T59" s="27" t="s">
        <v>88</v>
      </c>
      <c r="U59" s="60">
        <v>42179</v>
      </c>
      <c r="V59" s="27" t="s">
        <v>36</v>
      </c>
      <c r="W59" s="27" t="s">
        <v>677</v>
      </c>
      <c r="X59" s="27" t="s">
        <v>38</v>
      </c>
      <c r="Y59" s="27" t="s">
        <v>3176</v>
      </c>
      <c r="Z59" s="27" t="s">
        <v>1107</v>
      </c>
      <c r="AA59" s="62">
        <v>156996</v>
      </c>
      <c r="AB59" s="27" t="s">
        <v>1564</v>
      </c>
      <c r="AC59" s="27" t="s">
        <v>88</v>
      </c>
      <c r="AD59" s="27" t="s">
        <v>677</v>
      </c>
      <c r="AE59" s="27" t="s">
        <v>1108</v>
      </c>
      <c r="AF59" s="27" t="s">
        <v>722</v>
      </c>
      <c r="AG59" s="27" t="s">
        <v>50</v>
      </c>
      <c r="AH59" s="27" t="s">
        <v>3173</v>
      </c>
      <c r="AI59" s="61">
        <v>42326</v>
      </c>
      <c r="AJ59" s="27" t="s">
        <v>729</v>
      </c>
      <c r="AK59" s="61">
        <v>42179</v>
      </c>
      <c r="AL59" s="28" t="s">
        <v>64</v>
      </c>
      <c r="AM59" s="27" t="s">
        <v>739</v>
      </c>
      <c r="AN59" s="27" t="s">
        <v>740</v>
      </c>
      <c r="AO59" s="28" t="s">
        <v>715</v>
      </c>
      <c r="AP59" s="27" t="s">
        <v>716</v>
      </c>
      <c r="AQ59" s="27" t="s">
        <v>677</v>
      </c>
      <c r="AR59" s="27" t="s">
        <v>78</v>
      </c>
      <c r="AS59" s="28" t="s">
        <v>721</v>
      </c>
      <c r="AT59" s="28" t="s">
        <v>718</v>
      </c>
      <c r="AU59" s="28" t="s">
        <v>718</v>
      </c>
      <c r="AV59" s="28" t="s">
        <v>718</v>
      </c>
      <c r="AW59" s="28" t="s">
        <v>718</v>
      </c>
      <c r="AX59" s="28" t="s">
        <v>718</v>
      </c>
      <c r="AY59" s="28" t="s">
        <v>718</v>
      </c>
      <c r="AZ59" s="62">
        <v>156996</v>
      </c>
      <c r="BA59" s="62">
        <v>0</v>
      </c>
      <c r="BB59" s="29">
        <v>1</v>
      </c>
    </row>
    <row r="60" spans="1:54" ht="15.75" customHeight="1" x14ac:dyDescent="0.2">
      <c r="A60" t="s">
        <v>79</v>
      </c>
      <c r="B60" t="str">
        <f>VLOOKUP(M60,vlookup!A:C,3,FALSE)</f>
        <v>"Special Interest Function"</v>
      </c>
      <c r="C60" t="s">
        <v>925</v>
      </c>
      <c r="D60" t="s">
        <v>8</v>
      </c>
      <c r="E60" t="s">
        <v>12</v>
      </c>
      <c r="F60" t="s">
        <v>721</v>
      </c>
      <c r="G60" t="s">
        <v>718</v>
      </c>
      <c r="H60" t="s">
        <v>718</v>
      </c>
      <c r="I60" t="s">
        <v>718</v>
      </c>
      <c r="J60" t="s">
        <v>718</v>
      </c>
      <c r="K60" t="s">
        <v>718</v>
      </c>
      <c r="L60" s="6" t="s">
        <v>718</v>
      </c>
      <c r="M60" s="27" t="s">
        <v>51</v>
      </c>
      <c r="N60" s="27" t="s">
        <v>939</v>
      </c>
      <c r="O60" s="27" t="s">
        <v>78</v>
      </c>
      <c r="P60" s="27" t="s">
        <v>1443</v>
      </c>
      <c r="Q60" s="27" t="s">
        <v>78</v>
      </c>
      <c r="R60" s="27" t="s">
        <v>463</v>
      </c>
      <c r="S60" s="27" t="s">
        <v>260</v>
      </c>
      <c r="T60" s="27" t="s">
        <v>212</v>
      </c>
      <c r="U60" s="60">
        <v>42180</v>
      </c>
      <c r="V60" s="27" t="s">
        <v>36</v>
      </c>
      <c r="W60" s="27" t="s">
        <v>677</v>
      </c>
      <c r="X60" s="27" t="s">
        <v>38</v>
      </c>
      <c r="Y60" s="27" t="s">
        <v>3177</v>
      </c>
      <c r="Z60" s="27" t="s">
        <v>1496</v>
      </c>
      <c r="AA60" s="62">
        <v>132251</v>
      </c>
      <c r="AB60" s="27" t="s">
        <v>1497</v>
      </c>
      <c r="AC60" s="27" t="s">
        <v>88</v>
      </c>
      <c r="AD60" s="27" t="s">
        <v>677</v>
      </c>
      <c r="AE60" s="27" t="s">
        <v>1498</v>
      </c>
      <c r="AF60" s="27" t="s">
        <v>722</v>
      </c>
      <c r="AG60" s="27" t="s">
        <v>50</v>
      </c>
      <c r="AH60" s="27" t="s">
        <v>3173</v>
      </c>
      <c r="AI60" s="61">
        <v>42326</v>
      </c>
      <c r="AJ60" s="27" t="s">
        <v>729</v>
      </c>
      <c r="AK60" s="61">
        <v>42180</v>
      </c>
      <c r="AL60" s="28" t="s">
        <v>64</v>
      </c>
      <c r="AM60" s="27" t="s">
        <v>739</v>
      </c>
      <c r="AN60" s="27" t="s">
        <v>740</v>
      </c>
      <c r="AO60" s="28" t="s">
        <v>725</v>
      </c>
      <c r="AP60" s="27" t="s">
        <v>718</v>
      </c>
      <c r="AQ60" s="27" t="s">
        <v>677</v>
      </c>
      <c r="AR60" s="27" t="s">
        <v>78</v>
      </c>
      <c r="AS60" s="28" t="s">
        <v>721</v>
      </c>
      <c r="AT60" s="28" t="s">
        <v>718</v>
      </c>
      <c r="AU60" s="28" t="s">
        <v>718</v>
      </c>
      <c r="AV60" s="28" t="s">
        <v>718</v>
      </c>
      <c r="AW60" s="28" t="s">
        <v>718</v>
      </c>
      <c r="AX60" s="28" t="s">
        <v>718</v>
      </c>
      <c r="AY60" s="28" t="s">
        <v>718</v>
      </c>
      <c r="AZ60" s="62">
        <v>132251</v>
      </c>
      <c r="BA60" s="62">
        <v>0</v>
      </c>
      <c r="BB60" s="29">
        <v>1</v>
      </c>
    </row>
    <row r="61" spans="1:54" ht="15.75" customHeight="1" x14ac:dyDescent="0.2">
      <c r="A61" t="s">
        <v>79</v>
      </c>
      <c r="B61" t="str">
        <f>VLOOKUP(M61,vlookup!A:C,3,FALSE)</f>
        <v>"Special Interest Function"</v>
      </c>
      <c r="C61" t="s">
        <v>925</v>
      </c>
      <c r="D61" t="s">
        <v>8</v>
      </c>
      <c r="E61" t="s">
        <v>12</v>
      </c>
      <c r="F61" t="s">
        <v>721</v>
      </c>
      <c r="G61" t="s">
        <v>718</v>
      </c>
      <c r="H61" t="s">
        <v>718</v>
      </c>
      <c r="I61" t="s">
        <v>718</v>
      </c>
      <c r="J61" t="s">
        <v>718</v>
      </c>
      <c r="K61" t="s">
        <v>718</v>
      </c>
      <c r="L61" s="6" t="s">
        <v>718</v>
      </c>
      <c r="M61" s="27" t="s">
        <v>51</v>
      </c>
      <c r="N61" s="27" t="s">
        <v>939</v>
      </c>
      <c r="O61" s="27" t="s">
        <v>78</v>
      </c>
      <c r="P61" s="27" t="s">
        <v>1443</v>
      </c>
      <c r="Q61" s="27" t="s">
        <v>78</v>
      </c>
      <c r="R61" s="27" t="s">
        <v>533</v>
      </c>
      <c r="S61" s="27" t="s">
        <v>532</v>
      </c>
      <c r="T61" s="27" t="s">
        <v>173</v>
      </c>
      <c r="U61" s="60">
        <v>42180</v>
      </c>
      <c r="V61" s="27" t="s">
        <v>36</v>
      </c>
      <c r="W61" s="27" t="s">
        <v>677</v>
      </c>
      <c r="X61" s="27" t="s">
        <v>38</v>
      </c>
      <c r="Y61" s="27" t="s">
        <v>3175</v>
      </c>
      <c r="Z61" s="27" t="s">
        <v>531</v>
      </c>
      <c r="AA61" s="62">
        <v>132748</v>
      </c>
      <c r="AB61" s="27" t="s">
        <v>1476</v>
      </c>
      <c r="AC61" s="27" t="s">
        <v>88</v>
      </c>
      <c r="AD61" s="27" t="s">
        <v>677</v>
      </c>
      <c r="AE61" s="27" t="s">
        <v>530</v>
      </c>
      <c r="AF61" s="27" t="s">
        <v>722</v>
      </c>
      <c r="AG61" s="27" t="s">
        <v>50</v>
      </c>
      <c r="AH61" s="27" t="s">
        <v>729</v>
      </c>
      <c r="AI61" s="61">
        <v>42326</v>
      </c>
      <c r="AJ61" s="27" t="s">
        <v>1868</v>
      </c>
      <c r="AK61" s="61">
        <v>42177</v>
      </c>
      <c r="AL61" s="28" t="s">
        <v>64</v>
      </c>
      <c r="AM61" s="27" t="s">
        <v>739</v>
      </c>
      <c r="AN61" s="27" t="s">
        <v>740</v>
      </c>
      <c r="AO61" s="28" t="s">
        <v>725</v>
      </c>
      <c r="AP61" s="27" t="s">
        <v>718</v>
      </c>
      <c r="AQ61" s="27" t="s">
        <v>677</v>
      </c>
      <c r="AR61" s="27" t="s">
        <v>78</v>
      </c>
      <c r="AS61" s="28" t="s">
        <v>721</v>
      </c>
      <c r="AT61" s="28" t="s">
        <v>718</v>
      </c>
      <c r="AU61" s="28" t="s">
        <v>718</v>
      </c>
      <c r="AV61" s="28" t="s">
        <v>718</v>
      </c>
      <c r="AW61" s="28" t="s">
        <v>718</v>
      </c>
      <c r="AX61" s="28" t="s">
        <v>718</v>
      </c>
      <c r="AY61" s="28" t="s">
        <v>718</v>
      </c>
      <c r="AZ61" s="62">
        <v>132748</v>
      </c>
      <c r="BA61" s="62">
        <v>0</v>
      </c>
      <c r="BB61" s="29">
        <v>1</v>
      </c>
    </row>
    <row r="62" spans="1:54" ht="15.75" customHeight="1" x14ac:dyDescent="0.2">
      <c r="A62" t="s">
        <v>79</v>
      </c>
      <c r="B62" t="str">
        <f>VLOOKUP(M62,vlookup!A:C,3,FALSE)</f>
        <v>"Special Interest Function"</v>
      </c>
      <c r="C62" t="s">
        <v>925</v>
      </c>
      <c r="D62" t="s">
        <v>8</v>
      </c>
      <c r="E62" t="s">
        <v>12</v>
      </c>
      <c r="F62" t="s">
        <v>721</v>
      </c>
      <c r="G62" t="s">
        <v>718</v>
      </c>
      <c r="H62" t="s">
        <v>718</v>
      </c>
      <c r="I62" t="s">
        <v>718</v>
      </c>
      <c r="J62" t="s">
        <v>718</v>
      </c>
      <c r="K62" t="s">
        <v>718</v>
      </c>
      <c r="L62" s="6" t="s">
        <v>718</v>
      </c>
      <c r="M62" s="27" t="s">
        <v>51</v>
      </c>
      <c r="N62" s="27" t="s">
        <v>939</v>
      </c>
      <c r="O62" s="27" t="s">
        <v>78</v>
      </c>
      <c r="P62" s="27" t="s">
        <v>1443</v>
      </c>
      <c r="Q62" s="27" t="s">
        <v>78</v>
      </c>
      <c r="R62" s="27" t="s">
        <v>425</v>
      </c>
      <c r="S62" s="27" t="s">
        <v>118</v>
      </c>
      <c r="T62" s="27" t="s">
        <v>1212</v>
      </c>
      <c r="U62" s="60">
        <v>42180</v>
      </c>
      <c r="V62" s="27" t="s">
        <v>36</v>
      </c>
      <c r="W62" s="27" t="s">
        <v>677</v>
      </c>
      <c r="X62" s="27" t="s">
        <v>38</v>
      </c>
      <c r="Y62" s="27" t="s">
        <v>3178</v>
      </c>
      <c r="Z62" s="27" t="s">
        <v>529</v>
      </c>
      <c r="AA62" s="62">
        <v>135303</v>
      </c>
      <c r="AB62" s="27" t="s">
        <v>1477</v>
      </c>
      <c r="AC62" s="27" t="s">
        <v>88</v>
      </c>
      <c r="AD62" s="27" t="s">
        <v>677</v>
      </c>
      <c r="AE62" s="27" t="s">
        <v>528</v>
      </c>
      <c r="AF62" s="27" t="s">
        <v>722</v>
      </c>
      <c r="AG62" s="27" t="s">
        <v>50</v>
      </c>
      <c r="AH62" s="27" t="s">
        <v>729</v>
      </c>
      <c r="AI62" s="61">
        <v>42326</v>
      </c>
      <c r="AJ62" s="27" t="s">
        <v>1868</v>
      </c>
      <c r="AK62" s="61">
        <v>42177</v>
      </c>
      <c r="AL62" s="28" t="s">
        <v>64</v>
      </c>
      <c r="AM62" s="27" t="s">
        <v>739</v>
      </c>
      <c r="AN62" s="27" t="s">
        <v>740</v>
      </c>
      <c r="AO62" s="28" t="s">
        <v>725</v>
      </c>
      <c r="AP62" s="27" t="s">
        <v>718</v>
      </c>
      <c r="AQ62" s="27" t="s">
        <v>677</v>
      </c>
      <c r="AR62" s="27" t="s">
        <v>78</v>
      </c>
      <c r="AS62" s="28" t="s">
        <v>721</v>
      </c>
      <c r="AT62" s="28" t="s">
        <v>718</v>
      </c>
      <c r="AU62" s="28" t="s">
        <v>718</v>
      </c>
      <c r="AV62" s="28" t="s">
        <v>718</v>
      </c>
      <c r="AW62" s="28" t="s">
        <v>718</v>
      </c>
      <c r="AX62" s="28" t="s">
        <v>718</v>
      </c>
      <c r="AY62" s="28" t="s">
        <v>718</v>
      </c>
      <c r="AZ62" s="62">
        <v>135303</v>
      </c>
      <c r="BA62" s="62">
        <v>0</v>
      </c>
      <c r="BB62" s="29">
        <v>1</v>
      </c>
    </row>
    <row r="63" spans="1:54" ht="15.75" customHeight="1" x14ac:dyDescent="0.2">
      <c r="A63" t="s">
        <v>79</v>
      </c>
      <c r="B63" t="str">
        <f>VLOOKUP(M63,vlookup!A:C,3,FALSE)</f>
        <v>"Special Interest Function"</v>
      </c>
      <c r="C63" t="s">
        <v>925</v>
      </c>
      <c r="D63" t="s">
        <v>8</v>
      </c>
      <c r="E63" t="s">
        <v>12</v>
      </c>
      <c r="F63" t="s">
        <v>721</v>
      </c>
      <c r="G63" t="s">
        <v>718</v>
      </c>
      <c r="H63" t="s">
        <v>718</v>
      </c>
      <c r="I63" t="s">
        <v>718</v>
      </c>
      <c r="J63" t="s">
        <v>718</v>
      </c>
      <c r="K63" t="s">
        <v>718</v>
      </c>
      <c r="L63" s="6" t="s">
        <v>718</v>
      </c>
      <c r="M63" s="27" t="s">
        <v>51</v>
      </c>
      <c r="N63" s="27" t="s">
        <v>939</v>
      </c>
      <c r="O63" s="27" t="s">
        <v>78</v>
      </c>
      <c r="P63" s="27" t="s">
        <v>1443</v>
      </c>
      <c r="Q63" s="27" t="s">
        <v>78</v>
      </c>
      <c r="R63" s="27" t="s">
        <v>43</v>
      </c>
      <c r="S63" s="27" t="s">
        <v>44</v>
      </c>
      <c r="T63" s="27" t="s">
        <v>88</v>
      </c>
      <c r="U63" s="60">
        <v>42180</v>
      </c>
      <c r="V63" s="27" t="s">
        <v>36</v>
      </c>
      <c r="W63" s="27" t="s">
        <v>677</v>
      </c>
      <c r="X63" s="27" t="s">
        <v>38</v>
      </c>
      <c r="Y63" s="27" t="s">
        <v>3176</v>
      </c>
      <c r="Z63" s="27" t="s">
        <v>1559</v>
      </c>
      <c r="AA63" s="62">
        <v>145437</v>
      </c>
      <c r="AB63" s="27" t="s">
        <v>1560</v>
      </c>
      <c r="AC63" s="27" t="s">
        <v>88</v>
      </c>
      <c r="AD63" s="27" t="s">
        <v>677</v>
      </c>
      <c r="AE63" s="27" t="s">
        <v>458</v>
      </c>
      <c r="AF63" s="27" t="s">
        <v>722</v>
      </c>
      <c r="AG63" s="27" t="s">
        <v>50</v>
      </c>
      <c r="AH63" s="27" t="s">
        <v>3173</v>
      </c>
      <c r="AI63" s="61">
        <v>42326</v>
      </c>
      <c r="AJ63" s="27" t="s">
        <v>729</v>
      </c>
      <c r="AK63" s="61">
        <v>42180</v>
      </c>
      <c r="AL63" s="28" t="s">
        <v>64</v>
      </c>
      <c r="AM63" s="27" t="s">
        <v>739</v>
      </c>
      <c r="AN63" s="27" t="s">
        <v>740</v>
      </c>
      <c r="AO63" s="28" t="s">
        <v>715</v>
      </c>
      <c r="AP63" s="27" t="s">
        <v>716</v>
      </c>
      <c r="AQ63" s="27" t="s">
        <v>677</v>
      </c>
      <c r="AR63" s="27" t="s">
        <v>78</v>
      </c>
      <c r="AS63" s="28" t="s">
        <v>721</v>
      </c>
      <c r="AT63" s="28" t="s">
        <v>718</v>
      </c>
      <c r="AU63" s="28" t="s">
        <v>718</v>
      </c>
      <c r="AV63" s="28" t="s">
        <v>718</v>
      </c>
      <c r="AW63" s="28" t="s">
        <v>718</v>
      </c>
      <c r="AX63" s="28" t="s">
        <v>718</v>
      </c>
      <c r="AY63" s="28" t="s">
        <v>718</v>
      </c>
      <c r="AZ63" s="62">
        <v>145437</v>
      </c>
      <c r="BA63" s="62">
        <v>0</v>
      </c>
      <c r="BB63" s="29">
        <v>1</v>
      </c>
    </row>
    <row r="64" spans="1:54" ht="15.75" customHeight="1" x14ac:dyDescent="0.2">
      <c r="A64" t="s">
        <v>79</v>
      </c>
      <c r="B64" t="str">
        <f>VLOOKUP(M64,vlookup!A:C,3,FALSE)</f>
        <v>"Special Interest Function"</v>
      </c>
      <c r="C64" t="s">
        <v>925</v>
      </c>
      <c r="D64" t="s">
        <v>8</v>
      </c>
      <c r="E64" t="s">
        <v>12</v>
      </c>
      <c r="F64" t="s">
        <v>721</v>
      </c>
      <c r="G64" t="s">
        <v>718</v>
      </c>
      <c r="H64" t="s">
        <v>718</v>
      </c>
      <c r="I64" t="s">
        <v>718</v>
      </c>
      <c r="J64" t="s">
        <v>718</v>
      </c>
      <c r="K64" t="s">
        <v>718</v>
      </c>
      <c r="L64" s="6" t="s">
        <v>718</v>
      </c>
      <c r="M64" s="27" t="s">
        <v>51</v>
      </c>
      <c r="N64" s="27" t="s">
        <v>939</v>
      </c>
      <c r="O64" s="27" t="s">
        <v>78</v>
      </c>
      <c r="P64" s="27" t="s">
        <v>1443</v>
      </c>
      <c r="Q64" s="27" t="s">
        <v>78</v>
      </c>
      <c r="R64" s="27" t="s">
        <v>43</v>
      </c>
      <c r="S64" s="27" t="s">
        <v>44</v>
      </c>
      <c r="T64" s="27" t="s">
        <v>88</v>
      </c>
      <c r="U64" s="60">
        <v>42180</v>
      </c>
      <c r="V64" s="27" t="s">
        <v>36</v>
      </c>
      <c r="W64" s="27" t="s">
        <v>677</v>
      </c>
      <c r="X64" s="27" t="s">
        <v>38</v>
      </c>
      <c r="Y64" s="27" t="s">
        <v>3176</v>
      </c>
      <c r="Z64" s="27" t="s">
        <v>462</v>
      </c>
      <c r="AA64" s="62">
        <v>148537</v>
      </c>
      <c r="AB64" s="27" t="s">
        <v>1562</v>
      </c>
      <c r="AC64" s="27" t="s">
        <v>88</v>
      </c>
      <c r="AD64" s="27" t="s">
        <v>677</v>
      </c>
      <c r="AE64" s="27" t="s">
        <v>461</v>
      </c>
      <c r="AF64" s="27" t="s">
        <v>722</v>
      </c>
      <c r="AG64" s="27" t="s">
        <v>50</v>
      </c>
      <c r="AH64" s="27" t="s">
        <v>3173</v>
      </c>
      <c r="AI64" s="61">
        <v>42326</v>
      </c>
      <c r="AJ64" s="27" t="s">
        <v>729</v>
      </c>
      <c r="AK64" s="61">
        <v>42180</v>
      </c>
      <c r="AL64" s="28" t="s">
        <v>64</v>
      </c>
      <c r="AM64" s="27" t="s">
        <v>739</v>
      </c>
      <c r="AN64" s="27" t="s">
        <v>740</v>
      </c>
      <c r="AO64" s="28" t="s">
        <v>715</v>
      </c>
      <c r="AP64" s="27" t="s">
        <v>716</v>
      </c>
      <c r="AQ64" s="27" t="s">
        <v>677</v>
      </c>
      <c r="AR64" s="27" t="s">
        <v>78</v>
      </c>
      <c r="AS64" s="28" t="s">
        <v>721</v>
      </c>
      <c r="AT64" s="28" t="s">
        <v>718</v>
      </c>
      <c r="AU64" s="28" t="s">
        <v>718</v>
      </c>
      <c r="AV64" s="28" t="s">
        <v>718</v>
      </c>
      <c r="AW64" s="28" t="s">
        <v>718</v>
      </c>
      <c r="AX64" s="28" t="s">
        <v>718</v>
      </c>
      <c r="AY64" s="28" t="s">
        <v>718</v>
      </c>
      <c r="AZ64" s="62">
        <v>148537</v>
      </c>
      <c r="BA64" s="62">
        <v>0</v>
      </c>
      <c r="BB64" s="29">
        <v>1</v>
      </c>
    </row>
    <row r="65" spans="1:54" ht="15.75" customHeight="1" x14ac:dyDescent="0.2">
      <c r="A65" t="s">
        <v>79</v>
      </c>
      <c r="B65" t="str">
        <f>VLOOKUP(M65,vlookup!A:C,3,FALSE)</f>
        <v>"Special Interest Function"</v>
      </c>
      <c r="C65" t="s">
        <v>925</v>
      </c>
      <c r="D65" t="s">
        <v>8</v>
      </c>
      <c r="E65" t="s">
        <v>12</v>
      </c>
      <c r="F65" t="s">
        <v>721</v>
      </c>
      <c r="G65" t="s">
        <v>718</v>
      </c>
      <c r="H65" t="s">
        <v>718</v>
      </c>
      <c r="I65" t="s">
        <v>718</v>
      </c>
      <c r="J65" t="s">
        <v>718</v>
      </c>
      <c r="K65" t="s">
        <v>718</v>
      </c>
      <c r="L65" s="6" t="s">
        <v>718</v>
      </c>
      <c r="M65" s="27" t="s">
        <v>51</v>
      </c>
      <c r="N65" s="27" t="s">
        <v>939</v>
      </c>
      <c r="O65" s="27" t="s">
        <v>78</v>
      </c>
      <c r="P65" s="27" t="s">
        <v>1443</v>
      </c>
      <c r="Q65" s="27" t="s">
        <v>78</v>
      </c>
      <c r="R65" s="27" t="s">
        <v>537</v>
      </c>
      <c r="S65" s="27" t="s">
        <v>536</v>
      </c>
      <c r="T65" s="27" t="s">
        <v>1277</v>
      </c>
      <c r="U65" s="60">
        <v>42180</v>
      </c>
      <c r="V65" s="27" t="s">
        <v>36</v>
      </c>
      <c r="W65" s="27" t="s">
        <v>677</v>
      </c>
      <c r="X65" s="27" t="s">
        <v>38</v>
      </c>
      <c r="Y65" s="27" t="s">
        <v>3175</v>
      </c>
      <c r="Z65" s="27" t="s">
        <v>535</v>
      </c>
      <c r="AA65" s="62">
        <v>171289</v>
      </c>
      <c r="AB65" s="27" t="s">
        <v>1495</v>
      </c>
      <c r="AC65" s="27" t="s">
        <v>88</v>
      </c>
      <c r="AD65" s="27" t="s">
        <v>677</v>
      </c>
      <c r="AE65" s="27" t="s">
        <v>534</v>
      </c>
      <c r="AF65" s="27" t="s">
        <v>722</v>
      </c>
      <c r="AG65" s="27" t="s">
        <v>50</v>
      </c>
      <c r="AH65" s="27" t="s">
        <v>729</v>
      </c>
      <c r="AI65" s="61">
        <v>42326</v>
      </c>
      <c r="AJ65" s="27" t="s">
        <v>1868</v>
      </c>
      <c r="AK65" s="61">
        <v>42172</v>
      </c>
      <c r="AL65" s="28" t="s">
        <v>64</v>
      </c>
      <c r="AM65" s="27" t="s">
        <v>739</v>
      </c>
      <c r="AN65" s="27" t="s">
        <v>740</v>
      </c>
      <c r="AO65" s="28" t="s">
        <v>725</v>
      </c>
      <c r="AP65" s="27" t="s">
        <v>718</v>
      </c>
      <c r="AQ65" s="27" t="s">
        <v>677</v>
      </c>
      <c r="AR65" s="27" t="s">
        <v>78</v>
      </c>
      <c r="AS65" s="28" t="s">
        <v>721</v>
      </c>
      <c r="AT65" s="28" t="s">
        <v>718</v>
      </c>
      <c r="AU65" s="28" t="s">
        <v>718</v>
      </c>
      <c r="AV65" s="28" t="s">
        <v>718</v>
      </c>
      <c r="AW65" s="28" t="s">
        <v>718</v>
      </c>
      <c r="AX65" s="28" t="s">
        <v>718</v>
      </c>
      <c r="AY65" s="28" t="s">
        <v>718</v>
      </c>
      <c r="AZ65" s="62">
        <v>171289</v>
      </c>
      <c r="BA65" s="62">
        <v>0</v>
      </c>
      <c r="BB65" s="29">
        <v>1</v>
      </c>
    </row>
    <row r="66" spans="1:54" ht="15.75" customHeight="1" x14ac:dyDescent="0.2">
      <c r="A66" t="s">
        <v>79</v>
      </c>
      <c r="B66" t="str">
        <f>VLOOKUP(M66,vlookup!A:C,3,FALSE)</f>
        <v>"Special Interest Function"</v>
      </c>
      <c r="C66" t="s">
        <v>925</v>
      </c>
      <c r="D66" t="s">
        <v>8</v>
      </c>
      <c r="E66" t="s">
        <v>12</v>
      </c>
      <c r="F66" t="s">
        <v>721</v>
      </c>
      <c r="G66" t="s">
        <v>718</v>
      </c>
      <c r="H66" t="s">
        <v>718</v>
      </c>
      <c r="I66" t="s">
        <v>718</v>
      </c>
      <c r="J66" t="s">
        <v>718</v>
      </c>
      <c r="K66" t="s">
        <v>718</v>
      </c>
      <c r="L66" s="6" t="s">
        <v>718</v>
      </c>
      <c r="M66" s="27" t="s">
        <v>51</v>
      </c>
      <c r="N66" s="27" t="s">
        <v>939</v>
      </c>
      <c r="O66" s="27" t="s">
        <v>78</v>
      </c>
      <c r="P66" s="27" t="s">
        <v>1443</v>
      </c>
      <c r="Q66" s="27" t="s">
        <v>78</v>
      </c>
      <c r="R66" s="27" t="s">
        <v>474</v>
      </c>
      <c r="S66" s="27" t="s">
        <v>473</v>
      </c>
      <c r="T66" s="27" t="s">
        <v>1257</v>
      </c>
      <c r="U66" s="60">
        <v>42181</v>
      </c>
      <c r="V66" s="27" t="s">
        <v>36</v>
      </c>
      <c r="W66" s="27" t="s">
        <v>677</v>
      </c>
      <c r="X66" s="27" t="s">
        <v>38</v>
      </c>
      <c r="Y66" s="27" t="s">
        <v>3172</v>
      </c>
      <c r="Z66" s="27" t="s">
        <v>1523</v>
      </c>
      <c r="AA66" s="62">
        <v>96080</v>
      </c>
      <c r="AB66" s="27" t="s">
        <v>1524</v>
      </c>
      <c r="AC66" s="27" t="s">
        <v>88</v>
      </c>
      <c r="AD66" s="27" t="s">
        <v>677</v>
      </c>
      <c r="AE66" s="27" t="s">
        <v>1525</v>
      </c>
      <c r="AF66" s="27" t="s">
        <v>722</v>
      </c>
      <c r="AG66" s="27" t="s">
        <v>50</v>
      </c>
      <c r="AH66" s="27" t="s">
        <v>3173</v>
      </c>
      <c r="AI66" s="61">
        <v>42326</v>
      </c>
      <c r="AJ66" s="27" t="s">
        <v>1872</v>
      </c>
      <c r="AK66" s="61">
        <v>42177</v>
      </c>
      <c r="AL66" s="28" t="s">
        <v>64</v>
      </c>
      <c r="AM66" s="27" t="s">
        <v>739</v>
      </c>
      <c r="AN66" s="27" t="s">
        <v>740</v>
      </c>
      <c r="AO66" s="28" t="s">
        <v>725</v>
      </c>
      <c r="AP66" s="27" t="s">
        <v>718</v>
      </c>
      <c r="AQ66" s="27" t="s">
        <v>677</v>
      </c>
      <c r="AR66" s="27" t="s">
        <v>78</v>
      </c>
      <c r="AS66" s="28" t="s">
        <v>721</v>
      </c>
      <c r="AT66" s="28" t="s">
        <v>718</v>
      </c>
      <c r="AU66" s="28" t="s">
        <v>718</v>
      </c>
      <c r="AV66" s="28" t="s">
        <v>718</v>
      </c>
      <c r="AW66" s="28" t="s">
        <v>718</v>
      </c>
      <c r="AX66" s="28" t="s">
        <v>718</v>
      </c>
      <c r="AY66" s="28" t="s">
        <v>718</v>
      </c>
      <c r="AZ66" s="62">
        <v>96080</v>
      </c>
      <c r="BA66" s="62">
        <v>0</v>
      </c>
      <c r="BB66" s="29">
        <v>1</v>
      </c>
    </row>
    <row r="67" spans="1:54" ht="15.75" customHeight="1" x14ac:dyDescent="0.2">
      <c r="A67" t="s">
        <v>79</v>
      </c>
      <c r="B67" t="str">
        <f>VLOOKUP(M67,vlookup!A:C,3,FALSE)</f>
        <v>"Special Interest Function"</v>
      </c>
      <c r="C67" t="s">
        <v>925</v>
      </c>
      <c r="D67" t="s">
        <v>8</v>
      </c>
      <c r="E67" t="s">
        <v>12</v>
      </c>
      <c r="F67" t="s">
        <v>721</v>
      </c>
      <c r="G67" t="s">
        <v>718</v>
      </c>
      <c r="H67" t="s">
        <v>718</v>
      </c>
      <c r="I67" t="s">
        <v>718</v>
      </c>
      <c r="J67" t="s">
        <v>718</v>
      </c>
      <c r="K67" t="s">
        <v>718</v>
      </c>
      <c r="L67" s="6" t="s">
        <v>718</v>
      </c>
      <c r="M67" s="27" t="s">
        <v>51</v>
      </c>
      <c r="N67" s="27" t="s">
        <v>939</v>
      </c>
      <c r="O67" s="27" t="s">
        <v>78</v>
      </c>
      <c r="P67" s="27" t="s">
        <v>1443</v>
      </c>
      <c r="Q67" s="27" t="s">
        <v>78</v>
      </c>
      <c r="R67" s="27" t="s">
        <v>43</v>
      </c>
      <c r="S67" s="27" t="s">
        <v>44</v>
      </c>
      <c r="T67" s="27" t="s">
        <v>88</v>
      </c>
      <c r="U67" s="60">
        <v>42181</v>
      </c>
      <c r="V67" s="27" t="s">
        <v>36</v>
      </c>
      <c r="W67" s="27" t="s">
        <v>677</v>
      </c>
      <c r="X67" s="27" t="s">
        <v>38</v>
      </c>
      <c r="Y67" s="27" t="s">
        <v>3175</v>
      </c>
      <c r="Z67" s="27" t="s">
        <v>516</v>
      </c>
      <c r="AA67" s="62">
        <v>114211</v>
      </c>
      <c r="AB67" s="27" t="s">
        <v>1563</v>
      </c>
      <c r="AC67" s="27" t="s">
        <v>88</v>
      </c>
      <c r="AD67" s="27" t="s">
        <v>677</v>
      </c>
      <c r="AE67" s="27" t="s">
        <v>515</v>
      </c>
      <c r="AF67" s="27" t="s">
        <v>722</v>
      </c>
      <c r="AG67" s="27" t="s">
        <v>50</v>
      </c>
      <c r="AH67" s="27" t="s">
        <v>3173</v>
      </c>
      <c r="AI67" s="61">
        <v>42326</v>
      </c>
      <c r="AJ67" s="27" t="s">
        <v>1872</v>
      </c>
      <c r="AK67" s="61">
        <v>42177</v>
      </c>
      <c r="AL67" s="28" t="s">
        <v>64</v>
      </c>
      <c r="AM67" s="27" t="s">
        <v>739</v>
      </c>
      <c r="AN67" s="27" t="s">
        <v>740</v>
      </c>
      <c r="AO67" s="28" t="s">
        <v>715</v>
      </c>
      <c r="AP67" s="27" t="s">
        <v>716</v>
      </c>
      <c r="AQ67" s="27" t="s">
        <v>677</v>
      </c>
      <c r="AR67" s="27" t="s">
        <v>78</v>
      </c>
      <c r="AS67" s="28" t="s">
        <v>721</v>
      </c>
      <c r="AT67" s="28" t="s">
        <v>718</v>
      </c>
      <c r="AU67" s="28" t="s">
        <v>718</v>
      </c>
      <c r="AV67" s="28" t="s">
        <v>718</v>
      </c>
      <c r="AW67" s="28" t="s">
        <v>718</v>
      </c>
      <c r="AX67" s="28" t="s">
        <v>718</v>
      </c>
      <c r="AY67" s="28" t="s">
        <v>718</v>
      </c>
      <c r="AZ67" s="62">
        <v>114211</v>
      </c>
      <c r="BA67" s="62">
        <v>0</v>
      </c>
      <c r="BB67" s="29">
        <v>1</v>
      </c>
    </row>
    <row r="68" spans="1:54" ht="15.75" customHeight="1" x14ac:dyDescent="0.2">
      <c r="A68" t="s">
        <v>79</v>
      </c>
      <c r="B68" t="str">
        <f>VLOOKUP(M68,vlookup!A:C,3,FALSE)</f>
        <v>"Special Interest Function"</v>
      </c>
      <c r="C68" t="s">
        <v>925</v>
      </c>
      <c r="D68" t="s">
        <v>8</v>
      </c>
      <c r="E68" t="s">
        <v>12</v>
      </c>
      <c r="F68" t="s">
        <v>721</v>
      </c>
      <c r="G68" t="s">
        <v>718</v>
      </c>
      <c r="H68" t="s">
        <v>718</v>
      </c>
      <c r="I68" t="s">
        <v>718</v>
      </c>
      <c r="J68" t="s">
        <v>718</v>
      </c>
      <c r="K68" t="s">
        <v>718</v>
      </c>
      <c r="L68" s="6" t="s">
        <v>718</v>
      </c>
      <c r="M68" s="27" t="s">
        <v>51</v>
      </c>
      <c r="N68" s="27" t="s">
        <v>939</v>
      </c>
      <c r="O68" s="27" t="s">
        <v>78</v>
      </c>
      <c r="P68" s="27" t="s">
        <v>1443</v>
      </c>
      <c r="Q68" s="27" t="s">
        <v>78</v>
      </c>
      <c r="R68" s="27" t="s">
        <v>1478</v>
      </c>
      <c r="S68" s="27" t="s">
        <v>483</v>
      </c>
      <c r="T68" s="27" t="s">
        <v>112</v>
      </c>
      <c r="U68" s="60">
        <v>42181</v>
      </c>
      <c r="V68" s="27" t="s">
        <v>36</v>
      </c>
      <c r="W68" s="27" t="s">
        <v>677</v>
      </c>
      <c r="X68" s="27" t="s">
        <v>38</v>
      </c>
      <c r="Y68" s="27" t="s">
        <v>3172</v>
      </c>
      <c r="Z68" s="27" t="s">
        <v>482</v>
      </c>
      <c r="AA68" s="62">
        <v>123746</v>
      </c>
      <c r="AB68" s="27" t="s">
        <v>1479</v>
      </c>
      <c r="AC68" s="27" t="s">
        <v>88</v>
      </c>
      <c r="AD68" s="27" t="s">
        <v>677</v>
      </c>
      <c r="AE68" s="27" t="s">
        <v>481</v>
      </c>
      <c r="AF68" s="27" t="s">
        <v>722</v>
      </c>
      <c r="AG68" s="27" t="s">
        <v>50</v>
      </c>
      <c r="AH68" s="27" t="s">
        <v>3173</v>
      </c>
      <c r="AI68" s="61">
        <v>42326</v>
      </c>
      <c r="AJ68" s="27" t="s">
        <v>1872</v>
      </c>
      <c r="AK68" s="61">
        <v>42177</v>
      </c>
      <c r="AL68" s="28" t="s">
        <v>64</v>
      </c>
      <c r="AM68" s="27" t="s">
        <v>739</v>
      </c>
      <c r="AN68" s="27" t="s">
        <v>740</v>
      </c>
      <c r="AO68" s="28" t="s">
        <v>715</v>
      </c>
      <c r="AP68" s="27" t="s">
        <v>716</v>
      </c>
      <c r="AQ68" s="27" t="s">
        <v>677</v>
      </c>
      <c r="AR68" s="27" t="s">
        <v>78</v>
      </c>
      <c r="AS68" s="28" t="s">
        <v>721</v>
      </c>
      <c r="AT68" s="28" t="s">
        <v>718</v>
      </c>
      <c r="AU68" s="28" t="s">
        <v>718</v>
      </c>
      <c r="AV68" s="28" t="s">
        <v>718</v>
      </c>
      <c r="AW68" s="28" t="s">
        <v>718</v>
      </c>
      <c r="AX68" s="28" t="s">
        <v>718</v>
      </c>
      <c r="AY68" s="28" t="s">
        <v>718</v>
      </c>
      <c r="AZ68" s="62">
        <v>123746</v>
      </c>
      <c r="BA68" s="62">
        <v>0</v>
      </c>
      <c r="BB68" s="29">
        <v>1</v>
      </c>
    </row>
    <row r="69" spans="1:54" ht="15.75" customHeight="1" x14ac:dyDescent="0.2">
      <c r="A69" t="s">
        <v>79</v>
      </c>
      <c r="B69" t="str">
        <f>VLOOKUP(M69,vlookup!A:C,3,FALSE)</f>
        <v>"Special Interest Function"</v>
      </c>
      <c r="C69" t="s">
        <v>925</v>
      </c>
      <c r="D69" t="s">
        <v>8</v>
      </c>
      <c r="E69" t="s">
        <v>12</v>
      </c>
      <c r="F69" t="s">
        <v>721</v>
      </c>
      <c r="G69" t="s">
        <v>718</v>
      </c>
      <c r="H69" t="s">
        <v>718</v>
      </c>
      <c r="I69" t="s">
        <v>718</v>
      </c>
      <c r="J69" t="s">
        <v>718</v>
      </c>
      <c r="K69" t="s">
        <v>718</v>
      </c>
      <c r="L69" s="6" t="s">
        <v>718</v>
      </c>
      <c r="M69" s="27" t="s">
        <v>51</v>
      </c>
      <c r="N69" s="27" t="s">
        <v>939</v>
      </c>
      <c r="O69" s="27" t="s">
        <v>78</v>
      </c>
      <c r="P69" s="27" t="s">
        <v>1443</v>
      </c>
      <c r="Q69" s="27" t="s">
        <v>78</v>
      </c>
      <c r="R69" s="27" t="s">
        <v>514</v>
      </c>
      <c r="S69" s="27" t="s">
        <v>513</v>
      </c>
      <c r="T69" s="27" t="s">
        <v>989</v>
      </c>
      <c r="U69" s="60">
        <v>42181</v>
      </c>
      <c r="V69" s="27" t="s">
        <v>36</v>
      </c>
      <c r="W69" s="27" t="s">
        <v>677</v>
      </c>
      <c r="X69" s="27" t="s">
        <v>38</v>
      </c>
      <c r="Y69" s="27" t="s">
        <v>3175</v>
      </c>
      <c r="Z69" s="27" t="s">
        <v>512</v>
      </c>
      <c r="AA69" s="62">
        <v>126401</v>
      </c>
      <c r="AB69" s="27" t="s">
        <v>1507</v>
      </c>
      <c r="AC69" s="27" t="s">
        <v>88</v>
      </c>
      <c r="AD69" s="27" t="s">
        <v>677</v>
      </c>
      <c r="AE69" s="27" t="s">
        <v>511</v>
      </c>
      <c r="AF69" s="27" t="s">
        <v>722</v>
      </c>
      <c r="AG69" s="27" t="s">
        <v>50</v>
      </c>
      <c r="AH69" s="27" t="s">
        <v>729</v>
      </c>
      <c r="AI69" s="61">
        <v>42326</v>
      </c>
      <c r="AJ69" s="27" t="s">
        <v>1872</v>
      </c>
      <c r="AK69" s="61">
        <v>42177</v>
      </c>
      <c r="AL69" s="28" t="s">
        <v>64</v>
      </c>
      <c r="AM69" s="27" t="s">
        <v>739</v>
      </c>
      <c r="AN69" s="27" t="s">
        <v>740</v>
      </c>
      <c r="AO69" s="28" t="s">
        <v>715</v>
      </c>
      <c r="AP69" s="27" t="s">
        <v>716</v>
      </c>
      <c r="AQ69" s="27" t="s">
        <v>677</v>
      </c>
      <c r="AR69" s="27" t="s">
        <v>78</v>
      </c>
      <c r="AS69" s="28" t="s">
        <v>721</v>
      </c>
      <c r="AT69" s="28" t="s">
        <v>718</v>
      </c>
      <c r="AU69" s="28" t="s">
        <v>718</v>
      </c>
      <c r="AV69" s="28" t="s">
        <v>718</v>
      </c>
      <c r="AW69" s="28" t="s">
        <v>718</v>
      </c>
      <c r="AX69" s="28" t="s">
        <v>718</v>
      </c>
      <c r="AY69" s="28" t="s">
        <v>718</v>
      </c>
      <c r="AZ69" s="62">
        <v>126401</v>
      </c>
      <c r="BA69" s="62">
        <v>0</v>
      </c>
      <c r="BB69" s="29">
        <v>1</v>
      </c>
    </row>
    <row r="70" spans="1:54" ht="15.75" customHeight="1" x14ac:dyDescent="0.2">
      <c r="A70" t="s">
        <v>79</v>
      </c>
      <c r="B70" t="str">
        <f>VLOOKUP(M70,vlookup!A:C,3,FALSE)</f>
        <v>"Special Interest Function"</v>
      </c>
      <c r="C70" t="s">
        <v>925</v>
      </c>
      <c r="D70" t="s">
        <v>8</v>
      </c>
      <c r="E70" t="s">
        <v>12</v>
      </c>
      <c r="F70" t="s">
        <v>721</v>
      </c>
      <c r="G70" t="s">
        <v>718</v>
      </c>
      <c r="H70" t="s">
        <v>718</v>
      </c>
      <c r="I70" t="s">
        <v>718</v>
      </c>
      <c r="J70" t="s">
        <v>718</v>
      </c>
      <c r="K70" t="s">
        <v>718</v>
      </c>
      <c r="L70" s="6" t="s">
        <v>718</v>
      </c>
      <c r="M70" s="27" t="s">
        <v>51</v>
      </c>
      <c r="N70" s="27" t="s">
        <v>939</v>
      </c>
      <c r="O70" s="27" t="s">
        <v>78</v>
      </c>
      <c r="P70" s="27" t="s">
        <v>1443</v>
      </c>
      <c r="Q70" s="27" t="s">
        <v>78</v>
      </c>
      <c r="R70" s="27" t="s">
        <v>43</v>
      </c>
      <c r="S70" s="27" t="s">
        <v>44</v>
      </c>
      <c r="T70" s="27" t="s">
        <v>88</v>
      </c>
      <c r="U70" s="60">
        <v>42181</v>
      </c>
      <c r="V70" s="27" t="s">
        <v>36</v>
      </c>
      <c r="W70" s="27" t="s">
        <v>677</v>
      </c>
      <c r="X70" s="27" t="s">
        <v>38</v>
      </c>
      <c r="Y70" s="27" t="s">
        <v>3175</v>
      </c>
      <c r="Z70" s="27" t="s">
        <v>520</v>
      </c>
      <c r="AA70" s="62">
        <v>129710</v>
      </c>
      <c r="AB70" s="27" t="s">
        <v>1551</v>
      </c>
      <c r="AC70" s="27" t="s">
        <v>88</v>
      </c>
      <c r="AD70" s="27" t="s">
        <v>677</v>
      </c>
      <c r="AE70" s="27" t="s">
        <v>519</v>
      </c>
      <c r="AF70" s="27" t="s">
        <v>722</v>
      </c>
      <c r="AG70" s="27" t="s">
        <v>50</v>
      </c>
      <c r="AH70" s="27" t="s">
        <v>729</v>
      </c>
      <c r="AI70" s="61">
        <v>42326</v>
      </c>
      <c r="AJ70" s="27" t="s">
        <v>1872</v>
      </c>
      <c r="AK70" s="61">
        <v>42177</v>
      </c>
      <c r="AL70" s="28" t="s">
        <v>64</v>
      </c>
      <c r="AM70" s="27" t="s">
        <v>739</v>
      </c>
      <c r="AN70" s="27" t="s">
        <v>740</v>
      </c>
      <c r="AO70" s="28" t="s">
        <v>715</v>
      </c>
      <c r="AP70" s="27" t="s">
        <v>716</v>
      </c>
      <c r="AQ70" s="27" t="s">
        <v>677</v>
      </c>
      <c r="AR70" s="27" t="s">
        <v>78</v>
      </c>
      <c r="AS70" s="28" t="s">
        <v>721</v>
      </c>
      <c r="AT70" s="28" t="s">
        <v>718</v>
      </c>
      <c r="AU70" s="28" t="s">
        <v>718</v>
      </c>
      <c r="AV70" s="28" t="s">
        <v>718</v>
      </c>
      <c r="AW70" s="28" t="s">
        <v>718</v>
      </c>
      <c r="AX70" s="28" t="s">
        <v>718</v>
      </c>
      <c r="AY70" s="28" t="s">
        <v>718</v>
      </c>
      <c r="AZ70" s="62">
        <v>129710</v>
      </c>
      <c r="BA70" s="62">
        <v>0</v>
      </c>
      <c r="BB70" s="29">
        <v>1</v>
      </c>
    </row>
    <row r="71" spans="1:54" ht="15.75" customHeight="1" x14ac:dyDescent="0.2">
      <c r="A71" t="s">
        <v>79</v>
      </c>
      <c r="B71" t="str">
        <f>VLOOKUP(M71,vlookup!A:C,3,FALSE)</f>
        <v>"Special Interest Function"</v>
      </c>
      <c r="C71" t="s">
        <v>925</v>
      </c>
      <c r="D71" t="s">
        <v>8</v>
      </c>
      <c r="E71" t="s">
        <v>12</v>
      </c>
      <c r="F71" t="s">
        <v>721</v>
      </c>
      <c r="G71" t="s">
        <v>718</v>
      </c>
      <c r="H71" t="s">
        <v>718</v>
      </c>
      <c r="I71" t="s">
        <v>718</v>
      </c>
      <c r="J71" t="s">
        <v>718</v>
      </c>
      <c r="K71" t="s">
        <v>718</v>
      </c>
      <c r="L71" s="6" t="s">
        <v>718</v>
      </c>
      <c r="M71" s="27" t="s">
        <v>51</v>
      </c>
      <c r="N71" s="27" t="s">
        <v>939</v>
      </c>
      <c r="O71" s="27" t="s">
        <v>78</v>
      </c>
      <c r="P71" s="27" t="s">
        <v>1443</v>
      </c>
      <c r="Q71" s="27" t="s">
        <v>78</v>
      </c>
      <c r="R71" s="27" t="s">
        <v>542</v>
      </c>
      <c r="S71" s="27" t="s">
        <v>106</v>
      </c>
      <c r="T71" s="27" t="s">
        <v>225</v>
      </c>
      <c r="U71" s="60">
        <v>42181</v>
      </c>
      <c r="V71" s="27" t="s">
        <v>36</v>
      </c>
      <c r="W71" s="27" t="s">
        <v>677</v>
      </c>
      <c r="X71" s="27" t="s">
        <v>38</v>
      </c>
      <c r="Y71" s="27" t="s">
        <v>3175</v>
      </c>
      <c r="Z71" s="27" t="s">
        <v>541</v>
      </c>
      <c r="AA71" s="62">
        <v>141992</v>
      </c>
      <c r="AB71" s="27" t="s">
        <v>1503</v>
      </c>
      <c r="AC71" s="27" t="s">
        <v>88</v>
      </c>
      <c r="AD71" s="27" t="s">
        <v>677</v>
      </c>
      <c r="AE71" s="27" t="s">
        <v>540</v>
      </c>
      <c r="AF71" s="27" t="s">
        <v>722</v>
      </c>
      <c r="AG71" s="27" t="s">
        <v>50</v>
      </c>
      <c r="AH71" s="27" t="s">
        <v>729</v>
      </c>
      <c r="AI71" s="61">
        <v>42326</v>
      </c>
      <c r="AJ71" s="27" t="s">
        <v>1872</v>
      </c>
      <c r="AK71" s="61">
        <v>42177</v>
      </c>
      <c r="AL71" s="28" t="s">
        <v>64</v>
      </c>
      <c r="AM71" s="27" t="s">
        <v>739</v>
      </c>
      <c r="AN71" s="27" t="s">
        <v>740</v>
      </c>
      <c r="AO71" s="28" t="s">
        <v>715</v>
      </c>
      <c r="AP71" s="27" t="s">
        <v>716</v>
      </c>
      <c r="AQ71" s="27" t="s">
        <v>677</v>
      </c>
      <c r="AR71" s="27" t="s">
        <v>78</v>
      </c>
      <c r="AS71" s="28" t="s">
        <v>721</v>
      </c>
      <c r="AT71" s="28" t="s">
        <v>718</v>
      </c>
      <c r="AU71" s="28" t="s">
        <v>718</v>
      </c>
      <c r="AV71" s="28" t="s">
        <v>718</v>
      </c>
      <c r="AW71" s="28" t="s">
        <v>718</v>
      </c>
      <c r="AX71" s="28" t="s">
        <v>718</v>
      </c>
      <c r="AY71" s="28" t="s">
        <v>718</v>
      </c>
      <c r="AZ71" s="62">
        <v>141992</v>
      </c>
      <c r="BA71" s="62">
        <v>0</v>
      </c>
      <c r="BB71" s="29">
        <v>1</v>
      </c>
    </row>
    <row r="72" spans="1:54" ht="15.75" customHeight="1" x14ac:dyDescent="0.2">
      <c r="A72" t="s">
        <v>79</v>
      </c>
      <c r="B72" t="str">
        <f>VLOOKUP(M72,vlookup!A:C,3,FALSE)</f>
        <v>"Special Interest Function"</v>
      </c>
      <c r="C72" t="s">
        <v>925</v>
      </c>
      <c r="D72" t="s">
        <v>8</v>
      </c>
      <c r="E72" t="s">
        <v>12</v>
      </c>
      <c r="F72" t="s">
        <v>721</v>
      </c>
      <c r="G72" t="s">
        <v>718</v>
      </c>
      <c r="H72" t="s">
        <v>718</v>
      </c>
      <c r="I72" t="s">
        <v>718</v>
      </c>
      <c r="J72" t="s">
        <v>718</v>
      </c>
      <c r="K72" t="s">
        <v>718</v>
      </c>
      <c r="L72" s="6" t="s">
        <v>718</v>
      </c>
      <c r="M72" s="27" t="s">
        <v>51</v>
      </c>
      <c r="N72" s="27" t="s">
        <v>939</v>
      </c>
      <c r="O72" s="27" t="s">
        <v>78</v>
      </c>
      <c r="P72" s="27" t="s">
        <v>1443</v>
      </c>
      <c r="Q72" s="27" t="s">
        <v>78</v>
      </c>
      <c r="R72" s="27" t="s">
        <v>488</v>
      </c>
      <c r="S72" s="27" t="s">
        <v>402</v>
      </c>
      <c r="T72" s="27" t="s">
        <v>1209</v>
      </c>
      <c r="U72" s="60">
        <v>42181</v>
      </c>
      <c r="V72" s="27" t="s">
        <v>36</v>
      </c>
      <c r="W72" s="27" t="s">
        <v>677</v>
      </c>
      <c r="X72" s="27" t="s">
        <v>38</v>
      </c>
      <c r="Y72" s="27" t="s">
        <v>3172</v>
      </c>
      <c r="Z72" s="27" t="s">
        <v>1519</v>
      </c>
      <c r="AA72" s="62">
        <v>143424</v>
      </c>
      <c r="AB72" s="27" t="s">
        <v>1520</v>
      </c>
      <c r="AC72" s="27" t="s">
        <v>88</v>
      </c>
      <c r="AD72" s="27" t="s">
        <v>677</v>
      </c>
      <c r="AE72" s="27" t="s">
        <v>487</v>
      </c>
      <c r="AF72" s="27" t="s">
        <v>722</v>
      </c>
      <c r="AG72" s="27" t="s">
        <v>50</v>
      </c>
      <c r="AH72" s="27" t="s">
        <v>3173</v>
      </c>
      <c r="AI72" s="61">
        <v>42326</v>
      </c>
      <c r="AJ72" s="27" t="s">
        <v>1872</v>
      </c>
      <c r="AK72" s="61">
        <v>42167</v>
      </c>
      <c r="AL72" s="28" t="s">
        <v>64</v>
      </c>
      <c r="AM72" s="27" t="s">
        <v>739</v>
      </c>
      <c r="AN72" s="27" t="s">
        <v>740</v>
      </c>
      <c r="AO72" s="28" t="s">
        <v>725</v>
      </c>
      <c r="AP72" s="27" t="s">
        <v>718</v>
      </c>
      <c r="AQ72" s="27" t="s">
        <v>677</v>
      </c>
      <c r="AR72" s="27" t="s">
        <v>78</v>
      </c>
      <c r="AS72" s="28" t="s">
        <v>721</v>
      </c>
      <c r="AT72" s="28" t="s">
        <v>718</v>
      </c>
      <c r="AU72" s="28" t="s">
        <v>718</v>
      </c>
      <c r="AV72" s="28" t="s">
        <v>718</v>
      </c>
      <c r="AW72" s="28" t="s">
        <v>718</v>
      </c>
      <c r="AX72" s="28" t="s">
        <v>718</v>
      </c>
      <c r="AY72" s="28" t="s">
        <v>718</v>
      </c>
      <c r="AZ72" s="62">
        <v>143424</v>
      </c>
      <c r="BA72" s="62">
        <v>0</v>
      </c>
      <c r="BB72" s="29">
        <v>1</v>
      </c>
    </row>
    <row r="73" spans="1:54" ht="15.75" customHeight="1" x14ac:dyDescent="0.2">
      <c r="A73" t="s">
        <v>79</v>
      </c>
      <c r="B73" t="str">
        <f>VLOOKUP(M73,vlookup!A:C,3,FALSE)</f>
        <v>"Special Interest Function"</v>
      </c>
      <c r="C73" t="s">
        <v>925</v>
      </c>
      <c r="D73" t="s">
        <v>8</v>
      </c>
      <c r="E73" t="s">
        <v>12</v>
      </c>
      <c r="F73" t="s">
        <v>721</v>
      </c>
      <c r="G73" t="s">
        <v>718</v>
      </c>
      <c r="H73" t="s">
        <v>718</v>
      </c>
      <c r="I73" t="s">
        <v>718</v>
      </c>
      <c r="J73" t="s">
        <v>718</v>
      </c>
      <c r="K73" t="s">
        <v>718</v>
      </c>
      <c r="L73" s="6" t="s">
        <v>718</v>
      </c>
      <c r="M73" s="27" t="s">
        <v>51</v>
      </c>
      <c r="N73" s="27" t="s">
        <v>939</v>
      </c>
      <c r="O73" s="27" t="s">
        <v>78</v>
      </c>
      <c r="P73" s="27" t="s">
        <v>1443</v>
      </c>
      <c r="Q73" s="27" t="s">
        <v>78</v>
      </c>
      <c r="R73" s="27" t="s">
        <v>492</v>
      </c>
      <c r="S73" s="27" t="s">
        <v>491</v>
      </c>
      <c r="T73" s="27" t="s">
        <v>210</v>
      </c>
      <c r="U73" s="60">
        <v>42181</v>
      </c>
      <c r="V73" s="27" t="s">
        <v>36</v>
      </c>
      <c r="W73" s="27" t="s">
        <v>677</v>
      </c>
      <c r="X73" s="27" t="s">
        <v>38</v>
      </c>
      <c r="Y73" s="27" t="s">
        <v>3172</v>
      </c>
      <c r="Z73" s="27" t="s">
        <v>490</v>
      </c>
      <c r="AA73" s="62">
        <v>154266</v>
      </c>
      <c r="AB73" s="27" t="s">
        <v>1486</v>
      </c>
      <c r="AC73" s="27" t="s">
        <v>88</v>
      </c>
      <c r="AD73" s="27" t="s">
        <v>677</v>
      </c>
      <c r="AE73" s="27" t="s">
        <v>489</v>
      </c>
      <c r="AF73" s="27" t="s">
        <v>722</v>
      </c>
      <c r="AG73" s="27" t="s">
        <v>50</v>
      </c>
      <c r="AH73" s="27" t="s">
        <v>3173</v>
      </c>
      <c r="AI73" s="61">
        <v>42326</v>
      </c>
      <c r="AJ73" s="27" t="s">
        <v>1872</v>
      </c>
      <c r="AK73" s="61">
        <v>42170</v>
      </c>
      <c r="AL73" s="28" t="s">
        <v>64</v>
      </c>
      <c r="AM73" s="27" t="s">
        <v>739</v>
      </c>
      <c r="AN73" s="27" t="s">
        <v>740</v>
      </c>
      <c r="AO73" s="28" t="s">
        <v>725</v>
      </c>
      <c r="AP73" s="27" t="s">
        <v>718</v>
      </c>
      <c r="AQ73" s="27" t="s">
        <v>677</v>
      </c>
      <c r="AR73" s="27" t="s">
        <v>78</v>
      </c>
      <c r="AS73" s="28" t="s">
        <v>721</v>
      </c>
      <c r="AT73" s="28" t="s">
        <v>718</v>
      </c>
      <c r="AU73" s="28" t="s">
        <v>718</v>
      </c>
      <c r="AV73" s="28" t="s">
        <v>718</v>
      </c>
      <c r="AW73" s="28" t="s">
        <v>718</v>
      </c>
      <c r="AX73" s="28" t="s">
        <v>718</v>
      </c>
      <c r="AY73" s="28" t="s">
        <v>718</v>
      </c>
      <c r="AZ73" s="62">
        <v>154266</v>
      </c>
      <c r="BA73" s="62">
        <v>0</v>
      </c>
      <c r="BB73" s="29">
        <v>1</v>
      </c>
    </row>
    <row r="74" spans="1:54" ht="15.75" customHeight="1" x14ac:dyDescent="0.2">
      <c r="A74" t="s">
        <v>79</v>
      </c>
      <c r="B74" t="str">
        <f>VLOOKUP(M74,vlookup!A:C,3,FALSE)</f>
        <v>"Special Interest Function"</v>
      </c>
      <c r="C74" t="s">
        <v>925</v>
      </c>
      <c r="D74" t="s">
        <v>8</v>
      </c>
      <c r="E74" t="s">
        <v>12</v>
      </c>
      <c r="F74" t="s">
        <v>721</v>
      </c>
      <c r="G74" t="s">
        <v>718</v>
      </c>
      <c r="H74" t="s">
        <v>718</v>
      </c>
      <c r="I74" t="s">
        <v>718</v>
      </c>
      <c r="J74" t="s">
        <v>718</v>
      </c>
      <c r="K74" t="s">
        <v>718</v>
      </c>
      <c r="L74" s="6" t="s">
        <v>718</v>
      </c>
      <c r="M74" s="27" t="s">
        <v>51</v>
      </c>
      <c r="N74" s="27" t="s">
        <v>939</v>
      </c>
      <c r="O74" s="27" t="s">
        <v>78</v>
      </c>
      <c r="P74" s="27" t="s">
        <v>1443</v>
      </c>
      <c r="Q74" s="27" t="s">
        <v>78</v>
      </c>
      <c r="R74" s="27" t="s">
        <v>527</v>
      </c>
      <c r="S74" s="27" t="s">
        <v>42</v>
      </c>
      <c r="T74" s="27" t="s">
        <v>91</v>
      </c>
      <c r="U74" s="60">
        <v>42181</v>
      </c>
      <c r="V74" s="27" t="s">
        <v>36</v>
      </c>
      <c r="W74" s="27" t="s">
        <v>677</v>
      </c>
      <c r="X74" s="27" t="s">
        <v>38</v>
      </c>
      <c r="Y74" s="27" t="s">
        <v>3178</v>
      </c>
      <c r="Z74" s="27" t="s">
        <v>1510</v>
      </c>
      <c r="AA74" s="62">
        <v>161016</v>
      </c>
      <c r="AB74" s="27" t="s">
        <v>1511</v>
      </c>
      <c r="AC74" s="27" t="s">
        <v>88</v>
      </c>
      <c r="AD74" s="27" t="s">
        <v>677</v>
      </c>
      <c r="AE74" s="27" t="s">
        <v>526</v>
      </c>
      <c r="AF74" s="27" t="s">
        <v>722</v>
      </c>
      <c r="AG74" s="27" t="s">
        <v>50</v>
      </c>
      <c r="AH74" s="27" t="s">
        <v>729</v>
      </c>
      <c r="AI74" s="61">
        <v>42326</v>
      </c>
      <c r="AJ74" s="27" t="s">
        <v>1868</v>
      </c>
      <c r="AK74" s="61">
        <v>42177</v>
      </c>
      <c r="AL74" s="28" t="s">
        <v>64</v>
      </c>
      <c r="AM74" s="27" t="s">
        <v>739</v>
      </c>
      <c r="AN74" s="27" t="s">
        <v>740</v>
      </c>
      <c r="AO74" s="28" t="s">
        <v>725</v>
      </c>
      <c r="AP74" s="27" t="s">
        <v>718</v>
      </c>
      <c r="AQ74" s="27" t="s">
        <v>677</v>
      </c>
      <c r="AR74" s="27" t="s">
        <v>78</v>
      </c>
      <c r="AS74" s="28" t="s">
        <v>721</v>
      </c>
      <c r="AT74" s="28" t="s">
        <v>718</v>
      </c>
      <c r="AU74" s="28" t="s">
        <v>718</v>
      </c>
      <c r="AV74" s="28" t="s">
        <v>718</v>
      </c>
      <c r="AW74" s="28" t="s">
        <v>718</v>
      </c>
      <c r="AX74" s="28" t="s">
        <v>718</v>
      </c>
      <c r="AY74" s="28" t="s">
        <v>718</v>
      </c>
      <c r="AZ74" s="62">
        <v>161016</v>
      </c>
      <c r="BA74" s="62">
        <v>0</v>
      </c>
      <c r="BB74" s="29">
        <v>1</v>
      </c>
    </row>
    <row r="75" spans="1:54" ht="15.75" customHeight="1" x14ac:dyDescent="0.2">
      <c r="A75" t="s">
        <v>79</v>
      </c>
      <c r="B75" t="str">
        <f>VLOOKUP(M75,vlookup!A:C,3,FALSE)</f>
        <v>"Special Interest Function"</v>
      </c>
      <c r="C75" t="s">
        <v>925</v>
      </c>
      <c r="D75" t="s">
        <v>8</v>
      </c>
      <c r="E75" t="s">
        <v>12</v>
      </c>
      <c r="F75" t="s">
        <v>721</v>
      </c>
      <c r="G75" t="s">
        <v>718</v>
      </c>
      <c r="H75" t="s">
        <v>718</v>
      </c>
      <c r="I75" t="s">
        <v>718</v>
      </c>
      <c r="J75" t="s">
        <v>718</v>
      </c>
      <c r="K75" t="s">
        <v>718</v>
      </c>
      <c r="L75" s="6" t="s">
        <v>718</v>
      </c>
      <c r="M75" s="27" t="s">
        <v>51</v>
      </c>
      <c r="N75" s="27" t="s">
        <v>939</v>
      </c>
      <c r="O75" s="27" t="s">
        <v>78</v>
      </c>
      <c r="P75" s="27" t="s">
        <v>1443</v>
      </c>
      <c r="Q75" s="27" t="s">
        <v>78</v>
      </c>
      <c r="R75" s="27" t="s">
        <v>486</v>
      </c>
      <c r="S75" s="27" t="s">
        <v>48</v>
      </c>
      <c r="T75" s="27" t="s">
        <v>1377</v>
      </c>
      <c r="U75" s="60">
        <v>42181</v>
      </c>
      <c r="V75" s="27" t="s">
        <v>36</v>
      </c>
      <c r="W75" s="27" t="s">
        <v>677</v>
      </c>
      <c r="X75" s="27" t="s">
        <v>38</v>
      </c>
      <c r="Y75" s="27" t="s">
        <v>3172</v>
      </c>
      <c r="Z75" s="27" t="s">
        <v>485</v>
      </c>
      <c r="AA75" s="62">
        <v>162862</v>
      </c>
      <c r="AB75" s="27" t="s">
        <v>1530</v>
      </c>
      <c r="AC75" s="27" t="s">
        <v>88</v>
      </c>
      <c r="AD75" s="27" t="s">
        <v>677</v>
      </c>
      <c r="AE75" s="27" t="s">
        <v>484</v>
      </c>
      <c r="AF75" s="27" t="s">
        <v>722</v>
      </c>
      <c r="AG75" s="27" t="s">
        <v>50</v>
      </c>
      <c r="AH75" s="27" t="s">
        <v>3173</v>
      </c>
      <c r="AI75" s="61">
        <v>42326</v>
      </c>
      <c r="AJ75" s="27" t="s">
        <v>1872</v>
      </c>
      <c r="AK75" s="61">
        <v>42170</v>
      </c>
      <c r="AL75" s="28" t="s">
        <v>64</v>
      </c>
      <c r="AM75" s="27" t="s">
        <v>739</v>
      </c>
      <c r="AN75" s="27" t="s">
        <v>740</v>
      </c>
      <c r="AO75" s="28" t="s">
        <v>725</v>
      </c>
      <c r="AP75" s="27" t="s">
        <v>718</v>
      </c>
      <c r="AQ75" s="27" t="s">
        <v>677</v>
      </c>
      <c r="AR75" s="27" t="s">
        <v>78</v>
      </c>
      <c r="AS75" s="28" t="s">
        <v>721</v>
      </c>
      <c r="AT75" s="28" t="s">
        <v>718</v>
      </c>
      <c r="AU75" s="28" t="s">
        <v>718</v>
      </c>
      <c r="AV75" s="28" t="s">
        <v>718</v>
      </c>
      <c r="AW75" s="28" t="s">
        <v>718</v>
      </c>
      <c r="AX75" s="28" t="s">
        <v>718</v>
      </c>
      <c r="AY75" s="28" t="s">
        <v>718</v>
      </c>
      <c r="AZ75" s="62">
        <v>162862</v>
      </c>
      <c r="BA75" s="62">
        <v>0</v>
      </c>
      <c r="BB75" s="29">
        <v>1</v>
      </c>
    </row>
    <row r="76" spans="1:54" ht="15.75" customHeight="1" x14ac:dyDescent="0.2">
      <c r="A76" t="s">
        <v>79</v>
      </c>
      <c r="B76" t="str">
        <f>VLOOKUP(M76,vlookup!A:C,3,FALSE)</f>
        <v>"Special Interest Function"</v>
      </c>
      <c r="C76" t="s">
        <v>925</v>
      </c>
      <c r="D76" t="s">
        <v>8</v>
      </c>
      <c r="E76" t="s">
        <v>12</v>
      </c>
      <c r="F76" t="s">
        <v>721</v>
      </c>
      <c r="G76" t="s">
        <v>718</v>
      </c>
      <c r="H76" t="s">
        <v>718</v>
      </c>
      <c r="I76" t="s">
        <v>718</v>
      </c>
      <c r="J76" t="s">
        <v>718</v>
      </c>
      <c r="K76" t="s">
        <v>718</v>
      </c>
      <c r="L76" s="6" t="s">
        <v>718</v>
      </c>
      <c r="M76" s="27" t="s">
        <v>51</v>
      </c>
      <c r="N76" s="27" t="s">
        <v>939</v>
      </c>
      <c r="O76" s="27" t="s">
        <v>78</v>
      </c>
      <c r="P76" s="27" t="s">
        <v>1443</v>
      </c>
      <c r="Q76" s="27" t="s">
        <v>78</v>
      </c>
      <c r="R76" s="27" t="s">
        <v>525</v>
      </c>
      <c r="S76" s="27" t="s">
        <v>52</v>
      </c>
      <c r="T76" s="27" t="s">
        <v>1267</v>
      </c>
      <c r="U76" s="60">
        <v>42181</v>
      </c>
      <c r="V76" s="27" t="s">
        <v>36</v>
      </c>
      <c r="W76" s="27" t="s">
        <v>677</v>
      </c>
      <c r="X76" s="27" t="s">
        <v>38</v>
      </c>
      <c r="Y76" s="27" t="s">
        <v>3178</v>
      </c>
      <c r="Z76" s="27" t="s">
        <v>1534</v>
      </c>
      <c r="AA76" s="62">
        <v>177903</v>
      </c>
      <c r="AB76" s="27" t="s">
        <v>1535</v>
      </c>
      <c r="AC76" s="27" t="s">
        <v>88</v>
      </c>
      <c r="AD76" s="27" t="s">
        <v>677</v>
      </c>
      <c r="AE76" s="27" t="s">
        <v>524</v>
      </c>
      <c r="AF76" s="27" t="s">
        <v>722</v>
      </c>
      <c r="AG76" s="27" t="s">
        <v>50</v>
      </c>
      <c r="AH76" s="27" t="s">
        <v>729</v>
      </c>
      <c r="AI76" s="61">
        <v>42326</v>
      </c>
      <c r="AJ76" s="27" t="s">
        <v>1868</v>
      </c>
      <c r="AK76" s="61">
        <v>42177</v>
      </c>
      <c r="AL76" s="28" t="s">
        <v>64</v>
      </c>
      <c r="AM76" s="27" t="s">
        <v>739</v>
      </c>
      <c r="AN76" s="27" t="s">
        <v>740</v>
      </c>
      <c r="AO76" s="28" t="s">
        <v>715</v>
      </c>
      <c r="AP76" s="27" t="s">
        <v>716</v>
      </c>
      <c r="AQ76" s="27" t="s">
        <v>677</v>
      </c>
      <c r="AR76" s="27" t="s">
        <v>78</v>
      </c>
      <c r="AS76" s="28" t="s">
        <v>721</v>
      </c>
      <c r="AT76" s="28" t="s">
        <v>718</v>
      </c>
      <c r="AU76" s="28" t="s">
        <v>718</v>
      </c>
      <c r="AV76" s="28" t="s">
        <v>718</v>
      </c>
      <c r="AW76" s="28" t="s">
        <v>718</v>
      </c>
      <c r="AX76" s="28" t="s">
        <v>718</v>
      </c>
      <c r="AY76" s="28" t="s">
        <v>718</v>
      </c>
      <c r="AZ76" s="62">
        <v>177903</v>
      </c>
      <c r="BA76" s="62">
        <v>0</v>
      </c>
      <c r="BB76" s="29">
        <v>1</v>
      </c>
    </row>
    <row r="77" spans="1:54" ht="15.75" customHeight="1" x14ac:dyDescent="0.2">
      <c r="A77" t="s">
        <v>79</v>
      </c>
      <c r="B77" t="str">
        <f>VLOOKUP(M77,vlookup!A:C,3,FALSE)</f>
        <v>"Special Interest Function"</v>
      </c>
      <c r="C77" t="s">
        <v>925</v>
      </c>
      <c r="D77" t="s">
        <v>8</v>
      </c>
      <c r="E77" t="s">
        <v>12</v>
      </c>
      <c r="F77" t="s">
        <v>721</v>
      </c>
      <c r="G77" t="s">
        <v>718</v>
      </c>
      <c r="H77" t="s">
        <v>718</v>
      </c>
      <c r="I77" t="s">
        <v>718</v>
      </c>
      <c r="J77" t="s">
        <v>718</v>
      </c>
      <c r="K77" t="s">
        <v>718</v>
      </c>
      <c r="L77" s="6" t="s">
        <v>718</v>
      </c>
      <c r="M77" s="27" t="s">
        <v>51</v>
      </c>
      <c r="N77" s="27" t="s">
        <v>939</v>
      </c>
      <c r="O77" s="27" t="s">
        <v>78</v>
      </c>
      <c r="P77" s="27" t="s">
        <v>1443</v>
      </c>
      <c r="Q77" s="27" t="s">
        <v>78</v>
      </c>
      <c r="R77" s="27" t="s">
        <v>480</v>
      </c>
      <c r="S77" s="27" t="s">
        <v>479</v>
      </c>
      <c r="T77" s="27" t="s">
        <v>810</v>
      </c>
      <c r="U77" s="60">
        <v>42181</v>
      </c>
      <c r="V77" s="27" t="s">
        <v>36</v>
      </c>
      <c r="W77" s="27" t="s">
        <v>677</v>
      </c>
      <c r="X77" s="27" t="s">
        <v>38</v>
      </c>
      <c r="Y77" s="27" t="s">
        <v>3172</v>
      </c>
      <c r="Z77" s="27" t="s">
        <v>478</v>
      </c>
      <c r="AA77" s="62">
        <v>178828</v>
      </c>
      <c r="AB77" s="27" t="s">
        <v>1536</v>
      </c>
      <c r="AC77" s="27" t="s">
        <v>88</v>
      </c>
      <c r="AD77" s="27" t="s">
        <v>677</v>
      </c>
      <c r="AE77" s="27" t="s">
        <v>477</v>
      </c>
      <c r="AF77" s="27" t="s">
        <v>722</v>
      </c>
      <c r="AG77" s="27" t="s">
        <v>50</v>
      </c>
      <c r="AH77" s="27" t="s">
        <v>3173</v>
      </c>
      <c r="AI77" s="61">
        <v>42326</v>
      </c>
      <c r="AJ77" s="27" t="s">
        <v>1872</v>
      </c>
      <c r="AK77" s="61">
        <v>42177</v>
      </c>
      <c r="AL77" s="28" t="s">
        <v>64</v>
      </c>
      <c r="AM77" s="27" t="s">
        <v>739</v>
      </c>
      <c r="AN77" s="27" t="s">
        <v>740</v>
      </c>
      <c r="AO77" s="28" t="s">
        <v>715</v>
      </c>
      <c r="AP77" s="27" t="s">
        <v>716</v>
      </c>
      <c r="AQ77" s="27" t="s">
        <v>677</v>
      </c>
      <c r="AR77" s="27" t="s">
        <v>78</v>
      </c>
      <c r="AS77" s="28" t="s">
        <v>721</v>
      </c>
      <c r="AT77" s="28" t="s">
        <v>718</v>
      </c>
      <c r="AU77" s="28" t="s">
        <v>718</v>
      </c>
      <c r="AV77" s="28" t="s">
        <v>718</v>
      </c>
      <c r="AW77" s="28" t="s">
        <v>718</v>
      </c>
      <c r="AX77" s="28" t="s">
        <v>718</v>
      </c>
      <c r="AY77" s="28" t="s">
        <v>718</v>
      </c>
      <c r="AZ77" s="62">
        <v>178828</v>
      </c>
      <c r="BA77" s="62">
        <v>0</v>
      </c>
      <c r="BB77" s="29">
        <v>1</v>
      </c>
    </row>
    <row r="78" spans="1:54" ht="15.75" customHeight="1" x14ac:dyDescent="0.2">
      <c r="A78" t="s">
        <v>79</v>
      </c>
      <c r="B78" t="str">
        <f>VLOOKUP(M78,vlookup!A:C,3,FALSE)</f>
        <v>"Special Interest Function"</v>
      </c>
      <c r="C78" t="s">
        <v>925</v>
      </c>
      <c r="D78" t="s">
        <v>8</v>
      </c>
      <c r="E78" t="s">
        <v>12</v>
      </c>
      <c r="F78" t="s">
        <v>721</v>
      </c>
      <c r="G78" t="s">
        <v>718</v>
      </c>
      <c r="H78" t="s">
        <v>718</v>
      </c>
      <c r="I78" t="s">
        <v>718</v>
      </c>
      <c r="J78" t="s">
        <v>718</v>
      </c>
      <c r="K78" t="s">
        <v>718</v>
      </c>
      <c r="L78" s="6" t="s">
        <v>718</v>
      </c>
      <c r="M78" s="27" t="s">
        <v>51</v>
      </c>
      <c r="N78" s="27" t="s">
        <v>939</v>
      </c>
      <c r="O78" s="27" t="s">
        <v>78</v>
      </c>
      <c r="P78" s="27" t="s">
        <v>1443</v>
      </c>
      <c r="Q78" s="27" t="s">
        <v>78</v>
      </c>
      <c r="R78" s="27" t="s">
        <v>523</v>
      </c>
      <c r="S78" s="27" t="s">
        <v>364</v>
      </c>
      <c r="T78" s="27" t="s">
        <v>1257</v>
      </c>
      <c r="U78" s="60">
        <v>42181</v>
      </c>
      <c r="V78" s="27" t="s">
        <v>36</v>
      </c>
      <c r="W78" s="27" t="s">
        <v>677</v>
      </c>
      <c r="X78" s="27" t="s">
        <v>38</v>
      </c>
      <c r="Y78" s="27" t="s">
        <v>3178</v>
      </c>
      <c r="Z78" s="27" t="s">
        <v>522</v>
      </c>
      <c r="AA78" s="62">
        <v>192443</v>
      </c>
      <c r="AB78" s="27" t="s">
        <v>1506</v>
      </c>
      <c r="AC78" s="27" t="s">
        <v>88</v>
      </c>
      <c r="AD78" s="27" t="s">
        <v>677</v>
      </c>
      <c r="AE78" s="27" t="s">
        <v>521</v>
      </c>
      <c r="AF78" s="27" t="s">
        <v>722</v>
      </c>
      <c r="AG78" s="27" t="s">
        <v>1471</v>
      </c>
      <c r="AH78" s="27" t="s">
        <v>729</v>
      </c>
      <c r="AI78" s="61">
        <v>42326</v>
      </c>
      <c r="AJ78" s="27" t="s">
        <v>1868</v>
      </c>
      <c r="AK78" s="61">
        <v>42177</v>
      </c>
      <c r="AL78" s="28" t="s">
        <v>64</v>
      </c>
      <c r="AM78" s="27" t="s">
        <v>739</v>
      </c>
      <c r="AN78" s="27" t="s">
        <v>740</v>
      </c>
      <c r="AO78" s="28" t="s">
        <v>725</v>
      </c>
      <c r="AP78" s="27" t="s">
        <v>718</v>
      </c>
      <c r="AQ78" s="27" t="s">
        <v>677</v>
      </c>
      <c r="AR78" s="27" t="s">
        <v>78</v>
      </c>
      <c r="AS78" s="28" t="s">
        <v>721</v>
      </c>
      <c r="AT78" s="28" t="s">
        <v>718</v>
      </c>
      <c r="AU78" s="28" t="s">
        <v>718</v>
      </c>
      <c r="AV78" s="28" t="s">
        <v>718</v>
      </c>
      <c r="AW78" s="28" t="s">
        <v>718</v>
      </c>
      <c r="AX78" s="28" t="s">
        <v>718</v>
      </c>
      <c r="AY78" s="28" t="s">
        <v>718</v>
      </c>
      <c r="AZ78" s="62">
        <v>192443</v>
      </c>
      <c r="BA78" s="62">
        <v>0</v>
      </c>
      <c r="BB78" s="29">
        <v>1</v>
      </c>
    </row>
    <row r="79" spans="1:54" ht="15.75" customHeight="1" x14ac:dyDescent="0.2">
      <c r="A79" t="s">
        <v>79</v>
      </c>
      <c r="B79" t="str">
        <f>VLOOKUP(M79,vlookup!A:C,3,FALSE)</f>
        <v>"Special Interest Function"</v>
      </c>
      <c r="C79" t="s">
        <v>925</v>
      </c>
      <c r="D79" t="s">
        <v>8</v>
      </c>
      <c r="E79" t="s">
        <v>12</v>
      </c>
      <c r="F79" t="s">
        <v>721</v>
      </c>
      <c r="G79" t="s">
        <v>718</v>
      </c>
      <c r="H79" t="s">
        <v>718</v>
      </c>
      <c r="I79" t="s">
        <v>718</v>
      </c>
      <c r="J79" t="s">
        <v>718</v>
      </c>
      <c r="K79" t="s">
        <v>718</v>
      </c>
      <c r="L79" s="6" t="s">
        <v>718</v>
      </c>
      <c r="M79" s="27" t="s">
        <v>51</v>
      </c>
      <c r="N79" s="27" t="s">
        <v>939</v>
      </c>
      <c r="O79" s="27" t="s">
        <v>78</v>
      </c>
      <c r="P79" s="27" t="s">
        <v>1443</v>
      </c>
      <c r="Q79" s="27" t="s">
        <v>78</v>
      </c>
      <c r="R79" s="27" t="s">
        <v>561</v>
      </c>
      <c r="S79" s="27" t="s">
        <v>39</v>
      </c>
      <c r="T79" s="27" t="s">
        <v>1291</v>
      </c>
      <c r="U79" s="60">
        <v>42181</v>
      </c>
      <c r="V79" s="27" t="s">
        <v>36</v>
      </c>
      <c r="W79" s="27" t="s">
        <v>677</v>
      </c>
      <c r="X79" s="27" t="s">
        <v>38</v>
      </c>
      <c r="Y79" s="27" t="s">
        <v>3172</v>
      </c>
      <c r="Z79" s="27" t="s">
        <v>560</v>
      </c>
      <c r="AA79" s="62">
        <v>227039</v>
      </c>
      <c r="AB79" s="27" t="s">
        <v>1544</v>
      </c>
      <c r="AC79" s="27" t="s">
        <v>88</v>
      </c>
      <c r="AD79" s="27" t="s">
        <v>677</v>
      </c>
      <c r="AE79" s="27" t="s">
        <v>559</v>
      </c>
      <c r="AF79" s="27" t="s">
        <v>722</v>
      </c>
      <c r="AG79" s="27" t="s">
        <v>50</v>
      </c>
      <c r="AH79" s="27" t="s">
        <v>3173</v>
      </c>
      <c r="AI79" s="61">
        <v>42326</v>
      </c>
      <c r="AJ79" s="27" t="s">
        <v>1872</v>
      </c>
      <c r="AK79" s="61">
        <v>42170</v>
      </c>
      <c r="AL79" s="28" t="s">
        <v>64</v>
      </c>
      <c r="AM79" s="27" t="s">
        <v>739</v>
      </c>
      <c r="AN79" s="27" t="s">
        <v>740</v>
      </c>
      <c r="AO79" s="28" t="s">
        <v>725</v>
      </c>
      <c r="AP79" s="27" t="s">
        <v>718</v>
      </c>
      <c r="AQ79" s="27" t="s">
        <v>677</v>
      </c>
      <c r="AR79" s="27" t="s">
        <v>78</v>
      </c>
      <c r="AS79" s="28" t="s">
        <v>721</v>
      </c>
      <c r="AT79" s="28" t="s">
        <v>718</v>
      </c>
      <c r="AU79" s="28" t="s">
        <v>718</v>
      </c>
      <c r="AV79" s="28" t="s">
        <v>718</v>
      </c>
      <c r="AW79" s="28" t="s">
        <v>718</v>
      </c>
      <c r="AX79" s="28" t="s">
        <v>718</v>
      </c>
      <c r="AY79" s="28" t="s">
        <v>718</v>
      </c>
      <c r="AZ79" s="62">
        <v>227039</v>
      </c>
      <c r="BA79" s="62">
        <v>0</v>
      </c>
      <c r="BB79" s="29">
        <v>1</v>
      </c>
    </row>
    <row r="80" spans="1:54" ht="15.75" customHeight="1" x14ac:dyDescent="0.2">
      <c r="A80" t="s">
        <v>79</v>
      </c>
      <c r="B80" t="str">
        <f>VLOOKUP(M80,vlookup!A:C,3,FALSE)</f>
        <v>"Special Interest Function"</v>
      </c>
      <c r="C80" t="s">
        <v>925</v>
      </c>
      <c r="D80" t="s">
        <v>8</v>
      </c>
      <c r="E80" t="s">
        <v>12</v>
      </c>
      <c r="F80" t="s">
        <v>721</v>
      </c>
      <c r="G80" t="s">
        <v>718</v>
      </c>
      <c r="H80" t="s">
        <v>718</v>
      </c>
      <c r="I80" t="s">
        <v>718</v>
      </c>
      <c r="J80" t="s">
        <v>718</v>
      </c>
      <c r="K80" t="s">
        <v>718</v>
      </c>
      <c r="L80" s="6" t="s">
        <v>718</v>
      </c>
      <c r="M80" s="27" t="s">
        <v>51</v>
      </c>
      <c r="N80" s="27" t="s">
        <v>939</v>
      </c>
      <c r="O80" s="27" t="s">
        <v>78</v>
      </c>
      <c r="P80" s="27" t="s">
        <v>1443</v>
      </c>
      <c r="Q80" s="27" t="s">
        <v>78</v>
      </c>
      <c r="R80" s="27" t="s">
        <v>495</v>
      </c>
      <c r="S80" s="27" t="s">
        <v>98</v>
      </c>
      <c r="T80" s="27" t="s">
        <v>453</v>
      </c>
      <c r="U80" s="60">
        <v>42183</v>
      </c>
      <c r="V80" s="27" t="s">
        <v>36</v>
      </c>
      <c r="W80" s="27" t="s">
        <v>677</v>
      </c>
      <c r="X80" s="27" t="s">
        <v>38</v>
      </c>
      <c r="Y80" s="27" t="s">
        <v>3172</v>
      </c>
      <c r="Z80" s="27" t="s">
        <v>494</v>
      </c>
      <c r="AA80" s="62">
        <v>142223</v>
      </c>
      <c r="AB80" s="27" t="s">
        <v>1509</v>
      </c>
      <c r="AC80" s="27" t="s">
        <v>88</v>
      </c>
      <c r="AD80" s="27" t="s">
        <v>677</v>
      </c>
      <c r="AE80" s="27" t="s">
        <v>493</v>
      </c>
      <c r="AF80" s="27" t="s">
        <v>722</v>
      </c>
      <c r="AG80" s="27" t="s">
        <v>50</v>
      </c>
      <c r="AH80" s="27" t="s">
        <v>3173</v>
      </c>
      <c r="AI80" s="61">
        <v>42326</v>
      </c>
      <c r="AJ80" s="27" t="s">
        <v>1872</v>
      </c>
      <c r="AK80" s="61">
        <v>42170</v>
      </c>
      <c r="AL80" s="28" t="s">
        <v>64</v>
      </c>
      <c r="AM80" s="27" t="s">
        <v>739</v>
      </c>
      <c r="AN80" s="27" t="s">
        <v>740</v>
      </c>
      <c r="AO80" s="28" t="s">
        <v>725</v>
      </c>
      <c r="AP80" s="27" t="s">
        <v>718</v>
      </c>
      <c r="AQ80" s="27" t="s">
        <v>677</v>
      </c>
      <c r="AR80" s="27" t="s">
        <v>78</v>
      </c>
      <c r="AS80" s="28" t="s">
        <v>721</v>
      </c>
      <c r="AT80" s="28" t="s">
        <v>718</v>
      </c>
      <c r="AU80" s="28" t="s">
        <v>718</v>
      </c>
      <c r="AV80" s="28" t="s">
        <v>718</v>
      </c>
      <c r="AW80" s="28" t="s">
        <v>718</v>
      </c>
      <c r="AX80" s="28" t="s">
        <v>718</v>
      </c>
      <c r="AY80" s="28" t="s">
        <v>718</v>
      </c>
      <c r="AZ80" s="62">
        <v>142223</v>
      </c>
      <c r="BA80" s="62">
        <v>0</v>
      </c>
      <c r="BB80" s="29">
        <v>1</v>
      </c>
    </row>
    <row r="81" spans="1:54" ht="15.75" customHeight="1" x14ac:dyDescent="0.2">
      <c r="A81" t="s">
        <v>79</v>
      </c>
      <c r="B81" t="str">
        <f>VLOOKUP(M81,vlookup!A:C,3,FALSE)</f>
        <v>"Special Interest Function"</v>
      </c>
      <c r="C81" t="s">
        <v>925</v>
      </c>
      <c r="D81" t="s">
        <v>8</v>
      </c>
      <c r="E81" t="s">
        <v>12</v>
      </c>
      <c r="F81" t="s">
        <v>721</v>
      </c>
      <c r="G81" t="s">
        <v>718</v>
      </c>
      <c r="H81" t="s">
        <v>718</v>
      </c>
      <c r="I81" t="s">
        <v>718</v>
      </c>
      <c r="J81" t="s">
        <v>718</v>
      </c>
      <c r="K81" t="s">
        <v>718</v>
      </c>
      <c r="L81" s="6" t="s">
        <v>718</v>
      </c>
      <c r="M81" s="27" t="s">
        <v>51</v>
      </c>
      <c r="N81" s="27" t="s">
        <v>939</v>
      </c>
      <c r="O81" s="27" t="s">
        <v>78</v>
      </c>
      <c r="P81" s="27" t="s">
        <v>1443</v>
      </c>
      <c r="Q81" s="27" t="s">
        <v>78</v>
      </c>
      <c r="R81" s="27" t="s">
        <v>499</v>
      </c>
      <c r="S81" s="27" t="s">
        <v>498</v>
      </c>
      <c r="T81" s="27" t="s">
        <v>581</v>
      </c>
      <c r="U81" s="60">
        <v>42183</v>
      </c>
      <c r="V81" s="27" t="s">
        <v>36</v>
      </c>
      <c r="W81" s="27" t="s">
        <v>677</v>
      </c>
      <c r="X81" s="27" t="s">
        <v>38</v>
      </c>
      <c r="Y81" s="27" t="s">
        <v>3172</v>
      </c>
      <c r="Z81" s="27" t="s">
        <v>497</v>
      </c>
      <c r="AA81" s="62">
        <v>167406</v>
      </c>
      <c r="AB81" s="27" t="s">
        <v>1487</v>
      </c>
      <c r="AC81" s="27" t="s">
        <v>88</v>
      </c>
      <c r="AD81" s="27" t="s">
        <v>677</v>
      </c>
      <c r="AE81" s="27" t="s">
        <v>496</v>
      </c>
      <c r="AF81" s="27" t="s">
        <v>722</v>
      </c>
      <c r="AG81" s="27" t="s">
        <v>50</v>
      </c>
      <c r="AH81" s="27" t="s">
        <v>3173</v>
      </c>
      <c r="AI81" s="61">
        <v>42326</v>
      </c>
      <c r="AJ81" s="27" t="s">
        <v>1872</v>
      </c>
      <c r="AK81" s="61">
        <v>42170</v>
      </c>
      <c r="AL81" s="28" t="s">
        <v>64</v>
      </c>
      <c r="AM81" s="27" t="s">
        <v>739</v>
      </c>
      <c r="AN81" s="27" t="s">
        <v>740</v>
      </c>
      <c r="AO81" s="28" t="s">
        <v>715</v>
      </c>
      <c r="AP81" s="27" t="s">
        <v>716</v>
      </c>
      <c r="AQ81" s="27" t="s">
        <v>677</v>
      </c>
      <c r="AR81" s="27" t="s">
        <v>78</v>
      </c>
      <c r="AS81" s="28" t="s">
        <v>721</v>
      </c>
      <c r="AT81" s="28" t="s">
        <v>718</v>
      </c>
      <c r="AU81" s="28" t="s">
        <v>718</v>
      </c>
      <c r="AV81" s="28" t="s">
        <v>718</v>
      </c>
      <c r="AW81" s="28" t="s">
        <v>718</v>
      </c>
      <c r="AX81" s="28" t="s">
        <v>718</v>
      </c>
      <c r="AY81" s="28" t="s">
        <v>718</v>
      </c>
      <c r="AZ81" s="62">
        <v>167406</v>
      </c>
      <c r="BA81" s="62">
        <v>0</v>
      </c>
      <c r="BB81" s="29">
        <v>1</v>
      </c>
    </row>
    <row r="82" spans="1:54" ht="15.75" customHeight="1" x14ac:dyDescent="0.2">
      <c r="A82" t="s">
        <v>79</v>
      </c>
      <c r="B82" t="str">
        <f>VLOOKUP(M82,vlookup!A:C,3,FALSE)</f>
        <v>"Special Interest Function"</v>
      </c>
      <c r="C82" t="s">
        <v>925</v>
      </c>
      <c r="D82" t="s">
        <v>8</v>
      </c>
      <c r="E82" t="s">
        <v>12</v>
      </c>
      <c r="F82" t="s">
        <v>721</v>
      </c>
      <c r="G82" t="s">
        <v>718</v>
      </c>
      <c r="H82" t="s">
        <v>718</v>
      </c>
      <c r="I82" t="s">
        <v>718</v>
      </c>
      <c r="J82" t="s">
        <v>718</v>
      </c>
      <c r="K82" t="s">
        <v>718</v>
      </c>
      <c r="L82" s="6" t="s">
        <v>718</v>
      </c>
      <c r="M82" s="27" t="s">
        <v>51</v>
      </c>
      <c r="N82" s="27" t="s">
        <v>939</v>
      </c>
      <c r="O82" s="27" t="s">
        <v>78</v>
      </c>
      <c r="P82" s="27" t="s">
        <v>1443</v>
      </c>
      <c r="Q82" s="27" t="s">
        <v>78</v>
      </c>
      <c r="R82" s="27" t="s">
        <v>573</v>
      </c>
      <c r="S82" s="27" t="s">
        <v>572</v>
      </c>
      <c r="T82" s="27" t="s">
        <v>900</v>
      </c>
      <c r="U82" s="60">
        <v>42184</v>
      </c>
      <c r="V82" s="27" t="s">
        <v>36</v>
      </c>
      <c r="W82" s="27" t="s">
        <v>677</v>
      </c>
      <c r="X82" s="27" t="s">
        <v>38</v>
      </c>
      <c r="Y82" s="27" t="s">
        <v>3170</v>
      </c>
      <c r="Z82" s="27" t="s">
        <v>571</v>
      </c>
      <c r="AA82" s="62">
        <v>90302</v>
      </c>
      <c r="AB82" s="27" t="s">
        <v>1512</v>
      </c>
      <c r="AC82" s="27" t="s">
        <v>88</v>
      </c>
      <c r="AD82" s="27" t="s">
        <v>677</v>
      </c>
      <c r="AE82" s="27" t="s">
        <v>570</v>
      </c>
      <c r="AF82" s="27" t="s">
        <v>722</v>
      </c>
      <c r="AG82" s="27" t="s">
        <v>50</v>
      </c>
      <c r="AH82" s="27" t="s">
        <v>729</v>
      </c>
      <c r="AI82" s="61">
        <v>42326</v>
      </c>
      <c r="AJ82" s="27" t="s">
        <v>729</v>
      </c>
      <c r="AK82" s="61">
        <v>42184</v>
      </c>
      <c r="AL82" s="28" t="s">
        <v>64</v>
      </c>
      <c r="AM82" s="27" t="s">
        <v>739</v>
      </c>
      <c r="AN82" s="27" t="s">
        <v>740</v>
      </c>
      <c r="AO82" s="28" t="s">
        <v>725</v>
      </c>
      <c r="AP82" s="27" t="s">
        <v>718</v>
      </c>
      <c r="AQ82" s="27" t="s">
        <v>677</v>
      </c>
      <c r="AR82" s="27" t="s">
        <v>78</v>
      </c>
      <c r="AS82" s="28" t="s">
        <v>721</v>
      </c>
      <c r="AT82" s="28" t="s">
        <v>718</v>
      </c>
      <c r="AU82" s="28" t="s">
        <v>718</v>
      </c>
      <c r="AV82" s="28" t="s">
        <v>718</v>
      </c>
      <c r="AW82" s="28" t="s">
        <v>718</v>
      </c>
      <c r="AX82" s="28" t="s">
        <v>718</v>
      </c>
      <c r="AY82" s="28" t="s">
        <v>718</v>
      </c>
      <c r="AZ82" s="62">
        <v>90302</v>
      </c>
      <c r="BA82" s="62">
        <v>0</v>
      </c>
      <c r="BB82" s="29">
        <v>1</v>
      </c>
    </row>
    <row r="83" spans="1:54" ht="15.75" customHeight="1" x14ac:dyDescent="0.2">
      <c r="A83" t="s">
        <v>79</v>
      </c>
      <c r="B83" t="str">
        <f>VLOOKUP(M83,vlookup!A:C,3,FALSE)</f>
        <v>"Special Interest Function"</v>
      </c>
      <c r="C83" t="s">
        <v>925</v>
      </c>
      <c r="D83" t="s">
        <v>8</v>
      </c>
      <c r="E83" t="s">
        <v>12</v>
      </c>
      <c r="F83" t="s">
        <v>721</v>
      </c>
      <c r="G83" t="s">
        <v>718</v>
      </c>
      <c r="H83" t="s">
        <v>718</v>
      </c>
      <c r="I83" t="s">
        <v>718</v>
      </c>
      <c r="J83" t="s">
        <v>718</v>
      </c>
      <c r="K83" t="s">
        <v>718</v>
      </c>
      <c r="L83" s="6" t="s">
        <v>718</v>
      </c>
      <c r="M83" s="27" t="s">
        <v>51</v>
      </c>
      <c r="N83" s="27" t="s">
        <v>939</v>
      </c>
      <c r="O83" s="27" t="s">
        <v>78</v>
      </c>
      <c r="P83" s="27" t="s">
        <v>1443</v>
      </c>
      <c r="Q83" s="27" t="s">
        <v>78</v>
      </c>
      <c r="R83" s="27" t="s">
        <v>567</v>
      </c>
      <c r="S83" s="27" t="s">
        <v>87</v>
      </c>
      <c r="T83" s="27" t="s">
        <v>1277</v>
      </c>
      <c r="U83" s="60">
        <v>42184</v>
      </c>
      <c r="V83" s="27" t="s">
        <v>36</v>
      </c>
      <c r="W83" s="27" t="s">
        <v>677</v>
      </c>
      <c r="X83" s="27" t="s">
        <v>38</v>
      </c>
      <c r="Y83" s="27" t="s">
        <v>3169</v>
      </c>
      <c r="Z83" s="27" t="s">
        <v>1545</v>
      </c>
      <c r="AA83" s="62">
        <v>130679</v>
      </c>
      <c r="AB83" s="27" t="s">
        <v>1546</v>
      </c>
      <c r="AC83" s="27" t="s">
        <v>88</v>
      </c>
      <c r="AD83" s="27" t="s">
        <v>677</v>
      </c>
      <c r="AE83" s="27" t="s">
        <v>566</v>
      </c>
      <c r="AF83" s="27" t="s">
        <v>722</v>
      </c>
      <c r="AG83" s="27" t="s">
        <v>50</v>
      </c>
      <c r="AH83" s="27" t="s">
        <v>729</v>
      </c>
      <c r="AI83" s="61">
        <v>42326</v>
      </c>
      <c r="AJ83" s="27" t="s">
        <v>729</v>
      </c>
      <c r="AK83" s="61">
        <v>42184</v>
      </c>
      <c r="AL83" s="28" t="s">
        <v>64</v>
      </c>
      <c r="AM83" s="27" t="s">
        <v>739</v>
      </c>
      <c r="AN83" s="27" t="s">
        <v>740</v>
      </c>
      <c r="AO83" s="28" t="s">
        <v>715</v>
      </c>
      <c r="AP83" s="27" t="s">
        <v>716</v>
      </c>
      <c r="AQ83" s="27" t="s">
        <v>677</v>
      </c>
      <c r="AR83" s="27" t="s">
        <v>78</v>
      </c>
      <c r="AS83" s="28" t="s">
        <v>721</v>
      </c>
      <c r="AT83" s="28" t="s">
        <v>718</v>
      </c>
      <c r="AU83" s="28" t="s">
        <v>718</v>
      </c>
      <c r="AV83" s="28" t="s">
        <v>718</v>
      </c>
      <c r="AW83" s="28" t="s">
        <v>718</v>
      </c>
      <c r="AX83" s="28" t="s">
        <v>718</v>
      </c>
      <c r="AY83" s="28" t="s">
        <v>718</v>
      </c>
      <c r="AZ83" s="62">
        <v>130679</v>
      </c>
      <c r="BA83" s="62">
        <v>0</v>
      </c>
      <c r="BB83" s="29">
        <v>1</v>
      </c>
    </row>
    <row r="84" spans="1:54" ht="15.75" customHeight="1" x14ac:dyDescent="0.2">
      <c r="A84" t="s">
        <v>79</v>
      </c>
      <c r="B84" t="str">
        <f>VLOOKUP(M84,vlookup!A:C,3,FALSE)</f>
        <v>"Special Interest Function"</v>
      </c>
      <c r="C84" t="s">
        <v>925</v>
      </c>
      <c r="D84" t="s">
        <v>8</v>
      </c>
      <c r="E84" t="s">
        <v>12</v>
      </c>
      <c r="F84" t="s">
        <v>721</v>
      </c>
      <c r="G84" t="s">
        <v>718</v>
      </c>
      <c r="H84" t="s">
        <v>718</v>
      </c>
      <c r="I84" t="s">
        <v>718</v>
      </c>
      <c r="J84" t="s">
        <v>718</v>
      </c>
      <c r="K84" t="s">
        <v>718</v>
      </c>
      <c r="L84" s="6" t="s">
        <v>718</v>
      </c>
      <c r="M84" s="27" t="s">
        <v>51</v>
      </c>
      <c r="N84" s="27" t="s">
        <v>939</v>
      </c>
      <c r="O84" s="27" t="s">
        <v>78</v>
      </c>
      <c r="P84" s="27" t="s">
        <v>1443</v>
      </c>
      <c r="Q84" s="27" t="s">
        <v>78</v>
      </c>
      <c r="R84" s="27" t="s">
        <v>43</v>
      </c>
      <c r="S84" s="27" t="s">
        <v>44</v>
      </c>
      <c r="T84" s="27" t="s">
        <v>88</v>
      </c>
      <c r="U84" s="60">
        <v>42184</v>
      </c>
      <c r="V84" s="27" t="s">
        <v>36</v>
      </c>
      <c r="W84" s="27" t="s">
        <v>677</v>
      </c>
      <c r="X84" s="27" t="s">
        <v>38</v>
      </c>
      <c r="Y84" s="27" t="s">
        <v>3172</v>
      </c>
      <c r="Z84" s="27" t="s">
        <v>1566</v>
      </c>
      <c r="AA84" s="62">
        <v>163040</v>
      </c>
      <c r="AB84" s="27" t="s">
        <v>1567</v>
      </c>
      <c r="AC84" s="27" t="s">
        <v>88</v>
      </c>
      <c r="AD84" s="27" t="s">
        <v>677</v>
      </c>
      <c r="AE84" s="27" t="s">
        <v>1568</v>
      </c>
      <c r="AF84" s="27" t="s">
        <v>722</v>
      </c>
      <c r="AG84" s="27" t="s">
        <v>50</v>
      </c>
      <c r="AH84" s="27" t="s">
        <v>3173</v>
      </c>
      <c r="AI84" s="61">
        <v>42326</v>
      </c>
      <c r="AJ84" s="27" t="s">
        <v>1872</v>
      </c>
      <c r="AK84" s="61">
        <v>42170</v>
      </c>
      <c r="AL84" s="28" t="s">
        <v>64</v>
      </c>
      <c r="AM84" s="27" t="s">
        <v>739</v>
      </c>
      <c r="AN84" s="27" t="s">
        <v>740</v>
      </c>
      <c r="AO84" s="28" t="s">
        <v>725</v>
      </c>
      <c r="AP84" s="27" t="s">
        <v>718</v>
      </c>
      <c r="AQ84" s="27" t="s">
        <v>677</v>
      </c>
      <c r="AR84" s="27" t="s">
        <v>78</v>
      </c>
      <c r="AS84" s="28" t="s">
        <v>721</v>
      </c>
      <c r="AT84" s="28" t="s">
        <v>718</v>
      </c>
      <c r="AU84" s="28" t="s">
        <v>718</v>
      </c>
      <c r="AV84" s="28" t="s">
        <v>718</v>
      </c>
      <c r="AW84" s="28" t="s">
        <v>718</v>
      </c>
      <c r="AX84" s="28" t="s">
        <v>718</v>
      </c>
      <c r="AY84" s="28" t="s">
        <v>718</v>
      </c>
      <c r="AZ84" s="62">
        <v>163040</v>
      </c>
      <c r="BA84" s="62">
        <v>0</v>
      </c>
      <c r="BB84" s="29">
        <v>1</v>
      </c>
    </row>
    <row r="85" spans="1:54" ht="15.75" customHeight="1" x14ac:dyDescent="0.2">
      <c r="A85" t="s">
        <v>79</v>
      </c>
      <c r="B85" t="str">
        <f>VLOOKUP(M85,vlookup!A:C,3,FALSE)</f>
        <v>"Special Interest Function"</v>
      </c>
      <c r="C85" t="s">
        <v>925</v>
      </c>
      <c r="D85" t="s">
        <v>8</v>
      </c>
      <c r="E85" t="s">
        <v>12</v>
      </c>
      <c r="F85" t="s">
        <v>721</v>
      </c>
      <c r="G85" t="s">
        <v>718</v>
      </c>
      <c r="H85" t="s">
        <v>718</v>
      </c>
      <c r="I85" t="s">
        <v>718</v>
      </c>
      <c r="J85" t="s">
        <v>718</v>
      </c>
      <c r="K85" t="s">
        <v>718</v>
      </c>
      <c r="L85" s="6" t="s">
        <v>718</v>
      </c>
      <c r="M85" s="27" t="s">
        <v>51</v>
      </c>
      <c r="N85" s="27" t="s">
        <v>939</v>
      </c>
      <c r="O85" s="27" t="s">
        <v>78</v>
      </c>
      <c r="P85" s="27" t="s">
        <v>1443</v>
      </c>
      <c r="Q85" s="27" t="s">
        <v>78</v>
      </c>
      <c r="R85" s="27" t="s">
        <v>1374</v>
      </c>
      <c r="S85" s="27" t="s">
        <v>109</v>
      </c>
      <c r="T85" s="27" t="s">
        <v>88</v>
      </c>
      <c r="U85" s="60">
        <v>42184</v>
      </c>
      <c r="V85" s="27" t="s">
        <v>36</v>
      </c>
      <c r="W85" s="27" t="s">
        <v>677</v>
      </c>
      <c r="X85" s="27" t="s">
        <v>38</v>
      </c>
      <c r="Y85" s="27" t="s">
        <v>3176</v>
      </c>
      <c r="Z85" s="27" t="s">
        <v>1375</v>
      </c>
      <c r="AA85" s="62">
        <v>177778</v>
      </c>
      <c r="AB85" s="27" t="s">
        <v>1474</v>
      </c>
      <c r="AC85" s="27" t="s">
        <v>88</v>
      </c>
      <c r="AD85" s="27" t="s">
        <v>677</v>
      </c>
      <c r="AE85" s="27" t="s">
        <v>1376</v>
      </c>
      <c r="AF85" s="27" t="s">
        <v>722</v>
      </c>
      <c r="AG85" s="27" t="s">
        <v>50</v>
      </c>
      <c r="AH85" s="27" t="s">
        <v>3173</v>
      </c>
      <c r="AI85" s="61">
        <v>42326</v>
      </c>
      <c r="AJ85" s="27" t="s">
        <v>729</v>
      </c>
      <c r="AK85" s="61">
        <v>42184</v>
      </c>
      <c r="AL85" s="28" t="s">
        <v>64</v>
      </c>
      <c r="AM85" s="27" t="s">
        <v>739</v>
      </c>
      <c r="AN85" s="27" t="s">
        <v>740</v>
      </c>
      <c r="AO85" s="28" t="s">
        <v>715</v>
      </c>
      <c r="AP85" s="27" t="s">
        <v>716</v>
      </c>
      <c r="AQ85" s="27" t="s">
        <v>677</v>
      </c>
      <c r="AR85" s="27" t="s">
        <v>78</v>
      </c>
      <c r="AS85" s="28" t="s">
        <v>721</v>
      </c>
      <c r="AT85" s="28" t="s">
        <v>718</v>
      </c>
      <c r="AU85" s="28" t="s">
        <v>718</v>
      </c>
      <c r="AV85" s="28" t="s">
        <v>718</v>
      </c>
      <c r="AW85" s="28" t="s">
        <v>718</v>
      </c>
      <c r="AX85" s="28" t="s">
        <v>718</v>
      </c>
      <c r="AY85" s="28" t="s">
        <v>718</v>
      </c>
      <c r="AZ85" s="62">
        <v>177778</v>
      </c>
      <c r="BA85" s="62">
        <v>0</v>
      </c>
      <c r="BB85" s="29">
        <v>1</v>
      </c>
    </row>
    <row r="86" spans="1:54" ht="15.75" customHeight="1" x14ac:dyDescent="0.2">
      <c r="A86" t="s">
        <v>79</v>
      </c>
      <c r="B86" t="str">
        <f>VLOOKUP(M86,vlookup!A:C,3,FALSE)</f>
        <v>"Special Interest Function"</v>
      </c>
      <c r="C86" t="s">
        <v>925</v>
      </c>
      <c r="D86" t="s">
        <v>8</v>
      </c>
      <c r="E86" t="s">
        <v>12</v>
      </c>
      <c r="F86" t="s">
        <v>721</v>
      </c>
      <c r="G86" t="s">
        <v>718</v>
      </c>
      <c r="H86" t="s">
        <v>718</v>
      </c>
      <c r="I86" t="s">
        <v>718</v>
      </c>
      <c r="J86" t="s">
        <v>718</v>
      </c>
      <c r="K86" t="s">
        <v>718</v>
      </c>
      <c r="L86" s="6" t="s">
        <v>718</v>
      </c>
      <c r="M86" s="27" t="s">
        <v>51</v>
      </c>
      <c r="N86" s="27" t="s">
        <v>939</v>
      </c>
      <c r="O86" s="27" t="s">
        <v>78</v>
      </c>
      <c r="P86" s="27" t="s">
        <v>1443</v>
      </c>
      <c r="Q86" s="27" t="s">
        <v>78</v>
      </c>
      <c r="R86" s="27" t="s">
        <v>445</v>
      </c>
      <c r="S86" s="27" t="s">
        <v>444</v>
      </c>
      <c r="T86" s="27" t="s">
        <v>83</v>
      </c>
      <c r="U86" s="60">
        <v>42184</v>
      </c>
      <c r="V86" s="27" t="s">
        <v>36</v>
      </c>
      <c r="W86" s="27" t="s">
        <v>677</v>
      </c>
      <c r="X86" s="27" t="s">
        <v>38</v>
      </c>
      <c r="Y86" s="27" t="s">
        <v>3169</v>
      </c>
      <c r="Z86" s="27" t="s">
        <v>565</v>
      </c>
      <c r="AA86" s="62">
        <v>247261</v>
      </c>
      <c r="AB86" s="27" t="s">
        <v>1499</v>
      </c>
      <c r="AC86" s="27" t="s">
        <v>130</v>
      </c>
      <c r="AD86" s="27" t="s">
        <v>677</v>
      </c>
      <c r="AE86" s="27" t="s">
        <v>564</v>
      </c>
      <c r="AF86" s="27" t="s">
        <v>722</v>
      </c>
      <c r="AG86" s="27" t="s">
        <v>50</v>
      </c>
      <c r="AH86" s="27" t="s">
        <v>729</v>
      </c>
      <c r="AI86" s="61">
        <v>42326</v>
      </c>
      <c r="AJ86" s="27" t="s">
        <v>729</v>
      </c>
      <c r="AK86" s="61">
        <v>42184</v>
      </c>
      <c r="AL86" s="28" t="s">
        <v>64</v>
      </c>
      <c r="AM86" s="27" t="s">
        <v>739</v>
      </c>
      <c r="AN86" s="27" t="s">
        <v>740</v>
      </c>
      <c r="AO86" s="28" t="s">
        <v>715</v>
      </c>
      <c r="AP86" s="27" t="s">
        <v>716</v>
      </c>
      <c r="AQ86" s="27" t="s">
        <v>677</v>
      </c>
      <c r="AR86" s="27" t="s">
        <v>78</v>
      </c>
      <c r="AS86" s="28" t="s">
        <v>721</v>
      </c>
      <c r="AT86" s="28" t="s">
        <v>718</v>
      </c>
      <c r="AU86" s="28" t="s">
        <v>718</v>
      </c>
      <c r="AV86" s="28" t="s">
        <v>718</v>
      </c>
      <c r="AW86" s="28" t="s">
        <v>718</v>
      </c>
      <c r="AX86" s="28" t="s">
        <v>718</v>
      </c>
      <c r="AY86" s="28" t="s">
        <v>718</v>
      </c>
      <c r="AZ86" s="62">
        <v>247261</v>
      </c>
      <c r="BA86" s="62">
        <v>0</v>
      </c>
      <c r="BB86" s="29">
        <v>1</v>
      </c>
    </row>
    <row r="87" spans="1:54" ht="15.75" customHeight="1" x14ac:dyDescent="0.2">
      <c r="A87" t="s">
        <v>79</v>
      </c>
      <c r="B87" t="str">
        <f>VLOOKUP(M87,vlookup!A:C,3,FALSE)</f>
        <v>"Special Interest Function"</v>
      </c>
      <c r="C87" t="s">
        <v>925</v>
      </c>
      <c r="D87" t="s">
        <v>8</v>
      </c>
      <c r="E87" t="s">
        <v>12</v>
      </c>
      <c r="F87" t="s">
        <v>721</v>
      </c>
      <c r="G87" t="s">
        <v>718</v>
      </c>
      <c r="H87" t="s">
        <v>718</v>
      </c>
      <c r="I87" t="s">
        <v>718</v>
      </c>
      <c r="J87" t="s">
        <v>718</v>
      </c>
      <c r="K87" t="s">
        <v>718</v>
      </c>
      <c r="L87" s="6" t="s">
        <v>718</v>
      </c>
      <c r="M87" s="27" t="s">
        <v>51</v>
      </c>
      <c r="N87" s="27" t="s">
        <v>939</v>
      </c>
      <c r="O87" s="27" t="s">
        <v>78</v>
      </c>
      <c r="P87" s="27" t="s">
        <v>1443</v>
      </c>
      <c r="Q87" s="27" t="s">
        <v>78</v>
      </c>
      <c r="R87" s="27" t="s">
        <v>228</v>
      </c>
      <c r="S87" s="27" t="s">
        <v>227</v>
      </c>
      <c r="T87" s="27" t="s">
        <v>898</v>
      </c>
      <c r="U87" s="60">
        <v>42185</v>
      </c>
      <c r="V87" s="27" t="s">
        <v>36</v>
      </c>
      <c r="W87" s="27" t="s">
        <v>677</v>
      </c>
      <c r="X87" s="27" t="s">
        <v>38</v>
      </c>
      <c r="Y87" s="27" t="s">
        <v>3169</v>
      </c>
      <c r="Z87" s="27" t="s">
        <v>549</v>
      </c>
      <c r="AA87" s="62">
        <v>81757</v>
      </c>
      <c r="AB87" s="27" t="s">
        <v>1500</v>
      </c>
      <c r="AC87" s="27" t="s">
        <v>88</v>
      </c>
      <c r="AD87" s="27" t="s">
        <v>677</v>
      </c>
      <c r="AE87" s="27" t="s">
        <v>548</v>
      </c>
      <c r="AF87" s="27" t="s">
        <v>722</v>
      </c>
      <c r="AG87" s="27" t="s">
        <v>50</v>
      </c>
      <c r="AH87" s="27" t="s">
        <v>729</v>
      </c>
      <c r="AI87" s="61">
        <v>42326</v>
      </c>
      <c r="AJ87" s="27" t="s">
        <v>729</v>
      </c>
      <c r="AK87" s="61">
        <v>42185</v>
      </c>
      <c r="AL87" s="28" t="s">
        <v>64</v>
      </c>
      <c r="AM87" s="27" t="s">
        <v>739</v>
      </c>
      <c r="AN87" s="27" t="s">
        <v>740</v>
      </c>
      <c r="AO87" s="28" t="s">
        <v>715</v>
      </c>
      <c r="AP87" s="27" t="s">
        <v>716</v>
      </c>
      <c r="AQ87" s="27" t="s">
        <v>677</v>
      </c>
      <c r="AR87" s="27" t="s">
        <v>78</v>
      </c>
      <c r="AS87" s="28" t="s">
        <v>721</v>
      </c>
      <c r="AT87" s="28" t="s">
        <v>718</v>
      </c>
      <c r="AU87" s="28" t="s">
        <v>718</v>
      </c>
      <c r="AV87" s="28" t="s">
        <v>718</v>
      </c>
      <c r="AW87" s="28" t="s">
        <v>718</v>
      </c>
      <c r="AX87" s="28" t="s">
        <v>718</v>
      </c>
      <c r="AY87" s="28" t="s">
        <v>718</v>
      </c>
      <c r="AZ87" s="62">
        <v>81757</v>
      </c>
      <c r="BA87" s="62">
        <v>0</v>
      </c>
      <c r="BB87" s="29">
        <v>1</v>
      </c>
    </row>
    <row r="88" spans="1:54" ht="15.75" customHeight="1" x14ac:dyDescent="0.2">
      <c r="A88" t="s">
        <v>79</v>
      </c>
      <c r="B88" t="str">
        <f>VLOOKUP(M88,vlookup!A:C,3,FALSE)</f>
        <v>"Special Interest Function"</v>
      </c>
      <c r="C88" t="s">
        <v>925</v>
      </c>
      <c r="D88" t="s">
        <v>8</v>
      </c>
      <c r="E88" t="s">
        <v>12</v>
      </c>
      <c r="F88" t="s">
        <v>721</v>
      </c>
      <c r="G88" t="s">
        <v>718</v>
      </c>
      <c r="H88" t="s">
        <v>718</v>
      </c>
      <c r="I88" t="s">
        <v>718</v>
      </c>
      <c r="J88" t="s">
        <v>718</v>
      </c>
      <c r="K88" t="s">
        <v>718</v>
      </c>
      <c r="L88" s="6" t="s">
        <v>718</v>
      </c>
      <c r="M88" s="27" t="s">
        <v>51</v>
      </c>
      <c r="N88" s="27" t="s">
        <v>939</v>
      </c>
      <c r="O88" s="27" t="s">
        <v>78</v>
      </c>
      <c r="P88" s="27" t="s">
        <v>1443</v>
      </c>
      <c r="Q88" s="27" t="s">
        <v>78</v>
      </c>
      <c r="R88" s="27" t="s">
        <v>467</v>
      </c>
      <c r="S88" s="27" t="s">
        <v>466</v>
      </c>
      <c r="T88" s="27" t="s">
        <v>1379</v>
      </c>
      <c r="U88" s="60">
        <v>42185</v>
      </c>
      <c r="V88" s="27" t="s">
        <v>36</v>
      </c>
      <c r="W88" s="27" t="s">
        <v>677</v>
      </c>
      <c r="X88" s="27" t="s">
        <v>38</v>
      </c>
      <c r="Y88" s="27" t="s">
        <v>3176</v>
      </c>
      <c r="Z88" s="27" t="s">
        <v>465</v>
      </c>
      <c r="AA88" s="62">
        <v>116301</v>
      </c>
      <c r="AB88" s="27" t="s">
        <v>1541</v>
      </c>
      <c r="AC88" s="27" t="s">
        <v>88</v>
      </c>
      <c r="AD88" s="27" t="s">
        <v>677</v>
      </c>
      <c r="AE88" s="27" t="s">
        <v>464</v>
      </c>
      <c r="AF88" s="27" t="s">
        <v>722</v>
      </c>
      <c r="AG88" s="27" t="s">
        <v>50</v>
      </c>
      <c r="AH88" s="27" t="s">
        <v>3173</v>
      </c>
      <c r="AI88" s="61">
        <v>42326</v>
      </c>
      <c r="AJ88" s="27" t="s">
        <v>729</v>
      </c>
      <c r="AK88" s="61">
        <v>42185</v>
      </c>
      <c r="AL88" s="28" t="s">
        <v>64</v>
      </c>
      <c r="AM88" s="27" t="s">
        <v>739</v>
      </c>
      <c r="AN88" s="27" t="s">
        <v>740</v>
      </c>
      <c r="AO88" s="28" t="s">
        <v>725</v>
      </c>
      <c r="AP88" s="27" t="s">
        <v>718</v>
      </c>
      <c r="AQ88" s="27" t="s">
        <v>677</v>
      </c>
      <c r="AR88" s="27" t="s">
        <v>78</v>
      </c>
      <c r="AS88" s="28" t="s">
        <v>721</v>
      </c>
      <c r="AT88" s="28" t="s">
        <v>718</v>
      </c>
      <c r="AU88" s="28" t="s">
        <v>718</v>
      </c>
      <c r="AV88" s="28" t="s">
        <v>718</v>
      </c>
      <c r="AW88" s="28" t="s">
        <v>718</v>
      </c>
      <c r="AX88" s="28" t="s">
        <v>718</v>
      </c>
      <c r="AY88" s="28" t="s">
        <v>718</v>
      </c>
      <c r="AZ88" s="62">
        <v>116301</v>
      </c>
      <c r="BA88" s="62">
        <v>0</v>
      </c>
      <c r="BB88" s="29">
        <v>1</v>
      </c>
    </row>
    <row r="89" spans="1:54" ht="15.75" customHeight="1" x14ac:dyDescent="0.2">
      <c r="A89" t="s">
        <v>79</v>
      </c>
      <c r="B89" t="str">
        <f>VLOOKUP(M89,vlookup!A:C,3,FALSE)</f>
        <v>"Special Interest Function"</v>
      </c>
      <c r="C89" t="s">
        <v>925</v>
      </c>
      <c r="D89" t="s">
        <v>8</v>
      </c>
      <c r="E89" t="s">
        <v>13</v>
      </c>
      <c r="F89" t="s">
        <v>721</v>
      </c>
      <c r="G89" t="s">
        <v>718</v>
      </c>
      <c r="H89" t="s">
        <v>718</v>
      </c>
      <c r="I89" t="s">
        <v>718</v>
      </c>
      <c r="J89" t="s">
        <v>718</v>
      </c>
      <c r="K89" t="s">
        <v>718</v>
      </c>
      <c r="L89" s="6" t="s">
        <v>718</v>
      </c>
      <c r="M89" s="27" t="s">
        <v>51</v>
      </c>
      <c r="N89" s="27" t="s">
        <v>939</v>
      </c>
      <c r="O89" s="27" t="s">
        <v>78</v>
      </c>
      <c r="P89" s="27" t="s">
        <v>1443</v>
      </c>
      <c r="Q89" s="27" t="s">
        <v>78</v>
      </c>
      <c r="R89" s="27" t="s">
        <v>43</v>
      </c>
      <c r="S89" s="27" t="s">
        <v>44</v>
      </c>
      <c r="T89" s="27" t="s">
        <v>88</v>
      </c>
      <c r="U89" s="60">
        <v>42186</v>
      </c>
      <c r="V89" s="27" t="s">
        <v>36</v>
      </c>
      <c r="W89" s="27" t="s">
        <v>677</v>
      </c>
      <c r="X89" s="27" t="s">
        <v>38</v>
      </c>
      <c r="Y89" s="27" t="s">
        <v>3172</v>
      </c>
      <c r="Z89" s="27" t="s">
        <v>476</v>
      </c>
      <c r="AA89" s="62">
        <v>126387</v>
      </c>
      <c r="AB89" s="27" t="s">
        <v>1558</v>
      </c>
      <c r="AC89" s="27" t="s">
        <v>88</v>
      </c>
      <c r="AD89" s="27" t="s">
        <v>677</v>
      </c>
      <c r="AE89" s="27" t="s">
        <v>475</v>
      </c>
      <c r="AF89" s="27" t="s">
        <v>722</v>
      </c>
      <c r="AG89" s="27" t="s">
        <v>50</v>
      </c>
      <c r="AH89" s="27" t="s">
        <v>3173</v>
      </c>
      <c r="AI89" s="61">
        <v>42326</v>
      </c>
      <c r="AJ89" s="27" t="s">
        <v>1872</v>
      </c>
      <c r="AK89" s="61">
        <v>42177</v>
      </c>
      <c r="AL89" s="28" t="s">
        <v>64</v>
      </c>
      <c r="AM89" s="27" t="s">
        <v>739</v>
      </c>
      <c r="AN89" s="27" t="s">
        <v>740</v>
      </c>
      <c r="AO89" s="28" t="s">
        <v>715</v>
      </c>
      <c r="AP89" s="27" t="s">
        <v>716</v>
      </c>
      <c r="AQ89" s="27" t="s">
        <v>677</v>
      </c>
      <c r="AR89" s="27" t="s">
        <v>78</v>
      </c>
      <c r="AS89" s="28" t="s">
        <v>721</v>
      </c>
      <c r="AT89" s="28" t="s">
        <v>718</v>
      </c>
      <c r="AU89" s="28" t="s">
        <v>718</v>
      </c>
      <c r="AV89" s="28" t="s">
        <v>718</v>
      </c>
      <c r="AW89" s="28" t="s">
        <v>718</v>
      </c>
      <c r="AX89" s="28" t="s">
        <v>718</v>
      </c>
      <c r="AY89" s="28" t="s">
        <v>718</v>
      </c>
      <c r="AZ89" s="62">
        <v>126387</v>
      </c>
      <c r="BA89" s="62">
        <v>0</v>
      </c>
      <c r="BB89" s="29">
        <v>1</v>
      </c>
    </row>
    <row r="90" spans="1:54" ht="15.75" customHeight="1" x14ac:dyDescent="0.2">
      <c r="A90" t="s">
        <v>79</v>
      </c>
      <c r="B90" t="str">
        <f>VLOOKUP(M90,vlookup!A:C,3,FALSE)</f>
        <v>"Special Interest Function"</v>
      </c>
      <c r="C90" t="s">
        <v>925</v>
      </c>
      <c r="D90" t="s">
        <v>8</v>
      </c>
      <c r="E90" t="s">
        <v>13</v>
      </c>
      <c r="F90" t="s">
        <v>721</v>
      </c>
      <c r="G90" t="s">
        <v>718</v>
      </c>
      <c r="H90" t="s">
        <v>718</v>
      </c>
      <c r="I90" t="s">
        <v>718</v>
      </c>
      <c r="J90" t="s">
        <v>718</v>
      </c>
      <c r="K90" t="s">
        <v>718</v>
      </c>
      <c r="L90" s="6" t="s">
        <v>718</v>
      </c>
      <c r="M90" s="27" t="s">
        <v>51</v>
      </c>
      <c r="N90" s="27" t="s">
        <v>939</v>
      </c>
      <c r="O90" s="27" t="s">
        <v>78</v>
      </c>
      <c r="P90" s="27" t="s">
        <v>1443</v>
      </c>
      <c r="Q90" s="27" t="s">
        <v>78</v>
      </c>
      <c r="R90" s="27" t="s">
        <v>43</v>
      </c>
      <c r="S90" s="27" t="s">
        <v>44</v>
      </c>
      <c r="T90" s="27" t="s">
        <v>88</v>
      </c>
      <c r="U90" s="60">
        <v>42186</v>
      </c>
      <c r="V90" s="27" t="s">
        <v>36</v>
      </c>
      <c r="W90" s="27" t="s">
        <v>677</v>
      </c>
      <c r="X90" s="27" t="s">
        <v>38</v>
      </c>
      <c r="Y90" s="27" t="s">
        <v>3176</v>
      </c>
      <c r="Z90" s="27" t="s">
        <v>1556</v>
      </c>
      <c r="AA90" s="62">
        <v>135821</v>
      </c>
      <c r="AB90" s="27" t="s">
        <v>1557</v>
      </c>
      <c r="AC90" s="27" t="s">
        <v>88</v>
      </c>
      <c r="AD90" s="27" t="s">
        <v>677</v>
      </c>
      <c r="AE90" s="27" t="s">
        <v>459</v>
      </c>
      <c r="AF90" s="27" t="s">
        <v>722</v>
      </c>
      <c r="AG90" s="27" t="s">
        <v>50</v>
      </c>
      <c r="AH90" s="27" t="s">
        <v>3173</v>
      </c>
      <c r="AI90" s="61">
        <v>42326</v>
      </c>
      <c r="AJ90" s="27" t="s">
        <v>729</v>
      </c>
      <c r="AK90" s="61">
        <v>42186</v>
      </c>
      <c r="AL90" s="28" t="s">
        <v>64</v>
      </c>
      <c r="AM90" s="27" t="s">
        <v>739</v>
      </c>
      <c r="AN90" s="27" t="s">
        <v>740</v>
      </c>
      <c r="AO90" s="28" t="s">
        <v>715</v>
      </c>
      <c r="AP90" s="27" t="s">
        <v>716</v>
      </c>
      <c r="AQ90" s="27" t="s">
        <v>677</v>
      </c>
      <c r="AR90" s="27" t="s">
        <v>78</v>
      </c>
      <c r="AS90" s="28" t="s">
        <v>721</v>
      </c>
      <c r="AT90" s="28" t="s">
        <v>718</v>
      </c>
      <c r="AU90" s="28" t="s">
        <v>718</v>
      </c>
      <c r="AV90" s="28" t="s">
        <v>718</v>
      </c>
      <c r="AW90" s="28" t="s">
        <v>718</v>
      </c>
      <c r="AX90" s="28" t="s">
        <v>718</v>
      </c>
      <c r="AY90" s="28" t="s">
        <v>718</v>
      </c>
      <c r="AZ90" s="62">
        <v>135821</v>
      </c>
      <c r="BA90" s="62">
        <v>0</v>
      </c>
      <c r="BB90" s="29">
        <v>1</v>
      </c>
    </row>
    <row r="91" spans="1:54" ht="15.75" customHeight="1" x14ac:dyDescent="0.2">
      <c r="A91" t="s">
        <v>79</v>
      </c>
      <c r="B91" t="str">
        <f>VLOOKUP(M91,vlookup!A:C,3,FALSE)</f>
        <v>"Special Interest Function"</v>
      </c>
      <c r="C91" t="s">
        <v>925</v>
      </c>
      <c r="D91" t="s">
        <v>8</v>
      </c>
      <c r="E91" t="s">
        <v>13</v>
      </c>
      <c r="F91" t="s">
        <v>721</v>
      </c>
      <c r="G91" t="s">
        <v>718</v>
      </c>
      <c r="H91" t="s">
        <v>718</v>
      </c>
      <c r="I91" t="s">
        <v>718</v>
      </c>
      <c r="J91" t="s">
        <v>718</v>
      </c>
      <c r="K91" t="s">
        <v>718</v>
      </c>
      <c r="L91" s="6" t="s">
        <v>718</v>
      </c>
      <c r="M91" s="27" t="s">
        <v>51</v>
      </c>
      <c r="N91" s="27" t="s">
        <v>939</v>
      </c>
      <c r="O91" s="27" t="s">
        <v>78</v>
      </c>
      <c r="P91" s="27" t="s">
        <v>1443</v>
      </c>
      <c r="Q91" s="27" t="s">
        <v>78</v>
      </c>
      <c r="R91" s="27" t="s">
        <v>43</v>
      </c>
      <c r="S91" s="27" t="s">
        <v>44</v>
      </c>
      <c r="T91" s="27" t="s">
        <v>88</v>
      </c>
      <c r="U91" s="60">
        <v>42186</v>
      </c>
      <c r="V91" s="27" t="s">
        <v>36</v>
      </c>
      <c r="W91" s="27" t="s">
        <v>677</v>
      </c>
      <c r="X91" s="27" t="s">
        <v>38</v>
      </c>
      <c r="Y91" s="27" t="s">
        <v>3169</v>
      </c>
      <c r="Z91" s="27" t="s">
        <v>551</v>
      </c>
      <c r="AA91" s="62">
        <v>182637</v>
      </c>
      <c r="AB91" s="27" t="s">
        <v>1555</v>
      </c>
      <c r="AC91" s="27" t="s">
        <v>88</v>
      </c>
      <c r="AD91" s="27" t="s">
        <v>677</v>
      </c>
      <c r="AE91" s="27" t="s">
        <v>550</v>
      </c>
      <c r="AF91" s="27" t="s">
        <v>722</v>
      </c>
      <c r="AG91" s="27" t="s">
        <v>50</v>
      </c>
      <c r="AH91" s="27" t="s">
        <v>729</v>
      </c>
      <c r="AI91" s="61">
        <v>42326</v>
      </c>
      <c r="AJ91" s="27" t="s">
        <v>729</v>
      </c>
      <c r="AK91" s="61">
        <v>42186</v>
      </c>
      <c r="AL91" s="28" t="s">
        <v>64</v>
      </c>
      <c r="AM91" s="27" t="s">
        <v>739</v>
      </c>
      <c r="AN91" s="27" t="s">
        <v>740</v>
      </c>
      <c r="AO91" s="28" t="s">
        <v>715</v>
      </c>
      <c r="AP91" s="27" t="s">
        <v>716</v>
      </c>
      <c r="AQ91" s="27" t="s">
        <v>677</v>
      </c>
      <c r="AR91" s="27" t="s">
        <v>78</v>
      </c>
      <c r="AS91" s="28" t="s">
        <v>721</v>
      </c>
      <c r="AT91" s="28" t="s">
        <v>718</v>
      </c>
      <c r="AU91" s="28" t="s">
        <v>718</v>
      </c>
      <c r="AV91" s="28" t="s">
        <v>718</v>
      </c>
      <c r="AW91" s="28" t="s">
        <v>718</v>
      </c>
      <c r="AX91" s="28" t="s">
        <v>718</v>
      </c>
      <c r="AY91" s="28" t="s">
        <v>718</v>
      </c>
      <c r="AZ91" s="62">
        <v>182637</v>
      </c>
      <c r="BA91" s="62">
        <v>0</v>
      </c>
      <c r="BB91" s="29">
        <v>1</v>
      </c>
    </row>
    <row r="92" spans="1:54" ht="15.75" customHeight="1" x14ac:dyDescent="0.2">
      <c r="A92" t="s">
        <v>79</v>
      </c>
      <c r="B92" t="str">
        <f>VLOOKUP(M92,vlookup!A:C,3,FALSE)</f>
        <v>"Special Interest Function"</v>
      </c>
      <c r="C92" t="s">
        <v>925</v>
      </c>
      <c r="D92" t="s">
        <v>8</v>
      </c>
      <c r="E92" t="s">
        <v>13</v>
      </c>
      <c r="F92" t="s">
        <v>721</v>
      </c>
      <c r="G92" t="s">
        <v>718</v>
      </c>
      <c r="H92" t="s">
        <v>718</v>
      </c>
      <c r="I92" t="s">
        <v>718</v>
      </c>
      <c r="J92" t="s">
        <v>718</v>
      </c>
      <c r="K92" t="s">
        <v>718</v>
      </c>
      <c r="L92" s="6" t="s">
        <v>718</v>
      </c>
      <c r="M92" s="27" t="s">
        <v>51</v>
      </c>
      <c r="N92" s="27" t="s">
        <v>939</v>
      </c>
      <c r="O92" s="27" t="s">
        <v>78</v>
      </c>
      <c r="P92" s="27" t="s">
        <v>1443</v>
      </c>
      <c r="Q92" s="27" t="s">
        <v>78</v>
      </c>
      <c r="R92" s="27" t="s">
        <v>452</v>
      </c>
      <c r="S92" s="27" t="s">
        <v>362</v>
      </c>
      <c r="T92" s="27" t="s">
        <v>205</v>
      </c>
      <c r="U92" s="60">
        <v>42186</v>
      </c>
      <c r="V92" s="27" t="s">
        <v>36</v>
      </c>
      <c r="W92" s="27" t="s">
        <v>677</v>
      </c>
      <c r="X92" s="27" t="s">
        <v>38</v>
      </c>
      <c r="Y92" s="27" t="s">
        <v>3170</v>
      </c>
      <c r="Z92" s="27" t="s">
        <v>1491</v>
      </c>
      <c r="AA92" s="62">
        <v>183922</v>
      </c>
      <c r="AB92" s="27" t="s">
        <v>1492</v>
      </c>
      <c r="AC92" s="27" t="s">
        <v>88</v>
      </c>
      <c r="AD92" s="27" t="s">
        <v>677</v>
      </c>
      <c r="AE92" s="27" t="s">
        <v>553</v>
      </c>
      <c r="AF92" s="27" t="s">
        <v>722</v>
      </c>
      <c r="AG92" s="27" t="s">
        <v>50</v>
      </c>
      <c r="AH92" s="27" t="s">
        <v>729</v>
      </c>
      <c r="AI92" s="61">
        <v>42326</v>
      </c>
      <c r="AJ92" s="27" t="s">
        <v>729</v>
      </c>
      <c r="AK92" s="61">
        <v>42145</v>
      </c>
      <c r="AL92" s="28" t="s">
        <v>64</v>
      </c>
      <c r="AM92" s="27" t="s">
        <v>739</v>
      </c>
      <c r="AN92" s="27" t="s">
        <v>740</v>
      </c>
      <c r="AO92" s="28" t="s">
        <v>725</v>
      </c>
      <c r="AP92" s="27" t="s">
        <v>718</v>
      </c>
      <c r="AQ92" s="27" t="s">
        <v>677</v>
      </c>
      <c r="AR92" s="27" t="s">
        <v>78</v>
      </c>
      <c r="AS92" s="28" t="s">
        <v>721</v>
      </c>
      <c r="AT92" s="28" t="s">
        <v>718</v>
      </c>
      <c r="AU92" s="28" t="s">
        <v>718</v>
      </c>
      <c r="AV92" s="28" t="s">
        <v>718</v>
      </c>
      <c r="AW92" s="28" t="s">
        <v>718</v>
      </c>
      <c r="AX92" s="28" t="s">
        <v>718</v>
      </c>
      <c r="AY92" s="28" t="s">
        <v>718</v>
      </c>
      <c r="AZ92" s="62">
        <v>183922</v>
      </c>
      <c r="BA92" s="62">
        <v>0</v>
      </c>
      <c r="BB92" s="29">
        <v>1</v>
      </c>
    </row>
    <row r="93" spans="1:54" ht="15.75" customHeight="1" x14ac:dyDescent="0.2">
      <c r="A93" t="s">
        <v>79</v>
      </c>
      <c r="B93" t="str">
        <f>VLOOKUP(M93,vlookup!A:C,3,FALSE)</f>
        <v>"Special Interest Function"</v>
      </c>
      <c r="C93" t="s">
        <v>924</v>
      </c>
      <c r="D93" t="s">
        <v>7</v>
      </c>
      <c r="E93" t="s">
        <v>13</v>
      </c>
      <c r="F93" t="s">
        <v>721</v>
      </c>
      <c r="G93" t="s">
        <v>718</v>
      </c>
      <c r="H93" t="s">
        <v>718</v>
      </c>
      <c r="I93" t="s">
        <v>718</v>
      </c>
      <c r="J93" t="s">
        <v>718</v>
      </c>
      <c r="K93" t="s">
        <v>718</v>
      </c>
      <c r="L93" s="6" t="s">
        <v>718</v>
      </c>
      <c r="M93" s="27" t="s">
        <v>51</v>
      </c>
      <c r="N93" s="27" t="s">
        <v>939</v>
      </c>
      <c r="O93" s="27" t="s">
        <v>78</v>
      </c>
      <c r="P93" s="27" t="s">
        <v>1443</v>
      </c>
      <c r="Q93" s="27" t="s">
        <v>78</v>
      </c>
      <c r="R93" s="27" t="s">
        <v>43</v>
      </c>
      <c r="S93" s="27" t="s">
        <v>44</v>
      </c>
      <c r="T93" s="27" t="s">
        <v>88</v>
      </c>
      <c r="U93" s="60">
        <v>42202</v>
      </c>
      <c r="V93" s="27" t="s">
        <v>45</v>
      </c>
      <c r="W93" s="27" t="s">
        <v>677</v>
      </c>
      <c r="X93" s="27" t="s">
        <v>105</v>
      </c>
      <c r="Y93" s="27" t="s">
        <v>1952</v>
      </c>
      <c r="Z93" s="27" t="s">
        <v>583</v>
      </c>
      <c r="AA93" s="62">
        <v>650342</v>
      </c>
      <c r="AB93" s="27" t="s">
        <v>1225</v>
      </c>
      <c r="AC93" s="27" t="s">
        <v>86</v>
      </c>
      <c r="AD93" s="27" t="s">
        <v>677</v>
      </c>
      <c r="AE93" s="27" t="s">
        <v>374</v>
      </c>
      <c r="AF93" s="27" t="s">
        <v>722</v>
      </c>
      <c r="AG93" s="27" t="s">
        <v>677</v>
      </c>
      <c r="AH93" s="27" t="s">
        <v>1953</v>
      </c>
      <c r="AI93" s="61">
        <v>42202</v>
      </c>
      <c r="AJ93" s="27" t="s">
        <v>1221</v>
      </c>
      <c r="AK93" s="61">
        <v>42198</v>
      </c>
      <c r="AL93" s="28" t="s">
        <v>64</v>
      </c>
      <c r="AM93" s="27" t="s">
        <v>739</v>
      </c>
      <c r="AN93" s="27" t="s">
        <v>740</v>
      </c>
      <c r="AO93" s="28" t="s">
        <v>725</v>
      </c>
      <c r="AP93" s="27" t="s">
        <v>718</v>
      </c>
      <c r="AQ93" s="27" t="s">
        <v>677</v>
      </c>
      <c r="AR93" s="27" t="s">
        <v>78</v>
      </c>
      <c r="AS93" s="28" t="s">
        <v>721</v>
      </c>
      <c r="AT93" s="28" t="s">
        <v>718</v>
      </c>
      <c r="AU93" s="28" t="s">
        <v>718</v>
      </c>
      <c r="AV93" s="28" t="s">
        <v>718</v>
      </c>
      <c r="AW93" s="28" t="s">
        <v>718</v>
      </c>
      <c r="AX93" s="28" t="s">
        <v>718</v>
      </c>
      <c r="AY93" s="28" t="s">
        <v>718</v>
      </c>
      <c r="AZ93" s="62">
        <v>650342</v>
      </c>
      <c r="BA93" s="62">
        <v>0</v>
      </c>
      <c r="BB93" s="29">
        <v>1</v>
      </c>
    </row>
    <row r="94" spans="1:54" ht="15.75" customHeight="1" x14ac:dyDescent="0.2">
      <c r="A94" t="s">
        <v>79</v>
      </c>
      <c r="B94" t="str">
        <f>VLOOKUP(M94,vlookup!A:C,3,FALSE)</f>
        <v>"Special Interest Function"</v>
      </c>
      <c r="C94" t="s">
        <v>925</v>
      </c>
      <c r="D94" t="s">
        <v>7</v>
      </c>
      <c r="E94" t="s">
        <v>13</v>
      </c>
      <c r="F94" t="s">
        <v>721</v>
      </c>
      <c r="G94" t="s">
        <v>718</v>
      </c>
      <c r="H94" t="s">
        <v>718</v>
      </c>
      <c r="I94" t="s">
        <v>718</v>
      </c>
      <c r="J94" t="s">
        <v>718</v>
      </c>
      <c r="K94" t="s">
        <v>718</v>
      </c>
      <c r="L94" s="6" t="s">
        <v>718</v>
      </c>
      <c r="M94" s="27" t="s">
        <v>51</v>
      </c>
      <c r="N94" s="27" t="s">
        <v>939</v>
      </c>
      <c r="O94" s="27" t="s">
        <v>78</v>
      </c>
      <c r="P94" s="27" t="s">
        <v>1443</v>
      </c>
      <c r="Q94" s="27" t="s">
        <v>78</v>
      </c>
      <c r="R94" s="27" t="s">
        <v>43</v>
      </c>
      <c r="S94" s="27" t="s">
        <v>44</v>
      </c>
      <c r="T94" s="27" t="s">
        <v>88</v>
      </c>
      <c r="U94" s="60">
        <v>42228</v>
      </c>
      <c r="V94" s="27" t="s">
        <v>45</v>
      </c>
      <c r="W94" s="27" t="s">
        <v>107</v>
      </c>
      <c r="X94" s="27" t="s">
        <v>38</v>
      </c>
      <c r="Y94" s="27" t="s">
        <v>1955</v>
      </c>
      <c r="Z94" s="27" t="s">
        <v>945</v>
      </c>
      <c r="AA94" s="62">
        <v>234191</v>
      </c>
      <c r="AB94" s="27" t="s">
        <v>391</v>
      </c>
      <c r="AC94" s="27" t="s">
        <v>99</v>
      </c>
      <c r="AD94" s="27" t="s">
        <v>946</v>
      </c>
      <c r="AE94" s="27" t="s">
        <v>947</v>
      </c>
      <c r="AF94" s="27" t="s">
        <v>722</v>
      </c>
      <c r="AG94" s="27" t="s">
        <v>677</v>
      </c>
      <c r="AH94" s="27" t="s">
        <v>728</v>
      </c>
      <c r="AI94" s="61">
        <v>42228</v>
      </c>
      <c r="AJ94" s="27" t="s">
        <v>746</v>
      </c>
      <c r="AK94" s="61">
        <v>42205</v>
      </c>
      <c r="AL94" s="28" t="s">
        <v>64</v>
      </c>
      <c r="AM94" s="27" t="s">
        <v>753</v>
      </c>
      <c r="AN94" s="27" t="s">
        <v>754</v>
      </c>
      <c r="AO94" s="28" t="s">
        <v>725</v>
      </c>
      <c r="AP94" s="27" t="s">
        <v>718</v>
      </c>
      <c r="AQ94" s="27" t="s">
        <v>78</v>
      </c>
      <c r="AR94" s="27" t="s">
        <v>78</v>
      </c>
      <c r="AS94" s="28" t="s">
        <v>721</v>
      </c>
      <c r="AT94" s="28" t="s">
        <v>718</v>
      </c>
      <c r="AU94" s="28" t="s">
        <v>718</v>
      </c>
      <c r="AV94" s="28" t="s">
        <v>718</v>
      </c>
      <c r="AW94" s="28" t="s">
        <v>718</v>
      </c>
      <c r="AX94" s="28" t="s">
        <v>718</v>
      </c>
      <c r="AY94" s="28" t="s">
        <v>718</v>
      </c>
      <c r="AZ94" s="62">
        <v>234191</v>
      </c>
      <c r="BA94" s="62">
        <v>234191</v>
      </c>
      <c r="BB94" s="29">
        <v>1</v>
      </c>
    </row>
    <row r="95" spans="1:54" ht="15.75" customHeight="1" x14ac:dyDescent="0.2">
      <c r="A95" t="s">
        <v>79</v>
      </c>
      <c r="B95" t="str">
        <f>VLOOKUP(M95,vlookup!A:C,3,FALSE)</f>
        <v>"Special Interest Function"</v>
      </c>
      <c r="C95" t="s">
        <v>925</v>
      </c>
      <c r="D95" t="s">
        <v>7</v>
      </c>
      <c r="E95" t="s">
        <v>13</v>
      </c>
      <c r="F95" t="s">
        <v>721</v>
      </c>
      <c r="G95" t="s">
        <v>718</v>
      </c>
      <c r="H95" t="s">
        <v>718</v>
      </c>
      <c r="I95" t="s">
        <v>718</v>
      </c>
      <c r="J95" t="s">
        <v>718</v>
      </c>
      <c r="K95" t="s">
        <v>718</v>
      </c>
      <c r="L95" s="6" t="s">
        <v>718</v>
      </c>
      <c r="M95" s="27" t="s">
        <v>51</v>
      </c>
      <c r="N95" s="27" t="s">
        <v>939</v>
      </c>
      <c r="O95" s="27" t="s">
        <v>78</v>
      </c>
      <c r="P95" s="27" t="s">
        <v>1443</v>
      </c>
      <c r="Q95" s="27" t="s">
        <v>78</v>
      </c>
      <c r="R95" s="27" t="s">
        <v>43</v>
      </c>
      <c r="S95" s="27" t="s">
        <v>44</v>
      </c>
      <c r="T95" s="27" t="s">
        <v>88</v>
      </c>
      <c r="U95" s="60">
        <v>42229</v>
      </c>
      <c r="V95" s="27" t="s">
        <v>45</v>
      </c>
      <c r="W95" s="27" t="s">
        <v>677</v>
      </c>
      <c r="X95" s="27" t="s">
        <v>38</v>
      </c>
      <c r="Y95" s="27" t="s">
        <v>1956</v>
      </c>
      <c r="Z95" s="27" t="s">
        <v>332</v>
      </c>
      <c r="AA95" s="62">
        <v>1723902</v>
      </c>
      <c r="AB95" s="27" t="s">
        <v>959</v>
      </c>
      <c r="AC95" s="27" t="s">
        <v>172</v>
      </c>
      <c r="AD95" s="27" t="s">
        <v>677</v>
      </c>
      <c r="AE95" s="27" t="s">
        <v>331</v>
      </c>
      <c r="AF95" s="27" t="s">
        <v>722</v>
      </c>
      <c r="AG95" s="27" t="s">
        <v>677</v>
      </c>
      <c r="AH95" s="27" t="s">
        <v>728</v>
      </c>
      <c r="AI95" s="61">
        <v>42229</v>
      </c>
      <c r="AJ95" s="27" t="s">
        <v>1569</v>
      </c>
      <c r="AK95" s="61">
        <v>42209</v>
      </c>
      <c r="AL95" s="28" t="s">
        <v>64</v>
      </c>
      <c r="AM95" s="27" t="s">
        <v>739</v>
      </c>
      <c r="AN95" s="27" t="s">
        <v>740</v>
      </c>
      <c r="AO95" s="28" t="s">
        <v>719</v>
      </c>
      <c r="AP95" s="27" t="s">
        <v>720</v>
      </c>
      <c r="AQ95" s="27" t="s">
        <v>677</v>
      </c>
      <c r="AR95" s="27" t="s">
        <v>78</v>
      </c>
      <c r="AS95" s="28" t="s">
        <v>721</v>
      </c>
      <c r="AT95" s="28" t="s">
        <v>718</v>
      </c>
      <c r="AU95" s="28" t="s">
        <v>718</v>
      </c>
      <c r="AV95" s="28" t="s">
        <v>718</v>
      </c>
      <c r="AW95" s="28" t="s">
        <v>718</v>
      </c>
      <c r="AX95" s="28" t="s">
        <v>718</v>
      </c>
      <c r="AY95" s="28" t="s">
        <v>718</v>
      </c>
      <c r="AZ95" s="62">
        <v>1723902</v>
      </c>
      <c r="BA95" s="62">
        <v>0</v>
      </c>
      <c r="BB95" s="29">
        <v>1</v>
      </c>
    </row>
    <row r="96" spans="1:54" ht="15.75" customHeight="1" x14ac:dyDescent="0.2">
      <c r="A96" t="s">
        <v>79</v>
      </c>
      <c r="B96" t="str">
        <f>VLOOKUP(M96,vlookup!A:C,3,FALSE)</f>
        <v>"Special Interest Function"</v>
      </c>
      <c r="C96" t="s">
        <v>924</v>
      </c>
      <c r="D96" t="s">
        <v>7</v>
      </c>
      <c r="E96" t="s">
        <v>13</v>
      </c>
      <c r="F96" t="s">
        <v>721</v>
      </c>
      <c r="G96" t="s">
        <v>718</v>
      </c>
      <c r="H96" t="s">
        <v>718</v>
      </c>
      <c r="I96" t="s">
        <v>718</v>
      </c>
      <c r="J96" t="s">
        <v>718</v>
      </c>
      <c r="K96" t="s">
        <v>718</v>
      </c>
      <c r="L96" s="6" t="s">
        <v>718</v>
      </c>
      <c r="M96" s="27" t="s">
        <v>51</v>
      </c>
      <c r="N96" s="27" t="s">
        <v>939</v>
      </c>
      <c r="O96" s="27" t="s">
        <v>78</v>
      </c>
      <c r="P96" s="27" t="s">
        <v>1443</v>
      </c>
      <c r="Q96" s="27" t="s">
        <v>78</v>
      </c>
      <c r="R96" s="27" t="s">
        <v>43</v>
      </c>
      <c r="S96" s="27" t="s">
        <v>44</v>
      </c>
      <c r="T96" s="27" t="s">
        <v>88</v>
      </c>
      <c r="U96" s="60">
        <v>42272</v>
      </c>
      <c r="V96" s="27" t="s">
        <v>45</v>
      </c>
      <c r="W96" s="27" t="s">
        <v>677</v>
      </c>
      <c r="X96" s="27" t="s">
        <v>105</v>
      </c>
      <c r="Y96" s="27" t="s">
        <v>1961</v>
      </c>
      <c r="Z96" s="27" t="s">
        <v>661</v>
      </c>
      <c r="AA96" s="62">
        <v>262809</v>
      </c>
      <c r="AB96" s="27" t="s">
        <v>1528</v>
      </c>
      <c r="AC96" s="27" t="s">
        <v>130</v>
      </c>
      <c r="AD96" s="27" t="s">
        <v>677</v>
      </c>
      <c r="AE96" s="27" t="s">
        <v>650</v>
      </c>
      <c r="AF96" s="27" t="s">
        <v>722</v>
      </c>
      <c r="AG96" s="27" t="s">
        <v>677</v>
      </c>
      <c r="AH96" s="27" t="s">
        <v>1580</v>
      </c>
      <c r="AI96" s="61">
        <v>42272</v>
      </c>
      <c r="AJ96" s="27" t="s">
        <v>1518</v>
      </c>
      <c r="AK96" s="61">
        <v>42270</v>
      </c>
      <c r="AL96" s="28" t="s">
        <v>64</v>
      </c>
      <c r="AM96" s="27" t="s">
        <v>741</v>
      </c>
      <c r="AN96" s="27" t="s">
        <v>742</v>
      </c>
      <c r="AO96" s="28" t="s">
        <v>719</v>
      </c>
      <c r="AP96" s="27" t="s">
        <v>720</v>
      </c>
      <c r="AQ96" s="27" t="s">
        <v>677</v>
      </c>
      <c r="AR96" s="27" t="s">
        <v>78</v>
      </c>
      <c r="AS96" s="28" t="s">
        <v>721</v>
      </c>
      <c r="AT96" s="28" t="s">
        <v>718</v>
      </c>
      <c r="AU96" s="28" t="s">
        <v>718</v>
      </c>
      <c r="AV96" s="28" t="s">
        <v>718</v>
      </c>
      <c r="AW96" s="28" t="s">
        <v>718</v>
      </c>
      <c r="AX96" s="28" t="s">
        <v>718</v>
      </c>
      <c r="AY96" s="28" t="s">
        <v>718</v>
      </c>
      <c r="AZ96" s="62">
        <v>262809</v>
      </c>
      <c r="BA96" s="62">
        <v>442170</v>
      </c>
      <c r="BB96" s="29">
        <v>1</v>
      </c>
    </row>
    <row r="97" spans="1:54" ht="15.75" customHeight="1" x14ac:dyDescent="0.2">
      <c r="A97" t="s">
        <v>79</v>
      </c>
      <c r="B97" t="str">
        <f>VLOOKUP(M97,vlookup!A:C,3,FALSE)</f>
        <v>"Special Interest Function"</v>
      </c>
      <c r="C97" t="s">
        <v>924</v>
      </c>
      <c r="D97" t="s">
        <v>7</v>
      </c>
      <c r="E97" t="s">
        <v>13</v>
      </c>
      <c r="F97" t="s">
        <v>721</v>
      </c>
      <c r="G97" t="s">
        <v>718</v>
      </c>
      <c r="H97" t="s">
        <v>718</v>
      </c>
      <c r="I97" t="s">
        <v>718</v>
      </c>
      <c r="J97" t="s">
        <v>718</v>
      </c>
      <c r="K97" t="s">
        <v>718</v>
      </c>
      <c r="L97" s="6" t="s">
        <v>718</v>
      </c>
      <c r="M97" s="27" t="s">
        <v>51</v>
      </c>
      <c r="N97" s="27" t="s">
        <v>939</v>
      </c>
      <c r="O97" s="27" t="s">
        <v>78</v>
      </c>
      <c r="P97" s="27" t="s">
        <v>1443</v>
      </c>
      <c r="Q97" s="27" t="s">
        <v>78</v>
      </c>
      <c r="R97" s="27" t="s">
        <v>43</v>
      </c>
      <c r="S97" s="27" t="s">
        <v>44</v>
      </c>
      <c r="T97" s="27" t="s">
        <v>88</v>
      </c>
      <c r="U97" s="60">
        <v>42272</v>
      </c>
      <c r="V97" s="27" t="s">
        <v>45</v>
      </c>
      <c r="W97" s="27" t="s">
        <v>677</v>
      </c>
      <c r="X97" s="27" t="s">
        <v>105</v>
      </c>
      <c r="Y97" s="27" t="s">
        <v>1958</v>
      </c>
      <c r="Z97" s="27" t="s">
        <v>661</v>
      </c>
      <c r="AA97" s="62">
        <v>1126358</v>
      </c>
      <c r="AB97" s="27" t="s">
        <v>1565</v>
      </c>
      <c r="AC97" s="27" t="s">
        <v>130</v>
      </c>
      <c r="AD97" s="27" t="s">
        <v>677</v>
      </c>
      <c r="AE97" s="27" t="s">
        <v>650</v>
      </c>
      <c r="AF97" s="27" t="s">
        <v>722</v>
      </c>
      <c r="AG97" s="27" t="s">
        <v>677</v>
      </c>
      <c r="AH97" s="27" t="s">
        <v>1580</v>
      </c>
      <c r="AI97" s="61">
        <v>42272</v>
      </c>
      <c r="AJ97" s="27" t="s">
        <v>1518</v>
      </c>
      <c r="AK97" s="61">
        <v>42268</v>
      </c>
      <c r="AL97" s="28" t="s">
        <v>64</v>
      </c>
      <c r="AM97" s="27" t="s">
        <v>741</v>
      </c>
      <c r="AN97" s="27" t="s">
        <v>742</v>
      </c>
      <c r="AO97" s="28" t="s">
        <v>715</v>
      </c>
      <c r="AP97" s="27" t="s">
        <v>716</v>
      </c>
      <c r="AQ97" s="27" t="s">
        <v>677</v>
      </c>
      <c r="AR97" s="27" t="s">
        <v>78</v>
      </c>
      <c r="AS97" s="28" t="s">
        <v>721</v>
      </c>
      <c r="AT97" s="28" t="s">
        <v>718</v>
      </c>
      <c r="AU97" s="28" t="s">
        <v>718</v>
      </c>
      <c r="AV97" s="28" t="s">
        <v>718</v>
      </c>
      <c r="AW97" s="28" t="s">
        <v>718</v>
      </c>
      <c r="AX97" s="28" t="s">
        <v>718</v>
      </c>
      <c r="AY97" s="28" t="s">
        <v>718</v>
      </c>
      <c r="AZ97" s="62">
        <v>1126358</v>
      </c>
      <c r="BA97" s="62">
        <v>782159</v>
      </c>
      <c r="BB97" s="29">
        <v>1</v>
      </c>
    </row>
    <row r="98" spans="1:54" ht="15.75" customHeight="1" x14ac:dyDescent="0.2">
      <c r="A98" t="s">
        <v>79</v>
      </c>
      <c r="B98" t="str">
        <f>VLOOKUP(M98,vlookup!A:C,3,FALSE)</f>
        <v>"Special Interest Function"</v>
      </c>
      <c r="C98" t="s">
        <v>924</v>
      </c>
      <c r="D98" t="s">
        <v>7</v>
      </c>
      <c r="E98" t="s">
        <v>13</v>
      </c>
      <c r="F98" t="s">
        <v>721</v>
      </c>
      <c r="G98" t="s">
        <v>718</v>
      </c>
      <c r="H98" t="s">
        <v>718</v>
      </c>
      <c r="I98" t="s">
        <v>718</v>
      </c>
      <c r="J98" t="s">
        <v>718</v>
      </c>
      <c r="K98" t="s">
        <v>718</v>
      </c>
      <c r="L98" s="6" t="s">
        <v>718</v>
      </c>
      <c r="M98" s="27" t="s">
        <v>51</v>
      </c>
      <c r="N98" s="27" t="s">
        <v>939</v>
      </c>
      <c r="O98" s="27" t="s">
        <v>78</v>
      </c>
      <c r="P98" s="27" t="s">
        <v>1443</v>
      </c>
      <c r="Q98" s="27" t="s">
        <v>78</v>
      </c>
      <c r="R98" s="27" t="s">
        <v>110</v>
      </c>
      <c r="S98" s="27" t="s">
        <v>109</v>
      </c>
      <c r="T98" s="27" t="s">
        <v>1206</v>
      </c>
      <c r="U98" s="60">
        <v>42272</v>
      </c>
      <c r="V98" s="27" t="s">
        <v>45</v>
      </c>
      <c r="W98" s="27" t="s">
        <v>677</v>
      </c>
      <c r="X98" s="27" t="s">
        <v>105</v>
      </c>
      <c r="Y98" s="27" t="s">
        <v>1900</v>
      </c>
      <c r="Z98" s="27" t="s">
        <v>1513</v>
      </c>
      <c r="AA98" s="62">
        <v>12381696</v>
      </c>
      <c r="AB98" s="27" t="s">
        <v>1514</v>
      </c>
      <c r="AC98" s="27" t="s">
        <v>83</v>
      </c>
      <c r="AD98" s="27" t="s">
        <v>677</v>
      </c>
      <c r="AE98" s="27" t="s">
        <v>1515</v>
      </c>
      <c r="AF98" s="27" t="s">
        <v>722</v>
      </c>
      <c r="AG98" s="27" t="s">
        <v>677</v>
      </c>
      <c r="AH98" s="27" t="s">
        <v>1580</v>
      </c>
      <c r="AI98" s="61">
        <v>42272</v>
      </c>
      <c r="AJ98" s="27" t="s">
        <v>1518</v>
      </c>
      <c r="AK98" s="61">
        <v>42264</v>
      </c>
      <c r="AL98" s="28" t="s">
        <v>64</v>
      </c>
      <c r="AM98" s="27" t="s">
        <v>741</v>
      </c>
      <c r="AN98" s="27" t="s">
        <v>742</v>
      </c>
      <c r="AO98" s="28" t="s">
        <v>719</v>
      </c>
      <c r="AP98" s="27" t="s">
        <v>720</v>
      </c>
      <c r="AQ98" s="27" t="s">
        <v>677</v>
      </c>
      <c r="AR98" s="27" t="s">
        <v>78</v>
      </c>
      <c r="AS98" s="28" t="s">
        <v>721</v>
      </c>
      <c r="AT98" s="28" t="s">
        <v>718</v>
      </c>
      <c r="AU98" s="28" t="s">
        <v>718</v>
      </c>
      <c r="AV98" s="28" t="s">
        <v>718</v>
      </c>
      <c r="AW98" s="28" t="s">
        <v>718</v>
      </c>
      <c r="AX98" s="28" t="s">
        <v>718</v>
      </c>
      <c r="AY98" s="28" t="s">
        <v>718</v>
      </c>
      <c r="AZ98" s="62">
        <v>12381696</v>
      </c>
      <c r="BA98" s="62">
        <v>4229499</v>
      </c>
      <c r="BB98" s="29">
        <v>1</v>
      </c>
    </row>
    <row r="99" spans="1:54" ht="15.75" customHeight="1" x14ac:dyDescent="0.2">
      <c r="A99" t="s">
        <v>79</v>
      </c>
      <c r="B99" t="str">
        <f>VLOOKUP(M99,vlookup!A:C,3,FALSE)</f>
        <v>"Special Interest Function"</v>
      </c>
      <c r="C99" t="s">
        <v>925</v>
      </c>
      <c r="D99" t="s">
        <v>7</v>
      </c>
      <c r="E99" t="s">
        <v>12</v>
      </c>
      <c r="F99" t="s">
        <v>717</v>
      </c>
      <c r="G99" t="s">
        <v>718</v>
      </c>
      <c r="H99" t="s">
        <v>718</v>
      </c>
      <c r="I99" t="s">
        <v>718</v>
      </c>
      <c r="J99" t="s">
        <v>718</v>
      </c>
      <c r="K99" t="s">
        <v>718</v>
      </c>
      <c r="L99" s="6" t="s">
        <v>718</v>
      </c>
      <c r="M99" s="27" t="s">
        <v>51</v>
      </c>
      <c r="N99" s="27" t="s">
        <v>939</v>
      </c>
      <c r="O99" s="27" t="s">
        <v>78</v>
      </c>
      <c r="P99" s="27" t="s">
        <v>1443</v>
      </c>
      <c r="Q99" s="27" t="s">
        <v>78</v>
      </c>
      <c r="R99" s="27" t="s">
        <v>1892</v>
      </c>
      <c r="S99" s="27" t="s">
        <v>402</v>
      </c>
      <c r="T99" s="27" t="s">
        <v>646</v>
      </c>
      <c r="U99" s="60">
        <v>42109</v>
      </c>
      <c r="V99" s="27" t="s">
        <v>134</v>
      </c>
      <c r="W99" s="27" t="s">
        <v>677</v>
      </c>
      <c r="X99" s="27" t="s">
        <v>38</v>
      </c>
      <c r="Y99" s="27" t="s">
        <v>1864</v>
      </c>
      <c r="Z99" s="27" t="s">
        <v>1893</v>
      </c>
      <c r="AA99" s="62">
        <v>148328</v>
      </c>
      <c r="AB99" s="27" t="s">
        <v>1894</v>
      </c>
      <c r="AC99" s="27" t="s">
        <v>76</v>
      </c>
      <c r="AD99" s="27" t="s">
        <v>677</v>
      </c>
      <c r="AE99" s="27" t="s">
        <v>1895</v>
      </c>
      <c r="AF99" s="27" t="s">
        <v>722</v>
      </c>
      <c r="AG99" s="27" t="s">
        <v>677</v>
      </c>
      <c r="AH99" s="27" t="s">
        <v>813</v>
      </c>
      <c r="AI99" s="61">
        <v>42111</v>
      </c>
      <c r="AJ99" s="27" t="s">
        <v>1569</v>
      </c>
      <c r="AK99" s="61">
        <v>42100</v>
      </c>
      <c r="AL99" s="28" t="s">
        <v>64</v>
      </c>
      <c r="AM99" s="27" t="s">
        <v>677</v>
      </c>
      <c r="AN99" s="27" t="s">
        <v>677</v>
      </c>
      <c r="AO99" s="28" t="s">
        <v>725</v>
      </c>
      <c r="AP99" s="27" t="s">
        <v>718</v>
      </c>
      <c r="AQ99" s="27" t="s">
        <v>677</v>
      </c>
      <c r="AR99" s="27" t="s">
        <v>78</v>
      </c>
      <c r="AS99" s="28" t="s">
        <v>717</v>
      </c>
      <c r="AT99" s="28" t="s">
        <v>718</v>
      </c>
      <c r="AU99" s="28" t="s">
        <v>718</v>
      </c>
      <c r="AV99" s="28" t="s">
        <v>718</v>
      </c>
      <c r="AW99" s="28" t="s">
        <v>718</v>
      </c>
      <c r="AX99" s="28" t="s">
        <v>718</v>
      </c>
      <c r="AY99" s="28" t="s">
        <v>718</v>
      </c>
      <c r="AZ99" s="62">
        <v>148328</v>
      </c>
      <c r="BA99" s="62">
        <v>148328</v>
      </c>
      <c r="BB99" s="29">
        <v>1</v>
      </c>
    </row>
    <row r="100" spans="1:54" ht="15.75" customHeight="1" x14ac:dyDescent="0.2">
      <c r="A100" t="s">
        <v>79</v>
      </c>
      <c r="B100" t="str">
        <f>VLOOKUP(M100,vlookup!A:C,3,FALSE)</f>
        <v>"Special Interest Function"</v>
      </c>
      <c r="C100" t="s">
        <v>925</v>
      </c>
      <c r="D100" t="s">
        <v>7</v>
      </c>
      <c r="E100" t="s">
        <v>12</v>
      </c>
      <c r="F100" t="s">
        <v>717</v>
      </c>
      <c r="G100" t="s">
        <v>718</v>
      </c>
      <c r="H100" t="s">
        <v>718</v>
      </c>
      <c r="I100" t="s">
        <v>718</v>
      </c>
      <c r="J100" t="s">
        <v>718</v>
      </c>
      <c r="K100" t="s">
        <v>718</v>
      </c>
      <c r="L100" s="6" t="s">
        <v>718</v>
      </c>
      <c r="M100" s="27" t="s">
        <v>51</v>
      </c>
      <c r="N100" s="27" t="s">
        <v>939</v>
      </c>
      <c r="O100" s="27" t="s">
        <v>78</v>
      </c>
      <c r="P100" s="27" t="s">
        <v>1443</v>
      </c>
      <c r="Q100" s="27" t="s">
        <v>78</v>
      </c>
      <c r="R100" s="27" t="s">
        <v>1905</v>
      </c>
      <c r="S100" s="27" t="s">
        <v>35</v>
      </c>
      <c r="T100" s="27" t="s">
        <v>898</v>
      </c>
      <c r="U100" s="60">
        <v>42109</v>
      </c>
      <c r="V100" s="27" t="s">
        <v>134</v>
      </c>
      <c r="W100" s="27" t="s">
        <v>677</v>
      </c>
      <c r="X100" s="27" t="s">
        <v>38</v>
      </c>
      <c r="Y100" s="27" t="s">
        <v>1864</v>
      </c>
      <c r="Z100" s="27" t="s">
        <v>1906</v>
      </c>
      <c r="AA100" s="62">
        <v>150000</v>
      </c>
      <c r="AB100" s="27" t="s">
        <v>1907</v>
      </c>
      <c r="AC100" s="27" t="s">
        <v>76</v>
      </c>
      <c r="AD100" s="27" t="s">
        <v>677</v>
      </c>
      <c r="AE100" s="27" t="s">
        <v>1908</v>
      </c>
      <c r="AF100" s="27" t="s">
        <v>722</v>
      </c>
      <c r="AG100" s="27" t="s">
        <v>677</v>
      </c>
      <c r="AH100" s="27" t="s">
        <v>813</v>
      </c>
      <c r="AI100" s="61">
        <v>42111</v>
      </c>
      <c r="AJ100" s="27" t="s">
        <v>1569</v>
      </c>
      <c r="AK100" s="61">
        <v>42100</v>
      </c>
      <c r="AL100" s="28" t="s">
        <v>64</v>
      </c>
      <c r="AM100" s="27" t="s">
        <v>677</v>
      </c>
      <c r="AN100" s="27" t="s">
        <v>677</v>
      </c>
      <c r="AO100" s="28" t="s">
        <v>725</v>
      </c>
      <c r="AP100" s="27" t="s">
        <v>718</v>
      </c>
      <c r="AQ100" s="27" t="s">
        <v>677</v>
      </c>
      <c r="AR100" s="27" t="s">
        <v>78</v>
      </c>
      <c r="AS100" s="28" t="s">
        <v>717</v>
      </c>
      <c r="AT100" s="28" t="s">
        <v>718</v>
      </c>
      <c r="AU100" s="28" t="s">
        <v>718</v>
      </c>
      <c r="AV100" s="28" t="s">
        <v>718</v>
      </c>
      <c r="AW100" s="28" t="s">
        <v>718</v>
      </c>
      <c r="AX100" s="28" t="s">
        <v>718</v>
      </c>
      <c r="AY100" s="28" t="s">
        <v>718</v>
      </c>
      <c r="AZ100" s="62">
        <v>150000</v>
      </c>
      <c r="BA100" s="62">
        <v>150000</v>
      </c>
      <c r="BB100" s="29">
        <v>1</v>
      </c>
    </row>
    <row r="101" spans="1:54" ht="15.75" customHeight="1" x14ac:dyDescent="0.2">
      <c r="A101" t="s">
        <v>79</v>
      </c>
      <c r="B101" t="str">
        <f>VLOOKUP(M101,vlookup!A:C,3,FALSE)</f>
        <v>"Special Interest Function"</v>
      </c>
      <c r="C101" t="s">
        <v>925</v>
      </c>
      <c r="D101" t="s">
        <v>7</v>
      </c>
      <c r="E101" t="s">
        <v>12</v>
      </c>
      <c r="F101" t="s">
        <v>717</v>
      </c>
      <c r="G101" t="s">
        <v>718</v>
      </c>
      <c r="H101" t="s">
        <v>718</v>
      </c>
      <c r="I101" t="s">
        <v>718</v>
      </c>
      <c r="J101" t="s">
        <v>718</v>
      </c>
      <c r="K101" t="s">
        <v>718</v>
      </c>
      <c r="L101" s="6" t="s">
        <v>718</v>
      </c>
      <c r="M101" s="27" t="s">
        <v>51</v>
      </c>
      <c r="N101" s="27" t="s">
        <v>939</v>
      </c>
      <c r="O101" s="27" t="s">
        <v>78</v>
      </c>
      <c r="P101" s="27" t="s">
        <v>1443</v>
      </c>
      <c r="Q101" s="27" t="s">
        <v>78</v>
      </c>
      <c r="R101" s="27" t="s">
        <v>1710</v>
      </c>
      <c r="S101" s="27" t="s">
        <v>94</v>
      </c>
      <c r="T101" s="27" t="s">
        <v>1215</v>
      </c>
      <c r="U101" s="60">
        <v>42110</v>
      </c>
      <c r="V101" s="27" t="s">
        <v>134</v>
      </c>
      <c r="W101" s="27" t="s">
        <v>677</v>
      </c>
      <c r="X101" s="27" t="s">
        <v>38</v>
      </c>
      <c r="Y101" s="27" t="s">
        <v>1864</v>
      </c>
      <c r="Z101" s="27" t="s">
        <v>1889</v>
      </c>
      <c r="AA101" s="62">
        <v>150000</v>
      </c>
      <c r="AB101" s="27" t="s">
        <v>1890</v>
      </c>
      <c r="AC101" s="27" t="s">
        <v>76</v>
      </c>
      <c r="AD101" s="27" t="s">
        <v>677</v>
      </c>
      <c r="AE101" s="27" t="s">
        <v>1891</v>
      </c>
      <c r="AF101" s="27" t="s">
        <v>722</v>
      </c>
      <c r="AG101" s="27" t="s">
        <v>677</v>
      </c>
      <c r="AH101" s="27" t="s">
        <v>813</v>
      </c>
      <c r="AI101" s="61">
        <v>42111</v>
      </c>
      <c r="AJ101" s="27" t="s">
        <v>1569</v>
      </c>
      <c r="AK101" s="61">
        <v>42101</v>
      </c>
      <c r="AL101" s="28" t="s">
        <v>64</v>
      </c>
      <c r="AM101" s="27" t="s">
        <v>677</v>
      </c>
      <c r="AN101" s="27" t="s">
        <v>677</v>
      </c>
      <c r="AO101" s="28" t="s">
        <v>725</v>
      </c>
      <c r="AP101" s="27" t="s">
        <v>718</v>
      </c>
      <c r="AQ101" s="27" t="s">
        <v>677</v>
      </c>
      <c r="AR101" s="27" t="s">
        <v>78</v>
      </c>
      <c r="AS101" s="28" t="s">
        <v>717</v>
      </c>
      <c r="AT101" s="28" t="s">
        <v>718</v>
      </c>
      <c r="AU101" s="28" t="s">
        <v>718</v>
      </c>
      <c r="AV101" s="28" t="s">
        <v>718</v>
      </c>
      <c r="AW101" s="28" t="s">
        <v>718</v>
      </c>
      <c r="AX101" s="28" t="s">
        <v>718</v>
      </c>
      <c r="AY101" s="28" t="s">
        <v>718</v>
      </c>
      <c r="AZ101" s="62">
        <v>150000</v>
      </c>
      <c r="BA101" s="62">
        <v>150000</v>
      </c>
      <c r="BB101" s="29">
        <v>1</v>
      </c>
    </row>
    <row r="102" spans="1:54" ht="15.75" customHeight="1" x14ac:dyDescent="0.2">
      <c r="A102" t="s">
        <v>79</v>
      </c>
      <c r="B102" t="str">
        <f>VLOOKUP(M102,vlookup!A:C,3,FALSE)</f>
        <v>"Special Interest Function"</v>
      </c>
      <c r="C102" t="s">
        <v>925</v>
      </c>
      <c r="D102" t="s">
        <v>7</v>
      </c>
      <c r="E102" t="s">
        <v>12</v>
      </c>
      <c r="F102" t="s">
        <v>717</v>
      </c>
      <c r="G102" t="s">
        <v>718</v>
      </c>
      <c r="H102" t="s">
        <v>718</v>
      </c>
      <c r="I102" t="s">
        <v>718</v>
      </c>
      <c r="J102" t="s">
        <v>718</v>
      </c>
      <c r="K102" t="s">
        <v>718</v>
      </c>
      <c r="L102" s="6" t="s">
        <v>718</v>
      </c>
      <c r="M102" s="27" t="s">
        <v>51</v>
      </c>
      <c r="N102" s="27" t="s">
        <v>939</v>
      </c>
      <c r="O102" s="27" t="s">
        <v>78</v>
      </c>
      <c r="P102" s="27" t="s">
        <v>1443</v>
      </c>
      <c r="Q102" s="27" t="s">
        <v>78</v>
      </c>
      <c r="R102" s="27" t="s">
        <v>1926</v>
      </c>
      <c r="S102" s="27" t="s">
        <v>109</v>
      </c>
      <c r="T102" s="27" t="s">
        <v>1130</v>
      </c>
      <c r="U102" s="60">
        <v>42110</v>
      </c>
      <c r="V102" s="27" t="s">
        <v>134</v>
      </c>
      <c r="W102" s="27" t="s">
        <v>677</v>
      </c>
      <c r="X102" s="27" t="s">
        <v>38</v>
      </c>
      <c r="Y102" s="27" t="s">
        <v>1864</v>
      </c>
      <c r="Z102" s="27" t="s">
        <v>1927</v>
      </c>
      <c r="AA102" s="62">
        <v>150000</v>
      </c>
      <c r="AB102" s="27" t="s">
        <v>1928</v>
      </c>
      <c r="AC102" s="27" t="s">
        <v>76</v>
      </c>
      <c r="AD102" s="27" t="s">
        <v>677</v>
      </c>
      <c r="AE102" s="27" t="s">
        <v>1929</v>
      </c>
      <c r="AF102" s="27" t="s">
        <v>722</v>
      </c>
      <c r="AG102" s="27" t="s">
        <v>677</v>
      </c>
      <c r="AH102" s="27" t="s">
        <v>813</v>
      </c>
      <c r="AI102" s="61">
        <v>42111</v>
      </c>
      <c r="AJ102" s="27" t="s">
        <v>1569</v>
      </c>
      <c r="AK102" s="61">
        <v>42101</v>
      </c>
      <c r="AL102" s="28" t="s">
        <v>64</v>
      </c>
      <c r="AM102" s="27" t="s">
        <v>677</v>
      </c>
      <c r="AN102" s="27" t="s">
        <v>677</v>
      </c>
      <c r="AO102" s="28" t="s">
        <v>725</v>
      </c>
      <c r="AP102" s="27" t="s">
        <v>718</v>
      </c>
      <c r="AQ102" s="27" t="s">
        <v>677</v>
      </c>
      <c r="AR102" s="27" t="s">
        <v>78</v>
      </c>
      <c r="AS102" s="28" t="s">
        <v>717</v>
      </c>
      <c r="AT102" s="28" t="s">
        <v>718</v>
      </c>
      <c r="AU102" s="28" t="s">
        <v>718</v>
      </c>
      <c r="AV102" s="28" t="s">
        <v>718</v>
      </c>
      <c r="AW102" s="28" t="s">
        <v>718</v>
      </c>
      <c r="AX102" s="28" t="s">
        <v>718</v>
      </c>
      <c r="AY102" s="28" t="s">
        <v>718</v>
      </c>
      <c r="AZ102" s="62">
        <v>150000</v>
      </c>
      <c r="BA102" s="62">
        <v>150000</v>
      </c>
      <c r="BB102" s="29">
        <v>1</v>
      </c>
    </row>
    <row r="103" spans="1:54" ht="15.75" customHeight="1" x14ac:dyDescent="0.2">
      <c r="A103" t="s">
        <v>79</v>
      </c>
      <c r="B103" t="str">
        <f>VLOOKUP(M103,vlookup!A:C,3,FALSE)</f>
        <v>"Special Interest Function"</v>
      </c>
      <c r="C103" t="s">
        <v>925</v>
      </c>
      <c r="D103" t="s">
        <v>7</v>
      </c>
      <c r="E103" t="s">
        <v>12</v>
      </c>
      <c r="F103" t="s">
        <v>717</v>
      </c>
      <c r="G103" t="s">
        <v>718</v>
      </c>
      <c r="H103" t="s">
        <v>718</v>
      </c>
      <c r="I103" t="s">
        <v>718</v>
      </c>
      <c r="J103" t="s">
        <v>718</v>
      </c>
      <c r="K103" t="s">
        <v>718</v>
      </c>
      <c r="L103" s="6" t="s">
        <v>718</v>
      </c>
      <c r="M103" s="27" t="s">
        <v>51</v>
      </c>
      <c r="N103" s="27" t="s">
        <v>939</v>
      </c>
      <c r="O103" s="27" t="s">
        <v>78</v>
      </c>
      <c r="P103" s="27" t="s">
        <v>1443</v>
      </c>
      <c r="Q103" s="27" t="s">
        <v>78</v>
      </c>
      <c r="R103" s="27" t="s">
        <v>1930</v>
      </c>
      <c r="S103" s="27" t="s">
        <v>42</v>
      </c>
      <c r="T103" s="27" t="s">
        <v>91</v>
      </c>
      <c r="U103" s="60">
        <v>42111</v>
      </c>
      <c r="V103" s="27" t="s">
        <v>134</v>
      </c>
      <c r="W103" s="27" t="s">
        <v>677</v>
      </c>
      <c r="X103" s="27" t="s">
        <v>38</v>
      </c>
      <c r="Y103" s="27" t="s">
        <v>1864</v>
      </c>
      <c r="Z103" s="27" t="s">
        <v>1931</v>
      </c>
      <c r="AA103" s="62">
        <v>149836</v>
      </c>
      <c r="AB103" s="27" t="s">
        <v>1932</v>
      </c>
      <c r="AC103" s="27" t="s">
        <v>76</v>
      </c>
      <c r="AD103" s="27" t="s">
        <v>677</v>
      </c>
      <c r="AE103" s="27" t="s">
        <v>1933</v>
      </c>
      <c r="AF103" s="27" t="s">
        <v>722</v>
      </c>
      <c r="AG103" s="27" t="s">
        <v>677</v>
      </c>
      <c r="AH103" s="27" t="s">
        <v>813</v>
      </c>
      <c r="AI103" s="61">
        <v>42111</v>
      </c>
      <c r="AJ103" s="27" t="s">
        <v>1569</v>
      </c>
      <c r="AK103" s="61">
        <v>42101</v>
      </c>
      <c r="AL103" s="28" t="s">
        <v>64</v>
      </c>
      <c r="AM103" s="27" t="s">
        <v>677</v>
      </c>
      <c r="AN103" s="27" t="s">
        <v>677</v>
      </c>
      <c r="AO103" s="28" t="s">
        <v>725</v>
      </c>
      <c r="AP103" s="27" t="s">
        <v>718</v>
      </c>
      <c r="AQ103" s="27" t="s">
        <v>677</v>
      </c>
      <c r="AR103" s="27" t="s">
        <v>78</v>
      </c>
      <c r="AS103" s="28" t="s">
        <v>717</v>
      </c>
      <c r="AT103" s="28" t="s">
        <v>718</v>
      </c>
      <c r="AU103" s="28" t="s">
        <v>718</v>
      </c>
      <c r="AV103" s="28" t="s">
        <v>718</v>
      </c>
      <c r="AW103" s="28" t="s">
        <v>718</v>
      </c>
      <c r="AX103" s="28" t="s">
        <v>718</v>
      </c>
      <c r="AY103" s="28" t="s">
        <v>718</v>
      </c>
      <c r="AZ103" s="62">
        <v>149836</v>
      </c>
      <c r="BA103" s="62">
        <v>149836</v>
      </c>
      <c r="BB103" s="29">
        <v>1</v>
      </c>
    </row>
    <row r="104" spans="1:54" ht="15.75" customHeight="1" x14ac:dyDescent="0.2">
      <c r="A104" t="s">
        <v>79</v>
      </c>
      <c r="B104" t="str">
        <f>VLOOKUP(M104,vlookup!A:C,3,FALSE)</f>
        <v>"Special Interest Function"</v>
      </c>
      <c r="C104" t="s">
        <v>925</v>
      </c>
      <c r="D104" t="s">
        <v>7</v>
      </c>
      <c r="E104" t="s">
        <v>12</v>
      </c>
      <c r="F104" t="s">
        <v>717</v>
      </c>
      <c r="G104" t="s">
        <v>718</v>
      </c>
      <c r="H104" t="s">
        <v>718</v>
      </c>
      <c r="I104" t="s">
        <v>718</v>
      </c>
      <c r="J104" t="s">
        <v>718</v>
      </c>
      <c r="K104" t="s">
        <v>718</v>
      </c>
      <c r="L104" s="6" t="s">
        <v>718</v>
      </c>
      <c r="M104" s="27" t="s">
        <v>51</v>
      </c>
      <c r="N104" s="27" t="s">
        <v>939</v>
      </c>
      <c r="O104" s="27" t="s">
        <v>78</v>
      </c>
      <c r="P104" s="27" t="s">
        <v>1443</v>
      </c>
      <c r="Q104" s="27" t="s">
        <v>78</v>
      </c>
      <c r="R104" s="27" t="s">
        <v>1469</v>
      </c>
      <c r="S104" s="27" t="s">
        <v>35</v>
      </c>
      <c r="T104" s="27" t="s">
        <v>1210</v>
      </c>
      <c r="U104" s="60">
        <v>42111</v>
      </c>
      <c r="V104" s="27" t="s">
        <v>134</v>
      </c>
      <c r="W104" s="27" t="s">
        <v>677</v>
      </c>
      <c r="X104" s="27" t="s">
        <v>38</v>
      </c>
      <c r="Y104" s="27" t="s">
        <v>1864</v>
      </c>
      <c r="Z104" s="27" t="s">
        <v>1484</v>
      </c>
      <c r="AA104" s="62">
        <v>150000</v>
      </c>
      <c r="AB104" s="27" t="s">
        <v>1896</v>
      </c>
      <c r="AC104" s="27" t="s">
        <v>76</v>
      </c>
      <c r="AD104" s="27" t="s">
        <v>677</v>
      </c>
      <c r="AE104" s="27" t="s">
        <v>1485</v>
      </c>
      <c r="AF104" s="27" t="s">
        <v>722</v>
      </c>
      <c r="AG104" s="27" t="s">
        <v>677</v>
      </c>
      <c r="AH104" s="27" t="s">
        <v>813</v>
      </c>
      <c r="AI104" s="61">
        <v>42111</v>
      </c>
      <c r="AJ104" s="27" t="s">
        <v>1569</v>
      </c>
      <c r="AK104" s="61">
        <v>42097</v>
      </c>
      <c r="AL104" s="28" t="s">
        <v>64</v>
      </c>
      <c r="AM104" s="27" t="s">
        <v>677</v>
      </c>
      <c r="AN104" s="27" t="s">
        <v>677</v>
      </c>
      <c r="AO104" s="28" t="s">
        <v>725</v>
      </c>
      <c r="AP104" s="27" t="s">
        <v>718</v>
      </c>
      <c r="AQ104" s="27" t="s">
        <v>677</v>
      </c>
      <c r="AR104" s="27" t="s">
        <v>78</v>
      </c>
      <c r="AS104" s="28" t="s">
        <v>717</v>
      </c>
      <c r="AT104" s="28" t="s">
        <v>718</v>
      </c>
      <c r="AU104" s="28" t="s">
        <v>718</v>
      </c>
      <c r="AV104" s="28" t="s">
        <v>718</v>
      </c>
      <c r="AW104" s="28" t="s">
        <v>718</v>
      </c>
      <c r="AX104" s="28" t="s">
        <v>718</v>
      </c>
      <c r="AY104" s="28" t="s">
        <v>718</v>
      </c>
      <c r="AZ104" s="62">
        <v>150000</v>
      </c>
      <c r="BA104" s="62">
        <v>150000</v>
      </c>
      <c r="BB104" s="29">
        <v>1</v>
      </c>
    </row>
    <row r="105" spans="1:54" ht="15.75" customHeight="1" x14ac:dyDescent="0.2">
      <c r="A105" t="s">
        <v>79</v>
      </c>
      <c r="B105" t="str">
        <f>VLOOKUP(M105,vlookup!A:C,3,FALSE)</f>
        <v>"Special Interest Function"</v>
      </c>
      <c r="C105" t="s">
        <v>925</v>
      </c>
      <c r="D105" t="s">
        <v>7</v>
      </c>
      <c r="E105" t="s">
        <v>12</v>
      </c>
      <c r="F105" t="s">
        <v>717</v>
      </c>
      <c r="G105" t="s">
        <v>718</v>
      </c>
      <c r="H105" t="s">
        <v>718</v>
      </c>
      <c r="I105" t="s">
        <v>718</v>
      </c>
      <c r="J105" t="s">
        <v>718</v>
      </c>
      <c r="K105" t="s">
        <v>718</v>
      </c>
      <c r="L105" s="6" t="s">
        <v>718</v>
      </c>
      <c r="M105" s="27" t="s">
        <v>51</v>
      </c>
      <c r="N105" s="27" t="s">
        <v>939</v>
      </c>
      <c r="O105" s="27" t="s">
        <v>78</v>
      </c>
      <c r="P105" s="27" t="s">
        <v>1443</v>
      </c>
      <c r="Q105" s="27" t="s">
        <v>78</v>
      </c>
      <c r="R105" s="27" t="s">
        <v>414</v>
      </c>
      <c r="S105" s="27" t="s">
        <v>156</v>
      </c>
      <c r="T105" s="27" t="s">
        <v>1217</v>
      </c>
      <c r="U105" s="60">
        <v>42114</v>
      </c>
      <c r="V105" s="27" t="s">
        <v>134</v>
      </c>
      <c r="W105" s="27" t="s">
        <v>677</v>
      </c>
      <c r="X105" s="27" t="s">
        <v>38</v>
      </c>
      <c r="Y105" s="27" t="s">
        <v>1864</v>
      </c>
      <c r="Z105" s="27" t="s">
        <v>1869</v>
      </c>
      <c r="AA105" s="62">
        <v>149924</v>
      </c>
      <c r="AB105" s="27" t="s">
        <v>1870</v>
      </c>
      <c r="AC105" s="27" t="s">
        <v>76</v>
      </c>
      <c r="AD105" s="27" t="s">
        <v>677</v>
      </c>
      <c r="AE105" s="27" t="s">
        <v>1871</v>
      </c>
      <c r="AF105" s="27" t="s">
        <v>722</v>
      </c>
      <c r="AG105" s="27" t="s">
        <v>677</v>
      </c>
      <c r="AH105" s="27" t="s">
        <v>813</v>
      </c>
      <c r="AI105" s="61">
        <v>42114</v>
      </c>
      <c r="AJ105" s="27" t="s">
        <v>1569</v>
      </c>
      <c r="AK105" s="61">
        <v>42100</v>
      </c>
      <c r="AL105" s="28" t="s">
        <v>64</v>
      </c>
      <c r="AM105" s="27" t="s">
        <v>677</v>
      </c>
      <c r="AN105" s="27" t="s">
        <v>677</v>
      </c>
      <c r="AO105" s="28" t="s">
        <v>725</v>
      </c>
      <c r="AP105" s="27" t="s">
        <v>718</v>
      </c>
      <c r="AQ105" s="27" t="s">
        <v>677</v>
      </c>
      <c r="AR105" s="27" t="s">
        <v>78</v>
      </c>
      <c r="AS105" s="28" t="s">
        <v>717</v>
      </c>
      <c r="AT105" s="28" t="s">
        <v>718</v>
      </c>
      <c r="AU105" s="28" t="s">
        <v>718</v>
      </c>
      <c r="AV105" s="28" t="s">
        <v>718</v>
      </c>
      <c r="AW105" s="28" t="s">
        <v>718</v>
      </c>
      <c r="AX105" s="28" t="s">
        <v>718</v>
      </c>
      <c r="AY105" s="28" t="s">
        <v>718</v>
      </c>
      <c r="AZ105" s="62">
        <v>149924</v>
      </c>
      <c r="BA105" s="62">
        <v>149924</v>
      </c>
      <c r="BB105" s="29">
        <v>1</v>
      </c>
    </row>
    <row r="106" spans="1:54" ht="15.75" customHeight="1" x14ac:dyDescent="0.2">
      <c r="A106" t="s">
        <v>79</v>
      </c>
      <c r="B106" t="str">
        <f>VLOOKUP(M106,vlookup!A:C,3,FALSE)</f>
        <v>"Special Interest Function"</v>
      </c>
      <c r="C106" t="s">
        <v>925</v>
      </c>
      <c r="D106" t="s">
        <v>7</v>
      </c>
      <c r="E106" t="s">
        <v>12</v>
      </c>
      <c r="F106" t="s">
        <v>717</v>
      </c>
      <c r="G106" t="s">
        <v>718</v>
      </c>
      <c r="H106" t="s">
        <v>718</v>
      </c>
      <c r="I106" t="s">
        <v>718</v>
      </c>
      <c r="J106" t="s">
        <v>718</v>
      </c>
      <c r="K106" t="s">
        <v>718</v>
      </c>
      <c r="L106" s="6" t="s">
        <v>718</v>
      </c>
      <c r="M106" s="27" t="s">
        <v>51</v>
      </c>
      <c r="N106" s="27" t="s">
        <v>939</v>
      </c>
      <c r="O106" s="27" t="s">
        <v>78</v>
      </c>
      <c r="P106" s="27" t="s">
        <v>1443</v>
      </c>
      <c r="Q106" s="27" t="s">
        <v>78</v>
      </c>
      <c r="R106" s="27" t="s">
        <v>1885</v>
      </c>
      <c r="S106" s="27" t="s">
        <v>35</v>
      </c>
      <c r="T106" s="27" t="s">
        <v>1207</v>
      </c>
      <c r="U106" s="60">
        <v>42117</v>
      </c>
      <c r="V106" s="27" t="s">
        <v>134</v>
      </c>
      <c r="W106" s="27" t="s">
        <v>677</v>
      </c>
      <c r="X106" s="27" t="s">
        <v>38</v>
      </c>
      <c r="Y106" s="27" t="s">
        <v>1864</v>
      </c>
      <c r="Z106" s="27" t="s">
        <v>1886</v>
      </c>
      <c r="AA106" s="62">
        <v>147211</v>
      </c>
      <c r="AB106" s="27" t="s">
        <v>1887</v>
      </c>
      <c r="AC106" s="27" t="s">
        <v>76</v>
      </c>
      <c r="AD106" s="27" t="s">
        <v>677</v>
      </c>
      <c r="AE106" s="27" t="s">
        <v>1888</v>
      </c>
      <c r="AF106" s="27" t="s">
        <v>722</v>
      </c>
      <c r="AG106" s="27" t="s">
        <v>677</v>
      </c>
      <c r="AH106" s="27" t="s">
        <v>813</v>
      </c>
      <c r="AI106" s="61">
        <v>42117</v>
      </c>
      <c r="AJ106" s="27" t="s">
        <v>1569</v>
      </c>
      <c r="AK106" s="61">
        <v>42101</v>
      </c>
      <c r="AL106" s="28" t="s">
        <v>64</v>
      </c>
      <c r="AM106" s="27" t="s">
        <v>677</v>
      </c>
      <c r="AN106" s="27" t="s">
        <v>677</v>
      </c>
      <c r="AO106" s="28" t="s">
        <v>725</v>
      </c>
      <c r="AP106" s="27" t="s">
        <v>718</v>
      </c>
      <c r="AQ106" s="27" t="s">
        <v>677</v>
      </c>
      <c r="AR106" s="27" t="s">
        <v>78</v>
      </c>
      <c r="AS106" s="28" t="s">
        <v>717</v>
      </c>
      <c r="AT106" s="28" t="s">
        <v>718</v>
      </c>
      <c r="AU106" s="28" t="s">
        <v>718</v>
      </c>
      <c r="AV106" s="28" t="s">
        <v>718</v>
      </c>
      <c r="AW106" s="28" t="s">
        <v>718</v>
      </c>
      <c r="AX106" s="28" t="s">
        <v>718</v>
      </c>
      <c r="AY106" s="28" t="s">
        <v>718</v>
      </c>
      <c r="AZ106" s="62">
        <v>147211</v>
      </c>
      <c r="BA106" s="62">
        <v>147211</v>
      </c>
      <c r="BB106" s="29">
        <v>1</v>
      </c>
    </row>
    <row r="107" spans="1:54" ht="15.75" customHeight="1" x14ac:dyDescent="0.2">
      <c r="A107" t="s">
        <v>79</v>
      </c>
      <c r="B107" t="str">
        <f>VLOOKUP(M107,vlookup!A:C,3,FALSE)</f>
        <v>"Special Interest Function"</v>
      </c>
      <c r="C107" t="s">
        <v>925</v>
      </c>
      <c r="D107" t="s">
        <v>7</v>
      </c>
      <c r="E107" t="s">
        <v>12</v>
      </c>
      <c r="F107" t="s">
        <v>717</v>
      </c>
      <c r="G107" t="s">
        <v>718</v>
      </c>
      <c r="H107" t="s">
        <v>718</v>
      </c>
      <c r="I107" t="s">
        <v>718</v>
      </c>
      <c r="J107" t="s">
        <v>718</v>
      </c>
      <c r="K107" t="s">
        <v>718</v>
      </c>
      <c r="L107" s="6" t="s">
        <v>718</v>
      </c>
      <c r="M107" s="27" t="s">
        <v>51</v>
      </c>
      <c r="N107" s="27" t="s">
        <v>939</v>
      </c>
      <c r="O107" s="27" t="s">
        <v>78</v>
      </c>
      <c r="P107" s="27" t="s">
        <v>1443</v>
      </c>
      <c r="Q107" s="27" t="s">
        <v>78</v>
      </c>
      <c r="R107" s="27" t="s">
        <v>47</v>
      </c>
      <c r="S107" s="27" t="s">
        <v>48</v>
      </c>
      <c r="T107" s="27" t="s">
        <v>1212</v>
      </c>
      <c r="U107" s="60">
        <v>42121</v>
      </c>
      <c r="V107" s="27" t="s">
        <v>134</v>
      </c>
      <c r="W107" s="27" t="s">
        <v>677</v>
      </c>
      <c r="X107" s="27" t="s">
        <v>38</v>
      </c>
      <c r="Y107" s="27" t="s">
        <v>1864</v>
      </c>
      <c r="Z107" s="27" t="s">
        <v>1865</v>
      </c>
      <c r="AA107" s="62">
        <v>150000</v>
      </c>
      <c r="AB107" s="27" t="s">
        <v>1866</v>
      </c>
      <c r="AC107" s="27" t="s">
        <v>76</v>
      </c>
      <c r="AD107" s="27" t="s">
        <v>677</v>
      </c>
      <c r="AE107" s="27" t="s">
        <v>1867</v>
      </c>
      <c r="AF107" s="27" t="s">
        <v>722</v>
      </c>
      <c r="AG107" s="27" t="s">
        <v>677</v>
      </c>
      <c r="AH107" s="27" t="s">
        <v>813</v>
      </c>
      <c r="AI107" s="61">
        <v>42121</v>
      </c>
      <c r="AJ107" s="27" t="s">
        <v>1569</v>
      </c>
      <c r="AK107" s="61">
        <v>42101</v>
      </c>
      <c r="AL107" s="28" t="s">
        <v>64</v>
      </c>
      <c r="AM107" s="27" t="s">
        <v>677</v>
      </c>
      <c r="AN107" s="27" t="s">
        <v>677</v>
      </c>
      <c r="AO107" s="28" t="s">
        <v>725</v>
      </c>
      <c r="AP107" s="27" t="s">
        <v>718</v>
      </c>
      <c r="AQ107" s="27" t="s">
        <v>677</v>
      </c>
      <c r="AR107" s="27" t="s">
        <v>78</v>
      </c>
      <c r="AS107" s="28" t="s">
        <v>717</v>
      </c>
      <c r="AT107" s="28" t="s">
        <v>718</v>
      </c>
      <c r="AU107" s="28" t="s">
        <v>718</v>
      </c>
      <c r="AV107" s="28" t="s">
        <v>718</v>
      </c>
      <c r="AW107" s="28" t="s">
        <v>718</v>
      </c>
      <c r="AX107" s="28" t="s">
        <v>718</v>
      </c>
      <c r="AY107" s="28" t="s">
        <v>718</v>
      </c>
      <c r="AZ107" s="62">
        <v>150000</v>
      </c>
      <c r="BA107" s="62">
        <v>150000</v>
      </c>
      <c r="BB107" s="29">
        <v>1</v>
      </c>
    </row>
    <row r="108" spans="1:54" ht="15.75" customHeight="1" x14ac:dyDescent="0.2">
      <c r="A108" t="s">
        <v>79</v>
      </c>
      <c r="B108" t="str">
        <f>VLOOKUP(M108,vlookup!A:C,3,FALSE)</f>
        <v>"Special Interest Function"</v>
      </c>
      <c r="C108" t="s">
        <v>925</v>
      </c>
      <c r="D108" t="s">
        <v>7</v>
      </c>
      <c r="E108" t="s">
        <v>12</v>
      </c>
      <c r="F108" t="s">
        <v>717</v>
      </c>
      <c r="G108" t="s">
        <v>718</v>
      </c>
      <c r="H108" t="s">
        <v>718</v>
      </c>
      <c r="I108" t="s">
        <v>718</v>
      </c>
      <c r="J108" t="s">
        <v>718</v>
      </c>
      <c r="K108" t="s">
        <v>718</v>
      </c>
      <c r="L108" s="6" t="s">
        <v>718</v>
      </c>
      <c r="M108" s="27" t="s">
        <v>51</v>
      </c>
      <c r="N108" s="27" t="s">
        <v>939</v>
      </c>
      <c r="O108" s="27" t="s">
        <v>78</v>
      </c>
      <c r="P108" s="27" t="s">
        <v>1443</v>
      </c>
      <c r="Q108" s="27" t="s">
        <v>78</v>
      </c>
      <c r="R108" s="27" t="s">
        <v>119</v>
      </c>
      <c r="S108" s="27" t="s">
        <v>118</v>
      </c>
      <c r="T108" s="27" t="s">
        <v>205</v>
      </c>
      <c r="U108" s="60">
        <v>42125</v>
      </c>
      <c r="V108" s="27" t="s">
        <v>134</v>
      </c>
      <c r="W108" s="27" t="s">
        <v>677</v>
      </c>
      <c r="X108" s="27" t="s">
        <v>38</v>
      </c>
      <c r="Y108" s="27" t="s">
        <v>1883</v>
      </c>
      <c r="Z108" s="27" t="s">
        <v>1912</v>
      </c>
      <c r="AA108" s="62">
        <v>485802</v>
      </c>
      <c r="AB108" s="27" t="s">
        <v>1913</v>
      </c>
      <c r="AC108" s="27" t="s">
        <v>76</v>
      </c>
      <c r="AD108" s="27" t="s">
        <v>677</v>
      </c>
      <c r="AE108" s="27" t="s">
        <v>1531</v>
      </c>
      <c r="AF108" s="27" t="s">
        <v>722</v>
      </c>
      <c r="AG108" s="27" t="s">
        <v>677</v>
      </c>
      <c r="AH108" s="27" t="s">
        <v>813</v>
      </c>
      <c r="AI108" s="61">
        <v>42125</v>
      </c>
      <c r="AJ108" s="27" t="s">
        <v>1248</v>
      </c>
      <c r="AK108" s="61">
        <v>42123</v>
      </c>
      <c r="AL108" s="28" t="s">
        <v>64</v>
      </c>
      <c r="AM108" s="27" t="s">
        <v>677</v>
      </c>
      <c r="AN108" s="27" t="s">
        <v>677</v>
      </c>
      <c r="AO108" s="28" t="s">
        <v>719</v>
      </c>
      <c r="AP108" s="27" t="s">
        <v>720</v>
      </c>
      <c r="AQ108" s="27" t="s">
        <v>677</v>
      </c>
      <c r="AR108" s="27" t="s">
        <v>78</v>
      </c>
      <c r="AS108" s="28" t="s">
        <v>717</v>
      </c>
      <c r="AT108" s="28" t="s">
        <v>718</v>
      </c>
      <c r="AU108" s="28" t="s">
        <v>718</v>
      </c>
      <c r="AV108" s="28" t="s">
        <v>718</v>
      </c>
      <c r="AW108" s="28" t="s">
        <v>718</v>
      </c>
      <c r="AX108" s="28" t="s">
        <v>718</v>
      </c>
      <c r="AY108" s="28" t="s">
        <v>718</v>
      </c>
      <c r="AZ108" s="62">
        <v>899985</v>
      </c>
      <c r="BA108" s="62">
        <v>899985</v>
      </c>
      <c r="BB108" s="29">
        <v>1</v>
      </c>
    </row>
    <row r="109" spans="1:54" ht="15.75" customHeight="1" x14ac:dyDescent="0.2">
      <c r="A109" t="s">
        <v>79</v>
      </c>
      <c r="B109" t="str">
        <f>VLOOKUP(M109,vlookup!A:C,3,FALSE)</f>
        <v>"Special Interest Function"</v>
      </c>
      <c r="C109" t="s">
        <v>925</v>
      </c>
      <c r="D109" t="s">
        <v>7</v>
      </c>
      <c r="E109" t="s">
        <v>12</v>
      </c>
      <c r="F109" t="s">
        <v>717</v>
      </c>
      <c r="G109" t="s">
        <v>718</v>
      </c>
      <c r="H109" t="s">
        <v>718</v>
      </c>
      <c r="I109" t="s">
        <v>718</v>
      </c>
      <c r="J109" t="s">
        <v>718</v>
      </c>
      <c r="K109" t="s">
        <v>718</v>
      </c>
      <c r="L109" s="6" t="s">
        <v>718</v>
      </c>
      <c r="M109" s="27" t="s">
        <v>51</v>
      </c>
      <c r="N109" s="27" t="s">
        <v>939</v>
      </c>
      <c r="O109" s="27" t="s">
        <v>78</v>
      </c>
      <c r="P109" s="27" t="s">
        <v>1443</v>
      </c>
      <c r="Q109" s="27" t="s">
        <v>78</v>
      </c>
      <c r="R109" s="27" t="s">
        <v>1470</v>
      </c>
      <c r="S109" s="27" t="s">
        <v>260</v>
      </c>
      <c r="T109" s="27" t="s">
        <v>83</v>
      </c>
      <c r="U109" s="60">
        <v>42125</v>
      </c>
      <c r="V109" s="27" t="s">
        <v>134</v>
      </c>
      <c r="W109" s="27" t="s">
        <v>677</v>
      </c>
      <c r="X109" s="27" t="s">
        <v>38</v>
      </c>
      <c r="Y109" s="27" t="s">
        <v>1883</v>
      </c>
      <c r="Z109" s="27" t="s">
        <v>1526</v>
      </c>
      <c r="AA109" s="62">
        <v>899542</v>
      </c>
      <c r="AB109" s="27" t="s">
        <v>1909</v>
      </c>
      <c r="AC109" s="27" t="s">
        <v>76</v>
      </c>
      <c r="AD109" s="27" t="s">
        <v>677</v>
      </c>
      <c r="AE109" s="27" t="s">
        <v>1527</v>
      </c>
      <c r="AF109" s="27" t="s">
        <v>722</v>
      </c>
      <c r="AG109" s="27" t="s">
        <v>677</v>
      </c>
      <c r="AH109" s="27" t="s">
        <v>813</v>
      </c>
      <c r="AI109" s="61">
        <v>42125</v>
      </c>
      <c r="AJ109" s="27" t="s">
        <v>1248</v>
      </c>
      <c r="AK109" s="61">
        <v>42123</v>
      </c>
      <c r="AL109" s="28" t="s">
        <v>64</v>
      </c>
      <c r="AM109" s="27" t="s">
        <v>677</v>
      </c>
      <c r="AN109" s="27" t="s">
        <v>677</v>
      </c>
      <c r="AO109" s="28" t="s">
        <v>719</v>
      </c>
      <c r="AP109" s="27" t="s">
        <v>720</v>
      </c>
      <c r="AQ109" s="27" t="s">
        <v>677</v>
      </c>
      <c r="AR109" s="27" t="s">
        <v>78</v>
      </c>
      <c r="AS109" s="28" t="s">
        <v>717</v>
      </c>
      <c r="AT109" s="28" t="s">
        <v>718</v>
      </c>
      <c r="AU109" s="28" t="s">
        <v>718</v>
      </c>
      <c r="AV109" s="28" t="s">
        <v>718</v>
      </c>
      <c r="AW109" s="28" t="s">
        <v>718</v>
      </c>
      <c r="AX109" s="28" t="s">
        <v>718</v>
      </c>
      <c r="AY109" s="28" t="s">
        <v>718</v>
      </c>
      <c r="AZ109" s="62">
        <v>899542</v>
      </c>
      <c r="BA109" s="62">
        <v>899542</v>
      </c>
      <c r="BB109" s="29">
        <v>1</v>
      </c>
    </row>
    <row r="110" spans="1:54" ht="15.75" customHeight="1" x14ac:dyDescent="0.2">
      <c r="A110" t="s">
        <v>79</v>
      </c>
      <c r="B110" t="str">
        <f>VLOOKUP(M110,vlookup!A:C,3,FALSE)</f>
        <v>"Special Interest Function"</v>
      </c>
      <c r="C110" t="s">
        <v>925</v>
      </c>
      <c r="D110" t="s">
        <v>7</v>
      </c>
      <c r="E110" t="s">
        <v>12</v>
      </c>
      <c r="F110" t="s">
        <v>717</v>
      </c>
      <c r="G110" t="s">
        <v>718</v>
      </c>
      <c r="H110" t="s">
        <v>718</v>
      </c>
      <c r="I110" t="s">
        <v>718</v>
      </c>
      <c r="J110" t="s">
        <v>718</v>
      </c>
      <c r="K110" t="s">
        <v>718</v>
      </c>
      <c r="L110" s="6" t="s">
        <v>718</v>
      </c>
      <c r="M110" s="27" t="s">
        <v>51</v>
      </c>
      <c r="N110" s="27" t="s">
        <v>939</v>
      </c>
      <c r="O110" s="27" t="s">
        <v>78</v>
      </c>
      <c r="P110" s="27" t="s">
        <v>1443</v>
      </c>
      <c r="Q110" s="27" t="s">
        <v>78</v>
      </c>
      <c r="R110" s="27" t="s">
        <v>1441</v>
      </c>
      <c r="S110" s="27" t="s">
        <v>402</v>
      </c>
      <c r="T110" s="27" t="s">
        <v>646</v>
      </c>
      <c r="U110" s="60">
        <v>42125</v>
      </c>
      <c r="V110" s="27" t="s">
        <v>134</v>
      </c>
      <c r="W110" s="27" t="s">
        <v>677</v>
      </c>
      <c r="X110" s="27" t="s">
        <v>38</v>
      </c>
      <c r="Y110" s="27" t="s">
        <v>1883</v>
      </c>
      <c r="Z110" s="27" t="s">
        <v>1542</v>
      </c>
      <c r="AA110" s="62">
        <v>899871</v>
      </c>
      <c r="AB110" s="27" t="s">
        <v>1916</v>
      </c>
      <c r="AC110" s="27" t="s">
        <v>76</v>
      </c>
      <c r="AD110" s="27" t="s">
        <v>677</v>
      </c>
      <c r="AE110" s="27" t="s">
        <v>1543</v>
      </c>
      <c r="AF110" s="27" t="s">
        <v>722</v>
      </c>
      <c r="AG110" s="27" t="s">
        <v>677</v>
      </c>
      <c r="AH110" s="27" t="s">
        <v>813</v>
      </c>
      <c r="AI110" s="61">
        <v>42125</v>
      </c>
      <c r="AJ110" s="27" t="s">
        <v>1248</v>
      </c>
      <c r="AK110" s="61">
        <v>42123</v>
      </c>
      <c r="AL110" s="28" t="s">
        <v>64</v>
      </c>
      <c r="AM110" s="27" t="s">
        <v>677</v>
      </c>
      <c r="AN110" s="27" t="s">
        <v>677</v>
      </c>
      <c r="AO110" s="28" t="s">
        <v>719</v>
      </c>
      <c r="AP110" s="27" t="s">
        <v>720</v>
      </c>
      <c r="AQ110" s="27" t="s">
        <v>677</v>
      </c>
      <c r="AR110" s="27" t="s">
        <v>78</v>
      </c>
      <c r="AS110" s="28" t="s">
        <v>717</v>
      </c>
      <c r="AT110" s="28" t="s">
        <v>718</v>
      </c>
      <c r="AU110" s="28" t="s">
        <v>718</v>
      </c>
      <c r="AV110" s="28" t="s">
        <v>718</v>
      </c>
      <c r="AW110" s="28" t="s">
        <v>718</v>
      </c>
      <c r="AX110" s="28" t="s">
        <v>718</v>
      </c>
      <c r="AY110" s="28" t="s">
        <v>718</v>
      </c>
      <c r="AZ110" s="62">
        <v>899871</v>
      </c>
      <c r="BA110" s="62">
        <v>899871</v>
      </c>
      <c r="BB110" s="29">
        <v>1</v>
      </c>
    </row>
    <row r="111" spans="1:54" ht="15.75" customHeight="1" x14ac:dyDescent="0.2">
      <c r="A111" t="s">
        <v>79</v>
      </c>
      <c r="B111" t="str">
        <f>VLOOKUP(M111,vlookup!A:C,3,FALSE)</f>
        <v>"Special Interest Function"</v>
      </c>
      <c r="C111" t="s">
        <v>925</v>
      </c>
      <c r="D111" t="s">
        <v>7</v>
      </c>
      <c r="E111" t="s">
        <v>12</v>
      </c>
      <c r="F111" t="s">
        <v>717</v>
      </c>
      <c r="G111" t="s">
        <v>718</v>
      </c>
      <c r="H111" t="s">
        <v>718</v>
      </c>
      <c r="I111" t="s">
        <v>718</v>
      </c>
      <c r="J111" t="s">
        <v>718</v>
      </c>
      <c r="K111" t="s">
        <v>718</v>
      </c>
      <c r="L111" s="6" t="s">
        <v>718</v>
      </c>
      <c r="M111" s="27" t="s">
        <v>51</v>
      </c>
      <c r="N111" s="27" t="s">
        <v>939</v>
      </c>
      <c r="O111" s="27" t="s">
        <v>78</v>
      </c>
      <c r="P111" s="27" t="s">
        <v>1443</v>
      </c>
      <c r="Q111" s="27" t="s">
        <v>78</v>
      </c>
      <c r="R111" s="27" t="s">
        <v>1917</v>
      </c>
      <c r="S111" s="27" t="s">
        <v>35</v>
      </c>
      <c r="T111" s="27" t="s">
        <v>419</v>
      </c>
      <c r="U111" s="60">
        <v>42125</v>
      </c>
      <c r="V111" s="27" t="s">
        <v>134</v>
      </c>
      <c r="W111" s="27" t="s">
        <v>677</v>
      </c>
      <c r="X111" s="27" t="s">
        <v>38</v>
      </c>
      <c r="Y111" s="27" t="s">
        <v>1883</v>
      </c>
      <c r="Z111" s="27" t="s">
        <v>1539</v>
      </c>
      <c r="AA111" s="62">
        <v>900000</v>
      </c>
      <c r="AB111" s="27" t="s">
        <v>1918</v>
      </c>
      <c r="AC111" s="27" t="s">
        <v>76</v>
      </c>
      <c r="AD111" s="27" t="s">
        <v>677</v>
      </c>
      <c r="AE111" s="27" t="s">
        <v>1540</v>
      </c>
      <c r="AF111" s="27" t="s">
        <v>722</v>
      </c>
      <c r="AG111" s="27" t="s">
        <v>677</v>
      </c>
      <c r="AH111" s="27" t="s">
        <v>813</v>
      </c>
      <c r="AI111" s="61">
        <v>42125</v>
      </c>
      <c r="AJ111" s="27" t="s">
        <v>1248</v>
      </c>
      <c r="AK111" s="61">
        <v>42123</v>
      </c>
      <c r="AL111" s="28" t="s">
        <v>64</v>
      </c>
      <c r="AM111" s="27" t="s">
        <v>677</v>
      </c>
      <c r="AN111" s="27" t="s">
        <v>677</v>
      </c>
      <c r="AO111" s="28" t="s">
        <v>719</v>
      </c>
      <c r="AP111" s="27" t="s">
        <v>720</v>
      </c>
      <c r="AQ111" s="27" t="s">
        <v>677</v>
      </c>
      <c r="AR111" s="27" t="s">
        <v>78</v>
      </c>
      <c r="AS111" s="28" t="s">
        <v>717</v>
      </c>
      <c r="AT111" s="28" t="s">
        <v>718</v>
      </c>
      <c r="AU111" s="28" t="s">
        <v>718</v>
      </c>
      <c r="AV111" s="28" t="s">
        <v>718</v>
      </c>
      <c r="AW111" s="28" t="s">
        <v>718</v>
      </c>
      <c r="AX111" s="28" t="s">
        <v>718</v>
      </c>
      <c r="AY111" s="28" t="s">
        <v>718</v>
      </c>
      <c r="AZ111" s="62">
        <v>900000</v>
      </c>
      <c r="BA111" s="62">
        <v>900000</v>
      </c>
      <c r="BB111" s="29">
        <v>1</v>
      </c>
    </row>
    <row r="112" spans="1:54" ht="15.75" customHeight="1" x14ac:dyDescent="0.2">
      <c r="A112" t="s">
        <v>79</v>
      </c>
      <c r="B112" t="str">
        <f>VLOOKUP(M112,vlookup!A:C,3,FALSE)</f>
        <v>"Special Interest Function"</v>
      </c>
      <c r="C112" t="s">
        <v>925</v>
      </c>
      <c r="D112" t="s">
        <v>7</v>
      </c>
      <c r="E112" t="s">
        <v>12</v>
      </c>
      <c r="F112" t="s">
        <v>717</v>
      </c>
      <c r="G112" t="s">
        <v>718</v>
      </c>
      <c r="H112" t="s">
        <v>718</v>
      </c>
      <c r="I112" t="s">
        <v>718</v>
      </c>
      <c r="J112" t="s">
        <v>718</v>
      </c>
      <c r="K112" t="s">
        <v>718</v>
      </c>
      <c r="L112" s="6" t="s">
        <v>718</v>
      </c>
      <c r="M112" s="27" t="s">
        <v>51</v>
      </c>
      <c r="N112" s="27" t="s">
        <v>939</v>
      </c>
      <c r="O112" s="27" t="s">
        <v>78</v>
      </c>
      <c r="P112" s="27" t="s">
        <v>1443</v>
      </c>
      <c r="Q112" s="27" t="s">
        <v>78</v>
      </c>
      <c r="R112" s="27" t="s">
        <v>110</v>
      </c>
      <c r="S112" s="27" t="s">
        <v>109</v>
      </c>
      <c r="T112" s="27" t="s">
        <v>1206</v>
      </c>
      <c r="U112" s="60">
        <v>42128</v>
      </c>
      <c r="V112" s="27" t="s">
        <v>134</v>
      </c>
      <c r="W112" s="27" t="s">
        <v>677</v>
      </c>
      <c r="X112" s="27" t="s">
        <v>38</v>
      </c>
      <c r="Y112" s="27" t="s">
        <v>1883</v>
      </c>
      <c r="Z112" s="27" t="s">
        <v>1516</v>
      </c>
      <c r="AA112" s="62">
        <v>485802</v>
      </c>
      <c r="AB112" s="27" t="s">
        <v>1897</v>
      </c>
      <c r="AC112" s="27" t="s">
        <v>76</v>
      </c>
      <c r="AD112" s="27" t="s">
        <v>677</v>
      </c>
      <c r="AE112" s="27" t="s">
        <v>1517</v>
      </c>
      <c r="AF112" s="27" t="s">
        <v>722</v>
      </c>
      <c r="AG112" s="27" t="s">
        <v>677</v>
      </c>
      <c r="AH112" s="27" t="s">
        <v>813</v>
      </c>
      <c r="AI112" s="61">
        <v>42128</v>
      </c>
      <c r="AJ112" s="27" t="s">
        <v>1248</v>
      </c>
      <c r="AK112" s="61">
        <v>42123</v>
      </c>
      <c r="AL112" s="28" t="s">
        <v>64</v>
      </c>
      <c r="AM112" s="27" t="s">
        <v>677</v>
      </c>
      <c r="AN112" s="27" t="s">
        <v>677</v>
      </c>
      <c r="AO112" s="28" t="s">
        <v>719</v>
      </c>
      <c r="AP112" s="27" t="s">
        <v>720</v>
      </c>
      <c r="AQ112" s="27" t="s">
        <v>677</v>
      </c>
      <c r="AR112" s="27" t="s">
        <v>78</v>
      </c>
      <c r="AS112" s="28" t="s">
        <v>717</v>
      </c>
      <c r="AT112" s="28" t="s">
        <v>718</v>
      </c>
      <c r="AU112" s="28" t="s">
        <v>718</v>
      </c>
      <c r="AV112" s="28" t="s">
        <v>718</v>
      </c>
      <c r="AW112" s="28" t="s">
        <v>718</v>
      </c>
      <c r="AX112" s="28" t="s">
        <v>718</v>
      </c>
      <c r="AY112" s="28" t="s">
        <v>718</v>
      </c>
      <c r="AZ112" s="62">
        <v>898387</v>
      </c>
      <c r="BA112" s="62">
        <v>898387</v>
      </c>
      <c r="BB112" s="29">
        <v>1</v>
      </c>
    </row>
    <row r="113" spans="1:54" ht="15.75" customHeight="1" x14ac:dyDescent="0.2">
      <c r="A113" t="s">
        <v>79</v>
      </c>
      <c r="B113" t="str">
        <f>VLOOKUP(M113,vlookup!A:C,3,FALSE)</f>
        <v>"Special Interest Function"</v>
      </c>
      <c r="C113" t="s">
        <v>925</v>
      </c>
      <c r="D113" t="s">
        <v>7</v>
      </c>
      <c r="E113" t="s">
        <v>12</v>
      </c>
      <c r="F113" t="s">
        <v>717</v>
      </c>
      <c r="G113" t="s">
        <v>718</v>
      </c>
      <c r="H113" t="s">
        <v>718</v>
      </c>
      <c r="I113" t="s">
        <v>718</v>
      </c>
      <c r="J113" t="s">
        <v>718</v>
      </c>
      <c r="K113" t="s">
        <v>718</v>
      </c>
      <c r="L113" s="6" t="s">
        <v>718</v>
      </c>
      <c r="M113" s="27" t="s">
        <v>51</v>
      </c>
      <c r="N113" s="27" t="s">
        <v>939</v>
      </c>
      <c r="O113" s="27" t="s">
        <v>78</v>
      </c>
      <c r="P113" s="27" t="s">
        <v>1443</v>
      </c>
      <c r="Q113" s="27" t="s">
        <v>78</v>
      </c>
      <c r="R113" s="27" t="s">
        <v>1223</v>
      </c>
      <c r="S113" s="27" t="s">
        <v>35</v>
      </c>
      <c r="T113" s="27" t="s">
        <v>1215</v>
      </c>
      <c r="U113" s="60">
        <v>42128</v>
      </c>
      <c r="V113" s="27" t="s">
        <v>134</v>
      </c>
      <c r="W113" s="27" t="s">
        <v>677</v>
      </c>
      <c r="X113" s="27" t="s">
        <v>38</v>
      </c>
      <c r="Y113" s="27" t="s">
        <v>1883</v>
      </c>
      <c r="Z113" s="27" t="s">
        <v>1537</v>
      </c>
      <c r="AA113" s="62">
        <v>485802</v>
      </c>
      <c r="AB113" s="27" t="s">
        <v>1915</v>
      </c>
      <c r="AC113" s="27" t="s">
        <v>76</v>
      </c>
      <c r="AD113" s="27" t="s">
        <v>677</v>
      </c>
      <c r="AE113" s="27" t="s">
        <v>1538</v>
      </c>
      <c r="AF113" s="27" t="s">
        <v>722</v>
      </c>
      <c r="AG113" s="27" t="s">
        <v>677</v>
      </c>
      <c r="AH113" s="27" t="s">
        <v>813</v>
      </c>
      <c r="AI113" s="61">
        <v>42128</v>
      </c>
      <c r="AJ113" s="27" t="s">
        <v>1248</v>
      </c>
      <c r="AK113" s="61">
        <v>42115</v>
      </c>
      <c r="AL113" s="28" t="s">
        <v>64</v>
      </c>
      <c r="AM113" s="27" t="s">
        <v>677</v>
      </c>
      <c r="AN113" s="27" t="s">
        <v>677</v>
      </c>
      <c r="AO113" s="28" t="s">
        <v>719</v>
      </c>
      <c r="AP113" s="27" t="s">
        <v>720</v>
      </c>
      <c r="AQ113" s="27" t="s">
        <v>677</v>
      </c>
      <c r="AR113" s="27" t="s">
        <v>78</v>
      </c>
      <c r="AS113" s="28" t="s">
        <v>717</v>
      </c>
      <c r="AT113" s="28" t="s">
        <v>718</v>
      </c>
      <c r="AU113" s="28" t="s">
        <v>718</v>
      </c>
      <c r="AV113" s="28" t="s">
        <v>718</v>
      </c>
      <c r="AW113" s="28" t="s">
        <v>718</v>
      </c>
      <c r="AX113" s="28" t="s">
        <v>718</v>
      </c>
      <c r="AY113" s="28" t="s">
        <v>718</v>
      </c>
      <c r="AZ113" s="62">
        <v>899998</v>
      </c>
      <c r="BA113" s="62">
        <v>899998</v>
      </c>
      <c r="BB113" s="29">
        <v>1</v>
      </c>
    </row>
    <row r="114" spans="1:54" ht="15.75" customHeight="1" x14ac:dyDescent="0.2">
      <c r="A114" t="s">
        <v>79</v>
      </c>
      <c r="B114" t="str">
        <f>VLOOKUP(M114,vlookup!A:C,3,FALSE)</f>
        <v>"Special Interest Function"</v>
      </c>
      <c r="C114" t="s">
        <v>925</v>
      </c>
      <c r="D114" t="s">
        <v>7</v>
      </c>
      <c r="E114" t="s">
        <v>12</v>
      </c>
      <c r="F114" t="s">
        <v>717</v>
      </c>
      <c r="G114" t="s">
        <v>718</v>
      </c>
      <c r="H114" t="s">
        <v>718</v>
      </c>
      <c r="I114" t="s">
        <v>718</v>
      </c>
      <c r="J114" t="s">
        <v>718</v>
      </c>
      <c r="K114" t="s">
        <v>718</v>
      </c>
      <c r="L114" s="6" t="s">
        <v>718</v>
      </c>
      <c r="M114" s="27" t="s">
        <v>51</v>
      </c>
      <c r="N114" s="27" t="s">
        <v>939</v>
      </c>
      <c r="O114" s="27" t="s">
        <v>78</v>
      </c>
      <c r="P114" s="27" t="s">
        <v>1443</v>
      </c>
      <c r="Q114" s="27" t="s">
        <v>78</v>
      </c>
      <c r="R114" s="27" t="s">
        <v>1570</v>
      </c>
      <c r="S114" s="27" t="s">
        <v>42</v>
      </c>
      <c r="T114" s="27" t="s">
        <v>581</v>
      </c>
      <c r="U114" s="60">
        <v>42128</v>
      </c>
      <c r="V114" s="27" t="s">
        <v>134</v>
      </c>
      <c r="W114" s="27" t="s">
        <v>677</v>
      </c>
      <c r="X114" s="27" t="s">
        <v>38</v>
      </c>
      <c r="Y114" s="27" t="s">
        <v>1883</v>
      </c>
      <c r="Z114" s="27" t="s">
        <v>1571</v>
      </c>
      <c r="AA114" s="62">
        <v>485802</v>
      </c>
      <c r="AB114" s="27" t="s">
        <v>1962</v>
      </c>
      <c r="AC114" s="27" t="s">
        <v>76</v>
      </c>
      <c r="AD114" s="27" t="s">
        <v>677</v>
      </c>
      <c r="AE114" s="27" t="s">
        <v>1572</v>
      </c>
      <c r="AF114" s="27" t="s">
        <v>722</v>
      </c>
      <c r="AG114" s="27" t="s">
        <v>677</v>
      </c>
      <c r="AH114" s="27" t="s">
        <v>813</v>
      </c>
      <c r="AI114" s="61">
        <v>42128</v>
      </c>
      <c r="AJ114" s="27" t="s">
        <v>1248</v>
      </c>
      <c r="AK114" s="61">
        <v>42123</v>
      </c>
      <c r="AL114" s="28" t="s">
        <v>64</v>
      </c>
      <c r="AM114" s="27" t="s">
        <v>677</v>
      </c>
      <c r="AN114" s="27" t="s">
        <v>677</v>
      </c>
      <c r="AO114" s="28" t="s">
        <v>719</v>
      </c>
      <c r="AP114" s="27" t="s">
        <v>720</v>
      </c>
      <c r="AQ114" s="27" t="s">
        <v>677</v>
      </c>
      <c r="AR114" s="27" t="s">
        <v>78</v>
      </c>
      <c r="AS114" s="28" t="s">
        <v>717</v>
      </c>
      <c r="AT114" s="28" t="s">
        <v>718</v>
      </c>
      <c r="AU114" s="28" t="s">
        <v>718</v>
      </c>
      <c r="AV114" s="28" t="s">
        <v>718</v>
      </c>
      <c r="AW114" s="28" t="s">
        <v>718</v>
      </c>
      <c r="AX114" s="28" t="s">
        <v>718</v>
      </c>
      <c r="AY114" s="28" t="s">
        <v>718</v>
      </c>
      <c r="AZ114" s="62">
        <v>899984</v>
      </c>
      <c r="BA114" s="62">
        <v>899984</v>
      </c>
      <c r="BB114" s="29">
        <v>1</v>
      </c>
    </row>
    <row r="115" spans="1:54" ht="15.75" customHeight="1" x14ac:dyDescent="0.2">
      <c r="A115" t="s">
        <v>79</v>
      </c>
      <c r="B115" t="e">
        <f>VLOOKUP(M115,vlookup!A:C,3,FALSE)</f>
        <v>#N/A</v>
      </c>
      <c r="C115" t="s">
        <v>925</v>
      </c>
      <c r="D115" t="s">
        <v>9</v>
      </c>
      <c r="E115" t="s">
        <v>13</v>
      </c>
      <c r="F115" t="s">
        <v>717</v>
      </c>
      <c r="G115" t="s">
        <v>1850</v>
      </c>
      <c r="H115" t="s">
        <v>718</v>
      </c>
      <c r="I115" t="s">
        <v>718</v>
      </c>
      <c r="J115" t="s">
        <v>71</v>
      </c>
      <c r="K115" t="s">
        <v>718</v>
      </c>
      <c r="L115" s="6" t="s">
        <v>718</v>
      </c>
      <c r="M115" s="27" t="s">
        <v>804</v>
      </c>
      <c r="N115" s="27" t="s">
        <v>960</v>
      </c>
      <c r="O115" s="27" t="s">
        <v>78</v>
      </c>
      <c r="P115" s="27" t="s">
        <v>1443</v>
      </c>
      <c r="Q115" s="27" t="s">
        <v>78</v>
      </c>
      <c r="R115" s="27" t="s">
        <v>85</v>
      </c>
      <c r="S115" s="27" t="s">
        <v>48</v>
      </c>
      <c r="T115" s="27" t="s">
        <v>143</v>
      </c>
      <c r="U115" s="60">
        <v>42207</v>
      </c>
      <c r="V115" s="27" t="s">
        <v>46</v>
      </c>
      <c r="W115" s="27" t="s">
        <v>677</v>
      </c>
      <c r="X115" s="27" t="s">
        <v>38</v>
      </c>
      <c r="Y115" s="27" t="s">
        <v>1963</v>
      </c>
      <c r="Z115" s="27" t="s">
        <v>1230</v>
      </c>
      <c r="AA115" s="62">
        <v>263960</v>
      </c>
      <c r="AB115" s="27" t="s">
        <v>1231</v>
      </c>
      <c r="AC115" s="27" t="s">
        <v>83</v>
      </c>
      <c r="AD115" s="27" t="s">
        <v>677</v>
      </c>
      <c r="AE115" s="27" t="s">
        <v>1232</v>
      </c>
      <c r="AF115" s="27" t="s">
        <v>722</v>
      </c>
      <c r="AG115" s="27" t="s">
        <v>755</v>
      </c>
      <c r="AH115" s="27" t="s">
        <v>1580</v>
      </c>
      <c r="AI115" s="61">
        <v>42207</v>
      </c>
      <c r="AJ115" s="27" t="s">
        <v>1569</v>
      </c>
      <c r="AK115" s="61">
        <v>42199</v>
      </c>
      <c r="AL115" s="28" t="s">
        <v>64</v>
      </c>
      <c r="AM115" s="27" t="s">
        <v>741</v>
      </c>
      <c r="AN115" s="27" t="s">
        <v>742</v>
      </c>
      <c r="AO115" s="28" t="s">
        <v>719</v>
      </c>
      <c r="AP115" s="27" t="s">
        <v>720</v>
      </c>
      <c r="AQ115" s="27" t="s">
        <v>677</v>
      </c>
      <c r="AR115" s="27" t="s">
        <v>78</v>
      </c>
      <c r="AS115" s="28" t="s">
        <v>717</v>
      </c>
      <c r="AT115" s="28" t="s">
        <v>716</v>
      </c>
      <c r="AU115" s="28" t="s">
        <v>718</v>
      </c>
      <c r="AV115" s="28" t="s">
        <v>718</v>
      </c>
      <c r="AW115" s="28" t="s">
        <v>716</v>
      </c>
      <c r="AX115" s="28" t="s">
        <v>718</v>
      </c>
      <c r="AY115" s="28" t="s">
        <v>718</v>
      </c>
      <c r="AZ115" s="62">
        <v>-66524</v>
      </c>
      <c r="BA115" s="62">
        <v>-66524</v>
      </c>
      <c r="BB115" s="29">
        <v>1</v>
      </c>
    </row>
    <row r="116" spans="1:54" ht="15.75" customHeight="1" x14ac:dyDescent="0.2">
      <c r="A116" t="s">
        <v>79</v>
      </c>
      <c r="B116" t="e">
        <f>VLOOKUP(M116,vlookup!A:C,3,FALSE)</f>
        <v>#N/A</v>
      </c>
      <c r="C116" t="s">
        <v>925</v>
      </c>
      <c r="D116" t="s">
        <v>7</v>
      </c>
      <c r="E116" t="s">
        <v>10</v>
      </c>
      <c r="F116" t="s">
        <v>717</v>
      </c>
      <c r="G116" t="s">
        <v>1850</v>
      </c>
      <c r="H116" t="s">
        <v>718</v>
      </c>
      <c r="I116" t="s">
        <v>72</v>
      </c>
      <c r="J116" t="s">
        <v>718</v>
      </c>
      <c r="K116" t="s">
        <v>718</v>
      </c>
      <c r="L116" s="6" t="s">
        <v>718</v>
      </c>
      <c r="M116" s="27" t="s">
        <v>804</v>
      </c>
      <c r="N116" s="27" t="s">
        <v>960</v>
      </c>
      <c r="O116" s="27" t="s">
        <v>78</v>
      </c>
      <c r="P116" s="27" t="s">
        <v>1443</v>
      </c>
      <c r="Q116" s="27" t="s">
        <v>78</v>
      </c>
      <c r="R116" s="27" t="s">
        <v>43</v>
      </c>
      <c r="S116" s="27" t="s">
        <v>44</v>
      </c>
      <c r="T116" s="27" t="s">
        <v>88</v>
      </c>
      <c r="U116" s="60">
        <v>41992</v>
      </c>
      <c r="V116" s="27" t="s">
        <v>134</v>
      </c>
      <c r="W116" s="27" t="s">
        <v>1208</v>
      </c>
      <c r="X116" s="27" t="s">
        <v>38</v>
      </c>
      <c r="Y116" s="27" t="s">
        <v>1971</v>
      </c>
      <c r="Z116" s="27" t="s">
        <v>854</v>
      </c>
      <c r="AA116" s="62">
        <v>322222</v>
      </c>
      <c r="AB116" s="27" t="s">
        <v>128</v>
      </c>
      <c r="AC116" s="27" t="s">
        <v>83</v>
      </c>
      <c r="AD116" s="27" t="s">
        <v>958</v>
      </c>
      <c r="AE116" s="27" t="s">
        <v>855</v>
      </c>
      <c r="AF116" s="27" t="s">
        <v>722</v>
      </c>
      <c r="AG116" s="27" t="s">
        <v>677</v>
      </c>
      <c r="AH116" s="27" t="s">
        <v>728</v>
      </c>
      <c r="AI116" s="61">
        <v>42040</v>
      </c>
      <c r="AJ116" s="27" t="s">
        <v>746</v>
      </c>
      <c r="AK116" s="61">
        <v>41990</v>
      </c>
      <c r="AL116" s="28" t="s">
        <v>64</v>
      </c>
      <c r="AM116" s="27" t="s">
        <v>739</v>
      </c>
      <c r="AN116" s="27" t="s">
        <v>740</v>
      </c>
      <c r="AO116" s="28" t="s">
        <v>725</v>
      </c>
      <c r="AP116" s="27" t="s">
        <v>718</v>
      </c>
      <c r="AQ116" s="27" t="s">
        <v>78</v>
      </c>
      <c r="AR116" s="27" t="s">
        <v>78</v>
      </c>
      <c r="AS116" s="28" t="s">
        <v>717</v>
      </c>
      <c r="AT116" s="28" t="s">
        <v>716</v>
      </c>
      <c r="AU116" s="28" t="s">
        <v>718</v>
      </c>
      <c r="AV116" s="28" t="s">
        <v>716</v>
      </c>
      <c r="AW116" s="28" t="s">
        <v>718</v>
      </c>
      <c r="AX116" s="28" t="s">
        <v>718</v>
      </c>
      <c r="AY116" s="28" t="s">
        <v>718</v>
      </c>
      <c r="AZ116" s="62">
        <v>322222</v>
      </c>
      <c r="BA116" s="62">
        <v>322222</v>
      </c>
      <c r="BB116" s="29">
        <v>1</v>
      </c>
    </row>
    <row r="117" spans="1:54" ht="15.75" customHeight="1" x14ac:dyDescent="0.2">
      <c r="A117" t="s">
        <v>79</v>
      </c>
      <c r="B117" t="e">
        <f>VLOOKUP(M117,vlookup!A:C,3,FALSE)</f>
        <v>#N/A</v>
      </c>
      <c r="C117" t="s">
        <v>925</v>
      </c>
      <c r="D117" t="s">
        <v>7</v>
      </c>
      <c r="E117" t="s">
        <v>10</v>
      </c>
      <c r="F117" t="s">
        <v>717</v>
      </c>
      <c r="G117" t="s">
        <v>1850</v>
      </c>
      <c r="H117" t="s">
        <v>718</v>
      </c>
      <c r="I117" t="s">
        <v>72</v>
      </c>
      <c r="J117" t="s">
        <v>718</v>
      </c>
      <c r="K117" t="s">
        <v>718</v>
      </c>
      <c r="L117" s="6" t="s">
        <v>718</v>
      </c>
      <c r="M117" s="27" t="s">
        <v>804</v>
      </c>
      <c r="N117" s="27" t="s">
        <v>960</v>
      </c>
      <c r="O117" s="27" t="s">
        <v>78</v>
      </c>
      <c r="P117" s="27" t="s">
        <v>1443</v>
      </c>
      <c r="Q117" s="27" t="s">
        <v>78</v>
      </c>
      <c r="R117" s="27" t="s">
        <v>43</v>
      </c>
      <c r="S117" s="27" t="s">
        <v>44</v>
      </c>
      <c r="T117" s="27" t="s">
        <v>88</v>
      </c>
      <c r="U117" s="60">
        <v>41992</v>
      </c>
      <c r="V117" s="27" t="s">
        <v>134</v>
      </c>
      <c r="W117" s="27" t="s">
        <v>1208</v>
      </c>
      <c r="X117" s="27" t="s">
        <v>38</v>
      </c>
      <c r="Y117" s="27" t="s">
        <v>1972</v>
      </c>
      <c r="Z117" s="27" t="s">
        <v>854</v>
      </c>
      <c r="AA117" s="62">
        <v>395814</v>
      </c>
      <c r="AB117" s="27" t="s">
        <v>325</v>
      </c>
      <c r="AC117" s="27" t="s">
        <v>83</v>
      </c>
      <c r="AD117" s="27" t="s">
        <v>958</v>
      </c>
      <c r="AE117" s="27" t="s">
        <v>855</v>
      </c>
      <c r="AF117" s="27" t="s">
        <v>722</v>
      </c>
      <c r="AG117" s="27" t="s">
        <v>677</v>
      </c>
      <c r="AH117" s="27" t="s">
        <v>728</v>
      </c>
      <c r="AI117" s="61">
        <v>42040</v>
      </c>
      <c r="AJ117" s="27" t="s">
        <v>746</v>
      </c>
      <c r="AK117" s="61">
        <v>41991</v>
      </c>
      <c r="AL117" s="28" t="s">
        <v>64</v>
      </c>
      <c r="AM117" s="27" t="s">
        <v>739</v>
      </c>
      <c r="AN117" s="27" t="s">
        <v>740</v>
      </c>
      <c r="AO117" s="28" t="s">
        <v>725</v>
      </c>
      <c r="AP117" s="27" t="s">
        <v>718</v>
      </c>
      <c r="AQ117" s="27" t="s">
        <v>78</v>
      </c>
      <c r="AR117" s="27" t="s">
        <v>78</v>
      </c>
      <c r="AS117" s="28" t="s">
        <v>717</v>
      </c>
      <c r="AT117" s="28" t="s">
        <v>716</v>
      </c>
      <c r="AU117" s="28" t="s">
        <v>718</v>
      </c>
      <c r="AV117" s="28" t="s">
        <v>716</v>
      </c>
      <c r="AW117" s="28" t="s">
        <v>718</v>
      </c>
      <c r="AX117" s="28" t="s">
        <v>718</v>
      </c>
      <c r="AY117" s="28" t="s">
        <v>718</v>
      </c>
      <c r="AZ117" s="62">
        <v>395814</v>
      </c>
      <c r="BA117" s="62">
        <v>395814</v>
      </c>
      <c r="BB117" s="29">
        <v>1</v>
      </c>
    </row>
    <row r="118" spans="1:54" ht="15.75" customHeight="1" x14ac:dyDescent="0.2">
      <c r="A118" t="s">
        <v>79</v>
      </c>
      <c r="B118" t="e">
        <f>VLOOKUP(M118,vlookup!A:C,3,FALSE)</f>
        <v>#N/A</v>
      </c>
      <c r="C118" t="s">
        <v>925</v>
      </c>
      <c r="D118" t="s">
        <v>7</v>
      </c>
      <c r="E118" t="s">
        <v>10</v>
      </c>
      <c r="F118" t="s">
        <v>717</v>
      </c>
      <c r="G118" t="s">
        <v>1850</v>
      </c>
      <c r="H118" t="s">
        <v>718</v>
      </c>
      <c r="I118" t="s">
        <v>72</v>
      </c>
      <c r="J118" t="s">
        <v>718</v>
      </c>
      <c r="K118" t="s">
        <v>718</v>
      </c>
      <c r="L118" s="6" t="s">
        <v>718</v>
      </c>
      <c r="M118" s="27" t="s">
        <v>804</v>
      </c>
      <c r="N118" s="27" t="s">
        <v>960</v>
      </c>
      <c r="O118" s="27" t="s">
        <v>78</v>
      </c>
      <c r="P118" s="27" t="s">
        <v>1443</v>
      </c>
      <c r="Q118" s="27" t="s">
        <v>78</v>
      </c>
      <c r="R118" s="27" t="s">
        <v>43</v>
      </c>
      <c r="S118" s="27" t="s">
        <v>44</v>
      </c>
      <c r="T118" s="27" t="s">
        <v>88</v>
      </c>
      <c r="U118" s="60">
        <v>41992</v>
      </c>
      <c r="V118" s="27" t="s">
        <v>134</v>
      </c>
      <c r="W118" s="27" t="s">
        <v>1208</v>
      </c>
      <c r="X118" s="27" t="s">
        <v>38</v>
      </c>
      <c r="Y118" s="27" t="s">
        <v>1970</v>
      </c>
      <c r="Z118" s="27" t="s">
        <v>854</v>
      </c>
      <c r="AA118" s="62">
        <v>524000</v>
      </c>
      <c r="AB118" s="27" t="s">
        <v>327</v>
      </c>
      <c r="AC118" s="27" t="s">
        <v>115</v>
      </c>
      <c r="AD118" s="27" t="s">
        <v>958</v>
      </c>
      <c r="AE118" s="27" t="s">
        <v>855</v>
      </c>
      <c r="AF118" s="27" t="s">
        <v>722</v>
      </c>
      <c r="AG118" s="27" t="s">
        <v>677</v>
      </c>
      <c r="AH118" s="27" t="s">
        <v>783</v>
      </c>
      <c r="AI118" s="61">
        <v>42276</v>
      </c>
      <c r="AJ118" s="27" t="s">
        <v>746</v>
      </c>
      <c r="AK118" s="61">
        <v>41990</v>
      </c>
      <c r="AL118" s="28" t="s">
        <v>64</v>
      </c>
      <c r="AM118" s="27" t="s">
        <v>739</v>
      </c>
      <c r="AN118" s="27" t="s">
        <v>740</v>
      </c>
      <c r="AO118" s="28" t="s">
        <v>725</v>
      </c>
      <c r="AP118" s="27" t="s">
        <v>718</v>
      </c>
      <c r="AQ118" s="27" t="s">
        <v>78</v>
      </c>
      <c r="AR118" s="27" t="s">
        <v>78</v>
      </c>
      <c r="AS118" s="28" t="s">
        <v>717</v>
      </c>
      <c r="AT118" s="28" t="s">
        <v>716</v>
      </c>
      <c r="AU118" s="28" t="s">
        <v>718</v>
      </c>
      <c r="AV118" s="28" t="s">
        <v>716</v>
      </c>
      <c r="AW118" s="28" t="s">
        <v>718</v>
      </c>
      <c r="AX118" s="28" t="s">
        <v>718</v>
      </c>
      <c r="AY118" s="28" t="s">
        <v>718</v>
      </c>
      <c r="AZ118" s="62">
        <v>524000</v>
      </c>
      <c r="BA118" s="62">
        <v>524000</v>
      </c>
      <c r="BB118" s="29">
        <v>1</v>
      </c>
    </row>
    <row r="119" spans="1:54" ht="15.75" customHeight="1" x14ac:dyDescent="0.2">
      <c r="A119" t="s">
        <v>79</v>
      </c>
      <c r="B119" t="e">
        <f>VLOOKUP(M119,vlookup!A:C,3,FALSE)</f>
        <v>#N/A</v>
      </c>
      <c r="C119" t="s">
        <v>924</v>
      </c>
      <c r="D119" t="s">
        <v>7</v>
      </c>
      <c r="E119" t="s">
        <v>10</v>
      </c>
      <c r="F119" t="s">
        <v>721</v>
      </c>
      <c r="G119" t="s">
        <v>718</v>
      </c>
      <c r="H119" t="s">
        <v>718</v>
      </c>
      <c r="I119" t="s">
        <v>718</v>
      </c>
      <c r="J119" t="s">
        <v>718</v>
      </c>
      <c r="K119" t="s">
        <v>718</v>
      </c>
      <c r="L119" s="6" t="s">
        <v>718</v>
      </c>
      <c r="M119" s="27" t="s">
        <v>804</v>
      </c>
      <c r="N119" s="27" t="s">
        <v>960</v>
      </c>
      <c r="O119" s="27" t="s">
        <v>78</v>
      </c>
      <c r="P119" s="27" t="s">
        <v>1443</v>
      </c>
      <c r="Q119" s="27" t="s">
        <v>78</v>
      </c>
      <c r="R119" s="27" t="s">
        <v>393</v>
      </c>
      <c r="S119" s="27" t="s">
        <v>42</v>
      </c>
      <c r="T119" s="27" t="s">
        <v>91</v>
      </c>
      <c r="U119" s="60">
        <v>41995</v>
      </c>
      <c r="V119" s="27" t="s">
        <v>45</v>
      </c>
      <c r="W119" s="27" t="s">
        <v>677</v>
      </c>
      <c r="X119" s="27" t="s">
        <v>105</v>
      </c>
      <c r="Y119" s="27" t="s">
        <v>1964</v>
      </c>
      <c r="Z119" s="27" t="s">
        <v>817</v>
      </c>
      <c r="AA119" s="62">
        <v>607236</v>
      </c>
      <c r="AB119" s="27" t="s">
        <v>1227</v>
      </c>
      <c r="AC119" s="27" t="s">
        <v>115</v>
      </c>
      <c r="AD119" s="27" t="s">
        <v>677</v>
      </c>
      <c r="AE119" s="27" t="s">
        <v>409</v>
      </c>
      <c r="AF119" s="27" t="s">
        <v>722</v>
      </c>
      <c r="AG119" s="27" t="s">
        <v>677</v>
      </c>
      <c r="AH119" s="27" t="s">
        <v>737</v>
      </c>
      <c r="AI119" s="61">
        <v>42041</v>
      </c>
      <c r="AJ119" s="27" t="s">
        <v>1569</v>
      </c>
      <c r="AK119" s="61">
        <v>41957</v>
      </c>
      <c r="AL119" s="28" t="s">
        <v>64</v>
      </c>
      <c r="AM119" s="27" t="s">
        <v>739</v>
      </c>
      <c r="AN119" s="27" t="s">
        <v>740</v>
      </c>
      <c r="AO119" s="28" t="s">
        <v>725</v>
      </c>
      <c r="AP119" s="27" t="s">
        <v>718</v>
      </c>
      <c r="AQ119" s="27" t="s">
        <v>677</v>
      </c>
      <c r="AR119" s="27" t="s">
        <v>78</v>
      </c>
      <c r="AS119" s="28" t="s">
        <v>721</v>
      </c>
      <c r="AT119" s="28" t="s">
        <v>718</v>
      </c>
      <c r="AU119" s="28" t="s">
        <v>718</v>
      </c>
      <c r="AV119" s="28" t="s">
        <v>718</v>
      </c>
      <c r="AW119" s="28" t="s">
        <v>718</v>
      </c>
      <c r="AX119" s="28" t="s">
        <v>718</v>
      </c>
      <c r="AY119" s="28" t="s">
        <v>718</v>
      </c>
      <c r="AZ119" s="62">
        <v>607236</v>
      </c>
      <c r="BA119" s="62">
        <v>0</v>
      </c>
      <c r="BB119" s="29">
        <v>1</v>
      </c>
    </row>
    <row r="120" spans="1:54" ht="15.75" customHeight="1" x14ac:dyDescent="0.2">
      <c r="A120" t="s">
        <v>79</v>
      </c>
      <c r="B120" t="e">
        <f>VLOOKUP(M120,vlookup!A:C,3,FALSE)</f>
        <v>#N/A</v>
      </c>
      <c r="C120" t="s">
        <v>925</v>
      </c>
      <c r="D120" t="s">
        <v>7</v>
      </c>
      <c r="E120" t="s">
        <v>10</v>
      </c>
      <c r="F120" t="s">
        <v>721</v>
      </c>
      <c r="G120" t="s">
        <v>718</v>
      </c>
      <c r="H120" t="s">
        <v>718</v>
      </c>
      <c r="I120" t="s">
        <v>718</v>
      </c>
      <c r="J120" t="s">
        <v>718</v>
      </c>
      <c r="K120" t="s">
        <v>718</v>
      </c>
      <c r="L120" s="6" t="s">
        <v>718</v>
      </c>
      <c r="M120" s="27" t="s">
        <v>804</v>
      </c>
      <c r="N120" s="27" t="s">
        <v>960</v>
      </c>
      <c r="O120" s="27" t="s">
        <v>78</v>
      </c>
      <c r="P120" s="27" t="s">
        <v>1443</v>
      </c>
      <c r="Q120" s="27" t="s">
        <v>78</v>
      </c>
      <c r="R120" s="27" t="s">
        <v>333</v>
      </c>
      <c r="S120" s="27" t="s">
        <v>94</v>
      </c>
      <c r="T120" s="27" t="s">
        <v>1222</v>
      </c>
      <c r="U120" s="60">
        <v>42004</v>
      </c>
      <c r="V120" s="27" t="s">
        <v>45</v>
      </c>
      <c r="W120" s="27" t="s">
        <v>677</v>
      </c>
      <c r="X120" s="27" t="s">
        <v>38</v>
      </c>
      <c r="Y120" s="27" t="s">
        <v>1965</v>
      </c>
      <c r="Z120" s="27" t="s">
        <v>332</v>
      </c>
      <c r="AA120" s="62">
        <v>1837716</v>
      </c>
      <c r="AB120" s="27" t="s">
        <v>1228</v>
      </c>
      <c r="AC120" s="27" t="s">
        <v>86</v>
      </c>
      <c r="AD120" s="27" t="s">
        <v>677</v>
      </c>
      <c r="AE120" s="27" t="s">
        <v>331</v>
      </c>
      <c r="AF120" s="27" t="s">
        <v>722</v>
      </c>
      <c r="AG120" s="27" t="s">
        <v>677</v>
      </c>
      <c r="AH120" s="27" t="s">
        <v>728</v>
      </c>
      <c r="AI120" s="61">
        <v>42004</v>
      </c>
      <c r="AJ120" s="27" t="s">
        <v>1248</v>
      </c>
      <c r="AK120" s="61">
        <v>41997</v>
      </c>
      <c r="AL120" s="28" t="s">
        <v>64</v>
      </c>
      <c r="AM120" s="27" t="s">
        <v>757</v>
      </c>
      <c r="AN120" s="27" t="s">
        <v>758</v>
      </c>
      <c r="AO120" s="28" t="s">
        <v>725</v>
      </c>
      <c r="AP120" s="27" t="s">
        <v>718</v>
      </c>
      <c r="AQ120" s="27" t="s">
        <v>677</v>
      </c>
      <c r="AR120" s="27" t="s">
        <v>78</v>
      </c>
      <c r="AS120" s="28" t="s">
        <v>721</v>
      </c>
      <c r="AT120" s="28" t="s">
        <v>718</v>
      </c>
      <c r="AU120" s="28" t="s">
        <v>718</v>
      </c>
      <c r="AV120" s="28" t="s">
        <v>718</v>
      </c>
      <c r="AW120" s="28" t="s">
        <v>718</v>
      </c>
      <c r="AX120" s="28" t="s">
        <v>718</v>
      </c>
      <c r="AY120" s="28" t="s">
        <v>718</v>
      </c>
      <c r="AZ120" s="62">
        <v>1837716</v>
      </c>
      <c r="BA120" s="62">
        <v>4053870</v>
      </c>
      <c r="BB120" s="29">
        <v>1</v>
      </c>
    </row>
    <row r="121" spans="1:54" ht="15.75" customHeight="1" x14ac:dyDescent="0.2">
      <c r="A121" t="s">
        <v>79</v>
      </c>
      <c r="B121" t="e">
        <f>VLOOKUP(M121,vlookup!A:C,3,FALSE)</f>
        <v>#N/A</v>
      </c>
      <c r="C121" t="s">
        <v>925</v>
      </c>
      <c r="D121" t="s">
        <v>7</v>
      </c>
      <c r="E121" t="s">
        <v>12</v>
      </c>
      <c r="F121" t="s">
        <v>721</v>
      </c>
      <c r="G121" t="s">
        <v>718</v>
      </c>
      <c r="H121" t="s">
        <v>718</v>
      </c>
      <c r="I121" t="s">
        <v>718</v>
      </c>
      <c r="J121" t="s">
        <v>718</v>
      </c>
      <c r="K121" t="s">
        <v>718</v>
      </c>
      <c r="L121" s="6" t="s">
        <v>718</v>
      </c>
      <c r="M121" s="27" t="s">
        <v>804</v>
      </c>
      <c r="N121" s="27" t="s">
        <v>960</v>
      </c>
      <c r="O121" s="27" t="s">
        <v>78</v>
      </c>
      <c r="P121" s="27" t="s">
        <v>1443</v>
      </c>
      <c r="Q121" s="27" t="s">
        <v>78</v>
      </c>
      <c r="R121" s="27" t="s">
        <v>333</v>
      </c>
      <c r="S121" s="27" t="s">
        <v>94</v>
      </c>
      <c r="T121" s="27" t="s">
        <v>1222</v>
      </c>
      <c r="U121" s="60">
        <v>42110</v>
      </c>
      <c r="V121" s="27" t="s">
        <v>45</v>
      </c>
      <c r="W121" s="27" t="s">
        <v>677</v>
      </c>
      <c r="X121" s="27" t="s">
        <v>38</v>
      </c>
      <c r="Y121" s="27" t="s">
        <v>1966</v>
      </c>
      <c r="Z121" s="27" t="s">
        <v>332</v>
      </c>
      <c r="AA121" s="62">
        <v>8348606</v>
      </c>
      <c r="AB121" s="27" t="s">
        <v>1228</v>
      </c>
      <c r="AC121" s="27" t="s">
        <v>99</v>
      </c>
      <c r="AD121" s="27" t="s">
        <v>677</v>
      </c>
      <c r="AE121" s="27" t="s">
        <v>331</v>
      </c>
      <c r="AF121" s="27" t="s">
        <v>722</v>
      </c>
      <c r="AG121" s="27" t="s">
        <v>677</v>
      </c>
      <c r="AH121" s="27" t="s">
        <v>733</v>
      </c>
      <c r="AI121" s="61">
        <v>42110</v>
      </c>
      <c r="AJ121" s="27" t="s">
        <v>1248</v>
      </c>
      <c r="AK121" s="61">
        <v>42108</v>
      </c>
      <c r="AL121" s="28" t="s">
        <v>64</v>
      </c>
      <c r="AM121" s="27" t="s">
        <v>739</v>
      </c>
      <c r="AN121" s="27" t="s">
        <v>740</v>
      </c>
      <c r="AO121" s="28" t="s">
        <v>725</v>
      </c>
      <c r="AP121" s="27" t="s">
        <v>718</v>
      </c>
      <c r="AQ121" s="27" t="s">
        <v>677</v>
      </c>
      <c r="AR121" s="27" t="s">
        <v>78</v>
      </c>
      <c r="AS121" s="28" t="s">
        <v>721</v>
      </c>
      <c r="AT121" s="28" t="s">
        <v>718</v>
      </c>
      <c r="AU121" s="28" t="s">
        <v>718</v>
      </c>
      <c r="AV121" s="28" t="s">
        <v>718</v>
      </c>
      <c r="AW121" s="28" t="s">
        <v>718</v>
      </c>
      <c r="AX121" s="28" t="s">
        <v>718</v>
      </c>
      <c r="AY121" s="28" t="s">
        <v>718</v>
      </c>
      <c r="AZ121" s="62">
        <v>8348606</v>
      </c>
      <c r="BA121" s="62">
        <v>0</v>
      </c>
      <c r="BB121" s="29">
        <v>1</v>
      </c>
    </row>
    <row r="122" spans="1:54" ht="15.75" customHeight="1" x14ac:dyDescent="0.2">
      <c r="A122" t="s">
        <v>79</v>
      </c>
      <c r="B122" t="e">
        <f>VLOOKUP(M122,vlookup!A:C,3,FALSE)</f>
        <v>#N/A</v>
      </c>
      <c r="C122" t="s">
        <v>924</v>
      </c>
      <c r="D122" t="s">
        <v>7</v>
      </c>
      <c r="E122" t="s">
        <v>12</v>
      </c>
      <c r="F122" t="s">
        <v>721</v>
      </c>
      <c r="G122" t="s">
        <v>718</v>
      </c>
      <c r="H122" t="s">
        <v>718</v>
      </c>
      <c r="I122" t="s">
        <v>718</v>
      </c>
      <c r="J122" t="s">
        <v>718</v>
      </c>
      <c r="K122" t="s">
        <v>718</v>
      </c>
      <c r="L122" s="6" t="s">
        <v>718</v>
      </c>
      <c r="M122" s="27" t="s">
        <v>804</v>
      </c>
      <c r="N122" s="27" t="s">
        <v>960</v>
      </c>
      <c r="O122" s="27" t="s">
        <v>78</v>
      </c>
      <c r="P122" s="27" t="s">
        <v>1443</v>
      </c>
      <c r="Q122" s="27" t="s">
        <v>78</v>
      </c>
      <c r="R122" s="27" t="s">
        <v>43</v>
      </c>
      <c r="S122" s="27" t="s">
        <v>44</v>
      </c>
      <c r="T122" s="27" t="s">
        <v>88</v>
      </c>
      <c r="U122" s="60">
        <v>42145</v>
      </c>
      <c r="V122" s="27" t="s">
        <v>45</v>
      </c>
      <c r="W122" s="27" t="s">
        <v>677</v>
      </c>
      <c r="X122" s="27" t="s">
        <v>117</v>
      </c>
      <c r="Y122" s="27" t="s">
        <v>1973</v>
      </c>
      <c r="Z122" s="27" t="s">
        <v>583</v>
      </c>
      <c r="AA122" s="62">
        <v>500000</v>
      </c>
      <c r="AB122" s="27" t="s">
        <v>1229</v>
      </c>
      <c r="AC122" s="27" t="s">
        <v>104</v>
      </c>
      <c r="AD122" s="27" t="s">
        <v>677</v>
      </c>
      <c r="AE122" s="27" t="s">
        <v>374</v>
      </c>
      <c r="AF122" s="27" t="s">
        <v>722</v>
      </c>
      <c r="AG122" s="27" t="s">
        <v>677</v>
      </c>
      <c r="AH122" s="27" t="s">
        <v>737</v>
      </c>
      <c r="AI122" s="61">
        <v>42145</v>
      </c>
      <c r="AJ122" s="27" t="s">
        <v>746</v>
      </c>
      <c r="AK122" s="61">
        <v>42109</v>
      </c>
      <c r="AL122" s="28" t="s">
        <v>64</v>
      </c>
      <c r="AM122" s="27" t="s">
        <v>757</v>
      </c>
      <c r="AN122" s="27" t="s">
        <v>758</v>
      </c>
      <c r="AO122" s="28" t="s">
        <v>725</v>
      </c>
      <c r="AP122" s="27" t="s">
        <v>718</v>
      </c>
      <c r="AQ122" s="27" t="s">
        <v>677</v>
      </c>
      <c r="AR122" s="27" t="s">
        <v>78</v>
      </c>
      <c r="AS122" s="28" t="s">
        <v>721</v>
      </c>
      <c r="AT122" s="28" t="s">
        <v>718</v>
      </c>
      <c r="AU122" s="28" t="s">
        <v>718</v>
      </c>
      <c r="AV122" s="28" t="s">
        <v>718</v>
      </c>
      <c r="AW122" s="28" t="s">
        <v>718</v>
      </c>
      <c r="AX122" s="28" t="s">
        <v>718</v>
      </c>
      <c r="AY122" s="28" t="s">
        <v>718</v>
      </c>
      <c r="AZ122" s="62">
        <v>500000</v>
      </c>
      <c r="BA122" s="62">
        <v>989253</v>
      </c>
      <c r="BB122" s="29">
        <v>1</v>
      </c>
    </row>
    <row r="123" spans="1:54" ht="15.75" customHeight="1" x14ac:dyDescent="0.2">
      <c r="A123" t="s">
        <v>79</v>
      </c>
      <c r="B123" t="e">
        <f>VLOOKUP(M123,vlookup!A:C,3,FALSE)</f>
        <v>#N/A</v>
      </c>
      <c r="C123" t="s">
        <v>925</v>
      </c>
      <c r="D123" t="s">
        <v>7</v>
      </c>
      <c r="E123" t="s">
        <v>13</v>
      </c>
      <c r="F123" t="s">
        <v>721</v>
      </c>
      <c r="G123" t="s">
        <v>718</v>
      </c>
      <c r="H123" t="s">
        <v>718</v>
      </c>
      <c r="I123" t="s">
        <v>718</v>
      </c>
      <c r="J123" t="s">
        <v>718</v>
      </c>
      <c r="K123" t="s">
        <v>718</v>
      </c>
      <c r="L123" s="6" t="s">
        <v>718</v>
      </c>
      <c r="M123" s="27" t="s">
        <v>804</v>
      </c>
      <c r="N123" s="27" t="s">
        <v>960</v>
      </c>
      <c r="O123" s="27" t="s">
        <v>78</v>
      </c>
      <c r="P123" s="27" t="s">
        <v>1443</v>
      </c>
      <c r="Q123" s="27" t="s">
        <v>78</v>
      </c>
      <c r="R123" s="27" t="s">
        <v>333</v>
      </c>
      <c r="S123" s="27" t="s">
        <v>94</v>
      </c>
      <c r="T123" s="27" t="s">
        <v>1222</v>
      </c>
      <c r="U123" s="60">
        <v>42187</v>
      </c>
      <c r="V123" s="27" t="s">
        <v>45</v>
      </c>
      <c r="W123" s="27" t="s">
        <v>677</v>
      </c>
      <c r="X123" s="27" t="s">
        <v>38</v>
      </c>
      <c r="Y123" s="27" t="s">
        <v>1967</v>
      </c>
      <c r="Z123" s="27" t="s">
        <v>332</v>
      </c>
      <c r="AA123" s="62">
        <v>191120</v>
      </c>
      <c r="AB123" s="27" t="s">
        <v>1228</v>
      </c>
      <c r="AC123" s="27" t="s">
        <v>104</v>
      </c>
      <c r="AD123" s="27" t="s">
        <v>677</v>
      </c>
      <c r="AE123" s="27" t="s">
        <v>331</v>
      </c>
      <c r="AF123" s="27" t="s">
        <v>722</v>
      </c>
      <c r="AG123" s="27" t="s">
        <v>677</v>
      </c>
      <c r="AH123" s="27" t="s">
        <v>733</v>
      </c>
      <c r="AI123" s="61">
        <v>42187</v>
      </c>
      <c r="AJ123" s="27" t="s">
        <v>1248</v>
      </c>
      <c r="AK123" s="61">
        <v>42185</v>
      </c>
      <c r="AL123" s="28" t="s">
        <v>64</v>
      </c>
      <c r="AM123" s="27" t="s">
        <v>739</v>
      </c>
      <c r="AN123" s="27" t="s">
        <v>740</v>
      </c>
      <c r="AO123" s="28" t="s">
        <v>725</v>
      </c>
      <c r="AP123" s="27" t="s">
        <v>718</v>
      </c>
      <c r="AQ123" s="27" t="s">
        <v>677</v>
      </c>
      <c r="AR123" s="27" t="s">
        <v>78</v>
      </c>
      <c r="AS123" s="28" t="s">
        <v>721</v>
      </c>
      <c r="AT123" s="28" t="s">
        <v>718</v>
      </c>
      <c r="AU123" s="28" t="s">
        <v>718</v>
      </c>
      <c r="AV123" s="28" t="s">
        <v>718</v>
      </c>
      <c r="AW123" s="28" t="s">
        <v>718</v>
      </c>
      <c r="AX123" s="28" t="s">
        <v>718</v>
      </c>
      <c r="AY123" s="28" t="s">
        <v>718</v>
      </c>
      <c r="AZ123" s="62">
        <v>191120</v>
      </c>
      <c r="BA123" s="62">
        <v>0</v>
      </c>
      <c r="BB123" s="29">
        <v>1</v>
      </c>
    </row>
    <row r="124" spans="1:54" ht="15.75" customHeight="1" x14ac:dyDescent="0.2">
      <c r="A124" t="s">
        <v>79</v>
      </c>
      <c r="B124" t="e">
        <f>VLOOKUP(M124,vlookup!A:C,3,FALSE)</f>
        <v>#N/A</v>
      </c>
      <c r="C124" t="s">
        <v>925</v>
      </c>
      <c r="D124" t="s">
        <v>7</v>
      </c>
      <c r="E124" t="s">
        <v>13</v>
      </c>
      <c r="F124" t="s">
        <v>721</v>
      </c>
      <c r="G124" t="s">
        <v>718</v>
      </c>
      <c r="H124" t="s">
        <v>718</v>
      </c>
      <c r="I124" t="s">
        <v>718</v>
      </c>
      <c r="J124" t="s">
        <v>718</v>
      </c>
      <c r="K124" t="s">
        <v>718</v>
      </c>
      <c r="L124" s="6" t="s">
        <v>718</v>
      </c>
      <c r="M124" s="27" t="s">
        <v>804</v>
      </c>
      <c r="N124" s="27" t="s">
        <v>960</v>
      </c>
      <c r="O124" s="27" t="s">
        <v>78</v>
      </c>
      <c r="P124" s="27" t="s">
        <v>1443</v>
      </c>
      <c r="Q124" s="27" t="s">
        <v>78</v>
      </c>
      <c r="R124" s="27" t="s">
        <v>43</v>
      </c>
      <c r="S124" s="27" t="s">
        <v>44</v>
      </c>
      <c r="T124" s="27" t="s">
        <v>88</v>
      </c>
      <c r="U124" s="60">
        <v>42193</v>
      </c>
      <c r="V124" s="27" t="s">
        <v>45</v>
      </c>
      <c r="W124" s="27" t="s">
        <v>107</v>
      </c>
      <c r="X124" s="27" t="s">
        <v>38</v>
      </c>
      <c r="Y124" s="27" t="s">
        <v>1974</v>
      </c>
      <c r="Z124" s="27" t="s">
        <v>583</v>
      </c>
      <c r="AA124" s="62">
        <v>351983</v>
      </c>
      <c r="AB124" s="27" t="s">
        <v>865</v>
      </c>
      <c r="AC124" s="27" t="s">
        <v>83</v>
      </c>
      <c r="AD124" s="27" t="s">
        <v>957</v>
      </c>
      <c r="AE124" s="27" t="s">
        <v>374</v>
      </c>
      <c r="AF124" s="27" t="s">
        <v>722</v>
      </c>
      <c r="AG124" s="27" t="s">
        <v>677</v>
      </c>
      <c r="AH124" s="27" t="s">
        <v>728</v>
      </c>
      <c r="AI124" s="61">
        <v>42193</v>
      </c>
      <c r="AJ124" s="27" t="s">
        <v>773</v>
      </c>
      <c r="AK124" s="61">
        <v>42171</v>
      </c>
      <c r="AL124" s="28" t="s">
        <v>64</v>
      </c>
      <c r="AM124" s="27" t="s">
        <v>757</v>
      </c>
      <c r="AN124" s="27" t="s">
        <v>758</v>
      </c>
      <c r="AO124" s="28" t="s">
        <v>725</v>
      </c>
      <c r="AP124" s="27" t="s">
        <v>718</v>
      </c>
      <c r="AQ124" s="27" t="s">
        <v>78</v>
      </c>
      <c r="AR124" s="27" t="s">
        <v>78</v>
      </c>
      <c r="AS124" s="28" t="s">
        <v>721</v>
      </c>
      <c r="AT124" s="28" t="s">
        <v>718</v>
      </c>
      <c r="AU124" s="28" t="s">
        <v>718</v>
      </c>
      <c r="AV124" s="28" t="s">
        <v>718</v>
      </c>
      <c r="AW124" s="28" t="s">
        <v>718</v>
      </c>
      <c r="AX124" s="28" t="s">
        <v>718</v>
      </c>
      <c r="AY124" s="28" t="s">
        <v>718</v>
      </c>
      <c r="AZ124" s="62">
        <v>351983</v>
      </c>
      <c r="BA124" s="62">
        <v>351983</v>
      </c>
      <c r="BB124" s="29">
        <v>1</v>
      </c>
    </row>
    <row r="125" spans="1:54" ht="15.75" customHeight="1" x14ac:dyDescent="0.2">
      <c r="A125" t="s">
        <v>79</v>
      </c>
      <c r="B125" t="e">
        <f>VLOOKUP(M125,vlookup!A:C,3,FALSE)</f>
        <v>#N/A</v>
      </c>
      <c r="C125" t="s">
        <v>924</v>
      </c>
      <c r="D125" t="s">
        <v>7</v>
      </c>
      <c r="E125" t="s">
        <v>13</v>
      </c>
      <c r="F125" t="s">
        <v>721</v>
      </c>
      <c r="G125" t="s">
        <v>718</v>
      </c>
      <c r="H125" t="s">
        <v>718</v>
      </c>
      <c r="I125" t="s">
        <v>718</v>
      </c>
      <c r="J125" t="s">
        <v>718</v>
      </c>
      <c r="K125" t="s">
        <v>718</v>
      </c>
      <c r="L125" s="6" t="s">
        <v>718</v>
      </c>
      <c r="M125" s="27" t="s">
        <v>804</v>
      </c>
      <c r="N125" s="27" t="s">
        <v>960</v>
      </c>
      <c r="O125" s="27" t="s">
        <v>78</v>
      </c>
      <c r="P125" s="27" t="s">
        <v>1443</v>
      </c>
      <c r="Q125" s="27" t="s">
        <v>78</v>
      </c>
      <c r="R125" s="27" t="s">
        <v>119</v>
      </c>
      <c r="S125" s="27" t="s">
        <v>118</v>
      </c>
      <c r="T125" s="27" t="s">
        <v>205</v>
      </c>
      <c r="U125" s="60">
        <v>42264</v>
      </c>
      <c r="V125" s="27" t="s">
        <v>45</v>
      </c>
      <c r="W125" s="27" t="s">
        <v>677</v>
      </c>
      <c r="X125" s="27" t="s">
        <v>117</v>
      </c>
      <c r="Y125" s="27" t="s">
        <v>1968</v>
      </c>
      <c r="Z125" s="27" t="s">
        <v>338</v>
      </c>
      <c r="AA125" s="62">
        <v>664519.44999999995</v>
      </c>
      <c r="AB125" s="27" t="s">
        <v>1969</v>
      </c>
      <c r="AC125" s="27" t="s">
        <v>104</v>
      </c>
      <c r="AD125" s="27" t="s">
        <v>677</v>
      </c>
      <c r="AE125" s="27" t="s">
        <v>114</v>
      </c>
      <c r="AF125" s="27" t="s">
        <v>722</v>
      </c>
      <c r="AG125" s="27" t="s">
        <v>677</v>
      </c>
      <c r="AH125" s="27" t="s">
        <v>737</v>
      </c>
      <c r="AI125" s="61">
        <v>42265</v>
      </c>
      <c r="AJ125" s="27" t="s">
        <v>732</v>
      </c>
      <c r="AK125" s="61">
        <v>42243</v>
      </c>
      <c r="AL125" s="28" t="s">
        <v>64</v>
      </c>
      <c r="AM125" s="27" t="s">
        <v>741</v>
      </c>
      <c r="AN125" s="27" t="s">
        <v>742</v>
      </c>
      <c r="AO125" s="28" t="s">
        <v>725</v>
      </c>
      <c r="AP125" s="27" t="s">
        <v>718</v>
      </c>
      <c r="AQ125" s="27" t="s">
        <v>677</v>
      </c>
      <c r="AR125" s="27" t="s">
        <v>78</v>
      </c>
      <c r="AS125" s="28" t="s">
        <v>721</v>
      </c>
      <c r="AT125" s="28" t="s">
        <v>718</v>
      </c>
      <c r="AU125" s="28" t="s">
        <v>718</v>
      </c>
      <c r="AV125" s="28" t="s">
        <v>718</v>
      </c>
      <c r="AW125" s="28" t="s">
        <v>718</v>
      </c>
      <c r="AX125" s="28" t="s">
        <v>718</v>
      </c>
      <c r="AY125" s="28" t="s">
        <v>718</v>
      </c>
      <c r="AZ125" s="62">
        <v>-13646</v>
      </c>
      <c r="BA125" s="62">
        <v>161505</v>
      </c>
      <c r="BB125" s="29">
        <v>1</v>
      </c>
    </row>
    <row r="126" spans="1:54" ht="15.75" customHeight="1" x14ac:dyDescent="0.2">
      <c r="A126" t="s">
        <v>79</v>
      </c>
      <c r="B126" t="e">
        <f>VLOOKUP(M126,vlookup!A:C,3,FALSE)</f>
        <v>#N/A</v>
      </c>
      <c r="C126" t="s">
        <v>925</v>
      </c>
      <c r="D126" t="s">
        <v>7</v>
      </c>
      <c r="E126" t="s">
        <v>11</v>
      </c>
      <c r="F126" t="s">
        <v>717</v>
      </c>
      <c r="G126" t="s">
        <v>718</v>
      </c>
      <c r="H126" t="s">
        <v>718</v>
      </c>
      <c r="I126" t="s">
        <v>718</v>
      </c>
      <c r="J126" t="s">
        <v>718</v>
      </c>
      <c r="K126" t="s">
        <v>70</v>
      </c>
      <c r="L126" s="6" t="s">
        <v>718</v>
      </c>
      <c r="M126" s="27" t="s">
        <v>962</v>
      </c>
      <c r="N126" s="27" t="s">
        <v>963</v>
      </c>
      <c r="O126" s="27" t="s">
        <v>78</v>
      </c>
      <c r="P126" s="27" t="s">
        <v>1443</v>
      </c>
      <c r="Q126" s="27" t="s">
        <v>78</v>
      </c>
      <c r="R126" s="27" t="s">
        <v>135</v>
      </c>
      <c r="S126" s="27" t="s">
        <v>118</v>
      </c>
      <c r="T126" s="27" t="s">
        <v>205</v>
      </c>
      <c r="U126" s="60">
        <v>42086</v>
      </c>
      <c r="V126" s="27" t="s">
        <v>134</v>
      </c>
      <c r="W126" s="27" t="s">
        <v>677</v>
      </c>
      <c r="X126" s="27" t="s">
        <v>38</v>
      </c>
      <c r="Y126" s="27" t="s">
        <v>1975</v>
      </c>
      <c r="Z126" s="27" t="s">
        <v>964</v>
      </c>
      <c r="AA126" s="62">
        <v>285985</v>
      </c>
      <c r="AB126" s="27" t="s">
        <v>377</v>
      </c>
      <c r="AC126" s="27" t="s">
        <v>76</v>
      </c>
      <c r="AD126" s="27" t="s">
        <v>965</v>
      </c>
      <c r="AE126" s="27" t="s">
        <v>200</v>
      </c>
      <c r="AF126" s="27" t="s">
        <v>722</v>
      </c>
      <c r="AG126" s="27" t="s">
        <v>677</v>
      </c>
      <c r="AH126" s="27" t="s">
        <v>733</v>
      </c>
      <c r="AI126" s="61">
        <v>42087</v>
      </c>
      <c r="AJ126" s="27" t="s">
        <v>746</v>
      </c>
      <c r="AK126" s="61">
        <v>42075</v>
      </c>
      <c r="AL126" s="28" t="s">
        <v>64</v>
      </c>
      <c r="AM126" s="27" t="s">
        <v>677</v>
      </c>
      <c r="AN126" s="27" t="s">
        <v>677</v>
      </c>
      <c r="AO126" s="28" t="s">
        <v>725</v>
      </c>
      <c r="AP126" s="27" t="s">
        <v>718</v>
      </c>
      <c r="AQ126" s="27" t="s">
        <v>78</v>
      </c>
      <c r="AR126" s="27" t="s">
        <v>78</v>
      </c>
      <c r="AS126" s="28" t="s">
        <v>717</v>
      </c>
      <c r="AT126" s="28" t="s">
        <v>718</v>
      </c>
      <c r="AU126" s="28" t="s">
        <v>718</v>
      </c>
      <c r="AV126" s="28" t="s">
        <v>718</v>
      </c>
      <c r="AW126" s="28" t="s">
        <v>718</v>
      </c>
      <c r="AX126" s="28" t="s">
        <v>716</v>
      </c>
      <c r="AY126" s="28" t="s">
        <v>718</v>
      </c>
      <c r="AZ126" s="62">
        <v>285985</v>
      </c>
      <c r="BA126" s="62">
        <v>285985</v>
      </c>
      <c r="BB126" s="29">
        <v>1</v>
      </c>
    </row>
    <row r="127" spans="1:54" ht="15.75" customHeight="1" x14ac:dyDescent="0.2">
      <c r="A127" t="s">
        <v>79</v>
      </c>
      <c r="B127" t="e">
        <f>VLOOKUP(M127,vlookup!A:C,3,FALSE)</f>
        <v>#N/A</v>
      </c>
      <c r="C127" t="s">
        <v>925</v>
      </c>
      <c r="D127" t="s">
        <v>7</v>
      </c>
      <c r="E127" t="s">
        <v>13</v>
      </c>
      <c r="F127" t="s">
        <v>717</v>
      </c>
      <c r="G127" t="s">
        <v>718</v>
      </c>
      <c r="H127" t="s">
        <v>718</v>
      </c>
      <c r="I127" t="s">
        <v>718</v>
      </c>
      <c r="J127" t="s">
        <v>718</v>
      </c>
      <c r="K127" t="s">
        <v>70</v>
      </c>
      <c r="L127" s="6" t="s">
        <v>718</v>
      </c>
      <c r="M127" s="27" t="s">
        <v>962</v>
      </c>
      <c r="N127" s="27" t="s">
        <v>963</v>
      </c>
      <c r="O127" s="27" t="s">
        <v>78</v>
      </c>
      <c r="P127" s="27" t="s">
        <v>1443</v>
      </c>
      <c r="Q127" s="27" t="s">
        <v>78</v>
      </c>
      <c r="R127" s="27" t="s">
        <v>135</v>
      </c>
      <c r="S127" s="27" t="s">
        <v>118</v>
      </c>
      <c r="T127" s="27" t="s">
        <v>205</v>
      </c>
      <c r="U127" s="60">
        <v>42257</v>
      </c>
      <c r="V127" s="27" t="s">
        <v>134</v>
      </c>
      <c r="W127" s="27" t="s">
        <v>677</v>
      </c>
      <c r="X127" s="27" t="s">
        <v>38</v>
      </c>
      <c r="Y127" s="27" t="s">
        <v>1976</v>
      </c>
      <c r="Z127" s="27" t="s">
        <v>964</v>
      </c>
      <c r="AA127" s="62">
        <v>66894</v>
      </c>
      <c r="AB127" s="27" t="s">
        <v>208</v>
      </c>
      <c r="AC127" s="27" t="s">
        <v>76</v>
      </c>
      <c r="AD127" s="27" t="s">
        <v>965</v>
      </c>
      <c r="AE127" s="27" t="s">
        <v>200</v>
      </c>
      <c r="AF127" s="27" t="s">
        <v>722</v>
      </c>
      <c r="AG127" s="27" t="s">
        <v>677</v>
      </c>
      <c r="AH127" s="27" t="s">
        <v>733</v>
      </c>
      <c r="AI127" s="61">
        <v>42262</v>
      </c>
      <c r="AJ127" s="27" t="s">
        <v>746</v>
      </c>
      <c r="AK127" s="61">
        <v>42242</v>
      </c>
      <c r="AL127" s="28" t="s">
        <v>64</v>
      </c>
      <c r="AM127" s="27" t="s">
        <v>677</v>
      </c>
      <c r="AN127" s="27" t="s">
        <v>677</v>
      </c>
      <c r="AO127" s="28" t="s">
        <v>725</v>
      </c>
      <c r="AP127" s="27" t="s">
        <v>718</v>
      </c>
      <c r="AQ127" s="27" t="s">
        <v>78</v>
      </c>
      <c r="AR127" s="27" t="s">
        <v>78</v>
      </c>
      <c r="AS127" s="28" t="s">
        <v>717</v>
      </c>
      <c r="AT127" s="28" t="s">
        <v>718</v>
      </c>
      <c r="AU127" s="28" t="s">
        <v>718</v>
      </c>
      <c r="AV127" s="28" t="s">
        <v>718</v>
      </c>
      <c r="AW127" s="28" t="s">
        <v>718</v>
      </c>
      <c r="AX127" s="28" t="s">
        <v>716</v>
      </c>
      <c r="AY127" s="28" t="s">
        <v>718</v>
      </c>
      <c r="AZ127" s="62">
        <v>66894</v>
      </c>
      <c r="BA127" s="62">
        <v>66894</v>
      </c>
      <c r="BB127" s="29">
        <v>1</v>
      </c>
    </row>
    <row r="128" spans="1:54" ht="15.75" customHeight="1" x14ac:dyDescent="0.2">
      <c r="A128" t="s">
        <v>79</v>
      </c>
      <c r="B128" t="e">
        <f>VLOOKUP(M128,vlookup!A:C,3,FALSE)</f>
        <v>#N/A</v>
      </c>
      <c r="C128" t="s">
        <v>925</v>
      </c>
      <c r="D128" t="s">
        <v>7</v>
      </c>
      <c r="E128" t="s">
        <v>10</v>
      </c>
      <c r="F128" t="s">
        <v>721</v>
      </c>
      <c r="G128" t="s">
        <v>718</v>
      </c>
      <c r="H128" t="s">
        <v>718</v>
      </c>
      <c r="I128" t="s">
        <v>718</v>
      </c>
      <c r="J128" t="s">
        <v>718</v>
      </c>
      <c r="K128" t="s">
        <v>718</v>
      </c>
      <c r="L128" s="6" t="s">
        <v>718</v>
      </c>
      <c r="M128" s="27" t="s">
        <v>962</v>
      </c>
      <c r="N128" s="27" t="s">
        <v>963</v>
      </c>
      <c r="O128" s="27" t="s">
        <v>78</v>
      </c>
      <c r="P128" s="27" t="s">
        <v>1443</v>
      </c>
      <c r="Q128" s="27" t="s">
        <v>78</v>
      </c>
      <c r="R128" s="27" t="s">
        <v>119</v>
      </c>
      <c r="S128" s="27" t="s">
        <v>118</v>
      </c>
      <c r="T128" s="27" t="s">
        <v>205</v>
      </c>
      <c r="U128" s="60">
        <v>41991</v>
      </c>
      <c r="V128" s="27" t="s">
        <v>45</v>
      </c>
      <c r="W128" s="27" t="s">
        <v>677</v>
      </c>
      <c r="X128" s="27" t="s">
        <v>38</v>
      </c>
      <c r="Y128" s="27" t="s">
        <v>1977</v>
      </c>
      <c r="Z128" s="27" t="s">
        <v>338</v>
      </c>
      <c r="AA128" s="62">
        <v>110528</v>
      </c>
      <c r="AB128" s="27" t="s">
        <v>865</v>
      </c>
      <c r="AC128" s="27" t="s">
        <v>88</v>
      </c>
      <c r="AD128" s="27" t="s">
        <v>966</v>
      </c>
      <c r="AE128" s="27" t="s">
        <v>114</v>
      </c>
      <c r="AF128" s="27" t="s">
        <v>722</v>
      </c>
      <c r="AG128" s="27" t="s">
        <v>677</v>
      </c>
      <c r="AH128" s="27" t="s">
        <v>728</v>
      </c>
      <c r="AI128" s="61">
        <v>42040</v>
      </c>
      <c r="AJ128" s="27" t="s">
        <v>747</v>
      </c>
      <c r="AK128" s="61">
        <v>41982</v>
      </c>
      <c r="AL128" s="28" t="s">
        <v>64</v>
      </c>
      <c r="AM128" s="27" t="s">
        <v>739</v>
      </c>
      <c r="AN128" s="27" t="s">
        <v>740</v>
      </c>
      <c r="AO128" s="28" t="s">
        <v>725</v>
      </c>
      <c r="AP128" s="27" t="s">
        <v>718</v>
      </c>
      <c r="AQ128" s="27" t="s">
        <v>78</v>
      </c>
      <c r="AR128" s="27" t="s">
        <v>78</v>
      </c>
      <c r="AS128" s="28" t="s">
        <v>721</v>
      </c>
      <c r="AT128" s="28" t="s">
        <v>718</v>
      </c>
      <c r="AU128" s="28" t="s">
        <v>718</v>
      </c>
      <c r="AV128" s="28" t="s">
        <v>718</v>
      </c>
      <c r="AW128" s="28" t="s">
        <v>718</v>
      </c>
      <c r="AX128" s="28" t="s">
        <v>718</v>
      </c>
      <c r="AY128" s="28" t="s">
        <v>718</v>
      </c>
      <c r="AZ128" s="62">
        <v>110528</v>
      </c>
      <c r="BA128" s="62">
        <v>0</v>
      </c>
      <c r="BB128" s="29">
        <v>1</v>
      </c>
    </row>
    <row r="129" spans="1:54" ht="15.75" customHeight="1" x14ac:dyDescent="0.2">
      <c r="A129" t="s">
        <v>79</v>
      </c>
      <c r="B129" t="e">
        <f>VLOOKUP(M129,vlookup!A:C,3,FALSE)</f>
        <v>#N/A</v>
      </c>
      <c r="C129" t="s">
        <v>925</v>
      </c>
      <c r="D129" t="s">
        <v>7</v>
      </c>
      <c r="E129" t="s">
        <v>11</v>
      </c>
      <c r="F129" t="s">
        <v>721</v>
      </c>
      <c r="G129" t="s">
        <v>718</v>
      </c>
      <c r="H129" t="s">
        <v>718</v>
      </c>
      <c r="I129" t="s">
        <v>718</v>
      </c>
      <c r="J129" t="s">
        <v>718</v>
      </c>
      <c r="K129" t="s">
        <v>718</v>
      </c>
      <c r="L129" s="6" t="s">
        <v>718</v>
      </c>
      <c r="M129" s="27" t="s">
        <v>962</v>
      </c>
      <c r="N129" s="27" t="s">
        <v>963</v>
      </c>
      <c r="O129" s="27" t="s">
        <v>78</v>
      </c>
      <c r="P129" s="27" t="s">
        <v>1443</v>
      </c>
      <c r="Q129" s="27" t="s">
        <v>78</v>
      </c>
      <c r="R129" s="27" t="s">
        <v>119</v>
      </c>
      <c r="S129" s="27" t="s">
        <v>118</v>
      </c>
      <c r="T129" s="27" t="s">
        <v>205</v>
      </c>
      <c r="U129" s="60">
        <v>42038</v>
      </c>
      <c r="V129" s="27" t="s">
        <v>45</v>
      </c>
      <c r="W129" s="27" t="s">
        <v>677</v>
      </c>
      <c r="X129" s="27" t="s">
        <v>38</v>
      </c>
      <c r="Y129" s="27" t="s">
        <v>1573</v>
      </c>
      <c r="Z129" s="27" t="s">
        <v>338</v>
      </c>
      <c r="AA129" s="62">
        <v>217397</v>
      </c>
      <c r="AB129" s="27" t="s">
        <v>325</v>
      </c>
      <c r="AC129" s="27" t="s">
        <v>88</v>
      </c>
      <c r="AD129" s="27" t="s">
        <v>966</v>
      </c>
      <c r="AE129" s="27" t="s">
        <v>114</v>
      </c>
      <c r="AF129" s="27" t="s">
        <v>722</v>
      </c>
      <c r="AG129" s="27" t="s">
        <v>677</v>
      </c>
      <c r="AH129" s="27" t="s">
        <v>733</v>
      </c>
      <c r="AI129" s="61">
        <v>42038</v>
      </c>
      <c r="AJ129" s="27" t="s">
        <v>747</v>
      </c>
      <c r="AK129" s="61">
        <v>42034</v>
      </c>
      <c r="AL129" s="28" t="s">
        <v>64</v>
      </c>
      <c r="AM129" s="27" t="s">
        <v>757</v>
      </c>
      <c r="AN129" s="27" t="s">
        <v>758</v>
      </c>
      <c r="AO129" s="28" t="s">
        <v>725</v>
      </c>
      <c r="AP129" s="27" t="s">
        <v>718</v>
      </c>
      <c r="AQ129" s="27" t="s">
        <v>78</v>
      </c>
      <c r="AR129" s="27" t="s">
        <v>78</v>
      </c>
      <c r="AS129" s="28" t="s">
        <v>721</v>
      </c>
      <c r="AT129" s="28" t="s">
        <v>718</v>
      </c>
      <c r="AU129" s="28" t="s">
        <v>718</v>
      </c>
      <c r="AV129" s="28" t="s">
        <v>718</v>
      </c>
      <c r="AW129" s="28" t="s">
        <v>718</v>
      </c>
      <c r="AX129" s="28" t="s">
        <v>718</v>
      </c>
      <c r="AY129" s="28" t="s">
        <v>718</v>
      </c>
      <c r="AZ129" s="62">
        <v>217397</v>
      </c>
      <c r="BA129" s="62">
        <v>217397</v>
      </c>
      <c r="BB129" s="29">
        <v>1</v>
      </c>
    </row>
    <row r="130" spans="1:54" ht="15.75" customHeight="1" x14ac:dyDescent="0.2">
      <c r="A130" t="s">
        <v>79</v>
      </c>
      <c r="B130" t="e">
        <f>VLOOKUP(M130,vlookup!A:C,3,FALSE)</f>
        <v>#N/A</v>
      </c>
      <c r="C130" t="s">
        <v>925</v>
      </c>
      <c r="D130" t="s">
        <v>7</v>
      </c>
      <c r="E130" t="s">
        <v>11</v>
      </c>
      <c r="F130" t="s">
        <v>721</v>
      </c>
      <c r="G130" t="s">
        <v>718</v>
      </c>
      <c r="H130" t="s">
        <v>718</v>
      </c>
      <c r="I130" t="s">
        <v>718</v>
      </c>
      <c r="J130" t="s">
        <v>718</v>
      </c>
      <c r="K130" t="s">
        <v>718</v>
      </c>
      <c r="L130" s="6" t="s">
        <v>718</v>
      </c>
      <c r="M130" s="27" t="s">
        <v>962</v>
      </c>
      <c r="N130" s="27" t="s">
        <v>963</v>
      </c>
      <c r="O130" s="27" t="s">
        <v>78</v>
      </c>
      <c r="P130" s="27" t="s">
        <v>1443</v>
      </c>
      <c r="Q130" s="27" t="s">
        <v>78</v>
      </c>
      <c r="R130" s="27" t="s">
        <v>119</v>
      </c>
      <c r="S130" s="27" t="s">
        <v>118</v>
      </c>
      <c r="T130" s="27" t="s">
        <v>205</v>
      </c>
      <c r="U130" s="60">
        <v>42055</v>
      </c>
      <c r="V130" s="27" t="s">
        <v>45</v>
      </c>
      <c r="W130" s="27" t="s">
        <v>677</v>
      </c>
      <c r="X130" s="27" t="s">
        <v>38</v>
      </c>
      <c r="Y130" s="27" t="s">
        <v>1978</v>
      </c>
      <c r="Z130" s="27" t="s">
        <v>338</v>
      </c>
      <c r="AA130" s="62">
        <v>129957</v>
      </c>
      <c r="AB130" s="27" t="s">
        <v>377</v>
      </c>
      <c r="AC130" s="27" t="s">
        <v>88</v>
      </c>
      <c r="AD130" s="27" t="s">
        <v>966</v>
      </c>
      <c r="AE130" s="27" t="s">
        <v>114</v>
      </c>
      <c r="AF130" s="27" t="s">
        <v>722</v>
      </c>
      <c r="AG130" s="27" t="s">
        <v>677</v>
      </c>
      <c r="AH130" s="27" t="s">
        <v>733</v>
      </c>
      <c r="AI130" s="61">
        <v>42060</v>
      </c>
      <c r="AJ130" s="27" t="s">
        <v>747</v>
      </c>
      <c r="AK130" s="61">
        <v>42047</v>
      </c>
      <c r="AL130" s="28" t="s">
        <v>64</v>
      </c>
      <c r="AM130" s="27" t="s">
        <v>757</v>
      </c>
      <c r="AN130" s="27" t="s">
        <v>758</v>
      </c>
      <c r="AO130" s="28" t="s">
        <v>725</v>
      </c>
      <c r="AP130" s="27" t="s">
        <v>718</v>
      </c>
      <c r="AQ130" s="27" t="s">
        <v>78</v>
      </c>
      <c r="AR130" s="27" t="s">
        <v>78</v>
      </c>
      <c r="AS130" s="28" t="s">
        <v>721</v>
      </c>
      <c r="AT130" s="28" t="s">
        <v>718</v>
      </c>
      <c r="AU130" s="28" t="s">
        <v>718</v>
      </c>
      <c r="AV130" s="28" t="s">
        <v>718</v>
      </c>
      <c r="AW130" s="28" t="s">
        <v>718</v>
      </c>
      <c r="AX130" s="28" t="s">
        <v>718</v>
      </c>
      <c r="AY130" s="28" t="s">
        <v>718</v>
      </c>
      <c r="AZ130" s="62">
        <v>129957</v>
      </c>
      <c r="BA130" s="62">
        <v>129957</v>
      </c>
      <c r="BB130" s="29">
        <v>1</v>
      </c>
    </row>
    <row r="131" spans="1:54" ht="15.75" customHeight="1" x14ac:dyDescent="0.2">
      <c r="A131" t="s">
        <v>79</v>
      </c>
      <c r="B131" t="e">
        <f>VLOOKUP(M131,vlookup!A:C,3,FALSE)</f>
        <v>#N/A</v>
      </c>
      <c r="C131" t="s">
        <v>925</v>
      </c>
      <c r="D131" t="s">
        <v>7</v>
      </c>
      <c r="E131" t="s">
        <v>12</v>
      </c>
      <c r="F131" t="s">
        <v>721</v>
      </c>
      <c r="G131" t="s">
        <v>718</v>
      </c>
      <c r="H131" t="s">
        <v>718</v>
      </c>
      <c r="I131" t="s">
        <v>718</v>
      </c>
      <c r="J131" t="s">
        <v>718</v>
      </c>
      <c r="K131" t="s">
        <v>718</v>
      </c>
      <c r="L131" s="6" t="s">
        <v>718</v>
      </c>
      <c r="M131" s="27" t="s">
        <v>962</v>
      </c>
      <c r="N131" s="27" t="s">
        <v>963</v>
      </c>
      <c r="O131" s="27" t="s">
        <v>78</v>
      </c>
      <c r="P131" s="27" t="s">
        <v>1443</v>
      </c>
      <c r="Q131" s="27" t="s">
        <v>78</v>
      </c>
      <c r="R131" s="27" t="s">
        <v>119</v>
      </c>
      <c r="S131" s="27" t="s">
        <v>118</v>
      </c>
      <c r="T131" s="27" t="s">
        <v>205</v>
      </c>
      <c r="U131" s="60">
        <v>42111</v>
      </c>
      <c r="V131" s="27" t="s">
        <v>45</v>
      </c>
      <c r="W131" s="27" t="s">
        <v>677</v>
      </c>
      <c r="X131" s="27" t="s">
        <v>38</v>
      </c>
      <c r="Y131" s="27" t="s">
        <v>1979</v>
      </c>
      <c r="Z131" s="27" t="s">
        <v>338</v>
      </c>
      <c r="AA131" s="62">
        <v>258059</v>
      </c>
      <c r="AB131" s="27" t="s">
        <v>194</v>
      </c>
      <c r="AC131" s="27" t="s">
        <v>76</v>
      </c>
      <c r="AD131" s="27" t="s">
        <v>966</v>
      </c>
      <c r="AE131" s="27" t="s">
        <v>114</v>
      </c>
      <c r="AF131" s="27" t="s">
        <v>722</v>
      </c>
      <c r="AG131" s="27" t="s">
        <v>677</v>
      </c>
      <c r="AH131" s="27" t="s">
        <v>733</v>
      </c>
      <c r="AI131" s="61">
        <v>42111</v>
      </c>
      <c r="AJ131" s="27" t="s">
        <v>773</v>
      </c>
      <c r="AK131" s="61">
        <v>42093</v>
      </c>
      <c r="AL131" s="28" t="s">
        <v>64</v>
      </c>
      <c r="AM131" s="27" t="s">
        <v>677</v>
      </c>
      <c r="AN131" s="27" t="s">
        <v>677</v>
      </c>
      <c r="AO131" s="28" t="s">
        <v>725</v>
      </c>
      <c r="AP131" s="27" t="s">
        <v>718</v>
      </c>
      <c r="AQ131" s="27" t="s">
        <v>78</v>
      </c>
      <c r="AR131" s="27" t="s">
        <v>78</v>
      </c>
      <c r="AS131" s="28" t="s">
        <v>721</v>
      </c>
      <c r="AT131" s="28" t="s">
        <v>718</v>
      </c>
      <c r="AU131" s="28" t="s">
        <v>718</v>
      </c>
      <c r="AV131" s="28" t="s">
        <v>718</v>
      </c>
      <c r="AW131" s="28" t="s">
        <v>718</v>
      </c>
      <c r="AX131" s="28" t="s">
        <v>718</v>
      </c>
      <c r="AY131" s="28" t="s">
        <v>718</v>
      </c>
      <c r="AZ131" s="62">
        <v>258059</v>
      </c>
      <c r="BA131" s="62">
        <v>304880</v>
      </c>
      <c r="BB131" s="29">
        <v>1</v>
      </c>
    </row>
    <row r="132" spans="1:54" ht="15.75" customHeight="1" x14ac:dyDescent="0.2">
      <c r="A132" t="s">
        <v>79</v>
      </c>
      <c r="B132" t="e">
        <f>VLOOKUP(M132,vlookup!A:C,3,FALSE)</f>
        <v>#N/A</v>
      </c>
      <c r="C132" t="s">
        <v>925</v>
      </c>
      <c r="D132" t="s">
        <v>7</v>
      </c>
      <c r="E132" t="s">
        <v>13</v>
      </c>
      <c r="F132" t="s">
        <v>721</v>
      </c>
      <c r="G132" t="s">
        <v>718</v>
      </c>
      <c r="H132" t="s">
        <v>718</v>
      </c>
      <c r="I132" t="s">
        <v>718</v>
      </c>
      <c r="J132" t="s">
        <v>718</v>
      </c>
      <c r="K132" t="s">
        <v>718</v>
      </c>
      <c r="L132" s="6" t="s">
        <v>718</v>
      </c>
      <c r="M132" s="27" t="s">
        <v>962</v>
      </c>
      <c r="N132" s="27" t="s">
        <v>963</v>
      </c>
      <c r="O132" s="27" t="s">
        <v>78</v>
      </c>
      <c r="P132" s="27" t="s">
        <v>1443</v>
      </c>
      <c r="Q132" s="27" t="s">
        <v>78</v>
      </c>
      <c r="R132" s="27" t="s">
        <v>119</v>
      </c>
      <c r="S132" s="27" t="s">
        <v>118</v>
      </c>
      <c r="T132" s="27" t="s">
        <v>205</v>
      </c>
      <c r="U132" s="60">
        <v>42209</v>
      </c>
      <c r="V132" s="27" t="s">
        <v>45</v>
      </c>
      <c r="W132" s="27" t="s">
        <v>677</v>
      </c>
      <c r="X132" s="27" t="s">
        <v>38</v>
      </c>
      <c r="Y132" s="27" t="s">
        <v>1980</v>
      </c>
      <c r="Z132" s="27" t="s">
        <v>338</v>
      </c>
      <c r="AA132" s="62">
        <v>28386</v>
      </c>
      <c r="AB132" s="27" t="s">
        <v>208</v>
      </c>
      <c r="AC132" s="27" t="s">
        <v>88</v>
      </c>
      <c r="AD132" s="27" t="s">
        <v>966</v>
      </c>
      <c r="AE132" s="27" t="s">
        <v>114</v>
      </c>
      <c r="AF132" s="27" t="s">
        <v>722</v>
      </c>
      <c r="AG132" s="27" t="s">
        <v>677</v>
      </c>
      <c r="AH132" s="27" t="s">
        <v>733</v>
      </c>
      <c r="AI132" s="61">
        <v>42209</v>
      </c>
      <c r="AJ132" s="27" t="s">
        <v>773</v>
      </c>
      <c r="AK132" s="61">
        <v>42193</v>
      </c>
      <c r="AL132" s="28" t="s">
        <v>64</v>
      </c>
      <c r="AM132" s="27" t="s">
        <v>757</v>
      </c>
      <c r="AN132" s="27" t="s">
        <v>758</v>
      </c>
      <c r="AO132" s="28" t="s">
        <v>725</v>
      </c>
      <c r="AP132" s="27" t="s">
        <v>718</v>
      </c>
      <c r="AQ132" s="27" t="s">
        <v>78</v>
      </c>
      <c r="AR132" s="27" t="s">
        <v>78</v>
      </c>
      <c r="AS132" s="28" t="s">
        <v>721</v>
      </c>
      <c r="AT132" s="28" t="s">
        <v>718</v>
      </c>
      <c r="AU132" s="28" t="s">
        <v>718</v>
      </c>
      <c r="AV132" s="28" t="s">
        <v>718</v>
      </c>
      <c r="AW132" s="28" t="s">
        <v>718</v>
      </c>
      <c r="AX132" s="28" t="s">
        <v>718</v>
      </c>
      <c r="AY132" s="28" t="s">
        <v>718</v>
      </c>
      <c r="AZ132" s="62">
        <v>28386</v>
      </c>
      <c r="BA132" s="62">
        <v>28386</v>
      </c>
      <c r="BB132" s="29">
        <v>1</v>
      </c>
    </row>
    <row r="133" spans="1:54" ht="15.75" customHeight="1" x14ac:dyDescent="0.2">
      <c r="A133" t="s">
        <v>79</v>
      </c>
      <c r="B133" t="str">
        <f>VLOOKUP(M133,vlookup!A:C,3,FALSE)</f>
        <v>"Special Interest Function"</v>
      </c>
      <c r="C133" t="s">
        <v>925</v>
      </c>
      <c r="D133" t="s">
        <v>7</v>
      </c>
      <c r="E133" t="s">
        <v>11</v>
      </c>
      <c r="F133" t="s">
        <v>717</v>
      </c>
      <c r="G133" t="s">
        <v>718</v>
      </c>
      <c r="H133" t="s">
        <v>718</v>
      </c>
      <c r="I133" t="s">
        <v>718</v>
      </c>
      <c r="J133" t="s">
        <v>71</v>
      </c>
      <c r="K133" t="s">
        <v>718</v>
      </c>
      <c r="L133" s="6" t="s">
        <v>718</v>
      </c>
      <c r="M133" s="27" t="s">
        <v>668</v>
      </c>
      <c r="N133" s="27" t="s">
        <v>967</v>
      </c>
      <c r="O133" s="27" t="s">
        <v>78</v>
      </c>
      <c r="P133" s="27" t="s">
        <v>1443</v>
      </c>
      <c r="Q133" s="27" t="s">
        <v>78</v>
      </c>
      <c r="R133" s="27" t="s">
        <v>43</v>
      </c>
      <c r="S133" s="27" t="s">
        <v>44</v>
      </c>
      <c r="T133" s="27" t="s">
        <v>88</v>
      </c>
      <c r="U133" s="60">
        <v>42094</v>
      </c>
      <c r="V133" s="27" t="s">
        <v>45</v>
      </c>
      <c r="W133" s="27" t="s">
        <v>107</v>
      </c>
      <c r="X133" s="27" t="s">
        <v>38</v>
      </c>
      <c r="Y133" s="27" t="s">
        <v>1988</v>
      </c>
      <c r="Z133" s="27" t="s">
        <v>382</v>
      </c>
      <c r="AA133" s="62">
        <v>657689.61</v>
      </c>
      <c r="AB133" s="27" t="s">
        <v>673</v>
      </c>
      <c r="AC133" s="27" t="s">
        <v>400</v>
      </c>
      <c r="AD133" s="27" t="s">
        <v>381</v>
      </c>
      <c r="AE133" s="27" t="s">
        <v>380</v>
      </c>
      <c r="AF133" s="27" t="s">
        <v>722</v>
      </c>
      <c r="AG133" s="27" t="s">
        <v>677</v>
      </c>
      <c r="AH133" s="27" t="s">
        <v>762</v>
      </c>
      <c r="AI133" s="61">
        <v>42094</v>
      </c>
      <c r="AJ133" s="27" t="s">
        <v>745</v>
      </c>
      <c r="AK133" s="61">
        <v>42089</v>
      </c>
      <c r="AL133" s="28" t="s">
        <v>64</v>
      </c>
      <c r="AM133" s="27" t="s">
        <v>741</v>
      </c>
      <c r="AN133" s="27" t="s">
        <v>742</v>
      </c>
      <c r="AO133" s="28" t="s">
        <v>719</v>
      </c>
      <c r="AP133" s="27" t="s">
        <v>720</v>
      </c>
      <c r="AQ133" s="27" t="s">
        <v>734</v>
      </c>
      <c r="AR133" s="27" t="s">
        <v>78</v>
      </c>
      <c r="AS133" s="28" t="s">
        <v>717</v>
      </c>
      <c r="AT133" s="28" t="s">
        <v>718</v>
      </c>
      <c r="AU133" s="28" t="s">
        <v>718</v>
      </c>
      <c r="AV133" s="28" t="s">
        <v>718</v>
      </c>
      <c r="AW133" s="28" t="s">
        <v>716</v>
      </c>
      <c r="AX133" s="28" t="s">
        <v>718</v>
      </c>
      <c r="AY133" s="28" t="s">
        <v>718</v>
      </c>
      <c r="AZ133" s="62">
        <v>657689.61</v>
      </c>
      <c r="BA133" s="62">
        <v>657689.61</v>
      </c>
      <c r="BB133" s="29">
        <v>1</v>
      </c>
    </row>
    <row r="134" spans="1:54" ht="15.75" customHeight="1" x14ac:dyDescent="0.2">
      <c r="A134" t="s">
        <v>79</v>
      </c>
      <c r="B134" t="str">
        <f>VLOOKUP(M134,vlookup!A:C,3,FALSE)</f>
        <v>"Special Interest Function"</v>
      </c>
      <c r="C134" t="s">
        <v>925</v>
      </c>
      <c r="D134" t="s">
        <v>7</v>
      </c>
      <c r="E134" t="s">
        <v>13</v>
      </c>
      <c r="F134" t="s">
        <v>717</v>
      </c>
      <c r="G134" t="s">
        <v>718</v>
      </c>
      <c r="H134" t="s">
        <v>718</v>
      </c>
      <c r="I134" t="s">
        <v>718</v>
      </c>
      <c r="J134" t="s">
        <v>71</v>
      </c>
      <c r="K134" t="s">
        <v>718</v>
      </c>
      <c r="L134" s="6" t="s">
        <v>718</v>
      </c>
      <c r="M134" s="27" t="s">
        <v>668</v>
      </c>
      <c r="N134" s="27" t="s">
        <v>967</v>
      </c>
      <c r="O134" s="27" t="s">
        <v>78</v>
      </c>
      <c r="P134" s="27" t="s">
        <v>1443</v>
      </c>
      <c r="Q134" s="27" t="s">
        <v>78</v>
      </c>
      <c r="R134" s="27" t="s">
        <v>127</v>
      </c>
      <c r="S134" s="27" t="s">
        <v>48</v>
      </c>
      <c r="T134" s="27" t="s">
        <v>1242</v>
      </c>
      <c r="U134" s="60">
        <v>42205</v>
      </c>
      <c r="V134" s="27" t="s">
        <v>40</v>
      </c>
      <c r="W134" s="27" t="s">
        <v>677</v>
      </c>
      <c r="X134" s="27" t="s">
        <v>38</v>
      </c>
      <c r="Y134" s="27" t="s">
        <v>1981</v>
      </c>
      <c r="Z134" s="27" t="s">
        <v>805</v>
      </c>
      <c r="AA134" s="62">
        <v>1074605.6499999999</v>
      </c>
      <c r="AB134" s="27" t="s">
        <v>814</v>
      </c>
      <c r="AC134" s="27" t="s">
        <v>170</v>
      </c>
      <c r="AD134" s="27" t="s">
        <v>806</v>
      </c>
      <c r="AE134" s="27" t="s">
        <v>807</v>
      </c>
      <c r="AF134" s="27" t="s">
        <v>776</v>
      </c>
      <c r="AG134" s="27" t="s">
        <v>677</v>
      </c>
      <c r="AH134" s="27" t="s">
        <v>728</v>
      </c>
      <c r="AI134" s="61">
        <v>42205</v>
      </c>
      <c r="AJ134" s="27" t="s">
        <v>1569</v>
      </c>
      <c r="AK134" s="61">
        <v>42205</v>
      </c>
      <c r="AL134" s="28" t="s">
        <v>64</v>
      </c>
      <c r="AM134" s="27" t="s">
        <v>739</v>
      </c>
      <c r="AN134" s="27" t="s">
        <v>740</v>
      </c>
      <c r="AO134" s="28" t="s">
        <v>719</v>
      </c>
      <c r="AP134" s="27" t="s">
        <v>720</v>
      </c>
      <c r="AQ134" s="27" t="s">
        <v>78</v>
      </c>
      <c r="AR134" s="27" t="s">
        <v>78</v>
      </c>
      <c r="AS134" s="28" t="s">
        <v>717</v>
      </c>
      <c r="AT134" s="28" t="s">
        <v>718</v>
      </c>
      <c r="AU134" s="28" t="s">
        <v>718</v>
      </c>
      <c r="AV134" s="28" t="s">
        <v>718</v>
      </c>
      <c r="AW134" s="28" t="s">
        <v>716</v>
      </c>
      <c r="AX134" s="28" t="s">
        <v>718</v>
      </c>
      <c r="AY134" s="28" t="s">
        <v>718</v>
      </c>
      <c r="AZ134" s="62">
        <v>1074605.6499999999</v>
      </c>
      <c r="BA134" s="62">
        <v>1.93</v>
      </c>
      <c r="BB134" s="29">
        <v>1</v>
      </c>
    </row>
    <row r="135" spans="1:54" ht="15.75" customHeight="1" x14ac:dyDescent="0.2">
      <c r="A135" t="s">
        <v>79</v>
      </c>
      <c r="B135" t="str">
        <f>VLOOKUP(M135,vlookup!A:C,3,FALSE)</f>
        <v>"Special Interest Function"</v>
      </c>
      <c r="C135" t="s">
        <v>924</v>
      </c>
      <c r="D135" t="s">
        <v>7</v>
      </c>
      <c r="E135" t="s">
        <v>10</v>
      </c>
      <c r="F135" t="s">
        <v>721</v>
      </c>
      <c r="G135" t="s">
        <v>718</v>
      </c>
      <c r="H135" t="s">
        <v>718</v>
      </c>
      <c r="I135" t="s">
        <v>718</v>
      </c>
      <c r="J135" t="s">
        <v>718</v>
      </c>
      <c r="K135" t="s">
        <v>718</v>
      </c>
      <c r="L135" s="6" t="s">
        <v>718</v>
      </c>
      <c r="M135" s="27" t="s">
        <v>668</v>
      </c>
      <c r="N135" s="27" t="s">
        <v>967</v>
      </c>
      <c r="O135" s="27" t="s">
        <v>78</v>
      </c>
      <c r="P135" s="27" t="s">
        <v>1443</v>
      </c>
      <c r="Q135" s="27" t="s">
        <v>78</v>
      </c>
      <c r="R135" s="27" t="s">
        <v>43</v>
      </c>
      <c r="S135" s="27" t="s">
        <v>44</v>
      </c>
      <c r="T135" s="27" t="s">
        <v>88</v>
      </c>
      <c r="U135" s="60">
        <v>41982</v>
      </c>
      <c r="V135" s="27" t="s">
        <v>45</v>
      </c>
      <c r="W135" s="27" t="s">
        <v>677</v>
      </c>
      <c r="X135" s="27" t="s">
        <v>117</v>
      </c>
      <c r="Y135" s="27" t="s">
        <v>1986</v>
      </c>
      <c r="Z135" s="27" t="s">
        <v>968</v>
      </c>
      <c r="AA135" s="62">
        <v>8100000</v>
      </c>
      <c r="AB135" s="27" t="s">
        <v>1236</v>
      </c>
      <c r="AC135" s="27" t="s">
        <v>104</v>
      </c>
      <c r="AD135" s="27" t="s">
        <v>677</v>
      </c>
      <c r="AE135" s="27" t="s">
        <v>654</v>
      </c>
      <c r="AF135" s="27" t="s">
        <v>722</v>
      </c>
      <c r="AG135" s="27" t="s">
        <v>677</v>
      </c>
      <c r="AH135" s="27" t="s">
        <v>1580</v>
      </c>
      <c r="AI135" s="61">
        <v>41982</v>
      </c>
      <c r="AJ135" s="27" t="s">
        <v>813</v>
      </c>
      <c r="AK135" s="61">
        <v>41978</v>
      </c>
      <c r="AL135" s="28" t="s">
        <v>64</v>
      </c>
      <c r="AM135" s="27" t="s">
        <v>723</v>
      </c>
      <c r="AN135" s="27" t="s">
        <v>724</v>
      </c>
      <c r="AO135" s="28" t="s">
        <v>719</v>
      </c>
      <c r="AP135" s="27" t="s">
        <v>720</v>
      </c>
      <c r="AQ135" s="27" t="s">
        <v>677</v>
      </c>
      <c r="AR135" s="27" t="s">
        <v>78</v>
      </c>
      <c r="AS135" s="28" t="s">
        <v>721</v>
      </c>
      <c r="AT135" s="28" t="s">
        <v>718</v>
      </c>
      <c r="AU135" s="28" t="s">
        <v>718</v>
      </c>
      <c r="AV135" s="28" t="s">
        <v>718</v>
      </c>
      <c r="AW135" s="28" t="s">
        <v>718</v>
      </c>
      <c r="AX135" s="28" t="s">
        <v>718</v>
      </c>
      <c r="AY135" s="28" t="s">
        <v>718</v>
      </c>
      <c r="AZ135" s="62">
        <v>387041</v>
      </c>
      <c r="BA135" s="62">
        <v>0</v>
      </c>
      <c r="BB135" s="29">
        <v>1</v>
      </c>
    </row>
    <row r="136" spans="1:54" ht="15.75" customHeight="1" x14ac:dyDescent="0.2">
      <c r="A136" t="s">
        <v>79</v>
      </c>
      <c r="B136" t="str">
        <f>VLOOKUP(M136,vlookup!A:C,3,FALSE)</f>
        <v>"Special Interest Function"</v>
      </c>
      <c r="C136" t="s">
        <v>924</v>
      </c>
      <c r="D136" t="s">
        <v>7</v>
      </c>
      <c r="E136" t="s">
        <v>11</v>
      </c>
      <c r="F136" t="s">
        <v>721</v>
      </c>
      <c r="G136" t="s">
        <v>718</v>
      </c>
      <c r="H136" t="s">
        <v>718</v>
      </c>
      <c r="I136" t="s">
        <v>718</v>
      </c>
      <c r="J136" t="s">
        <v>718</v>
      </c>
      <c r="K136" t="s">
        <v>718</v>
      </c>
      <c r="L136" s="6" t="s">
        <v>718</v>
      </c>
      <c r="M136" s="27" t="s">
        <v>668</v>
      </c>
      <c r="N136" s="27" t="s">
        <v>967</v>
      </c>
      <c r="O136" s="27" t="s">
        <v>78</v>
      </c>
      <c r="P136" s="27" t="s">
        <v>1443</v>
      </c>
      <c r="Q136" s="27" t="s">
        <v>78</v>
      </c>
      <c r="R136" s="27" t="s">
        <v>119</v>
      </c>
      <c r="S136" s="27" t="s">
        <v>118</v>
      </c>
      <c r="T136" s="27" t="s">
        <v>205</v>
      </c>
      <c r="U136" s="60">
        <v>42047</v>
      </c>
      <c r="V136" s="27" t="s">
        <v>45</v>
      </c>
      <c r="W136" s="27" t="s">
        <v>677</v>
      </c>
      <c r="X136" s="27" t="s">
        <v>117</v>
      </c>
      <c r="Y136" s="27" t="s">
        <v>1982</v>
      </c>
      <c r="Z136" s="27" t="s">
        <v>338</v>
      </c>
      <c r="AA136" s="62">
        <v>35000000</v>
      </c>
      <c r="AB136" s="27" t="s">
        <v>1238</v>
      </c>
      <c r="AC136" s="27" t="s">
        <v>170</v>
      </c>
      <c r="AD136" s="27" t="s">
        <v>677</v>
      </c>
      <c r="AE136" s="27" t="s">
        <v>114</v>
      </c>
      <c r="AF136" s="27" t="s">
        <v>722</v>
      </c>
      <c r="AG136" s="27" t="s">
        <v>677</v>
      </c>
      <c r="AH136" s="27" t="s">
        <v>1580</v>
      </c>
      <c r="AI136" s="61">
        <v>42047</v>
      </c>
      <c r="AJ136" s="27" t="s">
        <v>813</v>
      </c>
      <c r="AK136" s="61">
        <v>42044</v>
      </c>
      <c r="AL136" s="28" t="s">
        <v>64</v>
      </c>
      <c r="AM136" s="27" t="s">
        <v>723</v>
      </c>
      <c r="AN136" s="27" t="s">
        <v>724</v>
      </c>
      <c r="AO136" s="28" t="s">
        <v>719</v>
      </c>
      <c r="AP136" s="27" t="s">
        <v>720</v>
      </c>
      <c r="AQ136" s="27" t="s">
        <v>677</v>
      </c>
      <c r="AR136" s="27" t="s">
        <v>78</v>
      </c>
      <c r="AS136" s="28" t="s">
        <v>721</v>
      </c>
      <c r="AT136" s="28" t="s">
        <v>718</v>
      </c>
      <c r="AU136" s="28" t="s">
        <v>718</v>
      </c>
      <c r="AV136" s="28" t="s">
        <v>718</v>
      </c>
      <c r="AW136" s="28" t="s">
        <v>718</v>
      </c>
      <c r="AX136" s="28" t="s">
        <v>718</v>
      </c>
      <c r="AY136" s="28" t="s">
        <v>718</v>
      </c>
      <c r="AZ136" s="62">
        <v>1524046</v>
      </c>
      <c r="BA136" s="62">
        <v>0</v>
      </c>
      <c r="BB136" s="29">
        <v>1</v>
      </c>
    </row>
    <row r="137" spans="1:54" ht="15.75" customHeight="1" x14ac:dyDescent="0.2">
      <c r="A137" t="s">
        <v>79</v>
      </c>
      <c r="B137" t="str">
        <f>VLOOKUP(M137,vlookup!A:C,3,FALSE)</f>
        <v>"Special Interest Function"</v>
      </c>
      <c r="C137" t="s">
        <v>924</v>
      </c>
      <c r="D137" t="s">
        <v>7</v>
      </c>
      <c r="E137" t="s">
        <v>11</v>
      </c>
      <c r="F137" t="s">
        <v>721</v>
      </c>
      <c r="G137" t="s">
        <v>718</v>
      </c>
      <c r="H137" t="s">
        <v>718</v>
      </c>
      <c r="I137" t="s">
        <v>718</v>
      </c>
      <c r="J137" t="s">
        <v>718</v>
      </c>
      <c r="K137" t="s">
        <v>718</v>
      </c>
      <c r="L137" s="6" t="s">
        <v>718</v>
      </c>
      <c r="M137" s="27" t="s">
        <v>668</v>
      </c>
      <c r="N137" s="27" t="s">
        <v>967</v>
      </c>
      <c r="O137" s="27" t="s">
        <v>78</v>
      </c>
      <c r="P137" s="27" t="s">
        <v>1443</v>
      </c>
      <c r="Q137" s="27" t="s">
        <v>78</v>
      </c>
      <c r="R137" s="27" t="s">
        <v>43</v>
      </c>
      <c r="S137" s="27" t="s">
        <v>44</v>
      </c>
      <c r="T137" s="27" t="s">
        <v>88</v>
      </c>
      <c r="U137" s="60">
        <v>42053</v>
      </c>
      <c r="V137" s="27" t="s">
        <v>45</v>
      </c>
      <c r="W137" s="27" t="s">
        <v>677</v>
      </c>
      <c r="X137" s="27" t="s">
        <v>117</v>
      </c>
      <c r="Y137" s="27" t="s">
        <v>1576</v>
      </c>
      <c r="Z137" s="27" t="s">
        <v>1574</v>
      </c>
      <c r="AA137" s="62">
        <v>65000</v>
      </c>
      <c r="AB137" s="27" t="s">
        <v>1575</v>
      </c>
      <c r="AC137" s="27" t="s">
        <v>204</v>
      </c>
      <c r="AD137" s="27" t="s">
        <v>677</v>
      </c>
      <c r="AE137" s="27" t="s">
        <v>654</v>
      </c>
      <c r="AF137" s="27" t="s">
        <v>722</v>
      </c>
      <c r="AG137" s="27" t="s">
        <v>677</v>
      </c>
      <c r="AH137" s="27" t="s">
        <v>1580</v>
      </c>
      <c r="AI137" s="61">
        <v>42053</v>
      </c>
      <c r="AJ137" s="27" t="s">
        <v>1580</v>
      </c>
      <c r="AK137" s="61">
        <v>42053</v>
      </c>
      <c r="AL137" s="28" t="s">
        <v>64</v>
      </c>
      <c r="AM137" s="27" t="s">
        <v>723</v>
      </c>
      <c r="AN137" s="27" t="s">
        <v>724</v>
      </c>
      <c r="AO137" s="28" t="s">
        <v>725</v>
      </c>
      <c r="AP137" s="27" t="s">
        <v>718</v>
      </c>
      <c r="AQ137" s="27" t="s">
        <v>677</v>
      </c>
      <c r="AR137" s="27" t="s">
        <v>78</v>
      </c>
      <c r="AS137" s="28" t="s">
        <v>721</v>
      </c>
      <c r="AT137" s="28" t="s">
        <v>718</v>
      </c>
      <c r="AU137" s="28" t="s">
        <v>718</v>
      </c>
      <c r="AV137" s="28" t="s">
        <v>718</v>
      </c>
      <c r="AW137" s="28" t="s">
        <v>718</v>
      </c>
      <c r="AX137" s="28" t="s">
        <v>718</v>
      </c>
      <c r="AY137" s="28" t="s">
        <v>718</v>
      </c>
      <c r="AZ137" s="62">
        <v>65000</v>
      </c>
      <c r="BA137" s="62">
        <v>0</v>
      </c>
      <c r="BB137" s="29">
        <v>1</v>
      </c>
    </row>
    <row r="138" spans="1:54" ht="15.75" customHeight="1" x14ac:dyDescent="0.2">
      <c r="A138" t="s">
        <v>79</v>
      </c>
      <c r="B138" t="str">
        <f>VLOOKUP(M138,vlookup!A:C,3,FALSE)</f>
        <v>"Special Interest Function"</v>
      </c>
      <c r="C138" t="s">
        <v>924</v>
      </c>
      <c r="D138" t="s">
        <v>7</v>
      </c>
      <c r="E138" t="s">
        <v>11</v>
      </c>
      <c r="F138" t="s">
        <v>721</v>
      </c>
      <c r="G138" t="s">
        <v>718</v>
      </c>
      <c r="H138" t="s">
        <v>718</v>
      </c>
      <c r="I138" t="s">
        <v>718</v>
      </c>
      <c r="J138" t="s">
        <v>718</v>
      </c>
      <c r="K138" t="s">
        <v>718</v>
      </c>
      <c r="L138" s="6" t="s">
        <v>718</v>
      </c>
      <c r="M138" s="27" t="s">
        <v>668</v>
      </c>
      <c r="N138" s="27" t="s">
        <v>967</v>
      </c>
      <c r="O138" s="27" t="s">
        <v>78</v>
      </c>
      <c r="P138" s="27" t="s">
        <v>1443</v>
      </c>
      <c r="Q138" s="27" t="s">
        <v>78</v>
      </c>
      <c r="R138" s="27" t="s">
        <v>43</v>
      </c>
      <c r="S138" s="27" t="s">
        <v>44</v>
      </c>
      <c r="T138" s="27" t="s">
        <v>88</v>
      </c>
      <c r="U138" s="60">
        <v>42058</v>
      </c>
      <c r="V138" s="27" t="s">
        <v>45</v>
      </c>
      <c r="W138" s="27" t="s">
        <v>677</v>
      </c>
      <c r="X138" s="27" t="s">
        <v>117</v>
      </c>
      <c r="Y138" s="27" t="s">
        <v>1987</v>
      </c>
      <c r="Z138" s="27" t="s">
        <v>968</v>
      </c>
      <c r="AA138" s="62">
        <v>4500000</v>
      </c>
      <c r="AB138" s="27" t="s">
        <v>1235</v>
      </c>
      <c r="AC138" s="27" t="s">
        <v>170</v>
      </c>
      <c r="AD138" s="27" t="s">
        <v>677</v>
      </c>
      <c r="AE138" s="27" t="s">
        <v>654</v>
      </c>
      <c r="AF138" s="27" t="s">
        <v>722</v>
      </c>
      <c r="AG138" s="27" t="s">
        <v>677</v>
      </c>
      <c r="AH138" s="27" t="s">
        <v>1580</v>
      </c>
      <c r="AI138" s="61">
        <v>42058</v>
      </c>
      <c r="AJ138" s="27" t="s">
        <v>813</v>
      </c>
      <c r="AK138" s="61">
        <v>42054</v>
      </c>
      <c r="AL138" s="28" t="s">
        <v>64</v>
      </c>
      <c r="AM138" s="27" t="s">
        <v>723</v>
      </c>
      <c r="AN138" s="27" t="s">
        <v>724</v>
      </c>
      <c r="AO138" s="28" t="s">
        <v>725</v>
      </c>
      <c r="AP138" s="27" t="s">
        <v>718</v>
      </c>
      <c r="AQ138" s="27" t="s">
        <v>677</v>
      </c>
      <c r="AR138" s="27" t="s">
        <v>78</v>
      </c>
      <c r="AS138" s="28" t="s">
        <v>721</v>
      </c>
      <c r="AT138" s="28" t="s">
        <v>718</v>
      </c>
      <c r="AU138" s="28" t="s">
        <v>718</v>
      </c>
      <c r="AV138" s="28" t="s">
        <v>718</v>
      </c>
      <c r="AW138" s="28" t="s">
        <v>718</v>
      </c>
      <c r="AX138" s="28" t="s">
        <v>718</v>
      </c>
      <c r="AY138" s="28" t="s">
        <v>718</v>
      </c>
      <c r="AZ138" s="62">
        <v>21570</v>
      </c>
      <c r="BA138" s="62">
        <v>0</v>
      </c>
      <c r="BB138" s="29">
        <v>1</v>
      </c>
    </row>
    <row r="139" spans="1:54" ht="15.75" customHeight="1" x14ac:dyDescent="0.2">
      <c r="A139" t="s">
        <v>79</v>
      </c>
      <c r="B139" t="str">
        <f>VLOOKUP(M139,vlookup!A:C,3,FALSE)</f>
        <v>"Special Interest Function"</v>
      </c>
      <c r="C139" t="s">
        <v>924</v>
      </c>
      <c r="D139" t="s">
        <v>7</v>
      </c>
      <c r="E139" t="s">
        <v>11</v>
      </c>
      <c r="F139" t="s">
        <v>721</v>
      </c>
      <c r="G139" t="s">
        <v>718</v>
      </c>
      <c r="H139" t="s">
        <v>718</v>
      </c>
      <c r="I139" t="s">
        <v>718</v>
      </c>
      <c r="J139" t="s">
        <v>718</v>
      </c>
      <c r="K139" t="s">
        <v>718</v>
      </c>
      <c r="L139" s="6" t="s">
        <v>718</v>
      </c>
      <c r="M139" s="27" t="s">
        <v>668</v>
      </c>
      <c r="N139" s="27" t="s">
        <v>967</v>
      </c>
      <c r="O139" s="27" t="s">
        <v>78</v>
      </c>
      <c r="P139" s="27" t="s">
        <v>1443</v>
      </c>
      <c r="Q139" s="27" t="s">
        <v>78</v>
      </c>
      <c r="R139" s="27" t="s">
        <v>119</v>
      </c>
      <c r="S139" s="27" t="s">
        <v>118</v>
      </c>
      <c r="T139" s="27" t="s">
        <v>205</v>
      </c>
      <c r="U139" s="60">
        <v>42062</v>
      </c>
      <c r="V139" s="27" t="s">
        <v>45</v>
      </c>
      <c r="W139" s="27" t="s">
        <v>677</v>
      </c>
      <c r="X139" s="27" t="s">
        <v>117</v>
      </c>
      <c r="Y139" s="27" t="s">
        <v>1983</v>
      </c>
      <c r="Z139" s="27" t="s">
        <v>338</v>
      </c>
      <c r="AA139" s="62">
        <v>4700000</v>
      </c>
      <c r="AB139" s="27" t="s">
        <v>1237</v>
      </c>
      <c r="AC139" s="27" t="s">
        <v>99</v>
      </c>
      <c r="AD139" s="27" t="s">
        <v>677</v>
      </c>
      <c r="AE139" s="27" t="s">
        <v>114</v>
      </c>
      <c r="AF139" s="27" t="s">
        <v>722</v>
      </c>
      <c r="AG139" s="27" t="s">
        <v>677</v>
      </c>
      <c r="AH139" s="27" t="s">
        <v>1580</v>
      </c>
      <c r="AI139" s="61">
        <v>42062</v>
      </c>
      <c r="AJ139" s="27" t="s">
        <v>747</v>
      </c>
      <c r="AK139" s="61">
        <v>41794</v>
      </c>
      <c r="AL139" s="28" t="s">
        <v>64</v>
      </c>
      <c r="AM139" s="27" t="s">
        <v>723</v>
      </c>
      <c r="AN139" s="27" t="s">
        <v>724</v>
      </c>
      <c r="AO139" s="28" t="s">
        <v>719</v>
      </c>
      <c r="AP139" s="27" t="s">
        <v>720</v>
      </c>
      <c r="AQ139" s="27" t="s">
        <v>677</v>
      </c>
      <c r="AR139" s="27" t="s">
        <v>78</v>
      </c>
      <c r="AS139" s="28" t="s">
        <v>721</v>
      </c>
      <c r="AT139" s="28" t="s">
        <v>718</v>
      </c>
      <c r="AU139" s="28" t="s">
        <v>718</v>
      </c>
      <c r="AV139" s="28" t="s">
        <v>718</v>
      </c>
      <c r="AW139" s="28" t="s">
        <v>718</v>
      </c>
      <c r="AX139" s="28" t="s">
        <v>718</v>
      </c>
      <c r="AY139" s="28" t="s">
        <v>718</v>
      </c>
      <c r="AZ139" s="62">
        <v>0</v>
      </c>
      <c r="BA139" s="62">
        <v>0</v>
      </c>
      <c r="BB139" s="29">
        <v>1</v>
      </c>
    </row>
    <row r="140" spans="1:54" ht="15.75" customHeight="1" x14ac:dyDescent="0.2">
      <c r="A140" t="s">
        <v>79</v>
      </c>
      <c r="B140" t="str">
        <f>VLOOKUP(M140,vlookup!A:C,3,FALSE)</f>
        <v>"Special Interest Function"</v>
      </c>
      <c r="C140" t="s">
        <v>924</v>
      </c>
      <c r="D140" t="s">
        <v>7</v>
      </c>
      <c r="E140" t="s">
        <v>12</v>
      </c>
      <c r="F140" t="s">
        <v>721</v>
      </c>
      <c r="G140" t="s">
        <v>718</v>
      </c>
      <c r="H140" t="s">
        <v>718</v>
      </c>
      <c r="I140" t="s">
        <v>718</v>
      </c>
      <c r="J140" t="s">
        <v>718</v>
      </c>
      <c r="K140" t="s">
        <v>718</v>
      </c>
      <c r="L140" s="6" t="s">
        <v>718</v>
      </c>
      <c r="M140" s="27" t="s">
        <v>668</v>
      </c>
      <c r="N140" s="27" t="s">
        <v>967</v>
      </c>
      <c r="O140" s="27" t="s">
        <v>78</v>
      </c>
      <c r="P140" s="27" t="s">
        <v>1443</v>
      </c>
      <c r="Q140" s="27" t="s">
        <v>78</v>
      </c>
      <c r="R140" s="27" t="s">
        <v>119</v>
      </c>
      <c r="S140" s="27" t="s">
        <v>118</v>
      </c>
      <c r="T140" s="27" t="s">
        <v>205</v>
      </c>
      <c r="U140" s="60">
        <v>42096</v>
      </c>
      <c r="V140" s="27" t="s">
        <v>45</v>
      </c>
      <c r="W140" s="27" t="s">
        <v>677</v>
      </c>
      <c r="X140" s="27" t="s">
        <v>117</v>
      </c>
      <c r="Y140" s="27" t="s">
        <v>1984</v>
      </c>
      <c r="Z140" s="27" t="s">
        <v>338</v>
      </c>
      <c r="AA140" s="62">
        <v>200000</v>
      </c>
      <c r="AB140" s="27" t="s">
        <v>1238</v>
      </c>
      <c r="AC140" s="27" t="s">
        <v>172</v>
      </c>
      <c r="AD140" s="27" t="s">
        <v>677</v>
      </c>
      <c r="AE140" s="27" t="s">
        <v>114</v>
      </c>
      <c r="AF140" s="27" t="s">
        <v>722</v>
      </c>
      <c r="AG140" s="27" t="s">
        <v>677</v>
      </c>
      <c r="AH140" s="27" t="s">
        <v>1580</v>
      </c>
      <c r="AI140" s="61">
        <v>42290</v>
      </c>
      <c r="AJ140" s="27" t="s">
        <v>813</v>
      </c>
      <c r="AK140" s="61">
        <v>42094</v>
      </c>
      <c r="AL140" s="28" t="s">
        <v>64</v>
      </c>
      <c r="AM140" s="27" t="s">
        <v>723</v>
      </c>
      <c r="AN140" s="27" t="s">
        <v>724</v>
      </c>
      <c r="AO140" s="28" t="s">
        <v>719</v>
      </c>
      <c r="AP140" s="27" t="s">
        <v>720</v>
      </c>
      <c r="AQ140" s="27" t="s">
        <v>677</v>
      </c>
      <c r="AR140" s="27" t="s">
        <v>78</v>
      </c>
      <c r="AS140" s="28" t="s">
        <v>721</v>
      </c>
      <c r="AT140" s="28" t="s">
        <v>718</v>
      </c>
      <c r="AU140" s="28" t="s">
        <v>718</v>
      </c>
      <c r="AV140" s="28" t="s">
        <v>718</v>
      </c>
      <c r="AW140" s="28" t="s">
        <v>718</v>
      </c>
      <c r="AX140" s="28" t="s">
        <v>718</v>
      </c>
      <c r="AY140" s="28" t="s">
        <v>718</v>
      </c>
      <c r="AZ140" s="62">
        <v>0</v>
      </c>
      <c r="BA140" s="62">
        <v>0</v>
      </c>
      <c r="BB140" s="29">
        <v>1</v>
      </c>
    </row>
    <row r="141" spans="1:54" ht="15.75" customHeight="1" x14ac:dyDescent="0.2">
      <c r="A141" t="s">
        <v>79</v>
      </c>
      <c r="B141" t="str">
        <f>VLOOKUP(M141,vlookup!A:C,3,FALSE)</f>
        <v>"Special Interest Function"</v>
      </c>
      <c r="C141" t="s">
        <v>924</v>
      </c>
      <c r="D141" t="s">
        <v>7</v>
      </c>
      <c r="E141" t="s">
        <v>12</v>
      </c>
      <c r="F141" t="s">
        <v>721</v>
      </c>
      <c r="G141" t="s">
        <v>718</v>
      </c>
      <c r="H141" t="s">
        <v>718</v>
      </c>
      <c r="I141" t="s">
        <v>718</v>
      </c>
      <c r="J141" t="s">
        <v>718</v>
      </c>
      <c r="K141" t="s">
        <v>718</v>
      </c>
      <c r="L141" s="6" t="s">
        <v>718</v>
      </c>
      <c r="M141" s="27" t="s">
        <v>668</v>
      </c>
      <c r="N141" s="27" t="s">
        <v>967</v>
      </c>
      <c r="O141" s="27" t="s">
        <v>78</v>
      </c>
      <c r="P141" s="27" t="s">
        <v>1443</v>
      </c>
      <c r="Q141" s="27" t="s">
        <v>78</v>
      </c>
      <c r="R141" s="27" t="s">
        <v>43</v>
      </c>
      <c r="S141" s="27" t="s">
        <v>44</v>
      </c>
      <c r="T141" s="27" t="s">
        <v>88</v>
      </c>
      <c r="U141" s="60">
        <v>42122</v>
      </c>
      <c r="V141" s="27" t="s">
        <v>45</v>
      </c>
      <c r="W141" s="27" t="s">
        <v>677</v>
      </c>
      <c r="X141" s="27" t="s">
        <v>117</v>
      </c>
      <c r="Y141" s="27" t="s">
        <v>1989</v>
      </c>
      <c r="Z141" s="27" t="s">
        <v>968</v>
      </c>
      <c r="AA141" s="62">
        <v>444414</v>
      </c>
      <c r="AB141" s="27" t="s">
        <v>969</v>
      </c>
      <c r="AC141" s="27" t="s">
        <v>172</v>
      </c>
      <c r="AD141" s="27" t="s">
        <v>677</v>
      </c>
      <c r="AE141" s="27" t="s">
        <v>654</v>
      </c>
      <c r="AF141" s="27" t="s">
        <v>722</v>
      </c>
      <c r="AG141" s="27" t="s">
        <v>677</v>
      </c>
      <c r="AH141" s="27" t="s">
        <v>1953</v>
      </c>
      <c r="AI141" s="61">
        <v>42122</v>
      </c>
      <c r="AJ141" s="27" t="s">
        <v>1990</v>
      </c>
      <c r="AK141" s="61">
        <v>42117</v>
      </c>
      <c r="AL141" s="28" t="s">
        <v>64</v>
      </c>
      <c r="AM141" s="27" t="s">
        <v>726</v>
      </c>
      <c r="AN141" s="27" t="s">
        <v>727</v>
      </c>
      <c r="AO141" s="28" t="s">
        <v>725</v>
      </c>
      <c r="AP141" s="27" t="s">
        <v>718</v>
      </c>
      <c r="AQ141" s="27" t="s">
        <v>677</v>
      </c>
      <c r="AR141" s="27" t="s">
        <v>78</v>
      </c>
      <c r="AS141" s="28" t="s">
        <v>721</v>
      </c>
      <c r="AT141" s="28" t="s">
        <v>718</v>
      </c>
      <c r="AU141" s="28" t="s">
        <v>718</v>
      </c>
      <c r="AV141" s="28" t="s">
        <v>718</v>
      </c>
      <c r="AW141" s="28" t="s">
        <v>718</v>
      </c>
      <c r="AX141" s="28" t="s">
        <v>718</v>
      </c>
      <c r="AY141" s="28" t="s">
        <v>718</v>
      </c>
      <c r="AZ141" s="62">
        <v>444414</v>
      </c>
      <c r="BA141" s="62">
        <v>0</v>
      </c>
      <c r="BB141" s="29">
        <v>1</v>
      </c>
    </row>
    <row r="142" spans="1:54" ht="15.75" customHeight="1" x14ac:dyDescent="0.2">
      <c r="A142" t="s">
        <v>79</v>
      </c>
      <c r="B142" t="str">
        <f>VLOOKUP(M142,vlookup!A:C,3,FALSE)</f>
        <v>"Special Interest Function"</v>
      </c>
      <c r="C142" t="s">
        <v>924</v>
      </c>
      <c r="D142" t="s">
        <v>7</v>
      </c>
      <c r="E142" t="s">
        <v>13</v>
      </c>
      <c r="F142" t="s">
        <v>721</v>
      </c>
      <c r="G142" t="s">
        <v>718</v>
      </c>
      <c r="H142" t="s">
        <v>718</v>
      </c>
      <c r="I142" t="s">
        <v>718</v>
      </c>
      <c r="J142" t="s">
        <v>718</v>
      </c>
      <c r="K142" t="s">
        <v>718</v>
      </c>
      <c r="L142" s="6" t="s">
        <v>718</v>
      </c>
      <c r="M142" s="27" t="s">
        <v>668</v>
      </c>
      <c r="N142" s="27" t="s">
        <v>967</v>
      </c>
      <c r="O142" s="27" t="s">
        <v>78</v>
      </c>
      <c r="P142" s="27" t="s">
        <v>1443</v>
      </c>
      <c r="Q142" s="27" t="s">
        <v>78</v>
      </c>
      <c r="R142" s="27" t="s">
        <v>43</v>
      </c>
      <c r="S142" s="27" t="s">
        <v>44</v>
      </c>
      <c r="T142" s="27" t="s">
        <v>88</v>
      </c>
      <c r="U142" s="60">
        <v>42202</v>
      </c>
      <c r="V142" s="27" t="s">
        <v>45</v>
      </c>
      <c r="W142" s="27" t="s">
        <v>677</v>
      </c>
      <c r="X142" s="27" t="s">
        <v>117</v>
      </c>
      <c r="Y142" s="27" t="s">
        <v>1991</v>
      </c>
      <c r="Z142" s="27" t="s">
        <v>968</v>
      </c>
      <c r="AA142" s="62">
        <v>1023227</v>
      </c>
      <c r="AB142" s="27" t="s">
        <v>969</v>
      </c>
      <c r="AC142" s="27" t="s">
        <v>120</v>
      </c>
      <c r="AD142" s="27" t="s">
        <v>677</v>
      </c>
      <c r="AE142" s="27" t="s">
        <v>654</v>
      </c>
      <c r="AF142" s="27" t="s">
        <v>722</v>
      </c>
      <c r="AG142" s="27" t="s">
        <v>677</v>
      </c>
      <c r="AH142" s="27" t="s">
        <v>1953</v>
      </c>
      <c r="AI142" s="61">
        <v>42205</v>
      </c>
      <c r="AJ142" s="27" t="s">
        <v>1990</v>
      </c>
      <c r="AK142" s="61">
        <v>42200</v>
      </c>
      <c r="AL142" s="28" t="s">
        <v>64</v>
      </c>
      <c r="AM142" s="27" t="s">
        <v>739</v>
      </c>
      <c r="AN142" s="27" t="s">
        <v>740</v>
      </c>
      <c r="AO142" s="28" t="s">
        <v>725</v>
      </c>
      <c r="AP142" s="27" t="s">
        <v>718</v>
      </c>
      <c r="AQ142" s="27" t="s">
        <v>677</v>
      </c>
      <c r="AR142" s="27" t="s">
        <v>78</v>
      </c>
      <c r="AS142" s="28" t="s">
        <v>721</v>
      </c>
      <c r="AT142" s="28" t="s">
        <v>718</v>
      </c>
      <c r="AU142" s="28" t="s">
        <v>718</v>
      </c>
      <c r="AV142" s="28" t="s">
        <v>718</v>
      </c>
      <c r="AW142" s="28" t="s">
        <v>718</v>
      </c>
      <c r="AX142" s="28" t="s">
        <v>718</v>
      </c>
      <c r="AY142" s="28" t="s">
        <v>718</v>
      </c>
      <c r="AZ142" s="62">
        <v>1023227</v>
      </c>
      <c r="BA142" s="62">
        <v>0</v>
      </c>
      <c r="BB142" s="29">
        <v>1</v>
      </c>
    </row>
    <row r="143" spans="1:54" ht="15.75" customHeight="1" x14ac:dyDescent="0.2">
      <c r="A143" t="s">
        <v>79</v>
      </c>
      <c r="B143" t="str">
        <f>VLOOKUP(M143,vlookup!A:C,3,FALSE)</f>
        <v>"Special Interest Function"</v>
      </c>
      <c r="C143" t="s">
        <v>925</v>
      </c>
      <c r="D143" t="s">
        <v>7</v>
      </c>
      <c r="E143" t="s">
        <v>13</v>
      </c>
      <c r="F143" t="s">
        <v>721</v>
      </c>
      <c r="G143" t="s">
        <v>718</v>
      </c>
      <c r="H143" t="s">
        <v>718</v>
      </c>
      <c r="I143" t="s">
        <v>718</v>
      </c>
      <c r="J143" t="s">
        <v>718</v>
      </c>
      <c r="K143" t="s">
        <v>718</v>
      </c>
      <c r="L143" s="6" t="s">
        <v>718</v>
      </c>
      <c r="M143" s="27" t="s">
        <v>668</v>
      </c>
      <c r="N143" s="27" t="s">
        <v>967</v>
      </c>
      <c r="O143" s="27" t="s">
        <v>78</v>
      </c>
      <c r="P143" s="27" t="s">
        <v>1443</v>
      </c>
      <c r="Q143" s="27" t="s">
        <v>78</v>
      </c>
      <c r="R143" s="27" t="s">
        <v>43</v>
      </c>
      <c r="S143" s="27" t="s">
        <v>44</v>
      </c>
      <c r="T143" s="27" t="s">
        <v>88</v>
      </c>
      <c r="U143" s="60">
        <v>42235</v>
      </c>
      <c r="V143" s="27" t="s">
        <v>45</v>
      </c>
      <c r="W143" s="27" t="s">
        <v>677</v>
      </c>
      <c r="X143" s="27" t="s">
        <v>38</v>
      </c>
      <c r="Y143" s="27" t="s">
        <v>1992</v>
      </c>
      <c r="Z143" s="27" t="s">
        <v>367</v>
      </c>
      <c r="AA143" s="62">
        <v>119346.5</v>
      </c>
      <c r="AB143" s="27" t="s">
        <v>812</v>
      </c>
      <c r="AC143" s="27" t="s">
        <v>397</v>
      </c>
      <c r="AD143" s="27" t="s">
        <v>670</v>
      </c>
      <c r="AE143" s="27" t="s">
        <v>366</v>
      </c>
      <c r="AF143" s="27" t="s">
        <v>722</v>
      </c>
      <c r="AG143" s="27" t="s">
        <v>677</v>
      </c>
      <c r="AH143" s="27" t="s">
        <v>1953</v>
      </c>
      <c r="AI143" s="61">
        <v>42241</v>
      </c>
      <c r="AJ143" s="27" t="s">
        <v>1221</v>
      </c>
      <c r="AK143" s="61">
        <v>42235</v>
      </c>
      <c r="AL143" s="28" t="s">
        <v>64</v>
      </c>
      <c r="AM143" s="27" t="s">
        <v>739</v>
      </c>
      <c r="AN143" s="27" t="s">
        <v>740</v>
      </c>
      <c r="AO143" s="28" t="s">
        <v>719</v>
      </c>
      <c r="AP143" s="27" t="s">
        <v>720</v>
      </c>
      <c r="AQ143" s="27" t="s">
        <v>78</v>
      </c>
      <c r="AR143" s="27" t="s">
        <v>78</v>
      </c>
      <c r="AS143" s="28" t="s">
        <v>721</v>
      </c>
      <c r="AT143" s="28" t="s">
        <v>718</v>
      </c>
      <c r="AU143" s="28" t="s">
        <v>718</v>
      </c>
      <c r="AV143" s="28" t="s">
        <v>718</v>
      </c>
      <c r="AW143" s="28" t="s">
        <v>718</v>
      </c>
      <c r="AX143" s="28" t="s">
        <v>718</v>
      </c>
      <c r="AY143" s="28" t="s">
        <v>718</v>
      </c>
      <c r="AZ143" s="62">
        <v>119346.5</v>
      </c>
      <c r="BA143" s="62">
        <v>119346.5</v>
      </c>
      <c r="BB143" s="29">
        <v>1</v>
      </c>
    </row>
    <row r="144" spans="1:54" ht="15.75" customHeight="1" x14ac:dyDescent="0.2">
      <c r="A144" t="s">
        <v>79</v>
      </c>
      <c r="B144" t="str">
        <f>VLOOKUP(M144,vlookup!A:C,3,FALSE)</f>
        <v>"Special Interest Function"</v>
      </c>
      <c r="C144" t="s">
        <v>924</v>
      </c>
      <c r="D144" t="s">
        <v>7</v>
      </c>
      <c r="E144" t="s">
        <v>13</v>
      </c>
      <c r="F144" t="s">
        <v>721</v>
      </c>
      <c r="G144" t="s">
        <v>718</v>
      </c>
      <c r="H144" t="s">
        <v>718</v>
      </c>
      <c r="I144" t="s">
        <v>718</v>
      </c>
      <c r="J144" t="s">
        <v>718</v>
      </c>
      <c r="K144" t="s">
        <v>718</v>
      </c>
      <c r="L144" s="6" t="s">
        <v>718</v>
      </c>
      <c r="M144" s="27" t="s">
        <v>668</v>
      </c>
      <c r="N144" s="27" t="s">
        <v>967</v>
      </c>
      <c r="O144" s="27" t="s">
        <v>78</v>
      </c>
      <c r="P144" s="27" t="s">
        <v>1443</v>
      </c>
      <c r="Q144" s="27" t="s">
        <v>78</v>
      </c>
      <c r="R144" s="27" t="s">
        <v>43</v>
      </c>
      <c r="S144" s="27" t="s">
        <v>44</v>
      </c>
      <c r="T144" s="27" t="s">
        <v>88</v>
      </c>
      <c r="U144" s="60">
        <v>42275</v>
      </c>
      <c r="V144" s="27" t="s">
        <v>45</v>
      </c>
      <c r="W144" s="27" t="s">
        <v>677</v>
      </c>
      <c r="X144" s="27" t="s">
        <v>117</v>
      </c>
      <c r="Y144" s="27" t="s">
        <v>1994</v>
      </c>
      <c r="Z144" s="27" t="s">
        <v>968</v>
      </c>
      <c r="AA144" s="62">
        <v>1500000</v>
      </c>
      <c r="AB144" s="27" t="s">
        <v>1236</v>
      </c>
      <c r="AC144" s="27" t="s">
        <v>170</v>
      </c>
      <c r="AD144" s="27" t="s">
        <v>677</v>
      </c>
      <c r="AE144" s="27" t="s">
        <v>654</v>
      </c>
      <c r="AF144" s="27" t="s">
        <v>722</v>
      </c>
      <c r="AG144" s="27" t="s">
        <v>677</v>
      </c>
      <c r="AH144" s="27" t="s">
        <v>1953</v>
      </c>
      <c r="AI144" s="61">
        <v>42275</v>
      </c>
      <c r="AJ144" s="27" t="s">
        <v>813</v>
      </c>
      <c r="AK144" s="61">
        <v>42275</v>
      </c>
      <c r="AL144" s="28" t="s">
        <v>64</v>
      </c>
      <c r="AM144" s="27" t="s">
        <v>723</v>
      </c>
      <c r="AN144" s="27" t="s">
        <v>724</v>
      </c>
      <c r="AO144" s="28" t="s">
        <v>719</v>
      </c>
      <c r="AP144" s="27" t="s">
        <v>720</v>
      </c>
      <c r="AQ144" s="27" t="s">
        <v>677</v>
      </c>
      <c r="AR144" s="27" t="s">
        <v>78</v>
      </c>
      <c r="AS144" s="28" t="s">
        <v>721</v>
      </c>
      <c r="AT144" s="28" t="s">
        <v>718</v>
      </c>
      <c r="AU144" s="28" t="s">
        <v>718</v>
      </c>
      <c r="AV144" s="28" t="s">
        <v>718</v>
      </c>
      <c r="AW144" s="28" t="s">
        <v>718</v>
      </c>
      <c r="AX144" s="28" t="s">
        <v>718</v>
      </c>
      <c r="AY144" s="28" t="s">
        <v>718</v>
      </c>
      <c r="AZ144" s="62">
        <v>0</v>
      </c>
      <c r="BA144" s="62">
        <v>0</v>
      </c>
      <c r="BB144" s="29">
        <v>1</v>
      </c>
    </row>
    <row r="145" spans="1:54" ht="15.75" customHeight="1" x14ac:dyDescent="0.2">
      <c r="A145" t="s">
        <v>79</v>
      </c>
      <c r="B145" t="str">
        <f>VLOOKUP(M145,vlookup!A:C,3,FALSE)</f>
        <v>"Special Interest Function"</v>
      </c>
      <c r="C145" t="s">
        <v>924</v>
      </c>
      <c r="D145" t="s">
        <v>7</v>
      </c>
      <c r="E145" t="s">
        <v>10</v>
      </c>
      <c r="F145" t="s">
        <v>717</v>
      </c>
      <c r="G145" t="s">
        <v>718</v>
      </c>
      <c r="H145" t="s">
        <v>718</v>
      </c>
      <c r="I145" t="s">
        <v>718</v>
      </c>
      <c r="J145" t="s">
        <v>718</v>
      </c>
      <c r="K145" t="s">
        <v>718</v>
      </c>
      <c r="L145" s="6" t="s">
        <v>718</v>
      </c>
      <c r="M145" s="27" t="s">
        <v>668</v>
      </c>
      <c r="N145" s="27" t="s">
        <v>967</v>
      </c>
      <c r="O145" s="27" t="s">
        <v>78</v>
      </c>
      <c r="P145" s="27" t="s">
        <v>1443</v>
      </c>
      <c r="Q145" s="27" t="s">
        <v>78</v>
      </c>
      <c r="R145" s="27" t="s">
        <v>43</v>
      </c>
      <c r="S145" s="27" t="s">
        <v>44</v>
      </c>
      <c r="T145" s="27" t="s">
        <v>88</v>
      </c>
      <c r="U145" s="60">
        <v>41967</v>
      </c>
      <c r="V145" s="27" t="s">
        <v>134</v>
      </c>
      <c r="W145" s="27" t="s">
        <v>677</v>
      </c>
      <c r="X145" s="27" t="s">
        <v>117</v>
      </c>
      <c r="Y145" s="27" t="s">
        <v>1985</v>
      </c>
      <c r="Z145" s="27" t="s">
        <v>808</v>
      </c>
      <c r="AA145" s="62">
        <v>12000000</v>
      </c>
      <c r="AB145" s="27" t="s">
        <v>1239</v>
      </c>
      <c r="AC145" s="27" t="s">
        <v>99</v>
      </c>
      <c r="AD145" s="27" t="s">
        <v>677</v>
      </c>
      <c r="AE145" s="27" t="s">
        <v>672</v>
      </c>
      <c r="AF145" s="27" t="s">
        <v>722</v>
      </c>
      <c r="AG145" s="27" t="s">
        <v>677</v>
      </c>
      <c r="AH145" s="27" t="s">
        <v>1580</v>
      </c>
      <c r="AI145" s="61">
        <v>41967</v>
      </c>
      <c r="AJ145" s="27" t="s">
        <v>813</v>
      </c>
      <c r="AK145" s="61">
        <v>41962</v>
      </c>
      <c r="AL145" s="28" t="s">
        <v>64</v>
      </c>
      <c r="AM145" s="27" t="s">
        <v>723</v>
      </c>
      <c r="AN145" s="27" t="s">
        <v>724</v>
      </c>
      <c r="AO145" s="28" t="s">
        <v>719</v>
      </c>
      <c r="AP145" s="27" t="s">
        <v>720</v>
      </c>
      <c r="AQ145" s="27" t="s">
        <v>677</v>
      </c>
      <c r="AR145" s="27" t="s">
        <v>78</v>
      </c>
      <c r="AS145" s="28" t="s">
        <v>717</v>
      </c>
      <c r="AT145" s="28" t="s">
        <v>718</v>
      </c>
      <c r="AU145" s="28" t="s">
        <v>718</v>
      </c>
      <c r="AV145" s="28" t="s">
        <v>718</v>
      </c>
      <c r="AW145" s="28" t="s">
        <v>718</v>
      </c>
      <c r="AX145" s="28" t="s">
        <v>718</v>
      </c>
      <c r="AY145" s="28" t="s">
        <v>718</v>
      </c>
      <c r="AZ145" s="62">
        <v>0</v>
      </c>
      <c r="BA145" s="62">
        <v>0</v>
      </c>
      <c r="BB145" s="29">
        <v>1</v>
      </c>
    </row>
    <row r="146" spans="1:54" ht="15.75" customHeight="1" x14ac:dyDescent="0.2">
      <c r="A146" t="s">
        <v>79</v>
      </c>
      <c r="B146" t="str">
        <f>VLOOKUP(M146,vlookup!A:C,3,FALSE)</f>
        <v>"Special Interest Function"</v>
      </c>
      <c r="C146" t="s">
        <v>5</v>
      </c>
      <c r="D146" t="s">
        <v>8</v>
      </c>
      <c r="E146" t="s">
        <v>13</v>
      </c>
      <c r="F146" t="s">
        <v>717</v>
      </c>
      <c r="G146" t="s">
        <v>718</v>
      </c>
      <c r="H146" t="s">
        <v>718</v>
      </c>
      <c r="I146" t="s">
        <v>718</v>
      </c>
      <c r="J146" t="s">
        <v>718</v>
      </c>
      <c r="K146" t="s">
        <v>718</v>
      </c>
      <c r="L146" s="6" t="s">
        <v>718</v>
      </c>
      <c r="M146" s="27" t="s">
        <v>668</v>
      </c>
      <c r="N146" s="27" t="s">
        <v>967</v>
      </c>
      <c r="O146" s="27" t="s">
        <v>78</v>
      </c>
      <c r="P146" s="27" t="s">
        <v>1443</v>
      </c>
      <c r="Q146" s="27" t="s">
        <v>78</v>
      </c>
      <c r="R146" s="27" t="s">
        <v>677</v>
      </c>
      <c r="S146" s="27" t="s">
        <v>677</v>
      </c>
      <c r="T146" s="27" t="s">
        <v>677</v>
      </c>
      <c r="U146" s="60">
        <v>42229</v>
      </c>
      <c r="V146" s="27" t="s">
        <v>36</v>
      </c>
      <c r="W146" s="27" t="s">
        <v>677</v>
      </c>
      <c r="X146" s="27" t="s">
        <v>37</v>
      </c>
      <c r="Y146" s="27" t="s">
        <v>3190</v>
      </c>
      <c r="Z146" s="27" t="s">
        <v>1995</v>
      </c>
      <c r="AA146" s="62">
        <v>75000</v>
      </c>
      <c r="AB146" s="27" t="s">
        <v>1996</v>
      </c>
      <c r="AC146" s="27" t="s">
        <v>76</v>
      </c>
      <c r="AD146" s="27" t="s">
        <v>677</v>
      </c>
      <c r="AE146" s="27" t="s">
        <v>1997</v>
      </c>
      <c r="AF146" s="27" t="s">
        <v>775</v>
      </c>
      <c r="AG146" s="27" t="s">
        <v>50</v>
      </c>
      <c r="AH146" s="27" t="s">
        <v>3191</v>
      </c>
      <c r="AI146" s="61">
        <v>42326</v>
      </c>
      <c r="AJ146" s="27" t="s">
        <v>747</v>
      </c>
      <c r="AK146" s="61">
        <v>42221</v>
      </c>
      <c r="AL146" s="28" t="s">
        <v>763</v>
      </c>
      <c r="AM146" s="27" t="s">
        <v>677</v>
      </c>
      <c r="AN146" s="27" t="s">
        <v>677</v>
      </c>
      <c r="AO146" s="28" t="s">
        <v>725</v>
      </c>
      <c r="AP146" s="27" t="s">
        <v>718</v>
      </c>
      <c r="AQ146" s="27" t="s">
        <v>677</v>
      </c>
      <c r="AR146" s="27" t="s">
        <v>78</v>
      </c>
      <c r="AS146" s="28" t="s">
        <v>717</v>
      </c>
      <c r="AT146" s="28" t="s">
        <v>718</v>
      </c>
      <c r="AU146" s="28" t="s">
        <v>718</v>
      </c>
      <c r="AV146" s="28" t="s">
        <v>718</v>
      </c>
      <c r="AW146" s="28" t="s">
        <v>718</v>
      </c>
      <c r="AX146" s="28" t="s">
        <v>718</v>
      </c>
      <c r="AY146" s="28" t="s">
        <v>718</v>
      </c>
      <c r="AZ146" s="62" t="s">
        <v>677</v>
      </c>
      <c r="BA146" s="62">
        <v>75000</v>
      </c>
      <c r="BB146" s="29">
        <v>1</v>
      </c>
    </row>
    <row r="147" spans="1:54" ht="15.75" customHeight="1" x14ac:dyDescent="0.2">
      <c r="A147" t="s">
        <v>79</v>
      </c>
      <c r="B147" t="str">
        <f>VLOOKUP(M147,vlookup!A:C,3,FALSE)</f>
        <v>"Special Interest Function"</v>
      </c>
      <c r="C147" t="s">
        <v>924</v>
      </c>
      <c r="D147" t="s">
        <v>7</v>
      </c>
      <c r="E147" t="s">
        <v>13</v>
      </c>
      <c r="F147" t="s">
        <v>717</v>
      </c>
      <c r="G147" t="s">
        <v>718</v>
      </c>
      <c r="H147" t="s">
        <v>718</v>
      </c>
      <c r="I147" t="s">
        <v>718</v>
      </c>
      <c r="J147" t="s">
        <v>718</v>
      </c>
      <c r="K147" t="s">
        <v>718</v>
      </c>
      <c r="L147" s="6" t="s">
        <v>718</v>
      </c>
      <c r="M147" s="27" t="s">
        <v>668</v>
      </c>
      <c r="N147" s="27" t="s">
        <v>967</v>
      </c>
      <c r="O147" s="27" t="s">
        <v>78</v>
      </c>
      <c r="P147" s="27" t="s">
        <v>1443</v>
      </c>
      <c r="Q147" s="27" t="s">
        <v>78</v>
      </c>
      <c r="R147" s="27" t="s">
        <v>43</v>
      </c>
      <c r="S147" s="27" t="s">
        <v>44</v>
      </c>
      <c r="T147" s="27" t="s">
        <v>88</v>
      </c>
      <c r="U147" s="60">
        <v>42250</v>
      </c>
      <c r="V147" s="27" t="s">
        <v>134</v>
      </c>
      <c r="W147" s="27" t="s">
        <v>677</v>
      </c>
      <c r="X147" s="27" t="s">
        <v>117</v>
      </c>
      <c r="Y147" s="27" t="s">
        <v>1993</v>
      </c>
      <c r="Z147" s="27" t="s">
        <v>808</v>
      </c>
      <c r="AA147" s="62">
        <v>4500000</v>
      </c>
      <c r="AB147" s="27" t="s">
        <v>1239</v>
      </c>
      <c r="AC147" s="27" t="s">
        <v>104</v>
      </c>
      <c r="AD147" s="27" t="s">
        <v>677</v>
      </c>
      <c r="AE147" s="27" t="s">
        <v>672</v>
      </c>
      <c r="AF147" s="27" t="s">
        <v>722</v>
      </c>
      <c r="AG147" s="27" t="s">
        <v>677</v>
      </c>
      <c r="AH147" s="27" t="s">
        <v>1953</v>
      </c>
      <c r="AI147" s="61">
        <v>42255</v>
      </c>
      <c r="AJ147" s="27" t="s">
        <v>813</v>
      </c>
      <c r="AK147" s="61">
        <v>42165</v>
      </c>
      <c r="AL147" s="28" t="s">
        <v>64</v>
      </c>
      <c r="AM147" s="27" t="s">
        <v>723</v>
      </c>
      <c r="AN147" s="27" t="s">
        <v>724</v>
      </c>
      <c r="AO147" s="28" t="s">
        <v>719</v>
      </c>
      <c r="AP147" s="27" t="s">
        <v>720</v>
      </c>
      <c r="AQ147" s="27" t="s">
        <v>677</v>
      </c>
      <c r="AR147" s="27" t="s">
        <v>78</v>
      </c>
      <c r="AS147" s="28" t="s">
        <v>717</v>
      </c>
      <c r="AT147" s="28" t="s">
        <v>718</v>
      </c>
      <c r="AU147" s="28" t="s">
        <v>718</v>
      </c>
      <c r="AV147" s="28" t="s">
        <v>718</v>
      </c>
      <c r="AW147" s="28" t="s">
        <v>718</v>
      </c>
      <c r="AX147" s="28" t="s">
        <v>718</v>
      </c>
      <c r="AY147" s="28" t="s">
        <v>718</v>
      </c>
      <c r="AZ147" s="62">
        <v>0</v>
      </c>
      <c r="BA147" s="62">
        <v>0</v>
      </c>
      <c r="BB147" s="29">
        <v>1</v>
      </c>
    </row>
    <row r="148" spans="1:54" ht="15.75" customHeight="1" x14ac:dyDescent="0.2">
      <c r="A148" t="s">
        <v>79</v>
      </c>
      <c r="B148" t="e">
        <f>VLOOKUP(M148,vlookup!A:C,3,FALSE)</f>
        <v>#N/A</v>
      </c>
      <c r="C148" t="s">
        <v>925</v>
      </c>
      <c r="D148" t="s">
        <v>7</v>
      </c>
      <c r="E148" t="s">
        <v>11</v>
      </c>
      <c r="F148" t="s">
        <v>717</v>
      </c>
      <c r="G148" t="s">
        <v>718</v>
      </c>
      <c r="H148" t="s">
        <v>718</v>
      </c>
      <c r="I148" t="s">
        <v>718</v>
      </c>
      <c r="J148" t="s">
        <v>718</v>
      </c>
      <c r="K148" t="s">
        <v>70</v>
      </c>
      <c r="L148" s="6" t="s">
        <v>718</v>
      </c>
      <c r="M148" s="27" t="s">
        <v>1240</v>
      </c>
      <c r="N148" s="27" t="s">
        <v>1241</v>
      </c>
      <c r="O148" s="27" t="s">
        <v>78</v>
      </c>
      <c r="P148" s="27" t="s">
        <v>1443</v>
      </c>
      <c r="Q148" s="27" t="s">
        <v>78</v>
      </c>
      <c r="R148" s="27" t="s">
        <v>127</v>
      </c>
      <c r="S148" s="27" t="s">
        <v>48</v>
      </c>
      <c r="T148" s="27" t="s">
        <v>1242</v>
      </c>
      <c r="U148" s="60">
        <v>42072</v>
      </c>
      <c r="V148" s="27" t="s">
        <v>134</v>
      </c>
      <c r="W148" s="27" t="s">
        <v>677</v>
      </c>
      <c r="X148" s="27" t="s">
        <v>38</v>
      </c>
      <c r="Y148" s="27" t="s">
        <v>1998</v>
      </c>
      <c r="Z148" s="27" t="s">
        <v>1243</v>
      </c>
      <c r="AA148" s="62">
        <v>1700000</v>
      </c>
      <c r="AB148" s="27" t="s">
        <v>1244</v>
      </c>
      <c r="AC148" s="27" t="s">
        <v>99</v>
      </c>
      <c r="AD148" s="27" t="s">
        <v>677</v>
      </c>
      <c r="AE148" s="27" t="s">
        <v>1245</v>
      </c>
      <c r="AF148" s="27" t="s">
        <v>722</v>
      </c>
      <c r="AG148" s="27" t="s">
        <v>677</v>
      </c>
      <c r="AH148" s="27" t="s">
        <v>1580</v>
      </c>
      <c r="AI148" s="61">
        <v>42072</v>
      </c>
      <c r="AJ148" s="27" t="s">
        <v>813</v>
      </c>
      <c r="AK148" s="61">
        <v>42068</v>
      </c>
      <c r="AL148" s="28" t="s">
        <v>64</v>
      </c>
      <c r="AM148" s="27" t="s">
        <v>723</v>
      </c>
      <c r="AN148" s="27" t="s">
        <v>724</v>
      </c>
      <c r="AO148" s="28" t="s">
        <v>719</v>
      </c>
      <c r="AP148" s="27" t="s">
        <v>720</v>
      </c>
      <c r="AQ148" s="27" t="s">
        <v>677</v>
      </c>
      <c r="AR148" s="27" t="s">
        <v>78</v>
      </c>
      <c r="AS148" s="28" t="s">
        <v>717</v>
      </c>
      <c r="AT148" s="28" t="s">
        <v>718</v>
      </c>
      <c r="AU148" s="28" t="s">
        <v>718</v>
      </c>
      <c r="AV148" s="28" t="s">
        <v>718</v>
      </c>
      <c r="AW148" s="28" t="s">
        <v>718</v>
      </c>
      <c r="AX148" s="28" t="s">
        <v>716</v>
      </c>
      <c r="AY148" s="28" t="s">
        <v>718</v>
      </c>
      <c r="AZ148" s="62">
        <v>0</v>
      </c>
      <c r="BA148" s="62">
        <v>0</v>
      </c>
      <c r="BB148" s="29">
        <v>1</v>
      </c>
    </row>
    <row r="149" spans="1:54" ht="15.75" customHeight="1" x14ac:dyDescent="0.2">
      <c r="A149" t="s">
        <v>79</v>
      </c>
      <c r="B149" t="e">
        <f>VLOOKUP(M149,vlookup!A:C,3,FALSE)</f>
        <v>#N/A</v>
      </c>
      <c r="C149" t="s">
        <v>925</v>
      </c>
      <c r="D149" t="s">
        <v>7</v>
      </c>
      <c r="E149" t="s">
        <v>13</v>
      </c>
      <c r="F149" t="s">
        <v>717</v>
      </c>
      <c r="G149" t="s">
        <v>718</v>
      </c>
      <c r="H149" t="s">
        <v>718</v>
      </c>
      <c r="I149" t="s">
        <v>718</v>
      </c>
      <c r="J149" t="s">
        <v>718</v>
      </c>
      <c r="K149" t="s">
        <v>70</v>
      </c>
      <c r="L149" s="6" t="s">
        <v>718</v>
      </c>
      <c r="M149" s="27" t="s">
        <v>1240</v>
      </c>
      <c r="N149" s="27" t="s">
        <v>1241</v>
      </c>
      <c r="O149" s="27" t="s">
        <v>78</v>
      </c>
      <c r="P149" s="27" t="s">
        <v>1443</v>
      </c>
      <c r="Q149" s="27" t="s">
        <v>78</v>
      </c>
      <c r="R149" s="27" t="s">
        <v>127</v>
      </c>
      <c r="S149" s="27" t="s">
        <v>48</v>
      </c>
      <c r="T149" s="27" t="s">
        <v>1242</v>
      </c>
      <c r="U149" s="60">
        <v>42264</v>
      </c>
      <c r="V149" s="27" t="s">
        <v>134</v>
      </c>
      <c r="W149" s="27" t="s">
        <v>677</v>
      </c>
      <c r="X149" s="27" t="s">
        <v>38</v>
      </c>
      <c r="Y149" s="27" t="s">
        <v>1999</v>
      </c>
      <c r="Z149" s="27" t="s">
        <v>1243</v>
      </c>
      <c r="AA149" s="62">
        <v>1700000</v>
      </c>
      <c r="AB149" s="27" t="s">
        <v>1244</v>
      </c>
      <c r="AC149" s="27" t="s">
        <v>104</v>
      </c>
      <c r="AD149" s="27" t="s">
        <v>677</v>
      </c>
      <c r="AE149" s="27" t="s">
        <v>1245</v>
      </c>
      <c r="AF149" s="27" t="s">
        <v>722</v>
      </c>
      <c r="AG149" s="27" t="s">
        <v>677</v>
      </c>
      <c r="AH149" s="27" t="s">
        <v>1953</v>
      </c>
      <c r="AI149" s="61">
        <v>42264</v>
      </c>
      <c r="AJ149" s="27" t="s">
        <v>1953</v>
      </c>
      <c r="AK149" s="61">
        <v>42264</v>
      </c>
      <c r="AL149" s="28" t="s">
        <v>64</v>
      </c>
      <c r="AM149" s="27" t="s">
        <v>723</v>
      </c>
      <c r="AN149" s="27" t="s">
        <v>724</v>
      </c>
      <c r="AO149" s="28" t="s">
        <v>719</v>
      </c>
      <c r="AP149" s="27" t="s">
        <v>720</v>
      </c>
      <c r="AQ149" s="27" t="s">
        <v>677</v>
      </c>
      <c r="AR149" s="27" t="s">
        <v>78</v>
      </c>
      <c r="AS149" s="28" t="s">
        <v>717</v>
      </c>
      <c r="AT149" s="28" t="s">
        <v>718</v>
      </c>
      <c r="AU149" s="28" t="s">
        <v>718</v>
      </c>
      <c r="AV149" s="28" t="s">
        <v>718</v>
      </c>
      <c r="AW149" s="28" t="s">
        <v>718</v>
      </c>
      <c r="AX149" s="28" t="s">
        <v>716</v>
      </c>
      <c r="AY149" s="28" t="s">
        <v>718</v>
      </c>
      <c r="AZ149" s="62">
        <v>0</v>
      </c>
      <c r="BA149" s="62">
        <v>0</v>
      </c>
      <c r="BB149" s="29">
        <v>1</v>
      </c>
    </row>
    <row r="150" spans="1:54" ht="15.75" customHeight="1" x14ac:dyDescent="0.2">
      <c r="A150" t="s">
        <v>79</v>
      </c>
      <c r="B150" t="e">
        <f>VLOOKUP(M150,vlookup!A:C,3,FALSE)</f>
        <v>#N/A</v>
      </c>
      <c r="C150" t="s">
        <v>924</v>
      </c>
      <c r="D150" t="s">
        <v>7</v>
      </c>
      <c r="E150" t="s">
        <v>11</v>
      </c>
      <c r="F150" t="s">
        <v>721</v>
      </c>
      <c r="G150" t="s">
        <v>718</v>
      </c>
      <c r="H150" t="s">
        <v>718</v>
      </c>
      <c r="I150" t="s">
        <v>718</v>
      </c>
      <c r="J150" t="s">
        <v>718</v>
      </c>
      <c r="K150" t="s">
        <v>718</v>
      </c>
      <c r="L150" s="6" t="s">
        <v>718</v>
      </c>
      <c r="M150" s="27" t="s">
        <v>1240</v>
      </c>
      <c r="N150" s="27" t="s">
        <v>1241</v>
      </c>
      <c r="O150" s="27" t="s">
        <v>78</v>
      </c>
      <c r="P150" s="27" t="s">
        <v>1443</v>
      </c>
      <c r="Q150" s="27" t="s">
        <v>78</v>
      </c>
      <c r="R150" s="27" t="s">
        <v>432</v>
      </c>
      <c r="S150" s="27" t="s">
        <v>232</v>
      </c>
      <c r="T150" s="27" t="s">
        <v>1130</v>
      </c>
      <c r="U150" s="60">
        <v>42054</v>
      </c>
      <c r="V150" s="27" t="s">
        <v>45</v>
      </c>
      <c r="W150" s="27" t="s">
        <v>677</v>
      </c>
      <c r="X150" s="27" t="s">
        <v>117</v>
      </c>
      <c r="Y150" s="27" t="s">
        <v>2000</v>
      </c>
      <c r="Z150" s="27" t="s">
        <v>1246</v>
      </c>
      <c r="AA150" s="62">
        <v>15000000</v>
      </c>
      <c r="AB150" s="27" t="s">
        <v>1247</v>
      </c>
      <c r="AC150" s="27" t="s">
        <v>120</v>
      </c>
      <c r="AD150" s="27" t="s">
        <v>677</v>
      </c>
      <c r="AE150" s="27" t="s">
        <v>423</v>
      </c>
      <c r="AF150" s="27" t="s">
        <v>722</v>
      </c>
      <c r="AG150" s="27" t="s">
        <v>677</v>
      </c>
      <c r="AH150" s="27" t="s">
        <v>1580</v>
      </c>
      <c r="AI150" s="61">
        <v>42054</v>
      </c>
      <c r="AJ150" s="27" t="s">
        <v>813</v>
      </c>
      <c r="AK150" s="61">
        <v>42033</v>
      </c>
      <c r="AL150" s="28" t="s">
        <v>64</v>
      </c>
      <c r="AM150" s="27" t="s">
        <v>723</v>
      </c>
      <c r="AN150" s="27" t="s">
        <v>724</v>
      </c>
      <c r="AO150" s="28" t="s">
        <v>719</v>
      </c>
      <c r="AP150" s="27" t="s">
        <v>720</v>
      </c>
      <c r="AQ150" s="27" t="s">
        <v>677</v>
      </c>
      <c r="AR150" s="27" t="s">
        <v>78</v>
      </c>
      <c r="AS150" s="28" t="s">
        <v>721</v>
      </c>
      <c r="AT150" s="28" t="s">
        <v>718</v>
      </c>
      <c r="AU150" s="28" t="s">
        <v>718</v>
      </c>
      <c r="AV150" s="28" t="s">
        <v>718</v>
      </c>
      <c r="AW150" s="28" t="s">
        <v>718</v>
      </c>
      <c r="AX150" s="28" t="s">
        <v>718</v>
      </c>
      <c r="AY150" s="28" t="s">
        <v>718</v>
      </c>
      <c r="AZ150" s="62">
        <v>917716</v>
      </c>
      <c r="BA150" s="62">
        <v>0</v>
      </c>
      <c r="BB150" s="29">
        <v>1</v>
      </c>
    </row>
    <row r="151" spans="1:54" ht="15.75" customHeight="1" x14ac:dyDescent="0.2">
      <c r="A151" t="s">
        <v>79</v>
      </c>
      <c r="B151" t="e">
        <f>VLOOKUP(M151,vlookup!A:C,3,FALSE)</f>
        <v>#N/A</v>
      </c>
      <c r="C151" t="s">
        <v>924</v>
      </c>
      <c r="D151" t="s">
        <v>7</v>
      </c>
      <c r="E151" t="s">
        <v>12</v>
      </c>
      <c r="F151" t="s">
        <v>721</v>
      </c>
      <c r="G151" t="s">
        <v>718</v>
      </c>
      <c r="H151" t="s">
        <v>718</v>
      </c>
      <c r="I151" t="s">
        <v>718</v>
      </c>
      <c r="J151" t="s">
        <v>718</v>
      </c>
      <c r="K151" t="s">
        <v>718</v>
      </c>
      <c r="L151" s="6" t="s">
        <v>718</v>
      </c>
      <c r="M151" s="27" t="s">
        <v>1240</v>
      </c>
      <c r="N151" s="27" t="s">
        <v>1241</v>
      </c>
      <c r="O151" s="27" t="s">
        <v>78</v>
      </c>
      <c r="P151" s="27" t="s">
        <v>1443</v>
      </c>
      <c r="Q151" s="27" t="s">
        <v>78</v>
      </c>
      <c r="R151" s="27" t="s">
        <v>432</v>
      </c>
      <c r="S151" s="27" t="s">
        <v>232</v>
      </c>
      <c r="T151" s="27" t="s">
        <v>1130</v>
      </c>
      <c r="U151" s="60">
        <v>42096</v>
      </c>
      <c r="V151" s="27" t="s">
        <v>45</v>
      </c>
      <c r="W151" s="27" t="s">
        <v>677</v>
      </c>
      <c r="X151" s="27" t="s">
        <v>117</v>
      </c>
      <c r="Y151" s="27" t="s">
        <v>2001</v>
      </c>
      <c r="Z151" s="27" t="s">
        <v>1246</v>
      </c>
      <c r="AA151" s="62">
        <v>100000</v>
      </c>
      <c r="AB151" s="27" t="s">
        <v>1247</v>
      </c>
      <c r="AC151" s="27" t="s">
        <v>173</v>
      </c>
      <c r="AD151" s="27" t="s">
        <v>677</v>
      </c>
      <c r="AE151" s="27" t="s">
        <v>423</v>
      </c>
      <c r="AF151" s="27" t="s">
        <v>722</v>
      </c>
      <c r="AG151" s="27" t="s">
        <v>677</v>
      </c>
      <c r="AH151" s="27" t="s">
        <v>1580</v>
      </c>
      <c r="AI151" s="61">
        <v>42290</v>
      </c>
      <c r="AJ151" s="27" t="s">
        <v>813</v>
      </c>
      <c r="AK151" s="61">
        <v>42095</v>
      </c>
      <c r="AL151" s="28" t="s">
        <v>64</v>
      </c>
      <c r="AM151" s="27" t="s">
        <v>723</v>
      </c>
      <c r="AN151" s="27" t="s">
        <v>724</v>
      </c>
      <c r="AO151" s="28" t="s">
        <v>719</v>
      </c>
      <c r="AP151" s="27" t="s">
        <v>720</v>
      </c>
      <c r="AQ151" s="27" t="s">
        <v>677</v>
      </c>
      <c r="AR151" s="27" t="s">
        <v>78</v>
      </c>
      <c r="AS151" s="28" t="s">
        <v>721</v>
      </c>
      <c r="AT151" s="28" t="s">
        <v>718</v>
      </c>
      <c r="AU151" s="28" t="s">
        <v>718</v>
      </c>
      <c r="AV151" s="28" t="s">
        <v>718</v>
      </c>
      <c r="AW151" s="28" t="s">
        <v>718</v>
      </c>
      <c r="AX151" s="28" t="s">
        <v>718</v>
      </c>
      <c r="AY151" s="28" t="s">
        <v>718</v>
      </c>
      <c r="AZ151" s="62">
        <v>0</v>
      </c>
      <c r="BA151" s="62">
        <v>0</v>
      </c>
      <c r="BB151" s="29">
        <v>1</v>
      </c>
    </row>
    <row r="152" spans="1:54" ht="15.75" customHeight="1" x14ac:dyDescent="0.2">
      <c r="A152" t="s">
        <v>79</v>
      </c>
      <c r="B152" t="e">
        <f>VLOOKUP(M152,vlookup!A:C,3,FALSE)</f>
        <v>#N/A</v>
      </c>
      <c r="C152" t="s">
        <v>924</v>
      </c>
      <c r="D152" t="s">
        <v>7</v>
      </c>
      <c r="E152" t="s">
        <v>12</v>
      </c>
      <c r="F152" t="s">
        <v>721</v>
      </c>
      <c r="G152" t="s">
        <v>718</v>
      </c>
      <c r="H152" t="s">
        <v>718</v>
      </c>
      <c r="I152" t="s">
        <v>718</v>
      </c>
      <c r="J152" t="s">
        <v>718</v>
      </c>
      <c r="K152" t="s">
        <v>718</v>
      </c>
      <c r="L152" s="6" t="s">
        <v>718</v>
      </c>
      <c r="M152" s="27" t="s">
        <v>2002</v>
      </c>
      <c r="N152" s="27" t="s">
        <v>2003</v>
      </c>
      <c r="O152" s="27" t="s">
        <v>78</v>
      </c>
      <c r="P152" s="27" t="s">
        <v>1443</v>
      </c>
      <c r="Q152" s="27" t="s">
        <v>78</v>
      </c>
      <c r="R152" s="27" t="s">
        <v>43</v>
      </c>
      <c r="S152" s="27" t="s">
        <v>44</v>
      </c>
      <c r="T152" s="27" t="s">
        <v>88</v>
      </c>
      <c r="U152" s="60">
        <v>42185</v>
      </c>
      <c r="V152" s="27" t="s">
        <v>45</v>
      </c>
      <c r="W152" s="27" t="s">
        <v>677</v>
      </c>
      <c r="X152" s="27" t="s">
        <v>105</v>
      </c>
      <c r="Y152" s="27" t="s">
        <v>2004</v>
      </c>
      <c r="Z152" s="27" t="s">
        <v>661</v>
      </c>
      <c r="AA152" s="62">
        <v>767287</v>
      </c>
      <c r="AB152" s="27" t="s">
        <v>2005</v>
      </c>
      <c r="AC152" s="27" t="s">
        <v>76</v>
      </c>
      <c r="AD152" s="27" t="s">
        <v>677</v>
      </c>
      <c r="AE152" s="27" t="s">
        <v>650</v>
      </c>
      <c r="AF152" s="27" t="s">
        <v>752</v>
      </c>
      <c r="AG152" s="27" t="s">
        <v>677</v>
      </c>
      <c r="AH152" s="27" t="s">
        <v>737</v>
      </c>
      <c r="AI152" s="61">
        <v>42185</v>
      </c>
      <c r="AJ152" s="27" t="s">
        <v>1221</v>
      </c>
      <c r="AK152" s="61">
        <v>42173</v>
      </c>
      <c r="AL152" s="28" t="s">
        <v>64</v>
      </c>
      <c r="AM152" s="27" t="s">
        <v>677</v>
      </c>
      <c r="AN152" s="27" t="s">
        <v>677</v>
      </c>
      <c r="AO152" s="28" t="s">
        <v>725</v>
      </c>
      <c r="AP152" s="27" t="s">
        <v>718</v>
      </c>
      <c r="AQ152" s="27" t="s">
        <v>677</v>
      </c>
      <c r="AR152" s="27" t="s">
        <v>78</v>
      </c>
      <c r="AS152" s="28" t="s">
        <v>721</v>
      </c>
      <c r="AT152" s="28" t="s">
        <v>718</v>
      </c>
      <c r="AU152" s="28" t="s">
        <v>718</v>
      </c>
      <c r="AV152" s="28" t="s">
        <v>718</v>
      </c>
      <c r="AW152" s="28" t="s">
        <v>718</v>
      </c>
      <c r="AX152" s="28" t="s">
        <v>718</v>
      </c>
      <c r="AY152" s="28" t="s">
        <v>718</v>
      </c>
      <c r="AZ152" s="62">
        <v>767287</v>
      </c>
      <c r="BA152" s="62">
        <v>767287</v>
      </c>
      <c r="BB152" s="29">
        <v>1</v>
      </c>
    </row>
    <row r="153" spans="1:54" ht="15.75" customHeight="1" x14ac:dyDescent="0.2">
      <c r="A153" t="s">
        <v>79</v>
      </c>
      <c r="B153" t="str">
        <f>VLOOKUP(M153,vlookup!A:C,3,FALSE)</f>
        <v>"Special Interest Function"</v>
      </c>
      <c r="C153" t="s">
        <v>924</v>
      </c>
      <c r="D153" t="s">
        <v>7</v>
      </c>
      <c r="E153" t="s">
        <v>12</v>
      </c>
      <c r="F153" t="s">
        <v>721</v>
      </c>
      <c r="G153" t="s">
        <v>718</v>
      </c>
      <c r="H153" t="s">
        <v>718</v>
      </c>
      <c r="I153" t="s">
        <v>718</v>
      </c>
      <c r="J153" t="s">
        <v>71</v>
      </c>
      <c r="K153" t="s">
        <v>718</v>
      </c>
      <c r="L153" s="6" t="s">
        <v>718</v>
      </c>
      <c r="M153" s="27" t="s">
        <v>648</v>
      </c>
      <c r="N153" s="27" t="s">
        <v>971</v>
      </c>
      <c r="O153" s="27" t="s">
        <v>78</v>
      </c>
      <c r="P153" s="27" t="s">
        <v>1443</v>
      </c>
      <c r="Q153" s="27" t="s">
        <v>78</v>
      </c>
      <c r="R153" s="27" t="s">
        <v>472</v>
      </c>
      <c r="S153" s="27" t="s">
        <v>118</v>
      </c>
      <c r="T153" s="27" t="s">
        <v>206</v>
      </c>
      <c r="U153" s="60">
        <v>42160</v>
      </c>
      <c r="V153" s="27" t="s">
        <v>45</v>
      </c>
      <c r="W153" s="27" t="s">
        <v>677</v>
      </c>
      <c r="X153" s="27" t="s">
        <v>105</v>
      </c>
      <c r="Y153" s="27" t="s">
        <v>2013</v>
      </c>
      <c r="Z153" s="27" t="s">
        <v>975</v>
      </c>
      <c r="AA153" s="62">
        <v>2049685</v>
      </c>
      <c r="AB153" s="27" t="s">
        <v>1249</v>
      </c>
      <c r="AC153" s="27" t="s">
        <v>83</v>
      </c>
      <c r="AD153" s="27" t="s">
        <v>677</v>
      </c>
      <c r="AE153" s="27" t="s">
        <v>976</v>
      </c>
      <c r="AF153" s="27" t="s">
        <v>722</v>
      </c>
      <c r="AG153" s="27" t="s">
        <v>677</v>
      </c>
      <c r="AH153" s="27" t="s">
        <v>737</v>
      </c>
      <c r="AI153" s="61">
        <v>42160</v>
      </c>
      <c r="AJ153" s="27" t="s">
        <v>751</v>
      </c>
      <c r="AK153" s="61">
        <v>42159</v>
      </c>
      <c r="AL153" s="28" t="s">
        <v>64</v>
      </c>
      <c r="AM153" s="27" t="s">
        <v>723</v>
      </c>
      <c r="AN153" s="27" t="s">
        <v>724</v>
      </c>
      <c r="AO153" s="28" t="s">
        <v>719</v>
      </c>
      <c r="AP153" s="27" t="s">
        <v>720</v>
      </c>
      <c r="AQ153" s="27" t="s">
        <v>677</v>
      </c>
      <c r="AR153" s="27" t="s">
        <v>78</v>
      </c>
      <c r="AS153" s="28" t="s">
        <v>721</v>
      </c>
      <c r="AT153" s="28" t="s">
        <v>718</v>
      </c>
      <c r="AU153" s="28" t="s">
        <v>718</v>
      </c>
      <c r="AV153" s="28" t="s">
        <v>718</v>
      </c>
      <c r="AW153" s="28" t="s">
        <v>716</v>
      </c>
      <c r="AX153" s="28" t="s">
        <v>718</v>
      </c>
      <c r="AY153" s="28" t="s">
        <v>718</v>
      </c>
      <c r="AZ153" s="62">
        <v>2049685</v>
      </c>
      <c r="BA153" s="62">
        <v>0</v>
      </c>
      <c r="BB153" s="29">
        <v>1</v>
      </c>
    </row>
    <row r="154" spans="1:54" ht="15.75" customHeight="1" x14ac:dyDescent="0.2">
      <c r="A154" t="s">
        <v>79</v>
      </c>
      <c r="B154" t="str">
        <f>VLOOKUP(M154,vlookup!A:C,3,FALSE)</f>
        <v>"Special Interest Function"</v>
      </c>
      <c r="C154" t="s">
        <v>925</v>
      </c>
      <c r="D154" t="s">
        <v>7</v>
      </c>
      <c r="E154" t="s">
        <v>11</v>
      </c>
      <c r="F154" t="s">
        <v>717</v>
      </c>
      <c r="G154" t="s">
        <v>718</v>
      </c>
      <c r="H154" t="s">
        <v>718</v>
      </c>
      <c r="I154" t="s">
        <v>718</v>
      </c>
      <c r="J154" t="s">
        <v>71</v>
      </c>
      <c r="K154" t="s">
        <v>718</v>
      </c>
      <c r="L154" s="6" t="s">
        <v>718</v>
      </c>
      <c r="M154" s="27" t="s">
        <v>648</v>
      </c>
      <c r="N154" s="27" t="s">
        <v>971</v>
      </c>
      <c r="O154" s="27" t="s">
        <v>78</v>
      </c>
      <c r="P154" s="27" t="s">
        <v>1443</v>
      </c>
      <c r="Q154" s="27" t="s">
        <v>78</v>
      </c>
      <c r="R154" s="27" t="s">
        <v>351</v>
      </c>
      <c r="S154" s="27" t="s">
        <v>48</v>
      </c>
      <c r="T154" s="27" t="s">
        <v>1207</v>
      </c>
      <c r="U154" s="60">
        <v>42025</v>
      </c>
      <c r="V154" s="27" t="s">
        <v>45</v>
      </c>
      <c r="W154" s="27" t="s">
        <v>107</v>
      </c>
      <c r="X154" s="27" t="s">
        <v>38</v>
      </c>
      <c r="Y154" s="27" t="s">
        <v>2025</v>
      </c>
      <c r="Z154" s="27" t="s">
        <v>382</v>
      </c>
      <c r="AA154" s="62">
        <v>1649412.98</v>
      </c>
      <c r="AB154" s="27" t="s">
        <v>820</v>
      </c>
      <c r="AC154" s="27" t="s">
        <v>397</v>
      </c>
      <c r="AD154" s="27" t="s">
        <v>381</v>
      </c>
      <c r="AE154" s="27" t="s">
        <v>380</v>
      </c>
      <c r="AF154" s="27" t="s">
        <v>722</v>
      </c>
      <c r="AG154" s="27" t="s">
        <v>677</v>
      </c>
      <c r="AH154" s="27" t="s">
        <v>751</v>
      </c>
      <c r="AI154" s="61">
        <v>42139</v>
      </c>
      <c r="AJ154" s="27" t="s">
        <v>751</v>
      </c>
      <c r="AK154" s="61">
        <v>41934</v>
      </c>
      <c r="AL154" s="28" t="s">
        <v>64</v>
      </c>
      <c r="AM154" s="27" t="s">
        <v>741</v>
      </c>
      <c r="AN154" s="27" t="s">
        <v>742</v>
      </c>
      <c r="AO154" s="28" t="s">
        <v>719</v>
      </c>
      <c r="AP154" s="27" t="s">
        <v>720</v>
      </c>
      <c r="AQ154" s="27" t="s">
        <v>734</v>
      </c>
      <c r="AR154" s="27" t="s">
        <v>78</v>
      </c>
      <c r="AS154" s="28" t="s">
        <v>717</v>
      </c>
      <c r="AT154" s="28" t="s">
        <v>718</v>
      </c>
      <c r="AU154" s="28" t="s">
        <v>718</v>
      </c>
      <c r="AV154" s="28" t="s">
        <v>718</v>
      </c>
      <c r="AW154" s="28" t="s">
        <v>716</v>
      </c>
      <c r="AX154" s="28" t="s">
        <v>718</v>
      </c>
      <c r="AY154" s="28" t="s">
        <v>718</v>
      </c>
      <c r="AZ154" s="62">
        <v>1649412.98</v>
      </c>
      <c r="BA154" s="62">
        <v>1649412.98</v>
      </c>
      <c r="BB154" s="29">
        <v>1</v>
      </c>
    </row>
    <row r="155" spans="1:54" ht="15.75" customHeight="1" x14ac:dyDescent="0.2">
      <c r="A155" t="s">
        <v>79</v>
      </c>
      <c r="B155" t="str">
        <f>VLOOKUP(M155,vlookup!A:C,3,FALSE)</f>
        <v>"Special Interest Function"</v>
      </c>
      <c r="C155" t="s">
        <v>925</v>
      </c>
      <c r="D155" t="s">
        <v>7</v>
      </c>
      <c r="E155" t="s">
        <v>11</v>
      </c>
      <c r="F155" t="s">
        <v>717</v>
      </c>
      <c r="G155" t="s">
        <v>718</v>
      </c>
      <c r="H155" t="s">
        <v>718</v>
      </c>
      <c r="I155" t="s">
        <v>718</v>
      </c>
      <c r="J155" t="s">
        <v>71</v>
      </c>
      <c r="K155" t="s">
        <v>718</v>
      </c>
      <c r="L155" s="6" t="s">
        <v>718</v>
      </c>
      <c r="M155" s="27" t="s">
        <v>648</v>
      </c>
      <c r="N155" s="27" t="s">
        <v>971</v>
      </c>
      <c r="O155" s="27" t="s">
        <v>78</v>
      </c>
      <c r="P155" s="27" t="s">
        <v>1443</v>
      </c>
      <c r="Q155" s="27" t="s">
        <v>78</v>
      </c>
      <c r="R155" s="27" t="s">
        <v>119</v>
      </c>
      <c r="S155" s="27" t="s">
        <v>118</v>
      </c>
      <c r="T155" s="27" t="s">
        <v>205</v>
      </c>
      <c r="U155" s="60">
        <v>42027</v>
      </c>
      <c r="V155" s="27" t="s">
        <v>134</v>
      </c>
      <c r="W155" s="27" t="s">
        <v>677</v>
      </c>
      <c r="X155" s="27" t="s">
        <v>38</v>
      </c>
      <c r="Y155" s="27" t="s">
        <v>2035</v>
      </c>
      <c r="Z155" s="27" t="s">
        <v>666</v>
      </c>
      <c r="AA155" s="62">
        <v>59973</v>
      </c>
      <c r="AB155" s="27" t="s">
        <v>665</v>
      </c>
      <c r="AC155" s="27" t="s">
        <v>173</v>
      </c>
      <c r="AD155" s="27" t="s">
        <v>677</v>
      </c>
      <c r="AE155" s="27" t="s">
        <v>664</v>
      </c>
      <c r="AF155" s="27" t="s">
        <v>722</v>
      </c>
      <c r="AG155" s="27" t="s">
        <v>677</v>
      </c>
      <c r="AH155" s="27" t="s">
        <v>1199</v>
      </c>
      <c r="AI155" s="61">
        <v>42115</v>
      </c>
      <c r="AJ155" s="27" t="s">
        <v>751</v>
      </c>
      <c r="AK155" s="61">
        <v>42016</v>
      </c>
      <c r="AL155" s="28" t="s">
        <v>64</v>
      </c>
      <c r="AM155" s="27" t="s">
        <v>723</v>
      </c>
      <c r="AN155" s="27" t="s">
        <v>724</v>
      </c>
      <c r="AO155" s="28" t="s">
        <v>719</v>
      </c>
      <c r="AP155" s="27" t="s">
        <v>720</v>
      </c>
      <c r="AQ155" s="27" t="s">
        <v>677</v>
      </c>
      <c r="AR155" s="27" t="s">
        <v>78</v>
      </c>
      <c r="AS155" s="28" t="s">
        <v>717</v>
      </c>
      <c r="AT155" s="28" t="s">
        <v>718</v>
      </c>
      <c r="AU155" s="28" t="s">
        <v>718</v>
      </c>
      <c r="AV155" s="28" t="s">
        <v>718</v>
      </c>
      <c r="AW155" s="28" t="s">
        <v>716</v>
      </c>
      <c r="AX155" s="28" t="s">
        <v>718</v>
      </c>
      <c r="AY155" s="28" t="s">
        <v>718</v>
      </c>
      <c r="AZ155" s="62">
        <v>59973</v>
      </c>
      <c r="BA155" s="62">
        <v>59973</v>
      </c>
      <c r="BB155" s="29">
        <v>1</v>
      </c>
    </row>
    <row r="156" spans="1:54" ht="15.75" customHeight="1" x14ac:dyDescent="0.2">
      <c r="A156" t="s">
        <v>79</v>
      </c>
      <c r="B156" t="str">
        <f>VLOOKUP(M156,vlookup!A:C,3,FALSE)</f>
        <v>"Special Interest Function"</v>
      </c>
      <c r="C156" t="s">
        <v>925</v>
      </c>
      <c r="D156" t="s">
        <v>7</v>
      </c>
      <c r="E156" t="s">
        <v>12</v>
      </c>
      <c r="F156" t="s">
        <v>717</v>
      </c>
      <c r="G156" t="s">
        <v>718</v>
      </c>
      <c r="H156" t="s">
        <v>718</v>
      </c>
      <c r="I156" t="s">
        <v>718</v>
      </c>
      <c r="J156" t="s">
        <v>71</v>
      </c>
      <c r="K156" t="s">
        <v>718</v>
      </c>
      <c r="L156" s="6" t="s">
        <v>718</v>
      </c>
      <c r="M156" s="27" t="s">
        <v>648</v>
      </c>
      <c r="N156" s="27" t="s">
        <v>971</v>
      </c>
      <c r="O156" s="27" t="s">
        <v>78</v>
      </c>
      <c r="P156" s="27" t="s">
        <v>1443</v>
      </c>
      <c r="Q156" s="27" t="s">
        <v>78</v>
      </c>
      <c r="R156" s="27" t="s">
        <v>119</v>
      </c>
      <c r="S156" s="27" t="s">
        <v>118</v>
      </c>
      <c r="T156" s="27" t="s">
        <v>205</v>
      </c>
      <c r="U156" s="60">
        <v>42109</v>
      </c>
      <c r="V156" s="27" t="s">
        <v>134</v>
      </c>
      <c r="W156" s="27" t="s">
        <v>677</v>
      </c>
      <c r="X156" s="27" t="s">
        <v>38</v>
      </c>
      <c r="Y156" s="27" t="s">
        <v>2035</v>
      </c>
      <c r="Z156" s="27" t="s">
        <v>666</v>
      </c>
      <c r="AA156" s="62">
        <v>63154</v>
      </c>
      <c r="AB156" s="27" t="s">
        <v>665</v>
      </c>
      <c r="AC156" s="27" t="s">
        <v>397</v>
      </c>
      <c r="AD156" s="27" t="s">
        <v>677</v>
      </c>
      <c r="AE156" s="27" t="s">
        <v>664</v>
      </c>
      <c r="AF156" s="27" t="s">
        <v>722</v>
      </c>
      <c r="AG156" s="27" t="s">
        <v>677</v>
      </c>
      <c r="AH156" s="27" t="s">
        <v>1199</v>
      </c>
      <c r="AI156" s="61">
        <v>42115</v>
      </c>
      <c r="AJ156" s="27" t="s">
        <v>751</v>
      </c>
      <c r="AK156" s="61">
        <v>42104</v>
      </c>
      <c r="AL156" s="28" t="s">
        <v>64</v>
      </c>
      <c r="AM156" s="27" t="s">
        <v>739</v>
      </c>
      <c r="AN156" s="27" t="s">
        <v>740</v>
      </c>
      <c r="AO156" s="28" t="s">
        <v>719</v>
      </c>
      <c r="AP156" s="27" t="s">
        <v>720</v>
      </c>
      <c r="AQ156" s="27" t="s">
        <v>677</v>
      </c>
      <c r="AR156" s="27" t="s">
        <v>78</v>
      </c>
      <c r="AS156" s="28" t="s">
        <v>717</v>
      </c>
      <c r="AT156" s="28" t="s">
        <v>718</v>
      </c>
      <c r="AU156" s="28" t="s">
        <v>718</v>
      </c>
      <c r="AV156" s="28" t="s">
        <v>718</v>
      </c>
      <c r="AW156" s="28" t="s">
        <v>716</v>
      </c>
      <c r="AX156" s="28" t="s">
        <v>718</v>
      </c>
      <c r="AY156" s="28" t="s">
        <v>718</v>
      </c>
      <c r="AZ156" s="62">
        <v>63154</v>
      </c>
      <c r="BA156" s="62">
        <v>63154</v>
      </c>
      <c r="BB156" s="29">
        <v>1</v>
      </c>
    </row>
    <row r="157" spans="1:54" ht="15.75" customHeight="1" x14ac:dyDescent="0.2">
      <c r="A157" t="s">
        <v>79</v>
      </c>
      <c r="B157" t="str">
        <f>VLOOKUP(M157,vlookup!A:C,3,FALSE)</f>
        <v>"Special Interest Function"</v>
      </c>
      <c r="C157" t="s">
        <v>925</v>
      </c>
      <c r="D157" t="s">
        <v>7</v>
      </c>
      <c r="E157" t="s">
        <v>12</v>
      </c>
      <c r="F157" t="s">
        <v>717</v>
      </c>
      <c r="G157" t="s">
        <v>718</v>
      </c>
      <c r="H157" t="s">
        <v>718</v>
      </c>
      <c r="I157" t="s">
        <v>718</v>
      </c>
      <c r="J157" t="s">
        <v>71</v>
      </c>
      <c r="K157" t="s">
        <v>718</v>
      </c>
      <c r="L157" s="6" t="s">
        <v>718</v>
      </c>
      <c r="M157" s="27" t="s">
        <v>648</v>
      </c>
      <c r="N157" s="27" t="s">
        <v>971</v>
      </c>
      <c r="O157" s="27" t="s">
        <v>78</v>
      </c>
      <c r="P157" s="27" t="s">
        <v>1443</v>
      </c>
      <c r="Q157" s="27" t="s">
        <v>78</v>
      </c>
      <c r="R157" s="27" t="s">
        <v>351</v>
      </c>
      <c r="S157" s="27" t="s">
        <v>48</v>
      </c>
      <c r="T157" s="27" t="s">
        <v>1207</v>
      </c>
      <c r="U157" s="60">
        <v>42144</v>
      </c>
      <c r="V157" s="27" t="s">
        <v>45</v>
      </c>
      <c r="W157" s="27" t="s">
        <v>107</v>
      </c>
      <c r="X157" s="27" t="s">
        <v>38</v>
      </c>
      <c r="Y157" s="27" t="s">
        <v>2026</v>
      </c>
      <c r="Z157" s="27" t="s">
        <v>382</v>
      </c>
      <c r="AA157" s="62">
        <v>3878967.62</v>
      </c>
      <c r="AB157" s="27" t="s">
        <v>820</v>
      </c>
      <c r="AC157" s="27" t="s">
        <v>143</v>
      </c>
      <c r="AD157" s="27" t="s">
        <v>381</v>
      </c>
      <c r="AE157" s="27" t="s">
        <v>380</v>
      </c>
      <c r="AF157" s="27" t="s">
        <v>722</v>
      </c>
      <c r="AG157" s="27" t="s">
        <v>677</v>
      </c>
      <c r="AH157" s="27" t="s">
        <v>733</v>
      </c>
      <c r="AI157" s="61">
        <v>42144</v>
      </c>
      <c r="AJ157" s="27" t="s">
        <v>751</v>
      </c>
      <c r="AK157" s="61">
        <v>42139</v>
      </c>
      <c r="AL157" s="28" t="s">
        <v>64</v>
      </c>
      <c r="AM157" s="27" t="s">
        <v>739</v>
      </c>
      <c r="AN157" s="27" t="s">
        <v>740</v>
      </c>
      <c r="AO157" s="28" t="s">
        <v>719</v>
      </c>
      <c r="AP157" s="27" t="s">
        <v>720</v>
      </c>
      <c r="AQ157" s="27" t="s">
        <v>734</v>
      </c>
      <c r="AR157" s="27" t="s">
        <v>78</v>
      </c>
      <c r="AS157" s="28" t="s">
        <v>717</v>
      </c>
      <c r="AT157" s="28" t="s">
        <v>718</v>
      </c>
      <c r="AU157" s="28" t="s">
        <v>718</v>
      </c>
      <c r="AV157" s="28" t="s">
        <v>718</v>
      </c>
      <c r="AW157" s="28" t="s">
        <v>716</v>
      </c>
      <c r="AX157" s="28" t="s">
        <v>718</v>
      </c>
      <c r="AY157" s="28" t="s">
        <v>718</v>
      </c>
      <c r="AZ157" s="62">
        <v>3878967.62</v>
      </c>
      <c r="BA157" s="62">
        <v>3878967.62</v>
      </c>
      <c r="BB157" s="29">
        <v>1</v>
      </c>
    </row>
    <row r="158" spans="1:54" ht="15.75" customHeight="1" x14ac:dyDescent="0.2">
      <c r="A158" t="s">
        <v>79</v>
      </c>
      <c r="B158" t="str">
        <f>VLOOKUP(M158,vlookup!A:C,3,FALSE)</f>
        <v>"Special Interest Function"</v>
      </c>
      <c r="C158" t="s">
        <v>925</v>
      </c>
      <c r="D158" t="s">
        <v>7</v>
      </c>
      <c r="E158" t="s">
        <v>13</v>
      </c>
      <c r="F158" t="s">
        <v>717</v>
      </c>
      <c r="G158" t="s">
        <v>718</v>
      </c>
      <c r="H158" t="s">
        <v>718</v>
      </c>
      <c r="I158" t="s">
        <v>718</v>
      </c>
      <c r="J158" t="s">
        <v>71</v>
      </c>
      <c r="K158" t="s">
        <v>718</v>
      </c>
      <c r="L158" s="6" t="s">
        <v>718</v>
      </c>
      <c r="M158" s="27" t="s">
        <v>648</v>
      </c>
      <c r="N158" s="27" t="s">
        <v>971</v>
      </c>
      <c r="O158" s="27" t="s">
        <v>78</v>
      </c>
      <c r="P158" s="27" t="s">
        <v>1443</v>
      </c>
      <c r="Q158" s="27" t="s">
        <v>78</v>
      </c>
      <c r="R158" s="27" t="s">
        <v>351</v>
      </c>
      <c r="S158" s="27" t="s">
        <v>48</v>
      </c>
      <c r="T158" s="27" t="s">
        <v>1207</v>
      </c>
      <c r="U158" s="60">
        <v>42271</v>
      </c>
      <c r="V158" s="27" t="s">
        <v>45</v>
      </c>
      <c r="W158" s="27" t="s">
        <v>107</v>
      </c>
      <c r="X158" s="27" t="s">
        <v>38</v>
      </c>
      <c r="Y158" s="27" t="s">
        <v>2027</v>
      </c>
      <c r="Z158" s="27" t="s">
        <v>382</v>
      </c>
      <c r="AA158" s="62">
        <v>1897999.85</v>
      </c>
      <c r="AB158" s="27" t="s">
        <v>820</v>
      </c>
      <c r="AC158" s="27" t="s">
        <v>122</v>
      </c>
      <c r="AD158" s="27" t="s">
        <v>381</v>
      </c>
      <c r="AE158" s="27" t="s">
        <v>380</v>
      </c>
      <c r="AF158" s="27" t="s">
        <v>722</v>
      </c>
      <c r="AG158" s="27" t="s">
        <v>677</v>
      </c>
      <c r="AH158" s="27" t="s">
        <v>733</v>
      </c>
      <c r="AI158" s="61">
        <v>42271</v>
      </c>
      <c r="AJ158" s="27" t="s">
        <v>751</v>
      </c>
      <c r="AK158" s="61">
        <v>42255</v>
      </c>
      <c r="AL158" s="28" t="s">
        <v>64</v>
      </c>
      <c r="AM158" s="27" t="s">
        <v>741</v>
      </c>
      <c r="AN158" s="27" t="s">
        <v>742</v>
      </c>
      <c r="AO158" s="28" t="s">
        <v>719</v>
      </c>
      <c r="AP158" s="27" t="s">
        <v>720</v>
      </c>
      <c r="AQ158" s="27" t="s">
        <v>734</v>
      </c>
      <c r="AR158" s="27" t="s">
        <v>78</v>
      </c>
      <c r="AS158" s="28" t="s">
        <v>717</v>
      </c>
      <c r="AT158" s="28" t="s">
        <v>718</v>
      </c>
      <c r="AU158" s="28" t="s">
        <v>718</v>
      </c>
      <c r="AV158" s="28" t="s">
        <v>718</v>
      </c>
      <c r="AW158" s="28" t="s">
        <v>716</v>
      </c>
      <c r="AX158" s="28" t="s">
        <v>718</v>
      </c>
      <c r="AY158" s="28" t="s">
        <v>718</v>
      </c>
      <c r="AZ158" s="62">
        <v>1897999.85</v>
      </c>
      <c r="BA158" s="62">
        <v>1897999.85</v>
      </c>
      <c r="BB158" s="29">
        <v>1</v>
      </c>
    </row>
    <row r="159" spans="1:54" ht="15.75" customHeight="1" x14ac:dyDescent="0.2">
      <c r="A159" t="s">
        <v>79</v>
      </c>
      <c r="B159" t="str">
        <f>VLOOKUP(M159,vlookup!A:C,3,FALSE)</f>
        <v>"Special Interest Function"</v>
      </c>
      <c r="C159" t="s">
        <v>924</v>
      </c>
      <c r="D159" t="s">
        <v>7</v>
      </c>
      <c r="E159" t="s">
        <v>10</v>
      </c>
      <c r="F159" t="s">
        <v>721</v>
      </c>
      <c r="G159" t="s">
        <v>718</v>
      </c>
      <c r="H159" t="s">
        <v>718</v>
      </c>
      <c r="I159" t="s">
        <v>718</v>
      </c>
      <c r="J159" t="s">
        <v>718</v>
      </c>
      <c r="K159" t="s">
        <v>718</v>
      </c>
      <c r="L159" s="6" t="s">
        <v>718</v>
      </c>
      <c r="M159" s="27" t="s">
        <v>648</v>
      </c>
      <c r="N159" s="27" t="s">
        <v>971</v>
      </c>
      <c r="O159" s="27" t="s">
        <v>78</v>
      </c>
      <c r="P159" s="27" t="s">
        <v>1443</v>
      </c>
      <c r="Q159" s="27" t="s">
        <v>78</v>
      </c>
      <c r="R159" s="27" t="s">
        <v>119</v>
      </c>
      <c r="S159" s="27" t="s">
        <v>118</v>
      </c>
      <c r="T159" s="27" t="s">
        <v>205</v>
      </c>
      <c r="U159" s="60">
        <v>41990</v>
      </c>
      <c r="V159" s="27" t="s">
        <v>45</v>
      </c>
      <c r="W159" s="27" t="s">
        <v>677</v>
      </c>
      <c r="X159" s="27" t="s">
        <v>105</v>
      </c>
      <c r="Y159" s="27" t="s">
        <v>1588</v>
      </c>
      <c r="Z159" s="27" t="s">
        <v>338</v>
      </c>
      <c r="AA159" s="62">
        <v>2571456</v>
      </c>
      <c r="AB159" s="27" t="s">
        <v>1253</v>
      </c>
      <c r="AC159" s="27" t="s">
        <v>99</v>
      </c>
      <c r="AD159" s="27" t="s">
        <v>677</v>
      </c>
      <c r="AE159" s="27" t="s">
        <v>114</v>
      </c>
      <c r="AF159" s="27" t="s">
        <v>722</v>
      </c>
      <c r="AG159" s="27" t="s">
        <v>677</v>
      </c>
      <c r="AH159" s="27" t="s">
        <v>1199</v>
      </c>
      <c r="AI159" s="61">
        <v>42041</v>
      </c>
      <c r="AJ159" s="27" t="s">
        <v>747</v>
      </c>
      <c r="AK159" s="61">
        <v>41968</v>
      </c>
      <c r="AL159" s="28" t="s">
        <v>64</v>
      </c>
      <c r="AM159" s="27" t="s">
        <v>723</v>
      </c>
      <c r="AN159" s="27" t="s">
        <v>724</v>
      </c>
      <c r="AO159" s="28" t="s">
        <v>725</v>
      </c>
      <c r="AP159" s="27" t="s">
        <v>718</v>
      </c>
      <c r="AQ159" s="27" t="s">
        <v>677</v>
      </c>
      <c r="AR159" s="27" t="s">
        <v>78</v>
      </c>
      <c r="AS159" s="28" t="s">
        <v>721</v>
      </c>
      <c r="AT159" s="28" t="s">
        <v>718</v>
      </c>
      <c r="AU159" s="28" t="s">
        <v>718</v>
      </c>
      <c r="AV159" s="28" t="s">
        <v>718</v>
      </c>
      <c r="AW159" s="28" t="s">
        <v>718</v>
      </c>
      <c r="AX159" s="28" t="s">
        <v>718</v>
      </c>
      <c r="AY159" s="28" t="s">
        <v>718</v>
      </c>
      <c r="AZ159" s="62">
        <v>0</v>
      </c>
      <c r="BA159" s="62">
        <v>0</v>
      </c>
      <c r="BB159" s="29">
        <v>1</v>
      </c>
    </row>
    <row r="160" spans="1:54" ht="15.75" customHeight="1" x14ac:dyDescent="0.2">
      <c r="A160" t="s">
        <v>79</v>
      </c>
      <c r="B160" t="str">
        <f>VLOOKUP(M160,vlookup!A:C,3,FALSE)</f>
        <v>"Special Interest Function"</v>
      </c>
      <c r="C160" t="s">
        <v>924</v>
      </c>
      <c r="D160" t="s">
        <v>8</v>
      </c>
      <c r="E160" t="s">
        <v>10</v>
      </c>
      <c r="F160" t="s">
        <v>721</v>
      </c>
      <c r="G160" t="s">
        <v>718</v>
      </c>
      <c r="H160" t="s">
        <v>718</v>
      </c>
      <c r="I160" t="s">
        <v>718</v>
      </c>
      <c r="J160" t="s">
        <v>718</v>
      </c>
      <c r="K160" t="s">
        <v>718</v>
      </c>
      <c r="L160" s="6" t="s">
        <v>718</v>
      </c>
      <c r="M160" s="27" t="s">
        <v>648</v>
      </c>
      <c r="N160" s="27" t="s">
        <v>971</v>
      </c>
      <c r="O160" s="27" t="s">
        <v>78</v>
      </c>
      <c r="P160" s="27" t="s">
        <v>1443</v>
      </c>
      <c r="Q160" s="27" t="s">
        <v>78</v>
      </c>
      <c r="R160" s="27" t="s">
        <v>677</v>
      </c>
      <c r="S160" s="27" t="s">
        <v>677</v>
      </c>
      <c r="T160" s="27" t="s">
        <v>677</v>
      </c>
      <c r="U160" s="60">
        <v>41990</v>
      </c>
      <c r="V160" s="27" t="s">
        <v>36</v>
      </c>
      <c r="W160" s="27" t="s">
        <v>677</v>
      </c>
      <c r="X160" s="27" t="s">
        <v>93</v>
      </c>
      <c r="Y160" s="27" t="s">
        <v>1592</v>
      </c>
      <c r="Z160" s="27" t="s">
        <v>657</v>
      </c>
      <c r="AA160" s="62">
        <v>1425740</v>
      </c>
      <c r="AB160" s="27" t="s">
        <v>656</v>
      </c>
      <c r="AC160" s="27" t="s">
        <v>143</v>
      </c>
      <c r="AD160" s="27" t="s">
        <v>677</v>
      </c>
      <c r="AE160" s="27" t="s">
        <v>655</v>
      </c>
      <c r="AF160" s="27" t="s">
        <v>722</v>
      </c>
      <c r="AG160" s="27" t="s">
        <v>50</v>
      </c>
      <c r="AH160" s="27" t="s">
        <v>733</v>
      </c>
      <c r="AI160" s="61">
        <v>41990</v>
      </c>
      <c r="AJ160" s="27" t="s">
        <v>747</v>
      </c>
      <c r="AK160" s="61">
        <v>41974</v>
      </c>
      <c r="AL160" s="28" t="s">
        <v>64</v>
      </c>
      <c r="AM160" s="27" t="s">
        <v>723</v>
      </c>
      <c r="AN160" s="27" t="s">
        <v>724</v>
      </c>
      <c r="AO160" s="28" t="s">
        <v>719</v>
      </c>
      <c r="AP160" s="27" t="s">
        <v>720</v>
      </c>
      <c r="AQ160" s="27" t="s">
        <v>677</v>
      </c>
      <c r="AR160" s="27" t="s">
        <v>78</v>
      </c>
      <c r="AS160" s="28" t="s">
        <v>721</v>
      </c>
      <c r="AT160" s="28" t="s">
        <v>718</v>
      </c>
      <c r="AU160" s="28" t="s">
        <v>718</v>
      </c>
      <c r="AV160" s="28" t="s">
        <v>718</v>
      </c>
      <c r="AW160" s="28" t="s">
        <v>718</v>
      </c>
      <c r="AX160" s="28" t="s">
        <v>718</v>
      </c>
      <c r="AY160" s="28" t="s">
        <v>718</v>
      </c>
      <c r="AZ160" s="62">
        <v>0</v>
      </c>
      <c r="BA160" s="62">
        <v>0</v>
      </c>
      <c r="BB160" s="29">
        <v>1</v>
      </c>
    </row>
    <row r="161" spans="1:54" ht="15.75" customHeight="1" x14ac:dyDescent="0.2">
      <c r="A161" t="s">
        <v>79</v>
      </c>
      <c r="B161" t="str">
        <f>VLOOKUP(M161,vlookup!A:C,3,FALSE)</f>
        <v>"Special Interest Function"</v>
      </c>
      <c r="C161" t="s">
        <v>924</v>
      </c>
      <c r="D161" t="s">
        <v>7</v>
      </c>
      <c r="E161" t="s">
        <v>10</v>
      </c>
      <c r="F161" t="s">
        <v>721</v>
      </c>
      <c r="G161" t="s">
        <v>718</v>
      </c>
      <c r="H161" t="s">
        <v>718</v>
      </c>
      <c r="I161" t="s">
        <v>718</v>
      </c>
      <c r="J161" t="s">
        <v>718</v>
      </c>
      <c r="K161" t="s">
        <v>718</v>
      </c>
      <c r="L161" s="6" t="s">
        <v>718</v>
      </c>
      <c r="M161" s="27" t="s">
        <v>648</v>
      </c>
      <c r="N161" s="27" t="s">
        <v>971</v>
      </c>
      <c r="O161" s="27" t="s">
        <v>78</v>
      </c>
      <c r="P161" s="27" t="s">
        <v>1443</v>
      </c>
      <c r="Q161" s="27" t="s">
        <v>78</v>
      </c>
      <c r="R161" s="27" t="s">
        <v>43</v>
      </c>
      <c r="S161" s="27" t="s">
        <v>44</v>
      </c>
      <c r="T161" s="27" t="s">
        <v>88</v>
      </c>
      <c r="U161" s="60">
        <v>41995</v>
      </c>
      <c r="V161" s="27" t="s">
        <v>89</v>
      </c>
      <c r="W161" s="27" t="s">
        <v>677</v>
      </c>
      <c r="X161" s="27" t="s">
        <v>117</v>
      </c>
      <c r="Y161" s="27" t="s">
        <v>2048</v>
      </c>
      <c r="Z161" s="27" t="s">
        <v>376</v>
      </c>
      <c r="AA161" s="62">
        <v>50000</v>
      </c>
      <c r="AB161" s="27" t="s">
        <v>660</v>
      </c>
      <c r="AC161" s="27" t="s">
        <v>397</v>
      </c>
      <c r="AD161" s="27" t="s">
        <v>375</v>
      </c>
      <c r="AE161" s="27" t="s">
        <v>374</v>
      </c>
      <c r="AF161" s="27" t="s">
        <v>722</v>
      </c>
      <c r="AG161" s="27" t="s">
        <v>677</v>
      </c>
      <c r="AH161" s="27" t="s">
        <v>728</v>
      </c>
      <c r="AI161" s="61">
        <v>42040</v>
      </c>
      <c r="AJ161" s="27" t="s">
        <v>813</v>
      </c>
      <c r="AK161" s="61">
        <v>41992</v>
      </c>
      <c r="AL161" s="28" t="s">
        <v>64</v>
      </c>
      <c r="AM161" s="27" t="s">
        <v>757</v>
      </c>
      <c r="AN161" s="27" t="s">
        <v>758</v>
      </c>
      <c r="AO161" s="28" t="s">
        <v>719</v>
      </c>
      <c r="AP161" s="27" t="s">
        <v>720</v>
      </c>
      <c r="AQ161" s="27" t="s">
        <v>78</v>
      </c>
      <c r="AR161" s="27" t="s">
        <v>78</v>
      </c>
      <c r="AS161" s="28" t="s">
        <v>721</v>
      </c>
      <c r="AT161" s="28" t="s">
        <v>718</v>
      </c>
      <c r="AU161" s="28" t="s">
        <v>718</v>
      </c>
      <c r="AV161" s="28" t="s">
        <v>718</v>
      </c>
      <c r="AW161" s="28" t="s">
        <v>718</v>
      </c>
      <c r="AX161" s="28" t="s">
        <v>718</v>
      </c>
      <c r="AY161" s="28" t="s">
        <v>718</v>
      </c>
      <c r="AZ161" s="62">
        <v>50000</v>
      </c>
      <c r="BA161" s="62">
        <v>50000</v>
      </c>
      <c r="BB161" s="29">
        <v>1</v>
      </c>
    </row>
    <row r="162" spans="1:54" ht="15.75" customHeight="1" x14ac:dyDescent="0.2">
      <c r="A162" t="s">
        <v>79</v>
      </c>
      <c r="B162" t="str">
        <f>VLOOKUP(M162,vlookup!A:C,3,FALSE)</f>
        <v>"Special Interest Function"</v>
      </c>
      <c r="C162" t="s">
        <v>924</v>
      </c>
      <c r="D162" t="s">
        <v>7</v>
      </c>
      <c r="E162" t="s">
        <v>10</v>
      </c>
      <c r="F162" t="s">
        <v>721</v>
      </c>
      <c r="G162" t="s">
        <v>718</v>
      </c>
      <c r="H162" t="s">
        <v>718</v>
      </c>
      <c r="I162" t="s">
        <v>718</v>
      </c>
      <c r="J162" t="s">
        <v>718</v>
      </c>
      <c r="K162" t="s">
        <v>718</v>
      </c>
      <c r="L162" s="6" t="s">
        <v>718</v>
      </c>
      <c r="M162" s="27" t="s">
        <v>648</v>
      </c>
      <c r="N162" s="27" t="s">
        <v>971</v>
      </c>
      <c r="O162" s="27" t="s">
        <v>78</v>
      </c>
      <c r="P162" s="27" t="s">
        <v>1443</v>
      </c>
      <c r="Q162" s="27" t="s">
        <v>78</v>
      </c>
      <c r="R162" s="27" t="s">
        <v>393</v>
      </c>
      <c r="S162" s="27" t="s">
        <v>42</v>
      </c>
      <c r="T162" s="27" t="s">
        <v>91</v>
      </c>
      <c r="U162" s="60">
        <v>41995</v>
      </c>
      <c r="V162" s="27" t="s">
        <v>45</v>
      </c>
      <c r="W162" s="27" t="s">
        <v>677</v>
      </c>
      <c r="X162" s="27" t="s">
        <v>117</v>
      </c>
      <c r="Y162" s="27" t="s">
        <v>2010</v>
      </c>
      <c r="Z162" s="27" t="s">
        <v>410</v>
      </c>
      <c r="AA162" s="62">
        <v>1136103</v>
      </c>
      <c r="AB162" s="27" t="s">
        <v>1577</v>
      </c>
      <c r="AC162" s="27" t="s">
        <v>170</v>
      </c>
      <c r="AD162" s="27" t="s">
        <v>677</v>
      </c>
      <c r="AE162" s="27" t="s">
        <v>409</v>
      </c>
      <c r="AF162" s="27" t="s">
        <v>722</v>
      </c>
      <c r="AG162" s="27" t="s">
        <v>677</v>
      </c>
      <c r="AH162" s="27" t="s">
        <v>1580</v>
      </c>
      <c r="AI162" s="61">
        <v>42286</v>
      </c>
      <c r="AJ162" s="27" t="s">
        <v>1569</v>
      </c>
      <c r="AK162" s="61">
        <v>41948</v>
      </c>
      <c r="AL162" s="28" t="s">
        <v>64</v>
      </c>
      <c r="AM162" s="27" t="s">
        <v>739</v>
      </c>
      <c r="AN162" s="27" t="s">
        <v>740</v>
      </c>
      <c r="AO162" s="28" t="s">
        <v>725</v>
      </c>
      <c r="AP162" s="27" t="s">
        <v>718</v>
      </c>
      <c r="AQ162" s="27" t="s">
        <v>677</v>
      </c>
      <c r="AR162" s="27" t="s">
        <v>78</v>
      </c>
      <c r="AS162" s="28" t="s">
        <v>721</v>
      </c>
      <c r="AT162" s="28" t="s">
        <v>718</v>
      </c>
      <c r="AU162" s="28" t="s">
        <v>718</v>
      </c>
      <c r="AV162" s="28" t="s">
        <v>718</v>
      </c>
      <c r="AW162" s="28" t="s">
        <v>718</v>
      </c>
      <c r="AX162" s="28" t="s">
        <v>718</v>
      </c>
      <c r="AY162" s="28" t="s">
        <v>718</v>
      </c>
      <c r="AZ162" s="62">
        <v>1136103</v>
      </c>
      <c r="BA162" s="62">
        <v>0</v>
      </c>
      <c r="BB162" s="29">
        <v>1</v>
      </c>
    </row>
    <row r="163" spans="1:54" ht="15.75" customHeight="1" x14ac:dyDescent="0.2">
      <c r="A163" t="s">
        <v>79</v>
      </c>
      <c r="B163" t="str">
        <f>VLOOKUP(M163,vlookup!A:C,3,FALSE)</f>
        <v>"Special Interest Function"</v>
      </c>
      <c r="C163" t="s">
        <v>924</v>
      </c>
      <c r="D163" t="s">
        <v>7</v>
      </c>
      <c r="E163" t="s">
        <v>10</v>
      </c>
      <c r="F163" t="s">
        <v>721</v>
      </c>
      <c r="G163" t="s">
        <v>718</v>
      </c>
      <c r="H163" t="s">
        <v>718</v>
      </c>
      <c r="I163" t="s">
        <v>718</v>
      </c>
      <c r="J163" t="s">
        <v>718</v>
      </c>
      <c r="K163" t="s">
        <v>718</v>
      </c>
      <c r="L163" s="6" t="s">
        <v>718</v>
      </c>
      <c r="M163" s="27" t="s">
        <v>648</v>
      </c>
      <c r="N163" s="27" t="s">
        <v>971</v>
      </c>
      <c r="O163" s="27" t="s">
        <v>78</v>
      </c>
      <c r="P163" s="27" t="s">
        <v>1443</v>
      </c>
      <c r="Q163" s="27" t="s">
        <v>78</v>
      </c>
      <c r="R163" s="27" t="s">
        <v>333</v>
      </c>
      <c r="S163" s="27" t="s">
        <v>94</v>
      </c>
      <c r="T163" s="27" t="s">
        <v>1222</v>
      </c>
      <c r="U163" s="60">
        <v>41995</v>
      </c>
      <c r="V163" s="27" t="s">
        <v>45</v>
      </c>
      <c r="W163" s="27" t="s">
        <v>677</v>
      </c>
      <c r="X163" s="27" t="s">
        <v>105</v>
      </c>
      <c r="Y163" s="27" t="s">
        <v>2014</v>
      </c>
      <c r="Z163" s="27" t="s">
        <v>332</v>
      </c>
      <c r="AA163" s="62">
        <v>913478</v>
      </c>
      <c r="AB163" s="27" t="s">
        <v>1251</v>
      </c>
      <c r="AC163" s="27" t="s">
        <v>130</v>
      </c>
      <c r="AD163" s="27" t="s">
        <v>677</v>
      </c>
      <c r="AE163" s="27" t="s">
        <v>331</v>
      </c>
      <c r="AF163" s="27" t="s">
        <v>722</v>
      </c>
      <c r="AG163" s="27" t="s">
        <v>677</v>
      </c>
      <c r="AH163" s="27" t="s">
        <v>732</v>
      </c>
      <c r="AI163" s="61">
        <v>42041</v>
      </c>
      <c r="AJ163" s="27" t="s">
        <v>732</v>
      </c>
      <c r="AK163" s="61">
        <v>41942</v>
      </c>
      <c r="AL163" s="28" t="s">
        <v>64</v>
      </c>
      <c r="AM163" s="27" t="s">
        <v>741</v>
      </c>
      <c r="AN163" s="27" t="s">
        <v>742</v>
      </c>
      <c r="AO163" s="28" t="s">
        <v>725</v>
      </c>
      <c r="AP163" s="27" t="s">
        <v>718</v>
      </c>
      <c r="AQ163" s="27" t="s">
        <v>677</v>
      </c>
      <c r="AR163" s="27" t="s">
        <v>78</v>
      </c>
      <c r="AS163" s="28" t="s">
        <v>721</v>
      </c>
      <c r="AT163" s="28" t="s">
        <v>718</v>
      </c>
      <c r="AU163" s="28" t="s">
        <v>718</v>
      </c>
      <c r="AV163" s="28" t="s">
        <v>718</v>
      </c>
      <c r="AW163" s="28" t="s">
        <v>718</v>
      </c>
      <c r="AX163" s="28" t="s">
        <v>718</v>
      </c>
      <c r="AY163" s="28" t="s">
        <v>718</v>
      </c>
      <c r="AZ163" s="62">
        <v>913478</v>
      </c>
      <c r="BA163" s="62">
        <v>913478</v>
      </c>
      <c r="BB163" s="29">
        <v>1</v>
      </c>
    </row>
    <row r="164" spans="1:54" ht="15.75" customHeight="1" x14ac:dyDescent="0.2">
      <c r="A164" t="s">
        <v>79</v>
      </c>
      <c r="B164" t="str">
        <f>VLOOKUP(M164,vlookup!A:C,3,FALSE)</f>
        <v>"Special Interest Function"</v>
      </c>
      <c r="C164" t="s">
        <v>924</v>
      </c>
      <c r="D164" t="s">
        <v>7</v>
      </c>
      <c r="E164" t="s">
        <v>11</v>
      </c>
      <c r="F164" t="s">
        <v>721</v>
      </c>
      <c r="G164" t="s">
        <v>718</v>
      </c>
      <c r="H164" t="s">
        <v>718</v>
      </c>
      <c r="I164" t="s">
        <v>718</v>
      </c>
      <c r="J164" t="s">
        <v>718</v>
      </c>
      <c r="K164" t="s">
        <v>718</v>
      </c>
      <c r="L164" s="6" t="s">
        <v>718</v>
      </c>
      <c r="M164" s="27" t="s">
        <v>648</v>
      </c>
      <c r="N164" s="27" t="s">
        <v>971</v>
      </c>
      <c r="O164" s="27" t="s">
        <v>78</v>
      </c>
      <c r="P164" s="27" t="s">
        <v>1443</v>
      </c>
      <c r="Q164" s="27" t="s">
        <v>78</v>
      </c>
      <c r="R164" s="27" t="s">
        <v>119</v>
      </c>
      <c r="S164" s="27" t="s">
        <v>118</v>
      </c>
      <c r="T164" s="27" t="s">
        <v>205</v>
      </c>
      <c r="U164" s="60">
        <v>42013</v>
      </c>
      <c r="V164" s="27" t="s">
        <v>45</v>
      </c>
      <c r="W164" s="27" t="s">
        <v>677</v>
      </c>
      <c r="X164" s="27" t="s">
        <v>105</v>
      </c>
      <c r="Y164" s="27" t="s">
        <v>2034</v>
      </c>
      <c r="Z164" s="27" t="s">
        <v>338</v>
      </c>
      <c r="AA164" s="62">
        <v>1246026</v>
      </c>
      <c r="AB164" s="27" t="s">
        <v>1255</v>
      </c>
      <c r="AC164" s="27" t="s">
        <v>99</v>
      </c>
      <c r="AD164" s="27" t="s">
        <v>677</v>
      </c>
      <c r="AE164" s="27" t="s">
        <v>114</v>
      </c>
      <c r="AF164" s="27" t="s">
        <v>722</v>
      </c>
      <c r="AG164" s="27" t="s">
        <v>677</v>
      </c>
      <c r="AH164" s="27" t="s">
        <v>732</v>
      </c>
      <c r="AI164" s="61">
        <v>42041</v>
      </c>
      <c r="AJ164" s="27" t="s">
        <v>1248</v>
      </c>
      <c r="AK164" s="61">
        <v>42003</v>
      </c>
      <c r="AL164" s="28" t="s">
        <v>64</v>
      </c>
      <c r="AM164" s="27" t="s">
        <v>723</v>
      </c>
      <c r="AN164" s="27" t="s">
        <v>724</v>
      </c>
      <c r="AO164" s="28" t="s">
        <v>719</v>
      </c>
      <c r="AP164" s="27" t="s">
        <v>720</v>
      </c>
      <c r="AQ164" s="27" t="s">
        <v>677</v>
      </c>
      <c r="AR164" s="27" t="s">
        <v>78</v>
      </c>
      <c r="AS164" s="28" t="s">
        <v>721</v>
      </c>
      <c r="AT164" s="28" t="s">
        <v>718</v>
      </c>
      <c r="AU164" s="28" t="s">
        <v>718</v>
      </c>
      <c r="AV164" s="28" t="s">
        <v>718</v>
      </c>
      <c r="AW164" s="28" t="s">
        <v>718</v>
      </c>
      <c r="AX164" s="28" t="s">
        <v>718</v>
      </c>
      <c r="AY164" s="28" t="s">
        <v>718</v>
      </c>
      <c r="AZ164" s="62">
        <v>0</v>
      </c>
      <c r="BA164" s="62">
        <v>0</v>
      </c>
      <c r="BB164" s="29">
        <v>1</v>
      </c>
    </row>
    <row r="165" spans="1:54" ht="15.75" customHeight="1" x14ac:dyDescent="0.2">
      <c r="A165" t="s">
        <v>79</v>
      </c>
      <c r="B165" t="str">
        <f>VLOOKUP(M165,vlookup!A:C,3,FALSE)</f>
        <v>"Special Interest Function"</v>
      </c>
      <c r="C165" t="s">
        <v>924</v>
      </c>
      <c r="D165" t="s">
        <v>7</v>
      </c>
      <c r="E165" t="s">
        <v>11</v>
      </c>
      <c r="F165" t="s">
        <v>721</v>
      </c>
      <c r="G165" t="s">
        <v>718</v>
      </c>
      <c r="H165" t="s">
        <v>718</v>
      </c>
      <c r="I165" t="s">
        <v>718</v>
      </c>
      <c r="J165" t="s">
        <v>718</v>
      </c>
      <c r="K165" t="s">
        <v>718</v>
      </c>
      <c r="L165" s="6" t="s">
        <v>718</v>
      </c>
      <c r="M165" s="27" t="s">
        <v>648</v>
      </c>
      <c r="N165" s="27" t="s">
        <v>971</v>
      </c>
      <c r="O165" s="27" t="s">
        <v>78</v>
      </c>
      <c r="P165" s="27" t="s">
        <v>1443</v>
      </c>
      <c r="Q165" s="27" t="s">
        <v>78</v>
      </c>
      <c r="R165" s="27" t="s">
        <v>333</v>
      </c>
      <c r="S165" s="27" t="s">
        <v>94</v>
      </c>
      <c r="T165" s="27" t="s">
        <v>1222</v>
      </c>
      <c r="U165" s="60">
        <v>42018</v>
      </c>
      <c r="V165" s="27" t="s">
        <v>45</v>
      </c>
      <c r="W165" s="27" t="s">
        <v>677</v>
      </c>
      <c r="X165" s="27" t="s">
        <v>105</v>
      </c>
      <c r="Y165" s="27" t="s">
        <v>2015</v>
      </c>
      <c r="Z165" s="27" t="s">
        <v>332</v>
      </c>
      <c r="AA165" s="62">
        <v>913478</v>
      </c>
      <c r="AB165" s="27" t="s">
        <v>1251</v>
      </c>
      <c r="AC165" s="27" t="s">
        <v>86</v>
      </c>
      <c r="AD165" s="27" t="s">
        <v>677</v>
      </c>
      <c r="AE165" s="27" t="s">
        <v>331</v>
      </c>
      <c r="AF165" s="27" t="s">
        <v>722</v>
      </c>
      <c r="AG165" s="27" t="s">
        <v>677</v>
      </c>
      <c r="AH165" s="27" t="s">
        <v>732</v>
      </c>
      <c r="AI165" s="61">
        <v>42041</v>
      </c>
      <c r="AJ165" s="27" t="s">
        <v>732</v>
      </c>
      <c r="AK165" s="61">
        <v>42018</v>
      </c>
      <c r="AL165" s="28" t="s">
        <v>64</v>
      </c>
      <c r="AM165" s="27" t="s">
        <v>723</v>
      </c>
      <c r="AN165" s="27" t="s">
        <v>724</v>
      </c>
      <c r="AO165" s="28" t="s">
        <v>725</v>
      </c>
      <c r="AP165" s="27" t="s">
        <v>718</v>
      </c>
      <c r="AQ165" s="27" t="s">
        <v>677</v>
      </c>
      <c r="AR165" s="27" t="s">
        <v>78</v>
      </c>
      <c r="AS165" s="28" t="s">
        <v>721</v>
      </c>
      <c r="AT165" s="28" t="s">
        <v>718</v>
      </c>
      <c r="AU165" s="28" t="s">
        <v>718</v>
      </c>
      <c r="AV165" s="28" t="s">
        <v>718</v>
      </c>
      <c r="AW165" s="28" t="s">
        <v>718</v>
      </c>
      <c r="AX165" s="28" t="s">
        <v>718</v>
      </c>
      <c r="AY165" s="28" t="s">
        <v>718</v>
      </c>
      <c r="AZ165" s="62">
        <v>913478</v>
      </c>
      <c r="BA165" s="62">
        <v>913478</v>
      </c>
      <c r="BB165" s="29">
        <v>1</v>
      </c>
    </row>
    <row r="166" spans="1:54" ht="15.75" customHeight="1" x14ac:dyDescent="0.2">
      <c r="A166" t="s">
        <v>79</v>
      </c>
      <c r="B166" t="str">
        <f>VLOOKUP(M166,vlookup!A:C,3,FALSE)</f>
        <v>"Special Interest Function"</v>
      </c>
      <c r="C166" t="s">
        <v>924</v>
      </c>
      <c r="D166" t="s">
        <v>7</v>
      </c>
      <c r="E166" t="s">
        <v>11</v>
      </c>
      <c r="F166" t="s">
        <v>721</v>
      </c>
      <c r="G166" t="s">
        <v>718</v>
      </c>
      <c r="H166" t="s">
        <v>718</v>
      </c>
      <c r="I166" t="s">
        <v>718</v>
      </c>
      <c r="J166" t="s">
        <v>718</v>
      </c>
      <c r="K166" t="s">
        <v>718</v>
      </c>
      <c r="L166" s="6" t="s">
        <v>718</v>
      </c>
      <c r="M166" s="27" t="s">
        <v>648</v>
      </c>
      <c r="N166" s="27" t="s">
        <v>971</v>
      </c>
      <c r="O166" s="27" t="s">
        <v>78</v>
      </c>
      <c r="P166" s="27" t="s">
        <v>1443</v>
      </c>
      <c r="Q166" s="27" t="s">
        <v>78</v>
      </c>
      <c r="R166" s="27" t="s">
        <v>119</v>
      </c>
      <c r="S166" s="27" t="s">
        <v>118</v>
      </c>
      <c r="T166" s="27" t="s">
        <v>205</v>
      </c>
      <c r="U166" s="60">
        <v>42030</v>
      </c>
      <c r="V166" s="27" t="s">
        <v>45</v>
      </c>
      <c r="W166" s="27" t="s">
        <v>677</v>
      </c>
      <c r="X166" s="27" t="s">
        <v>105</v>
      </c>
      <c r="Y166" s="27" t="s">
        <v>2036</v>
      </c>
      <c r="Z166" s="27" t="s">
        <v>338</v>
      </c>
      <c r="AA166" s="62">
        <v>7200000</v>
      </c>
      <c r="AB166" s="27" t="s">
        <v>982</v>
      </c>
      <c r="AC166" s="27" t="s">
        <v>122</v>
      </c>
      <c r="AD166" s="27" t="s">
        <v>677</v>
      </c>
      <c r="AE166" s="27" t="s">
        <v>114</v>
      </c>
      <c r="AF166" s="27" t="s">
        <v>722</v>
      </c>
      <c r="AG166" s="27" t="s">
        <v>677</v>
      </c>
      <c r="AH166" s="27" t="s">
        <v>751</v>
      </c>
      <c r="AI166" s="61">
        <v>42082</v>
      </c>
      <c r="AJ166" s="27" t="s">
        <v>751</v>
      </c>
      <c r="AK166" s="61">
        <v>41990</v>
      </c>
      <c r="AL166" s="28" t="s">
        <v>64</v>
      </c>
      <c r="AM166" s="27" t="s">
        <v>723</v>
      </c>
      <c r="AN166" s="27" t="s">
        <v>724</v>
      </c>
      <c r="AO166" s="28" t="s">
        <v>725</v>
      </c>
      <c r="AP166" s="27" t="s">
        <v>718</v>
      </c>
      <c r="AQ166" s="27" t="s">
        <v>677</v>
      </c>
      <c r="AR166" s="27" t="s">
        <v>78</v>
      </c>
      <c r="AS166" s="28" t="s">
        <v>721</v>
      </c>
      <c r="AT166" s="28" t="s">
        <v>718</v>
      </c>
      <c r="AU166" s="28" t="s">
        <v>718</v>
      </c>
      <c r="AV166" s="28" t="s">
        <v>718</v>
      </c>
      <c r="AW166" s="28" t="s">
        <v>718</v>
      </c>
      <c r="AX166" s="28" t="s">
        <v>718</v>
      </c>
      <c r="AY166" s="28" t="s">
        <v>718</v>
      </c>
      <c r="AZ166" s="62">
        <v>7200000</v>
      </c>
      <c r="BA166" s="62">
        <v>0</v>
      </c>
      <c r="BB166" s="29">
        <v>1</v>
      </c>
    </row>
    <row r="167" spans="1:54" ht="15.75" customHeight="1" x14ac:dyDescent="0.2">
      <c r="A167" t="s">
        <v>79</v>
      </c>
      <c r="B167" t="str">
        <f>VLOOKUP(M167,vlookup!A:C,3,FALSE)</f>
        <v>"Special Interest Function"</v>
      </c>
      <c r="C167" t="s">
        <v>924</v>
      </c>
      <c r="D167" t="s">
        <v>7</v>
      </c>
      <c r="E167" t="s">
        <v>11</v>
      </c>
      <c r="F167" t="s">
        <v>721</v>
      </c>
      <c r="G167" t="s">
        <v>718</v>
      </c>
      <c r="H167" t="s">
        <v>718</v>
      </c>
      <c r="I167" t="s">
        <v>718</v>
      </c>
      <c r="J167" t="s">
        <v>718</v>
      </c>
      <c r="K167" t="s">
        <v>718</v>
      </c>
      <c r="L167" s="6" t="s">
        <v>718</v>
      </c>
      <c r="M167" s="27" t="s">
        <v>648</v>
      </c>
      <c r="N167" s="27" t="s">
        <v>971</v>
      </c>
      <c r="O167" s="27" t="s">
        <v>78</v>
      </c>
      <c r="P167" s="27" t="s">
        <v>1443</v>
      </c>
      <c r="Q167" s="27" t="s">
        <v>78</v>
      </c>
      <c r="R167" s="27" t="s">
        <v>119</v>
      </c>
      <c r="S167" s="27" t="s">
        <v>118</v>
      </c>
      <c r="T167" s="27" t="s">
        <v>205</v>
      </c>
      <c r="U167" s="60">
        <v>42048</v>
      </c>
      <c r="V167" s="27" t="s">
        <v>45</v>
      </c>
      <c r="W167" s="27" t="s">
        <v>677</v>
      </c>
      <c r="X167" s="27" t="s">
        <v>105</v>
      </c>
      <c r="Y167" s="27" t="s">
        <v>2038</v>
      </c>
      <c r="Z167" s="27" t="s">
        <v>338</v>
      </c>
      <c r="AA167" s="62">
        <v>996467</v>
      </c>
      <c r="AB167" s="27" t="s">
        <v>1254</v>
      </c>
      <c r="AC167" s="27" t="s">
        <v>120</v>
      </c>
      <c r="AD167" s="27" t="s">
        <v>677</v>
      </c>
      <c r="AE167" s="27" t="s">
        <v>114</v>
      </c>
      <c r="AF167" s="27" t="s">
        <v>722</v>
      </c>
      <c r="AG167" s="27" t="s">
        <v>677</v>
      </c>
      <c r="AH167" s="27" t="s">
        <v>735</v>
      </c>
      <c r="AI167" s="61">
        <v>42196</v>
      </c>
      <c r="AJ167" s="27" t="s">
        <v>732</v>
      </c>
      <c r="AK167" s="61">
        <v>42048</v>
      </c>
      <c r="AL167" s="28" t="s">
        <v>64</v>
      </c>
      <c r="AM167" s="27" t="s">
        <v>723</v>
      </c>
      <c r="AN167" s="27" t="s">
        <v>724</v>
      </c>
      <c r="AO167" s="28" t="s">
        <v>725</v>
      </c>
      <c r="AP167" s="27" t="s">
        <v>718</v>
      </c>
      <c r="AQ167" s="27" t="s">
        <v>677</v>
      </c>
      <c r="AR167" s="27" t="s">
        <v>78</v>
      </c>
      <c r="AS167" s="28" t="s">
        <v>721</v>
      </c>
      <c r="AT167" s="28" t="s">
        <v>718</v>
      </c>
      <c r="AU167" s="28" t="s">
        <v>718</v>
      </c>
      <c r="AV167" s="28" t="s">
        <v>718</v>
      </c>
      <c r="AW167" s="28" t="s">
        <v>718</v>
      </c>
      <c r="AX167" s="28" t="s">
        <v>718</v>
      </c>
      <c r="AY167" s="28" t="s">
        <v>718</v>
      </c>
      <c r="AZ167" s="62">
        <v>996467</v>
      </c>
      <c r="BA167" s="62">
        <v>0</v>
      </c>
      <c r="BB167" s="29">
        <v>1</v>
      </c>
    </row>
    <row r="168" spans="1:54" ht="15.75" customHeight="1" x14ac:dyDescent="0.2">
      <c r="A168" t="s">
        <v>79</v>
      </c>
      <c r="B168" t="str">
        <f>VLOOKUP(M168,vlookup!A:C,3,FALSE)</f>
        <v>"Special Interest Function"</v>
      </c>
      <c r="C168" t="s">
        <v>924</v>
      </c>
      <c r="D168" t="s">
        <v>7</v>
      </c>
      <c r="E168" t="s">
        <v>11</v>
      </c>
      <c r="F168" t="s">
        <v>721</v>
      </c>
      <c r="G168" t="s">
        <v>718</v>
      </c>
      <c r="H168" t="s">
        <v>718</v>
      </c>
      <c r="I168" t="s">
        <v>718</v>
      </c>
      <c r="J168" t="s">
        <v>718</v>
      </c>
      <c r="K168" t="s">
        <v>718</v>
      </c>
      <c r="L168" s="6" t="s">
        <v>718</v>
      </c>
      <c r="M168" s="27" t="s">
        <v>648</v>
      </c>
      <c r="N168" s="27" t="s">
        <v>971</v>
      </c>
      <c r="O168" s="27" t="s">
        <v>78</v>
      </c>
      <c r="P168" s="27" t="s">
        <v>1443</v>
      </c>
      <c r="Q168" s="27" t="s">
        <v>78</v>
      </c>
      <c r="R168" s="27" t="s">
        <v>653</v>
      </c>
      <c r="S168" s="27" t="s">
        <v>383</v>
      </c>
      <c r="T168" s="27" t="s">
        <v>581</v>
      </c>
      <c r="U168" s="60">
        <v>42055</v>
      </c>
      <c r="V168" s="27" t="s">
        <v>45</v>
      </c>
      <c r="W168" s="27" t="s">
        <v>677</v>
      </c>
      <c r="X168" s="27" t="s">
        <v>117</v>
      </c>
      <c r="Y168" s="27" t="s">
        <v>2030</v>
      </c>
      <c r="Z168" s="27" t="s">
        <v>661</v>
      </c>
      <c r="AA168" s="62">
        <v>5428579</v>
      </c>
      <c r="AB168" s="27" t="s">
        <v>1252</v>
      </c>
      <c r="AC168" s="27" t="s">
        <v>170</v>
      </c>
      <c r="AD168" s="27" t="s">
        <v>677</v>
      </c>
      <c r="AE168" s="27" t="s">
        <v>650</v>
      </c>
      <c r="AF168" s="27" t="s">
        <v>722</v>
      </c>
      <c r="AG168" s="27" t="s">
        <v>677</v>
      </c>
      <c r="AH168" s="27" t="s">
        <v>1248</v>
      </c>
      <c r="AI168" s="61">
        <v>42318</v>
      </c>
      <c r="AJ168" s="27" t="s">
        <v>1248</v>
      </c>
      <c r="AK168" s="61">
        <v>42046</v>
      </c>
      <c r="AL168" s="28" t="s">
        <v>64</v>
      </c>
      <c r="AM168" s="27" t="s">
        <v>723</v>
      </c>
      <c r="AN168" s="27" t="s">
        <v>724</v>
      </c>
      <c r="AO168" s="28" t="s">
        <v>725</v>
      </c>
      <c r="AP168" s="27" t="s">
        <v>718</v>
      </c>
      <c r="AQ168" s="27" t="s">
        <v>677</v>
      </c>
      <c r="AR168" s="27" t="s">
        <v>78</v>
      </c>
      <c r="AS168" s="28" t="s">
        <v>721</v>
      </c>
      <c r="AT168" s="28" t="s">
        <v>718</v>
      </c>
      <c r="AU168" s="28" t="s">
        <v>718</v>
      </c>
      <c r="AV168" s="28" t="s">
        <v>718</v>
      </c>
      <c r="AW168" s="28" t="s">
        <v>718</v>
      </c>
      <c r="AX168" s="28" t="s">
        <v>718</v>
      </c>
      <c r="AY168" s="28" t="s">
        <v>718</v>
      </c>
      <c r="AZ168" s="62">
        <v>5428579</v>
      </c>
      <c r="BA168" s="62">
        <v>0</v>
      </c>
      <c r="BB168" s="29">
        <v>1</v>
      </c>
    </row>
    <row r="169" spans="1:54" ht="15.75" customHeight="1" x14ac:dyDescent="0.2">
      <c r="A169" t="s">
        <v>79</v>
      </c>
      <c r="B169" t="str">
        <f>VLOOKUP(M169,vlookup!A:C,3,FALSE)</f>
        <v>"Special Interest Function"</v>
      </c>
      <c r="C169" t="s">
        <v>925</v>
      </c>
      <c r="D169" t="s">
        <v>7</v>
      </c>
      <c r="E169" t="s">
        <v>11</v>
      </c>
      <c r="F169" t="s">
        <v>721</v>
      </c>
      <c r="G169" t="s">
        <v>718</v>
      </c>
      <c r="H169" t="s">
        <v>718</v>
      </c>
      <c r="I169" t="s">
        <v>718</v>
      </c>
      <c r="J169" t="s">
        <v>718</v>
      </c>
      <c r="K169" t="s">
        <v>718</v>
      </c>
      <c r="L169" s="6" t="s">
        <v>718</v>
      </c>
      <c r="M169" s="27" t="s">
        <v>648</v>
      </c>
      <c r="N169" s="27" t="s">
        <v>971</v>
      </c>
      <c r="O169" s="27" t="s">
        <v>78</v>
      </c>
      <c r="P169" s="27" t="s">
        <v>1443</v>
      </c>
      <c r="Q169" s="27" t="s">
        <v>78</v>
      </c>
      <c r="R169" s="27" t="s">
        <v>119</v>
      </c>
      <c r="S169" s="27" t="s">
        <v>118</v>
      </c>
      <c r="T169" s="27" t="s">
        <v>205</v>
      </c>
      <c r="U169" s="60">
        <v>42069</v>
      </c>
      <c r="V169" s="27" t="s">
        <v>45</v>
      </c>
      <c r="W169" s="27" t="s">
        <v>107</v>
      </c>
      <c r="X169" s="27" t="s">
        <v>38</v>
      </c>
      <c r="Y169" s="27" t="s">
        <v>2039</v>
      </c>
      <c r="Z169" s="27" t="s">
        <v>116</v>
      </c>
      <c r="AA169" s="62">
        <v>29043</v>
      </c>
      <c r="AB169" s="27" t="s">
        <v>1584</v>
      </c>
      <c r="AC169" s="27" t="s">
        <v>2040</v>
      </c>
      <c r="AD169" s="27" t="s">
        <v>449</v>
      </c>
      <c r="AE169" s="27" t="s">
        <v>114</v>
      </c>
      <c r="AF169" s="27" t="s">
        <v>679</v>
      </c>
      <c r="AG169" s="27" t="s">
        <v>677</v>
      </c>
      <c r="AH169" s="27" t="s">
        <v>784</v>
      </c>
      <c r="AI169" s="61">
        <v>42069</v>
      </c>
      <c r="AJ169" s="27" t="s">
        <v>816</v>
      </c>
      <c r="AK169" s="61">
        <v>42068</v>
      </c>
      <c r="AL169" s="28" t="s">
        <v>64</v>
      </c>
      <c r="AM169" s="27" t="s">
        <v>757</v>
      </c>
      <c r="AN169" s="27" t="s">
        <v>758</v>
      </c>
      <c r="AO169" s="28" t="s">
        <v>715</v>
      </c>
      <c r="AP169" s="27" t="s">
        <v>716</v>
      </c>
      <c r="AQ169" s="27" t="s">
        <v>734</v>
      </c>
      <c r="AR169" s="27" t="s">
        <v>78</v>
      </c>
      <c r="AS169" s="28" t="s">
        <v>721</v>
      </c>
      <c r="AT169" s="28" t="s">
        <v>718</v>
      </c>
      <c r="AU169" s="28" t="s">
        <v>718</v>
      </c>
      <c r="AV169" s="28" t="s">
        <v>718</v>
      </c>
      <c r="AW169" s="28" t="s">
        <v>718</v>
      </c>
      <c r="AX169" s="28" t="s">
        <v>718</v>
      </c>
      <c r="AY169" s="28" t="s">
        <v>718</v>
      </c>
      <c r="AZ169" s="62">
        <v>29043</v>
      </c>
      <c r="BA169" s="62">
        <v>29043</v>
      </c>
      <c r="BB169" s="29">
        <v>1</v>
      </c>
    </row>
    <row r="170" spans="1:54" ht="15.75" customHeight="1" x14ac:dyDescent="0.2">
      <c r="A170" t="s">
        <v>79</v>
      </c>
      <c r="B170" t="str">
        <f>VLOOKUP(M170,vlookup!A:C,3,FALSE)</f>
        <v>"Special Interest Function"</v>
      </c>
      <c r="C170" t="s">
        <v>924</v>
      </c>
      <c r="D170" t="s">
        <v>7</v>
      </c>
      <c r="E170" t="s">
        <v>11</v>
      </c>
      <c r="F170" t="s">
        <v>721</v>
      </c>
      <c r="G170" t="s">
        <v>718</v>
      </c>
      <c r="H170" t="s">
        <v>718</v>
      </c>
      <c r="I170" t="s">
        <v>718</v>
      </c>
      <c r="J170" t="s">
        <v>718</v>
      </c>
      <c r="K170" t="s">
        <v>718</v>
      </c>
      <c r="L170" s="6" t="s">
        <v>718</v>
      </c>
      <c r="M170" s="27" t="s">
        <v>648</v>
      </c>
      <c r="N170" s="27" t="s">
        <v>971</v>
      </c>
      <c r="O170" s="27" t="s">
        <v>78</v>
      </c>
      <c r="P170" s="27" t="s">
        <v>1443</v>
      </c>
      <c r="Q170" s="27" t="s">
        <v>78</v>
      </c>
      <c r="R170" s="27" t="s">
        <v>333</v>
      </c>
      <c r="S170" s="27" t="s">
        <v>94</v>
      </c>
      <c r="T170" s="27" t="s">
        <v>1222</v>
      </c>
      <c r="U170" s="60">
        <v>42082</v>
      </c>
      <c r="V170" s="27" t="s">
        <v>45</v>
      </c>
      <c r="W170" s="27" t="s">
        <v>677</v>
      </c>
      <c r="X170" s="27" t="s">
        <v>105</v>
      </c>
      <c r="Y170" s="27" t="s">
        <v>2016</v>
      </c>
      <c r="Z170" s="27" t="s">
        <v>332</v>
      </c>
      <c r="AA170" s="62">
        <v>5631072</v>
      </c>
      <c r="AB170" s="27" t="s">
        <v>1251</v>
      </c>
      <c r="AC170" s="27" t="s">
        <v>99</v>
      </c>
      <c r="AD170" s="27" t="s">
        <v>677</v>
      </c>
      <c r="AE170" s="27" t="s">
        <v>331</v>
      </c>
      <c r="AF170" s="27" t="s">
        <v>722</v>
      </c>
      <c r="AG170" s="27" t="s">
        <v>677</v>
      </c>
      <c r="AH170" s="27" t="s">
        <v>728</v>
      </c>
      <c r="AI170" s="61">
        <v>42082</v>
      </c>
      <c r="AJ170" s="27" t="s">
        <v>732</v>
      </c>
      <c r="AK170" s="61">
        <v>42061</v>
      </c>
      <c r="AL170" s="28" t="s">
        <v>64</v>
      </c>
      <c r="AM170" s="27" t="s">
        <v>757</v>
      </c>
      <c r="AN170" s="27" t="s">
        <v>758</v>
      </c>
      <c r="AO170" s="28" t="s">
        <v>725</v>
      </c>
      <c r="AP170" s="27" t="s">
        <v>718</v>
      </c>
      <c r="AQ170" s="27" t="s">
        <v>677</v>
      </c>
      <c r="AR170" s="27" t="s">
        <v>78</v>
      </c>
      <c r="AS170" s="28" t="s">
        <v>721</v>
      </c>
      <c r="AT170" s="28" t="s">
        <v>718</v>
      </c>
      <c r="AU170" s="28" t="s">
        <v>718</v>
      </c>
      <c r="AV170" s="28" t="s">
        <v>718</v>
      </c>
      <c r="AW170" s="28" t="s">
        <v>718</v>
      </c>
      <c r="AX170" s="28" t="s">
        <v>718</v>
      </c>
      <c r="AY170" s="28" t="s">
        <v>718</v>
      </c>
      <c r="AZ170" s="62">
        <v>5631072</v>
      </c>
      <c r="BA170" s="62">
        <v>0</v>
      </c>
      <c r="BB170" s="29">
        <v>1</v>
      </c>
    </row>
    <row r="171" spans="1:54" ht="15.75" customHeight="1" x14ac:dyDescent="0.2">
      <c r="A171" t="s">
        <v>79</v>
      </c>
      <c r="B171" t="str">
        <f>VLOOKUP(M171,vlookup!A:C,3,FALSE)</f>
        <v>"Special Interest Function"</v>
      </c>
      <c r="C171" t="s">
        <v>924</v>
      </c>
      <c r="D171" t="s">
        <v>7</v>
      </c>
      <c r="E171" t="s">
        <v>11</v>
      </c>
      <c r="F171" t="s">
        <v>721</v>
      </c>
      <c r="G171" t="s">
        <v>718</v>
      </c>
      <c r="H171" t="s">
        <v>718</v>
      </c>
      <c r="I171" t="s">
        <v>718</v>
      </c>
      <c r="J171" t="s">
        <v>718</v>
      </c>
      <c r="K171" t="s">
        <v>718</v>
      </c>
      <c r="L171" s="6" t="s">
        <v>718</v>
      </c>
      <c r="M171" s="27" t="s">
        <v>648</v>
      </c>
      <c r="N171" s="27" t="s">
        <v>971</v>
      </c>
      <c r="O171" s="27" t="s">
        <v>78</v>
      </c>
      <c r="P171" s="27" t="s">
        <v>1443</v>
      </c>
      <c r="Q171" s="27" t="s">
        <v>78</v>
      </c>
      <c r="R171" s="27" t="s">
        <v>119</v>
      </c>
      <c r="S171" s="27" t="s">
        <v>118</v>
      </c>
      <c r="T171" s="27" t="s">
        <v>205</v>
      </c>
      <c r="U171" s="60">
        <v>42088</v>
      </c>
      <c r="V171" s="27" t="s">
        <v>45</v>
      </c>
      <c r="W171" s="27" t="s">
        <v>677</v>
      </c>
      <c r="X171" s="27" t="s">
        <v>105</v>
      </c>
      <c r="Y171" s="27" t="s">
        <v>2036</v>
      </c>
      <c r="Z171" s="27" t="s">
        <v>338</v>
      </c>
      <c r="AA171" s="62">
        <v>3495960</v>
      </c>
      <c r="AB171" s="27" t="s">
        <v>982</v>
      </c>
      <c r="AC171" s="27" t="s">
        <v>400</v>
      </c>
      <c r="AD171" s="27" t="s">
        <v>677</v>
      </c>
      <c r="AE171" s="27" t="s">
        <v>114</v>
      </c>
      <c r="AF171" s="27" t="s">
        <v>722</v>
      </c>
      <c r="AG171" s="27" t="s">
        <v>677</v>
      </c>
      <c r="AH171" s="27" t="s">
        <v>728</v>
      </c>
      <c r="AI171" s="61">
        <v>42088</v>
      </c>
      <c r="AJ171" s="27" t="s">
        <v>751</v>
      </c>
      <c r="AK171" s="61">
        <v>42082</v>
      </c>
      <c r="AL171" s="28" t="s">
        <v>64</v>
      </c>
      <c r="AM171" s="27" t="s">
        <v>723</v>
      </c>
      <c r="AN171" s="27" t="s">
        <v>724</v>
      </c>
      <c r="AO171" s="28" t="s">
        <v>725</v>
      </c>
      <c r="AP171" s="27" t="s">
        <v>718</v>
      </c>
      <c r="AQ171" s="27" t="s">
        <v>677</v>
      </c>
      <c r="AR171" s="27" t="s">
        <v>78</v>
      </c>
      <c r="AS171" s="28" t="s">
        <v>721</v>
      </c>
      <c r="AT171" s="28" t="s">
        <v>718</v>
      </c>
      <c r="AU171" s="28" t="s">
        <v>718</v>
      </c>
      <c r="AV171" s="28" t="s">
        <v>718</v>
      </c>
      <c r="AW171" s="28" t="s">
        <v>718</v>
      </c>
      <c r="AX171" s="28" t="s">
        <v>718</v>
      </c>
      <c r="AY171" s="28" t="s">
        <v>718</v>
      </c>
      <c r="AZ171" s="62">
        <v>3495960</v>
      </c>
      <c r="BA171" s="62">
        <v>0</v>
      </c>
      <c r="BB171" s="29">
        <v>1</v>
      </c>
    </row>
    <row r="172" spans="1:54" ht="15.75" customHeight="1" x14ac:dyDescent="0.2">
      <c r="A172" t="s">
        <v>79</v>
      </c>
      <c r="B172" t="str">
        <f>VLOOKUP(M172,vlookup!A:C,3,FALSE)</f>
        <v>"Special Interest Function"</v>
      </c>
      <c r="C172" t="s">
        <v>924</v>
      </c>
      <c r="D172" t="s">
        <v>7</v>
      </c>
      <c r="E172" t="s">
        <v>12</v>
      </c>
      <c r="F172" t="s">
        <v>721</v>
      </c>
      <c r="G172" t="s">
        <v>718</v>
      </c>
      <c r="H172" t="s">
        <v>718</v>
      </c>
      <c r="I172" t="s">
        <v>718</v>
      </c>
      <c r="J172" t="s">
        <v>718</v>
      </c>
      <c r="K172" t="s">
        <v>718</v>
      </c>
      <c r="L172" s="6" t="s">
        <v>718</v>
      </c>
      <c r="M172" s="27" t="s">
        <v>648</v>
      </c>
      <c r="N172" s="27" t="s">
        <v>971</v>
      </c>
      <c r="O172" s="27" t="s">
        <v>78</v>
      </c>
      <c r="P172" s="27" t="s">
        <v>1443</v>
      </c>
      <c r="Q172" s="27" t="s">
        <v>78</v>
      </c>
      <c r="R172" s="27" t="s">
        <v>333</v>
      </c>
      <c r="S172" s="27" t="s">
        <v>94</v>
      </c>
      <c r="T172" s="27" t="s">
        <v>1222</v>
      </c>
      <c r="U172" s="60">
        <v>42096</v>
      </c>
      <c r="V172" s="27" t="s">
        <v>45</v>
      </c>
      <c r="W172" s="27" t="s">
        <v>677</v>
      </c>
      <c r="X172" s="27" t="s">
        <v>105</v>
      </c>
      <c r="Y172" s="27" t="s">
        <v>2017</v>
      </c>
      <c r="Z172" s="27" t="s">
        <v>332</v>
      </c>
      <c r="AA172" s="62">
        <v>2629131</v>
      </c>
      <c r="AB172" s="27" t="s">
        <v>1251</v>
      </c>
      <c r="AC172" s="27" t="s">
        <v>104</v>
      </c>
      <c r="AD172" s="27" t="s">
        <v>677</v>
      </c>
      <c r="AE172" s="27" t="s">
        <v>331</v>
      </c>
      <c r="AF172" s="27" t="s">
        <v>722</v>
      </c>
      <c r="AG172" s="27" t="s">
        <v>677</v>
      </c>
      <c r="AH172" s="27" t="s">
        <v>728</v>
      </c>
      <c r="AI172" s="61">
        <v>42096</v>
      </c>
      <c r="AJ172" s="27" t="s">
        <v>732</v>
      </c>
      <c r="AK172" s="61">
        <v>42094</v>
      </c>
      <c r="AL172" s="28" t="s">
        <v>64</v>
      </c>
      <c r="AM172" s="27" t="s">
        <v>739</v>
      </c>
      <c r="AN172" s="27" t="s">
        <v>740</v>
      </c>
      <c r="AO172" s="28" t="s">
        <v>725</v>
      </c>
      <c r="AP172" s="27" t="s">
        <v>718</v>
      </c>
      <c r="AQ172" s="27" t="s">
        <v>677</v>
      </c>
      <c r="AR172" s="27" t="s">
        <v>78</v>
      </c>
      <c r="AS172" s="28" t="s">
        <v>721</v>
      </c>
      <c r="AT172" s="28" t="s">
        <v>718</v>
      </c>
      <c r="AU172" s="28" t="s">
        <v>718</v>
      </c>
      <c r="AV172" s="28" t="s">
        <v>718</v>
      </c>
      <c r="AW172" s="28" t="s">
        <v>718</v>
      </c>
      <c r="AX172" s="28" t="s">
        <v>718</v>
      </c>
      <c r="AY172" s="28" t="s">
        <v>718</v>
      </c>
      <c r="AZ172" s="62">
        <v>2629131</v>
      </c>
      <c r="BA172" s="62">
        <v>0</v>
      </c>
      <c r="BB172" s="29">
        <v>1</v>
      </c>
    </row>
    <row r="173" spans="1:54" ht="15.75" customHeight="1" x14ac:dyDescent="0.2">
      <c r="A173" t="s">
        <v>79</v>
      </c>
      <c r="B173" t="str">
        <f>VLOOKUP(M173,vlookup!A:C,3,FALSE)</f>
        <v>"Special Interest Function"</v>
      </c>
      <c r="C173" t="s">
        <v>924</v>
      </c>
      <c r="D173" t="s">
        <v>7</v>
      </c>
      <c r="E173" t="s">
        <v>12</v>
      </c>
      <c r="F173" t="s">
        <v>721</v>
      </c>
      <c r="G173" t="s">
        <v>718</v>
      </c>
      <c r="H173" t="s">
        <v>718</v>
      </c>
      <c r="I173" t="s">
        <v>718</v>
      </c>
      <c r="J173" t="s">
        <v>718</v>
      </c>
      <c r="K173" t="s">
        <v>718</v>
      </c>
      <c r="L173" s="6" t="s">
        <v>718</v>
      </c>
      <c r="M173" s="27" t="s">
        <v>648</v>
      </c>
      <c r="N173" s="27" t="s">
        <v>971</v>
      </c>
      <c r="O173" s="27" t="s">
        <v>78</v>
      </c>
      <c r="P173" s="27" t="s">
        <v>1443</v>
      </c>
      <c r="Q173" s="27" t="s">
        <v>78</v>
      </c>
      <c r="R173" s="27" t="s">
        <v>119</v>
      </c>
      <c r="S173" s="27" t="s">
        <v>118</v>
      </c>
      <c r="T173" s="27" t="s">
        <v>205</v>
      </c>
      <c r="U173" s="60">
        <v>42103</v>
      </c>
      <c r="V173" s="27" t="s">
        <v>45</v>
      </c>
      <c r="W173" s="27" t="s">
        <v>677</v>
      </c>
      <c r="X173" s="27" t="s">
        <v>117</v>
      </c>
      <c r="Y173" s="27" t="s">
        <v>2037</v>
      </c>
      <c r="Z173" s="27" t="s">
        <v>338</v>
      </c>
      <c r="AA173" s="62">
        <v>1798448</v>
      </c>
      <c r="AB173" s="27" t="s">
        <v>980</v>
      </c>
      <c r="AC173" s="27" t="s">
        <v>99</v>
      </c>
      <c r="AD173" s="27" t="s">
        <v>677</v>
      </c>
      <c r="AE173" s="27" t="s">
        <v>114</v>
      </c>
      <c r="AF173" s="27" t="s">
        <v>722</v>
      </c>
      <c r="AG173" s="27" t="s">
        <v>677</v>
      </c>
      <c r="AH173" s="27" t="s">
        <v>737</v>
      </c>
      <c r="AI173" s="61">
        <v>42103</v>
      </c>
      <c r="AJ173" s="27" t="s">
        <v>751</v>
      </c>
      <c r="AK173" s="61">
        <v>42058</v>
      </c>
      <c r="AL173" s="28" t="s">
        <v>64</v>
      </c>
      <c r="AM173" s="27" t="s">
        <v>739</v>
      </c>
      <c r="AN173" s="27" t="s">
        <v>740</v>
      </c>
      <c r="AO173" s="28" t="s">
        <v>719</v>
      </c>
      <c r="AP173" s="27" t="s">
        <v>720</v>
      </c>
      <c r="AQ173" s="27" t="s">
        <v>677</v>
      </c>
      <c r="AR173" s="27" t="s">
        <v>78</v>
      </c>
      <c r="AS173" s="28" t="s">
        <v>721</v>
      </c>
      <c r="AT173" s="28" t="s">
        <v>718</v>
      </c>
      <c r="AU173" s="28" t="s">
        <v>718</v>
      </c>
      <c r="AV173" s="28" t="s">
        <v>718</v>
      </c>
      <c r="AW173" s="28" t="s">
        <v>718</v>
      </c>
      <c r="AX173" s="28" t="s">
        <v>718</v>
      </c>
      <c r="AY173" s="28" t="s">
        <v>718</v>
      </c>
      <c r="AZ173" s="62">
        <v>0</v>
      </c>
      <c r="BA173" s="62">
        <v>0</v>
      </c>
      <c r="BB173" s="29">
        <v>1</v>
      </c>
    </row>
    <row r="174" spans="1:54" ht="15.75" customHeight="1" x14ac:dyDescent="0.2">
      <c r="A174" t="s">
        <v>3206</v>
      </c>
      <c r="B174" t="str">
        <f>VLOOKUP(M174,vlookup!A:C,3,FALSE)</f>
        <v>"Special Interest Function"</v>
      </c>
      <c r="C174" t="s">
        <v>925</v>
      </c>
      <c r="D174" t="s">
        <v>7</v>
      </c>
      <c r="E174" t="s">
        <v>12</v>
      </c>
      <c r="F174" t="s">
        <v>721</v>
      </c>
      <c r="G174" t="s">
        <v>718</v>
      </c>
      <c r="H174" t="s">
        <v>718</v>
      </c>
      <c r="I174" t="s">
        <v>718</v>
      </c>
      <c r="J174" t="s">
        <v>718</v>
      </c>
      <c r="K174" t="s">
        <v>718</v>
      </c>
      <c r="L174" s="6" t="s">
        <v>718</v>
      </c>
      <c r="M174" s="27" t="s">
        <v>648</v>
      </c>
      <c r="N174" s="27" t="s">
        <v>971</v>
      </c>
      <c r="O174" s="27" t="s">
        <v>78</v>
      </c>
      <c r="P174" s="27" t="s">
        <v>1446</v>
      </c>
      <c r="Q174" s="27" t="s">
        <v>78</v>
      </c>
      <c r="R174" s="27" t="s">
        <v>432</v>
      </c>
      <c r="S174" s="27" t="s">
        <v>232</v>
      </c>
      <c r="T174" s="27" t="s">
        <v>1130</v>
      </c>
      <c r="U174" s="60">
        <v>42114</v>
      </c>
      <c r="V174" s="27" t="s">
        <v>45</v>
      </c>
      <c r="W174" s="27" t="s">
        <v>677</v>
      </c>
      <c r="X174" s="27" t="s">
        <v>38</v>
      </c>
      <c r="Y174" s="27" t="s">
        <v>2069</v>
      </c>
      <c r="Z174" s="27" t="s">
        <v>1246</v>
      </c>
      <c r="AA174" s="62">
        <v>135541.95000000001</v>
      </c>
      <c r="AB174" s="27" t="s">
        <v>1594</v>
      </c>
      <c r="AC174" s="27" t="s">
        <v>83</v>
      </c>
      <c r="AD174" s="27" t="s">
        <v>677</v>
      </c>
      <c r="AE174" s="27" t="s">
        <v>423</v>
      </c>
      <c r="AF174" s="27" t="s">
        <v>96</v>
      </c>
      <c r="AG174" s="27" t="s">
        <v>677</v>
      </c>
      <c r="AH174" s="27" t="s">
        <v>760</v>
      </c>
      <c r="AI174" s="61">
        <v>42114</v>
      </c>
      <c r="AJ174" s="27" t="s">
        <v>760</v>
      </c>
      <c r="AK174" s="61">
        <v>42111</v>
      </c>
      <c r="AL174" s="28" t="s">
        <v>64</v>
      </c>
      <c r="AM174" s="27" t="s">
        <v>741</v>
      </c>
      <c r="AN174" s="27" t="s">
        <v>742</v>
      </c>
      <c r="AO174" s="28" t="s">
        <v>725</v>
      </c>
      <c r="AP174" s="27" t="s">
        <v>718</v>
      </c>
      <c r="AQ174" s="27" t="s">
        <v>677</v>
      </c>
      <c r="AR174" s="27" t="s">
        <v>78</v>
      </c>
      <c r="AS174" s="28" t="s">
        <v>721</v>
      </c>
      <c r="AT174" s="28" t="s">
        <v>718</v>
      </c>
      <c r="AU174" s="28" t="s">
        <v>718</v>
      </c>
      <c r="AV174" s="28" t="s">
        <v>718</v>
      </c>
      <c r="AW174" s="28" t="s">
        <v>718</v>
      </c>
      <c r="AX174" s="28" t="s">
        <v>718</v>
      </c>
      <c r="AY174" s="28" t="s">
        <v>718</v>
      </c>
      <c r="AZ174" s="62">
        <v>135541.95000000001</v>
      </c>
      <c r="BA174" s="62">
        <v>135541.95000000001</v>
      </c>
      <c r="BB174" s="29">
        <v>1</v>
      </c>
    </row>
    <row r="175" spans="1:54" ht="15.75" customHeight="1" x14ac:dyDescent="0.2">
      <c r="A175" t="s">
        <v>79</v>
      </c>
      <c r="B175" t="str">
        <f>VLOOKUP(M175,vlookup!A:C,3,FALSE)</f>
        <v>"Special Interest Function"</v>
      </c>
      <c r="C175" t="s">
        <v>924</v>
      </c>
      <c r="D175" t="s">
        <v>7</v>
      </c>
      <c r="E175" t="s">
        <v>12</v>
      </c>
      <c r="F175" t="s">
        <v>721</v>
      </c>
      <c r="G175" t="s">
        <v>718</v>
      </c>
      <c r="H175" t="s">
        <v>718</v>
      </c>
      <c r="I175" t="s">
        <v>718</v>
      </c>
      <c r="J175" t="s">
        <v>718</v>
      </c>
      <c r="K175" t="s">
        <v>718</v>
      </c>
      <c r="L175" s="6" t="s">
        <v>718</v>
      </c>
      <c r="M175" s="27" t="s">
        <v>648</v>
      </c>
      <c r="N175" s="27" t="s">
        <v>971</v>
      </c>
      <c r="O175" s="27" t="s">
        <v>78</v>
      </c>
      <c r="P175" s="27" t="s">
        <v>1443</v>
      </c>
      <c r="Q175" s="27" t="s">
        <v>78</v>
      </c>
      <c r="R175" s="27" t="s">
        <v>333</v>
      </c>
      <c r="S175" s="27" t="s">
        <v>94</v>
      </c>
      <c r="T175" s="27" t="s">
        <v>1222</v>
      </c>
      <c r="U175" s="60">
        <v>42122</v>
      </c>
      <c r="V175" s="27" t="s">
        <v>45</v>
      </c>
      <c r="W175" s="27" t="s">
        <v>677</v>
      </c>
      <c r="X175" s="27" t="s">
        <v>105</v>
      </c>
      <c r="Y175" s="27" t="s">
        <v>2018</v>
      </c>
      <c r="Z175" s="27" t="s">
        <v>332</v>
      </c>
      <c r="AA175" s="62">
        <v>5157831.3600000003</v>
      </c>
      <c r="AB175" s="27" t="s">
        <v>1579</v>
      </c>
      <c r="AC175" s="27" t="s">
        <v>88</v>
      </c>
      <c r="AD175" s="27" t="s">
        <v>677</v>
      </c>
      <c r="AE175" s="27" t="s">
        <v>331</v>
      </c>
      <c r="AF175" s="27" t="s">
        <v>722</v>
      </c>
      <c r="AG175" s="27" t="s">
        <v>677</v>
      </c>
      <c r="AH175" s="27" t="s">
        <v>728</v>
      </c>
      <c r="AI175" s="61">
        <v>42122</v>
      </c>
      <c r="AJ175" s="27" t="s">
        <v>732</v>
      </c>
      <c r="AK175" s="61">
        <v>42115</v>
      </c>
      <c r="AL175" s="28" t="s">
        <v>64</v>
      </c>
      <c r="AM175" s="27" t="s">
        <v>757</v>
      </c>
      <c r="AN175" s="27" t="s">
        <v>758</v>
      </c>
      <c r="AO175" s="28" t="s">
        <v>719</v>
      </c>
      <c r="AP175" s="27" t="s">
        <v>720</v>
      </c>
      <c r="AQ175" s="27" t="s">
        <v>677</v>
      </c>
      <c r="AR175" s="27" t="s">
        <v>78</v>
      </c>
      <c r="AS175" s="28" t="s">
        <v>721</v>
      </c>
      <c r="AT175" s="28" t="s">
        <v>718</v>
      </c>
      <c r="AU175" s="28" t="s">
        <v>718</v>
      </c>
      <c r="AV175" s="28" t="s">
        <v>718</v>
      </c>
      <c r="AW175" s="28" t="s">
        <v>718</v>
      </c>
      <c r="AX175" s="28" t="s">
        <v>718</v>
      </c>
      <c r="AY175" s="28" t="s">
        <v>718</v>
      </c>
      <c r="AZ175" s="62">
        <v>5157831.3600000003</v>
      </c>
      <c r="BA175" s="62">
        <v>0</v>
      </c>
      <c r="BB175" s="29">
        <v>1</v>
      </c>
    </row>
    <row r="176" spans="1:54" ht="15.75" customHeight="1" x14ac:dyDescent="0.2">
      <c r="A176" t="s">
        <v>79</v>
      </c>
      <c r="B176" t="str">
        <f>VLOOKUP(M176,vlookup!A:C,3,FALSE)</f>
        <v>"Special Interest Function"</v>
      </c>
      <c r="C176" t="s">
        <v>924</v>
      </c>
      <c r="D176" t="s">
        <v>7</v>
      </c>
      <c r="E176" t="s">
        <v>12</v>
      </c>
      <c r="F176" t="s">
        <v>721</v>
      </c>
      <c r="G176" t="s">
        <v>718</v>
      </c>
      <c r="H176" t="s">
        <v>718</v>
      </c>
      <c r="I176" t="s">
        <v>718</v>
      </c>
      <c r="J176" t="s">
        <v>718</v>
      </c>
      <c r="K176" t="s">
        <v>718</v>
      </c>
      <c r="L176" s="6" t="s">
        <v>718</v>
      </c>
      <c r="M176" s="27" t="s">
        <v>648</v>
      </c>
      <c r="N176" s="27" t="s">
        <v>971</v>
      </c>
      <c r="O176" s="27" t="s">
        <v>78</v>
      </c>
      <c r="P176" s="27" t="s">
        <v>1443</v>
      </c>
      <c r="Q176" s="27" t="s">
        <v>78</v>
      </c>
      <c r="R176" s="27" t="s">
        <v>333</v>
      </c>
      <c r="S176" s="27" t="s">
        <v>94</v>
      </c>
      <c r="T176" s="27" t="s">
        <v>1222</v>
      </c>
      <c r="U176" s="60">
        <v>42123</v>
      </c>
      <c r="V176" s="27" t="s">
        <v>45</v>
      </c>
      <c r="W176" s="27" t="s">
        <v>677</v>
      </c>
      <c r="X176" s="27" t="s">
        <v>117</v>
      </c>
      <c r="Y176" s="27" t="s">
        <v>2019</v>
      </c>
      <c r="Z176" s="27" t="s">
        <v>332</v>
      </c>
      <c r="AA176" s="62">
        <v>2957374</v>
      </c>
      <c r="AB176" s="27" t="s">
        <v>667</v>
      </c>
      <c r="AC176" s="27" t="s">
        <v>112</v>
      </c>
      <c r="AD176" s="27" t="s">
        <v>677</v>
      </c>
      <c r="AE176" s="27" t="s">
        <v>331</v>
      </c>
      <c r="AF176" s="27" t="s">
        <v>722</v>
      </c>
      <c r="AG176" s="27" t="s">
        <v>677</v>
      </c>
      <c r="AH176" s="27" t="s">
        <v>728</v>
      </c>
      <c r="AI176" s="61">
        <v>42123</v>
      </c>
      <c r="AJ176" s="27" t="s">
        <v>732</v>
      </c>
      <c r="AK176" s="61">
        <v>42068</v>
      </c>
      <c r="AL176" s="28" t="s">
        <v>64</v>
      </c>
      <c r="AM176" s="27" t="s">
        <v>739</v>
      </c>
      <c r="AN176" s="27" t="s">
        <v>740</v>
      </c>
      <c r="AO176" s="28" t="s">
        <v>725</v>
      </c>
      <c r="AP176" s="27" t="s">
        <v>718</v>
      </c>
      <c r="AQ176" s="27" t="s">
        <v>677</v>
      </c>
      <c r="AR176" s="27" t="s">
        <v>78</v>
      </c>
      <c r="AS176" s="28" t="s">
        <v>721</v>
      </c>
      <c r="AT176" s="28" t="s">
        <v>718</v>
      </c>
      <c r="AU176" s="28" t="s">
        <v>718</v>
      </c>
      <c r="AV176" s="28" t="s">
        <v>718</v>
      </c>
      <c r="AW176" s="28" t="s">
        <v>718</v>
      </c>
      <c r="AX176" s="28" t="s">
        <v>718</v>
      </c>
      <c r="AY176" s="28" t="s">
        <v>718</v>
      </c>
      <c r="AZ176" s="62">
        <v>0</v>
      </c>
      <c r="BA176" s="62">
        <v>0</v>
      </c>
      <c r="BB176" s="29">
        <v>1</v>
      </c>
    </row>
    <row r="177" spans="1:54" ht="15.75" customHeight="1" x14ac:dyDescent="0.2">
      <c r="A177" t="s">
        <v>79</v>
      </c>
      <c r="B177" t="str">
        <f>VLOOKUP(M177,vlookup!A:C,3,FALSE)</f>
        <v>"Special Interest Function"</v>
      </c>
      <c r="C177" t="s">
        <v>924</v>
      </c>
      <c r="D177" t="s">
        <v>7</v>
      </c>
      <c r="E177" t="s">
        <v>12</v>
      </c>
      <c r="F177" t="s">
        <v>721</v>
      </c>
      <c r="G177" t="s">
        <v>718</v>
      </c>
      <c r="H177" t="s">
        <v>718</v>
      </c>
      <c r="I177" t="s">
        <v>718</v>
      </c>
      <c r="J177" t="s">
        <v>718</v>
      </c>
      <c r="K177" t="s">
        <v>718</v>
      </c>
      <c r="L177" s="6" t="s">
        <v>718</v>
      </c>
      <c r="M177" s="27" t="s">
        <v>648</v>
      </c>
      <c r="N177" s="27" t="s">
        <v>971</v>
      </c>
      <c r="O177" s="27" t="s">
        <v>78</v>
      </c>
      <c r="P177" s="27" t="s">
        <v>1443</v>
      </c>
      <c r="Q177" s="27" t="s">
        <v>78</v>
      </c>
      <c r="R177" s="27" t="s">
        <v>333</v>
      </c>
      <c r="S177" s="27" t="s">
        <v>94</v>
      </c>
      <c r="T177" s="27" t="s">
        <v>1222</v>
      </c>
      <c r="U177" s="60">
        <v>42138</v>
      </c>
      <c r="V177" s="27" t="s">
        <v>45</v>
      </c>
      <c r="W177" s="27" t="s">
        <v>677</v>
      </c>
      <c r="X177" s="27" t="s">
        <v>105</v>
      </c>
      <c r="Y177" s="27" t="s">
        <v>2020</v>
      </c>
      <c r="Z177" s="27" t="s">
        <v>332</v>
      </c>
      <c r="AA177" s="62">
        <v>163544</v>
      </c>
      <c r="AB177" s="27" t="s">
        <v>1579</v>
      </c>
      <c r="AC177" s="27" t="s">
        <v>130</v>
      </c>
      <c r="AD177" s="27" t="s">
        <v>677</v>
      </c>
      <c r="AE177" s="27" t="s">
        <v>331</v>
      </c>
      <c r="AF177" s="27" t="s">
        <v>722</v>
      </c>
      <c r="AG177" s="27" t="s">
        <v>677</v>
      </c>
      <c r="AH177" s="27" t="s">
        <v>1953</v>
      </c>
      <c r="AI177" s="61">
        <v>42138</v>
      </c>
      <c r="AJ177" s="27" t="s">
        <v>732</v>
      </c>
      <c r="AK177" s="61">
        <v>42132</v>
      </c>
      <c r="AL177" s="28" t="s">
        <v>64</v>
      </c>
      <c r="AM177" s="27" t="s">
        <v>739</v>
      </c>
      <c r="AN177" s="27" t="s">
        <v>740</v>
      </c>
      <c r="AO177" s="28" t="s">
        <v>719</v>
      </c>
      <c r="AP177" s="27" t="s">
        <v>720</v>
      </c>
      <c r="AQ177" s="27" t="s">
        <v>677</v>
      </c>
      <c r="AR177" s="27" t="s">
        <v>78</v>
      </c>
      <c r="AS177" s="28" t="s">
        <v>721</v>
      </c>
      <c r="AT177" s="28" t="s">
        <v>718</v>
      </c>
      <c r="AU177" s="28" t="s">
        <v>718</v>
      </c>
      <c r="AV177" s="28" t="s">
        <v>718</v>
      </c>
      <c r="AW177" s="28" t="s">
        <v>718</v>
      </c>
      <c r="AX177" s="28" t="s">
        <v>718</v>
      </c>
      <c r="AY177" s="28" t="s">
        <v>718</v>
      </c>
      <c r="AZ177" s="62">
        <v>163544</v>
      </c>
      <c r="BA177" s="62">
        <v>0</v>
      </c>
      <c r="BB177" s="29">
        <v>1</v>
      </c>
    </row>
    <row r="178" spans="1:54" ht="15.75" customHeight="1" x14ac:dyDescent="0.2">
      <c r="A178" t="s">
        <v>79</v>
      </c>
      <c r="B178" t="str">
        <f>VLOOKUP(M178,vlookup!A:C,3,FALSE)</f>
        <v>"Special Interest Function"</v>
      </c>
      <c r="C178" t="s">
        <v>924</v>
      </c>
      <c r="D178" t="s">
        <v>7</v>
      </c>
      <c r="E178" t="s">
        <v>12</v>
      </c>
      <c r="F178" t="s">
        <v>721</v>
      </c>
      <c r="G178" t="s">
        <v>718</v>
      </c>
      <c r="H178" t="s">
        <v>718</v>
      </c>
      <c r="I178" t="s">
        <v>718</v>
      </c>
      <c r="J178" t="s">
        <v>718</v>
      </c>
      <c r="K178" t="s">
        <v>718</v>
      </c>
      <c r="L178" s="6" t="s">
        <v>718</v>
      </c>
      <c r="M178" s="27" t="s">
        <v>648</v>
      </c>
      <c r="N178" s="27" t="s">
        <v>971</v>
      </c>
      <c r="O178" s="27" t="s">
        <v>78</v>
      </c>
      <c r="P178" s="27" t="s">
        <v>1443</v>
      </c>
      <c r="Q178" s="27" t="s">
        <v>78</v>
      </c>
      <c r="R178" s="27" t="s">
        <v>119</v>
      </c>
      <c r="S178" s="27" t="s">
        <v>118</v>
      </c>
      <c r="T178" s="27" t="s">
        <v>205</v>
      </c>
      <c r="U178" s="60">
        <v>42144</v>
      </c>
      <c r="V178" s="27" t="s">
        <v>45</v>
      </c>
      <c r="W178" s="27" t="s">
        <v>677</v>
      </c>
      <c r="X178" s="27" t="s">
        <v>105</v>
      </c>
      <c r="Y178" s="27" t="s">
        <v>1585</v>
      </c>
      <c r="Z178" s="27" t="s">
        <v>338</v>
      </c>
      <c r="AA178" s="62">
        <v>40348</v>
      </c>
      <c r="AB178" s="27" t="s">
        <v>1586</v>
      </c>
      <c r="AC178" s="27" t="s">
        <v>130</v>
      </c>
      <c r="AD178" s="27" t="s">
        <v>677</v>
      </c>
      <c r="AE178" s="27" t="s">
        <v>114</v>
      </c>
      <c r="AF178" s="27" t="s">
        <v>722</v>
      </c>
      <c r="AG178" s="27" t="s">
        <v>677</v>
      </c>
      <c r="AH178" s="27" t="s">
        <v>728</v>
      </c>
      <c r="AI178" s="61">
        <v>42144</v>
      </c>
      <c r="AJ178" s="27" t="s">
        <v>751</v>
      </c>
      <c r="AK178" s="61">
        <v>42087</v>
      </c>
      <c r="AL178" s="28" t="s">
        <v>64</v>
      </c>
      <c r="AM178" s="27" t="s">
        <v>726</v>
      </c>
      <c r="AN178" s="27" t="s">
        <v>727</v>
      </c>
      <c r="AO178" s="28" t="s">
        <v>725</v>
      </c>
      <c r="AP178" s="27" t="s">
        <v>718</v>
      </c>
      <c r="AQ178" s="27" t="s">
        <v>677</v>
      </c>
      <c r="AR178" s="27" t="s">
        <v>78</v>
      </c>
      <c r="AS178" s="28" t="s">
        <v>721</v>
      </c>
      <c r="AT178" s="28" t="s">
        <v>718</v>
      </c>
      <c r="AU178" s="28" t="s">
        <v>718</v>
      </c>
      <c r="AV178" s="28" t="s">
        <v>718</v>
      </c>
      <c r="AW178" s="28" t="s">
        <v>718</v>
      </c>
      <c r="AX178" s="28" t="s">
        <v>718</v>
      </c>
      <c r="AY178" s="28" t="s">
        <v>718</v>
      </c>
      <c r="AZ178" s="62">
        <v>40348</v>
      </c>
      <c r="BA178" s="62">
        <v>0</v>
      </c>
      <c r="BB178" s="29">
        <v>1</v>
      </c>
    </row>
    <row r="179" spans="1:54" ht="15.75" customHeight="1" x14ac:dyDescent="0.2">
      <c r="A179" t="s">
        <v>79</v>
      </c>
      <c r="B179" t="str">
        <f>VLOOKUP(M179,vlookup!A:C,3,FALSE)</f>
        <v>"Special Interest Function"</v>
      </c>
      <c r="C179" t="s">
        <v>924</v>
      </c>
      <c r="D179" t="s">
        <v>7</v>
      </c>
      <c r="E179" t="s">
        <v>12</v>
      </c>
      <c r="F179" t="s">
        <v>721</v>
      </c>
      <c r="G179" t="s">
        <v>718</v>
      </c>
      <c r="H179" t="s">
        <v>718</v>
      </c>
      <c r="I179" t="s">
        <v>718</v>
      </c>
      <c r="J179" t="s">
        <v>718</v>
      </c>
      <c r="K179" t="s">
        <v>718</v>
      </c>
      <c r="L179" s="6" t="s">
        <v>718</v>
      </c>
      <c r="M179" s="27" t="s">
        <v>648</v>
      </c>
      <c r="N179" s="27" t="s">
        <v>971</v>
      </c>
      <c r="O179" s="27" t="s">
        <v>78</v>
      </c>
      <c r="P179" s="27" t="s">
        <v>1443</v>
      </c>
      <c r="Q179" s="27" t="s">
        <v>78</v>
      </c>
      <c r="R179" s="27" t="s">
        <v>43</v>
      </c>
      <c r="S179" s="27" t="s">
        <v>44</v>
      </c>
      <c r="T179" s="27" t="s">
        <v>88</v>
      </c>
      <c r="U179" s="60">
        <v>42151</v>
      </c>
      <c r="V179" s="27" t="s">
        <v>45</v>
      </c>
      <c r="W179" s="27" t="s">
        <v>677</v>
      </c>
      <c r="X179" s="27" t="s">
        <v>105</v>
      </c>
      <c r="Y179" s="27" t="s">
        <v>2049</v>
      </c>
      <c r="Z179" s="27" t="s">
        <v>661</v>
      </c>
      <c r="AA179" s="62">
        <v>1696046</v>
      </c>
      <c r="AB179" s="27" t="s">
        <v>1583</v>
      </c>
      <c r="AC179" s="27" t="s">
        <v>88</v>
      </c>
      <c r="AD179" s="27" t="s">
        <v>677</v>
      </c>
      <c r="AE179" s="27" t="s">
        <v>650</v>
      </c>
      <c r="AF179" s="27" t="s">
        <v>722</v>
      </c>
      <c r="AG179" s="27" t="s">
        <v>677</v>
      </c>
      <c r="AH179" s="27" t="s">
        <v>737</v>
      </c>
      <c r="AI179" s="61">
        <v>42151</v>
      </c>
      <c r="AJ179" s="27" t="s">
        <v>1518</v>
      </c>
      <c r="AK179" s="61">
        <v>42143</v>
      </c>
      <c r="AL179" s="28" t="s">
        <v>64</v>
      </c>
      <c r="AM179" s="27" t="s">
        <v>739</v>
      </c>
      <c r="AN179" s="27" t="s">
        <v>740</v>
      </c>
      <c r="AO179" s="28" t="s">
        <v>725</v>
      </c>
      <c r="AP179" s="27" t="s">
        <v>718</v>
      </c>
      <c r="AQ179" s="27" t="s">
        <v>677</v>
      </c>
      <c r="AR179" s="27" t="s">
        <v>78</v>
      </c>
      <c r="AS179" s="28" t="s">
        <v>721</v>
      </c>
      <c r="AT179" s="28" t="s">
        <v>718</v>
      </c>
      <c r="AU179" s="28" t="s">
        <v>718</v>
      </c>
      <c r="AV179" s="28" t="s">
        <v>718</v>
      </c>
      <c r="AW179" s="28" t="s">
        <v>718</v>
      </c>
      <c r="AX179" s="28" t="s">
        <v>718</v>
      </c>
      <c r="AY179" s="28" t="s">
        <v>718</v>
      </c>
      <c r="AZ179" s="62">
        <v>1696046</v>
      </c>
      <c r="BA179" s="62">
        <v>0</v>
      </c>
      <c r="BB179" s="29">
        <v>1</v>
      </c>
    </row>
    <row r="180" spans="1:54" ht="15.75" customHeight="1" x14ac:dyDescent="0.2">
      <c r="A180" t="s">
        <v>79</v>
      </c>
      <c r="B180" t="str">
        <f>VLOOKUP(M180,vlookup!A:C,3,FALSE)</f>
        <v>"Special Interest Function"</v>
      </c>
      <c r="C180" t="s">
        <v>924</v>
      </c>
      <c r="D180" t="s">
        <v>7</v>
      </c>
      <c r="E180" t="s">
        <v>12</v>
      </c>
      <c r="F180" t="s">
        <v>721</v>
      </c>
      <c r="G180" t="s">
        <v>718</v>
      </c>
      <c r="H180" t="s">
        <v>718</v>
      </c>
      <c r="I180" t="s">
        <v>718</v>
      </c>
      <c r="J180" t="s">
        <v>718</v>
      </c>
      <c r="K180" t="s">
        <v>718</v>
      </c>
      <c r="L180" s="6" t="s">
        <v>718</v>
      </c>
      <c r="M180" s="27" t="s">
        <v>648</v>
      </c>
      <c r="N180" s="27" t="s">
        <v>971</v>
      </c>
      <c r="O180" s="27" t="s">
        <v>78</v>
      </c>
      <c r="P180" s="27" t="s">
        <v>1443</v>
      </c>
      <c r="Q180" s="27" t="s">
        <v>78</v>
      </c>
      <c r="R180" s="27" t="s">
        <v>393</v>
      </c>
      <c r="S180" s="27" t="s">
        <v>42</v>
      </c>
      <c r="T180" s="27" t="s">
        <v>91</v>
      </c>
      <c r="U180" s="60">
        <v>42163</v>
      </c>
      <c r="V180" s="27" t="s">
        <v>45</v>
      </c>
      <c r="W180" s="27" t="s">
        <v>677</v>
      </c>
      <c r="X180" s="27" t="s">
        <v>105</v>
      </c>
      <c r="Y180" s="27" t="s">
        <v>2011</v>
      </c>
      <c r="Z180" s="27" t="s">
        <v>817</v>
      </c>
      <c r="AA180" s="62">
        <v>5293385</v>
      </c>
      <c r="AB180" s="27" t="s">
        <v>1578</v>
      </c>
      <c r="AC180" s="27" t="s">
        <v>99</v>
      </c>
      <c r="AD180" s="27" t="s">
        <v>677</v>
      </c>
      <c r="AE180" s="27" t="s">
        <v>409</v>
      </c>
      <c r="AF180" s="27" t="s">
        <v>722</v>
      </c>
      <c r="AG180" s="27" t="s">
        <v>677</v>
      </c>
      <c r="AH180" s="27" t="s">
        <v>737</v>
      </c>
      <c r="AI180" s="61">
        <v>42163</v>
      </c>
      <c r="AJ180" s="27" t="s">
        <v>751</v>
      </c>
      <c r="AK180" s="61">
        <v>42152</v>
      </c>
      <c r="AL180" s="28" t="s">
        <v>64</v>
      </c>
      <c r="AM180" s="27" t="s">
        <v>739</v>
      </c>
      <c r="AN180" s="27" t="s">
        <v>740</v>
      </c>
      <c r="AO180" s="28" t="s">
        <v>725</v>
      </c>
      <c r="AP180" s="27" t="s">
        <v>718</v>
      </c>
      <c r="AQ180" s="27" t="s">
        <v>677</v>
      </c>
      <c r="AR180" s="27" t="s">
        <v>78</v>
      </c>
      <c r="AS180" s="28" t="s">
        <v>721</v>
      </c>
      <c r="AT180" s="28" t="s">
        <v>718</v>
      </c>
      <c r="AU180" s="28" t="s">
        <v>718</v>
      </c>
      <c r="AV180" s="28" t="s">
        <v>718</v>
      </c>
      <c r="AW180" s="28" t="s">
        <v>718</v>
      </c>
      <c r="AX180" s="28" t="s">
        <v>718</v>
      </c>
      <c r="AY180" s="28" t="s">
        <v>718</v>
      </c>
      <c r="AZ180" s="62">
        <v>5293385</v>
      </c>
      <c r="BA180" s="62">
        <v>0</v>
      </c>
      <c r="BB180" s="29">
        <v>1</v>
      </c>
    </row>
    <row r="181" spans="1:54" ht="15.75" customHeight="1" x14ac:dyDescent="0.2">
      <c r="A181" t="s">
        <v>79</v>
      </c>
      <c r="B181" t="str">
        <f>VLOOKUP(M181,vlookup!A:C,3,FALSE)</f>
        <v>"Special Interest Function"</v>
      </c>
      <c r="C181" t="s">
        <v>925</v>
      </c>
      <c r="D181" t="s">
        <v>7</v>
      </c>
      <c r="E181" t="s">
        <v>12</v>
      </c>
      <c r="F181" t="s">
        <v>721</v>
      </c>
      <c r="G181" t="s">
        <v>718</v>
      </c>
      <c r="H181" t="s">
        <v>718</v>
      </c>
      <c r="I181" t="s">
        <v>718</v>
      </c>
      <c r="J181" t="s">
        <v>718</v>
      </c>
      <c r="K181" t="s">
        <v>718</v>
      </c>
      <c r="L181" s="6" t="s">
        <v>718</v>
      </c>
      <c r="M181" s="27" t="s">
        <v>648</v>
      </c>
      <c r="N181" s="27" t="s">
        <v>971</v>
      </c>
      <c r="O181" s="27" t="s">
        <v>78</v>
      </c>
      <c r="P181" s="27" t="s">
        <v>1443</v>
      </c>
      <c r="Q181" s="27" t="s">
        <v>78</v>
      </c>
      <c r="R181" s="27" t="s">
        <v>43</v>
      </c>
      <c r="S181" s="27" t="s">
        <v>44</v>
      </c>
      <c r="T181" s="27" t="s">
        <v>88</v>
      </c>
      <c r="U181" s="60">
        <v>42163</v>
      </c>
      <c r="V181" s="27" t="s">
        <v>45</v>
      </c>
      <c r="W181" s="27" t="s">
        <v>107</v>
      </c>
      <c r="X181" s="27" t="s">
        <v>133</v>
      </c>
      <c r="Y181" s="27" t="s">
        <v>2050</v>
      </c>
      <c r="Z181" s="27" t="s">
        <v>434</v>
      </c>
      <c r="AA181" s="62">
        <v>139863</v>
      </c>
      <c r="AB181" s="27" t="s">
        <v>662</v>
      </c>
      <c r="AC181" s="27" t="s">
        <v>426</v>
      </c>
      <c r="AD181" s="27" t="s">
        <v>433</v>
      </c>
      <c r="AE181" s="27" t="s">
        <v>374</v>
      </c>
      <c r="AF181" s="27" t="s">
        <v>752</v>
      </c>
      <c r="AG181" s="27" t="s">
        <v>677</v>
      </c>
      <c r="AH181" s="27" t="s">
        <v>756</v>
      </c>
      <c r="AI181" s="61">
        <v>42163</v>
      </c>
      <c r="AJ181" s="27" t="s">
        <v>1590</v>
      </c>
      <c r="AK181" s="61">
        <v>42158</v>
      </c>
      <c r="AL181" s="28" t="s">
        <v>64</v>
      </c>
      <c r="AM181" s="27" t="s">
        <v>757</v>
      </c>
      <c r="AN181" s="27" t="s">
        <v>758</v>
      </c>
      <c r="AO181" s="28" t="s">
        <v>719</v>
      </c>
      <c r="AP181" s="27" t="s">
        <v>720</v>
      </c>
      <c r="AQ181" s="27" t="s">
        <v>734</v>
      </c>
      <c r="AR181" s="27" t="s">
        <v>78</v>
      </c>
      <c r="AS181" s="28" t="s">
        <v>721</v>
      </c>
      <c r="AT181" s="28" t="s">
        <v>718</v>
      </c>
      <c r="AU181" s="28" t="s">
        <v>718</v>
      </c>
      <c r="AV181" s="28" t="s">
        <v>718</v>
      </c>
      <c r="AW181" s="28" t="s">
        <v>718</v>
      </c>
      <c r="AX181" s="28" t="s">
        <v>718</v>
      </c>
      <c r="AY181" s="28" t="s">
        <v>718</v>
      </c>
      <c r="AZ181" s="62">
        <v>139863</v>
      </c>
      <c r="BA181" s="62">
        <v>139863</v>
      </c>
      <c r="BB181" s="29">
        <v>1</v>
      </c>
    </row>
    <row r="182" spans="1:54" ht="15.75" customHeight="1" x14ac:dyDescent="0.2">
      <c r="A182" t="s">
        <v>79</v>
      </c>
      <c r="B182" t="str">
        <f>VLOOKUP(M182,vlookup!A:C,3,FALSE)</f>
        <v>"Special Interest Function"</v>
      </c>
      <c r="C182" t="s">
        <v>924</v>
      </c>
      <c r="D182" t="s">
        <v>7</v>
      </c>
      <c r="E182" t="s">
        <v>12</v>
      </c>
      <c r="F182" t="s">
        <v>721</v>
      </c>
      <c r="G182" t="s">
        <v>718</v>
      </c>
      <c r="H182" t="s">
        <v>718</v>
      </c>
      <c r="I182" t="s">
        <v>718</v>
      </c>
      <c r="J182" t="s">
        <v>718</v>
      </c>
      <c r="K182" t="s">
        <v>718</v>
      </c>
      <c r="L182" s="6" t="s">
        <v>718</v>
      </c>
      <c r="M182" s="27" t="s">
        <v>648</v>
      </c>
      <c r="N182" s="27" t="s">
        <v>971</v>
      </c>
      <c r="O182" s="27" t="s">
        <v>78</v>
      </c>
      <c r="P182" s="27" t="s">
        <v>1443</v>
      </c>
      <c r="Q182" s="27" t="s">
        <v>78</v>
      </c>
      <c r="R182" s="27" t="s">
        <v>43</v>
      </c>
      <c r="S182" s="27" t="s">
        <v>44</v>
      </c>
      <c r="T182" s="27" t="s">
        <v>88</v>
      </c>
      <c r="U182" s="60">
        <v>42164</v>
      </c>
      <c r="V182" s="27" t="s">
        <v>45</v>
      </c>
      <c r="W182" s="27" t="s">
        <v>107</v>
      </c>
      <c r="X182" s="27" t="s">
        <v>117</v>
      </c>
      <c r="Y182" s="27" t="s">
        <v>2051</v>
      </c>
      <c r="Z182" s="27" t="s">
        <v>652</v>
      </c>
      <c r="AA182" s="62">
        <v>282231</v>
      </c>
      <c r="AB182" s="27" t="s">
        <v>663</v>
      </c>
      <c r="AC182" s="27" t="s">
        <v>143</v>
      </c>
      <c r="AD182" s="27" t="s">
        <v>651</v>
      </c>
      <c r="AE182" s="27" t="s">
        <v>650</v>
      </c>
      <c r="AF182" s="27" t="s">
        <v>722</v>
      </c>
      <c r="AG182" s="27" t="s">
        <v>677</v>
      </c>
      <c r="AH182" s="27" t="s">
        <v>737</v>
      </c>
      <c r="AI182" s="61">
        <v>42164</v>
      </c>
      <c r="AJ182" s="27" t="s">
        <v>1518</v>
      </c>
      <c r="AK182" s="61">
        <v>42142</v>
      </c>
      <c r="AL182" s="28" t="s">
        <v>64</v>
      </c>
      <c r="AM182" s="27" t="s">
        <v>723</v>
      </c>
      <c r="AN182" s="27" t="s">
        <v>724</v>
      </c>
      <c r="AO182" s="28" t="s">
        <v>719</v>
      </c>
      <c r="AP182" s="27" t="s">
        <v>720</v>
      </c>
      <c r="AQ182" s="27" t="s">
        <v>78</v>
      </c>
      <c r="AR182" s="27" t="s">
        <v>78</v>
      </c>
      <c r="AS182" s="28" t="s">
        <v>721</v>
      </c>
      <c r="AT182" s="28" t="s">
        <v>718</v>
      </c>
      <c r="AU182" s="28" t="s">
        <v>718</v>
      </c>
      <c r="AV182" s="28" t="s">
        <v>718</v>
      </c>
      <c r="AW182" s="28" t="s">
        <v>718</v>
      </c>
      <c r="AX182" s="28" t="s">
        <v>718</v>
      </c>
      <c r="AY182" s="28" t="s">
        <v>718</v>
      </c>
      <c r="AZ182" s="62">
        <v>282231</v>
      </c>
      <c r="BA182" s="62">
        <v>282231</v>
      </c>
      <c r="BB182" s="29">
        <v>1</v>
      </c>
    </row>
    <row r="183" spans="1:54" ht="15.75" customHeight="1" x14ac:dyDescent="0.2">
      <c r="A183" t="s">
        <v>3206</v>
      </c>
      <c r="B183" t="str">
        <f>VLOOKUP(M183,vlookup!A:C,3,FALSE)</f>
        <v>"Special Interest Function"</v>
      </c>
      <c r="C183" t="s">
        <v>925</v>
      </c>
      <c r="D183" t="s">
        <v>7</v>
      </c>
      <c r="E183" t="s">
        <v>12</v>
      </c>
      <c r="F183" t="s">
        <v>721</v>
      </c>
      <c r="G183" t="s">
        <v>718</v>
      </c>
      <c r="H183" t="s">
        <v>718</v>
      </c>
      <c r="I183" t="s">
        <v>718</v>
      </c>
      <c r="J183" t="s">
        <v>718</v>
      </c>
      <c r="K183" t="s">
        <v>718</v>
      </c>
      <c r="L183" s="6" t="s">
        <v>718</v>
      </c>
      <c r="M183" s="27" t="s">
        <v>648</v>
      </c>
      <c r="N183" s="27" t="s">
        <v>971</v>
      </c>
      <c r="O183" s="27" t="s">
        <v>78</v>
      </c>
      <c r="P183" s="27" t="s">
        <v>1446</v>
      </c>
      <c r="Q183" s="27" t="s">
        <v>78</v>
      </c>
      <c r="R183" s="27" t="s">
        <v>940</v>
      </c>
      <c r="S183" s="27" t="s">
        <v>39</v>
      </c>
      <c r="T183" s="27" t="s">
        <v>205</v>
      </c>
      <c r="U183" s="60">
        <v>42167</v>
      </c>
      <c r="V183" s="27" t="s">
        <v>45</v>
      </c>
      <c r="W183" s="27" t="s">
        <v>677</v>
      </c>
      <c r="X183" s="27" t="s">
        <v>38</v>
      </c>
      <c r="Y183" s="27" t="s">
        <v>2067</v>
      </c>
      <c r="Z183" s="27" t="s">
        <v>941</v>
      </c>
      <c r="AA183" s="62">
        <v>29956.15</v>
      </c>
      <c r="AB183" s="27" t="s">
        <v>1593</v>
      </c>
      <c r="AC183" s="27" t="s">
        <v>88</v>
      </c>
      <c r="AD183" s="27" t="s">
        <v>677</v>
      </c>
      <c r="AE183" s="27" t="s">
        <v>649</v>
      </c>
      <c r="AF183" s="27" t="s">
        <v>96</v>
      </c>
      <c r="AG183" s="27" t="s">
        <v>677</v>
      </c>
      <c r="AH183" s="27" t="s">
        <v>760</v>
      </c>
      <c r="AI183" s="61">
        <v>42167</v>
      </c>
      <c r="AJ183" s="27" t="s">
        <v>760</v>
      </c>
      <c r="AK183" s="61">
        <v>42167</v>
      </c>
      <c r="AL183" s="28" t="s">
        <v>64</v>
      </c>
      <c r="AM183" s="27" t="s">
        <v>741</v>
      </c>
      <c r="AN183" s="27" t="s">
        <v>742</v>
      </c>
      <c r="AO183" s="28" t="s">
        <v>725</v>
      </c>
      <c r="AP183" s="27" t="s">
        <v>718</v>
      </c>
      <c r="AQ183" s="27" t="s">
        <v>677</v>
      </c>
      <c r="AR183" s="27" t="s">
        <v>78</v>
      </c>
      <c r="AS183" s="28" t="s">
        <v>721</v>
      </c>
      <c r="AT183" s="28" t="s">
        <v>718</v>
      </c>
      <c r="AU183" s="28" t="s">
        <v>718</v>
      </c>
      <c r="AV183" s="28" t="s">
        <v>718</v>
      </c>
      <c r="AW183" s="28" t="s">
        <v>718</v>
      </c>
      <c r="AX183" s="28" t="s">
        <v>718</v>
      </c>
      <c r="AY183" s="28" t="s">
        <v>718</v>
      </c>
      <c r="AZ183" s="62">
        <v>29956.15</v>
      </c>
      <c r="BA183" s="62">
        <v>29956.15</v>
      </c>
      <c r="BB183" s="29">
        <v>1</v>
      </c>
    </row>
    <row r="184" spans="1:54" ht="15.75" customHeight="1" x14ac:dyDescent="0.2">
      <c r="A184" t="s">
        <v>79</v>
      </c>
      <c r="B184" t="str">
        <f>VLOOKUP(M184,vlookup!A:C,3,FALSE)</f>
        <v>"Special Interest Function"</v>
      </c>
      <c r="C184" t="s">
        <v>924</v>
      </c>
      <c r="D184" t="s">
        <v>7</v>
      </c>
      <c r="E184" t="s">
        <v>13</v>
      </c>
      <c r="F184" t="s">
        <v>721</v>
      </c>
      <c r="G184" t="s">
        <v>718</v>
      </c>
      <c r="H184" t="s">
        <v>718</v>
      </c>
      <c r="I184" t="s">
        <v>718</v>
      </c>
      <c r="J184" t="s">
        <v>718</v>
      </c>
      <c r="K184" t="s">
        <v>718</v>
      </c>
      <c r="L184" s="6" t="s">
        <v>718</v>
      </c>
      <c r="M184" s="27" t="s">
        <v>648</v>
      </c>
      <c r="N184" s="27" t="s">
        <v>971</v>
      </c>
      <c r="O184" s="27" t="s">
        <v>78</v>
      </c>
      <c r="P184" s="27" t="s">
        <v>1443</v>
      </c>
      <c r="Q184" s="27" t="s">
        <v>78</v>
      </c>
      <c r="R184" s="27" t="s">
        <v>119</v>
      </c>
      <c r="S184" s="27" t="s">
        <v>118</v>
      </c>
      <c r="T184" s="27" t="s">
        <v>205</v>
      </c>
      <c r="U184" s="60">
        <v>42193</v>
      </c>
      <c r="V184" s="27" t="s">
        <v>45</v>
      </c>
      <c r="W184" s="27" t="s">
        <v>677</v>
      </c>
      <c r="X184" s="27" t="s">
        <v>105</v>
      </c>
      <c r="Y184" s="27" t="s">
        <v>2041</v>
      </c>
      <c r="Z184" s="27" t="s">
        <v>338</v>
      </c>
      <c r="AA184" s="62">
        <v>1133810</v>
      </c>
      <c r="AB184" s="27" t="s">
        <v>1253</v>
      </c>
      <c r="AC184" s="27" t="s">
        <v>104</v>
      </c>
      <c r="AD184" s="27" t="s">
        <v>677</v>
      </c>
      <c r="AE184" s="27" t="s">
        <v>114</v>
      </c>
      <c r="AF184" s="27" t="s">
        <v>722</v>
      </c>
      <c r="AG184" s="27" t="s">
        <v>677</v>
      </c>
      <c r="AH184" s="27" t="s">
        <v>733</v>
      </c>
      <c r="AI184" s="61">
        <v>42193</v>
      </c>
      <c r="AJ184" s="27" t="s">
        <v>1569</v>
      </c>
      <c r="AK184" s="61">
        <v>42180</v>
      </c>
      <c r="AL184" s="28" t="s">
        <v>64</v>
      </c>
      <c r="AM184" s="27" t="s">
        <v>739</v>
      </c>
      <c r="AN184" s="27" t="s">
        <v>740</v>
      </c>
      <c r="AO184" s="28" t="s">
        <v>725</v>
      </c>
      <c r="AP184" s="27" t="s">
        <v>718</v>
      </c>
      <c r="AQ184" s="27" t="s">
        <v>677</v>
      </c>
      <c r="AR184" s="27" t="s">
        <v>78</v>
      </c>
      <c r="AS184" s="28" t="s">
        <v>721</v>
      </c>
      <c r="AT184" s="28" t="s">
        <v>718</v>
      </c>
      <c r="AU184" s="28" t="s">
        <v>718</v>
      </c>
      <c r="AV184" s="28" t="s">
        <v>718</v>
      </c>
      <c r="AW184" s="28" t="s">
        <v>718</v>
      </c>
      <c r="AX184" s="28" t="s">
        <v>718</v>
      </c>
      <c r="AY184" s="28" t="s">
        <v>718</v>
      </c>
      <c r="AZ184" s="62">
        <v>1133810</v>
      </c>
      <c r="BA184" s="62">
        <v>0</v>
      </c>
      <c r="BB184" s="29">
        <v>1</v>
      </c>
    </row>
    <row r="185" spans="1:54" ht="15.75" customHeight="1" x14ac:dyDescent="0.2">
      <c r="A185" t="s">
        <v>79</v>
      </c>
      <c r="B185" t="str">
        <f>VLOOKUP(M185,vlookup!A:C,3,FALSE)</f>
        <v>"Special Interest Function"</v>
      </c>
      <c r="C185" t="s">
        <v>924</v>
      </c>
      <c r="D185" t="s">
        <v>7</v>
      </c>
      <c r="E185" t="s">
        <v>13</v>
      </c>
      <c r="F185" t="s">
        <v>721</v>
      </c>
      <c r="G185" t="s">
        <v>718</v>
      </c>
      <c r="H185" t="s">
        <v>718</v>
      </c>
      <c r="I185" t="s">
        <v>718</v>
      </c>
      <c r="J185" t="s">
        <v>718</v>
      </c>
      <c r="K185" t="s">
        <v>718</v>
      </c>
      <c r="L185" s="6" t="s">
        <v>718</v>
      </c>
      <c r="M185" s="27" t="s">
        <v>648</v>
      </c>
      <c r="N185" s="27" t="s">
        <v>971</v>
      </c>
      <c r="O185" s="27" t="s">
        <v>78</v>
      </c>
      <c r="P185" s="27" t="s">
        <v>1443</v>
      </c>
      <c r="Q185" s="27" t="s">
        <v>78</v>
      </c>
      <c r="R185" s="27" t="s">
        <v>43</v>
      </c>
      <c r="S185" s="27" t="s">
        <v>44</v>
      </c>
      <c r="T185" s="27" t="s">
        <v>88</v>
      </c>
      <c r="U185" s="60">
        <v>42212</v>
      </c>
      <c r="V185" s="27" t="s">
        <v>45</v>
      </c>
      <c r="W185" s="27" t="s">
        <v>677</v>
      </c>
      <c r="X185" s="27" t="s">
        <v>117</v>
      </c>
      <c r="Y185" s="27" t="s">
        <v>1954</v>
      </c>
      <c r="Z185" s="27" t="s">
        <v>338</v>
      </c>
      <c r="AA185" s="62">
        <v>699993</v>
      </c>
      <c r="AB185" s="27" t="s">
        <v>379</v>
      </c>
      <c r="AC185" s="27" t="s">
        <v>76</v>
      </c>
      <c r="AD185" s="27" t="s">
        <v>1423</v>
      </c>
      <c r="AE185" s="27" t="s">
        <v>114</v>
      </c>
      <c r="AF185" s="27" t="s">
        <v>722</v>
      </c>
      <c r="AG185" s="27" t="s">
        <v>677</v>
      </c>
      <c r="AH185" s="27" t="s">
        <v>728</v>
      </c>
      <c r="AI185" s="61">
        <v>42312</v>
      </c>
      <c r="AJ185" s="27" t="s">
        <v>1518</v>
      </c>
      <c r="AK185" s="61">
        <v>42193</v>
      </c>
      <c r="AL185" s="28" t="s">
        <v>64</v>
      </c>
      <c r="AM185" s="27" t="s">
        <v>677</v>
      </c>
      <c r="AN185" s="27" t="s">
        <v>677</v>
      </c>
      <c r="AO185" s="28" t="s">
        <v>719</v>
      </c>
      <c r="AP185" s="27" t="s">
        <v>720</v>
      </c>
      <c r="AQ185" s="27" t="s">
        <v>78</v>
      </c>
      <c r="AR185" s="27" t="s">
        <v>78</v>
      </c>
      <c r="AS185" s="28" t="s">
        <v>721</v>
      </c>
      <c r="AT185" s="28" t="s">
        <v>718</v>
      </c>
      <c r="AU185" s="28" t="s">
        <v>718</v>
      </c>
      <c r="AV185" s="28" t="s">
        <v>718</v>
      </c>
      <c r="AW185" s="28" t="s">
        <v>718</v>
      </c>
      <c r="AX185" s="28" t="s">
        <v>718</v>
      </c>
      <c r="AY185" s="28" t="s">
        <v>718</v>
      </c>
      <c r="AZ185" s="62">
        <v>699993</v>
      </c>
      <c r="BA185" s="62">
        <v>826843</v>
      </c>
      <c r="BB185" s="29">
        <v>1</v>
      </c>
    </row>
    <row r="186" spans="1:54" ht="15.75" customHeight="1" x14ac:dyDescent="0.2">
      <c r="A186" t="s">
        <v>3206</v>
      </c>
      <c r="B186" t="str">
        <f>VLOOKUP(M186,vlookup!A:C,3,FALSE)</f>
        <v>"Special Interest Function"</v>
      </c>
      <c r="C186" t="s">
        <v>925</v>
      </c>
      <c r="D186" t="s">
        <v>7</v>
      </c>
      <c r="E186" t="s">
        <v>13</v>
      </c>
      <c r="F186" t="s">
        <v>721</v>
      </c>
      <c r="G186" t="s">
        <v>718</v>
      </c>
      <c r="H186" t="s">
        <v>718</v>
      </c>
      <c r="I186" t="s">
        <v>718</v>
      </c>
      <c r="J186" t="s">
        <v>718</v>
      </c>
      <c r="K186" t="s">
        <v>718</v>
      </c>
      <c r="L186" s="6" t="s">
        <v>718</v>
      </c>
      <c r="M186" s="27" t="s">
        <v>648</v>
      </c>
      <c r="N186" s="27" t="s">
        <v>971</v>
      </c>
      <c r="O186" s="27" t="s">
        <v>78</v>
      </c>
      <c r="P186" s="27" t="s">
        <v>1446</v>
      </c>
      <c r="Q186" s="27" t="s">
        <v>78</v>
      </c>
      <c r="R186" s="27" t="s">
        <v>432</v>
      </c>
      <c r="S186" s="27" t="s">
        <v>232</v>
      </c>
      <c r="T186" s="27" t="s">
        <v>1130</v>
      </c>
      <c r="U186" s="60">
        <v>42212</v>
      </c>
      <c r="V186" s="27" t="s">
        <v>45</v>
      </c>
      <c r="W186" s="27" t="s">
        <v>677</v>
      </c>
      <c r="X186" s="27" t="s">
        <v>38</v>
      </c>
      <c r="Y186" s="27" t="s">
        <v>2070</v>
      </c>
      <c r="Z186" s="27" t="s">
        <v>1246</v>
      </c>
      <c r="AA186" s="62">
        <v>747158.12</v>
      </c>
      <c r="AB186" s="27" t="s">
        <v>1594</v>
      </c>
      <c r="AC186" s="27" t="s">
        <v>86</v>
      </c>
      <c r="AD186" s="27" t="s">
        <v>677</v>
      </c>
      <c r="AE186" s="27" t="s">
        <v>423</v>
      </c>
      <c r="AF186" s="27" t="s">
        <v>96</v>
      </c>
      <c r="AG186" s="27" t="s">
        <v>677</v>
      </c>
      <c r="AH186" s="27" t="s">
        <v>760</v>
      </c>
      <c r="AI186" s="61">
        <v>42213</v>
      </c>
      <c r="AJ186" s="27" t="s">
        <v>760</v>
      </c>
      <c r="AK186" s="61">
        <v>42207</v>
      </c>
      <c r="AL186" s="28" t="s">
        <v>64</v>
      </c>
      <c r="AM186" s="27" t="s">
        <v>741</v>
      </c>
      <c r="AN186" s="27" t="s">
        <v>742</v>
      </c>
      <c r="AO186" s="28" t="s">
        <v>725</v>
      </c>
      <c r="AP186" s="27" t="s">
        <v>718</v>
      </c>
      <c r="AQ186" s="27" t="s">
        <v>677</v>
      </c>
      <c r="AR186" s="27" t="s">
        <v>78</v>
      </c>
      <c r="AS186" s="28" t="s">
        <v>721</v>
      </c>
      <c r="AT186" s="28" t="s">
        <v>718</v>
      </c>
      <c r="AU186" s="28" t="s">
        <v>718</v>
      </c>
      <c r="AV186" s="28" t="s">
        <v>718</v>
      </c>
      <c r="AW186" s="28" t="s">
        <v>718</v>
      </c>
      <c r="AX186" s="28" t="s">
        <v>718</v>
      </c>
      <c r="AY186" s="28" t="s">
        <v>718</v>
      </c>
      <c r="AZ186" s="62">
        <v>747158.12</v>
      </c>
      <c r="BA186" s="62">
        <v>747158.12</v>
      </c>
      <c r="BB186" s="29">
        <v>1</v>
      </c>
    </row>
    <row r="187" spans="1:54" ht="15.75" customHeight="1" x14ac:dyDescent="0.2">
      <c r="A187" t="s">
        <v>79</v>
      </c>
      <c r="B187" t="str">
        <f>VLOOKUP(M187,vlookup!A:C,3,FALSE)</f>
        <v>"Special Interest Function"</v>
      </c>
      <c r="C187" t="s">
        <v>924</v>
      </c>
      <c r="D187" t="s">
        <v>7</v>
      </c>
      <c r="E187" t="s">
        <v>13</v>
      </c>
      <c r="F187" t="s">
        <v>721</v>
      </c>
      <c r="G187" t="s">
        <v>718</v>
      </c>
      <c r="H187" t="s">
        <v>718</v>
      </c>
      <c r="I187" t="s">
        <v>718</v>
      </c>
      <c r="J187" t="s">
        <v>718</v>
      </c>
      <c r="K187" t="s">
        <v>718</v>
      </c>
      <c r="L187" s="6" t="s">
        <v>718</v>
      </c>
      <c r="M187" s="27" t="s">
        <v>648</v>
      </c>
      <c r="N187" s="27" t="s">
        <v>971</v>
      </c>
      <c r="O187" s="27" t="s">
        <v>78</v>
      </c>
      <c r="P187" s="27" t="s">
        <v>1443</v>
      </c>
      <c r="Q187" s="27" t="s">
        <v>78</v>
      </c>
      <c r="R187" s="27" t="s">
        <v>119</v>
      </c>
      <c r="S187" s="27" t="s">
        <v>118</v>
      </c>
      <c r="T187" s="27" t="s">
        <v>205</v>
      </c>
      <c r="U187" s="60">
        <v>42228</v>
      </c>
      <c r="V187" s="27" t="s">
        <v>45</v>
      </c>
      <c r="W187" s="27" t="s">
        <v>677</v>
      </c>
      <c r="X187" s="27" t="s">
        <v>105</v>
      </c>
      <c r="Y187" s="27" t="s">
        <v>2042</v>
      </c>
      <c r="Z187" s="27" t="s">
        <v>338</v>
      </c>
      <c r="AA187" s="62">
        <v>5126020</v>
      </c>
      <c r="AB187" s="27" t="s">
        <v>1586</v>
      </c>
      <c r="AC187" s="27" t="s">
        <v>83</v>
      </c>
      <c r="AD187" s="27" t="s">
        <v>677</v>
      </c>
      <c r="AE187" s="27" t="s">
        <v>114</v>
      </c>
      <c r="AF187" s="27" t="s">
        <v>722</v>
      </c>
      <c r="AG187" s="27" t="s">
        <v>677</v>
      </c>
      <c r="AH187" s="27" t="s">
        <v>728</v>
      </c>
      <c r="AI187" s="61">
        <v>42228</v>
      </c>
      <c r="AJ187" s="27" t="s">
        <v>751</v>
      </c>
      <c r="AK187" s="61">
        <v>42198</v>
      </c>
      <c r="AL187" s="28" t="s">
        <v>64</v>
      </c>
      <c r="AM187" s="27" t="s">
        <v>723</v>
      </c>
      <c r="AN187" s="27" t="s">
        <v>724</v>
      </c>
      <c r="AO187" s="28" t="s">
        <v>725</v>
      </c>
      <c r="AP187" s="27" t="s">
        <v>718</v>
      </c>
      <c r="AQ187" s="27" t="s">
        <v>677</v>
      </c>
      <c r="AR187" s="27" t="s">
        <v>78</v>
      </c>
      <c r="AS187" s="28" t="s">
        <v>721</v>
      </c>
      <c r="AT187" s="28" t="s">
        <v>718</v>
      </c>
      <c r="AU187" s="28" t="s">
        <v>718</v>
      </c>
      <c r="AV187" s="28" t="s">
        <v>718</v>
      </c>
      <c r="AW187" s="28" t="s">
        <v>718</v>
      </c>
      <c r="AX187" s="28" t="s">
        <v>718</v>
      </c>
      <c r="AY187" s="28" t="s">
        <v>718</v>
      </c>
      <c r="AZ187" s="62">
        <v>5126020</v>
      </c>
      <c r="BA187" s="62">
        <v>0</v>
      </c>
      <c r="BB187" s="29">
        <v>1</v>
      </c>
    </row>
    <row r="188" spans="1:54" ht="15.75" customHeight="1" x14ac:dyDescent="0.2">
      <c r="A188" t="s">
        <v>79</v>
      </c>
      <c r="B188" t="str">
        <f>VLOOKUP(M188,vlookup!A:C,3,FALSE)</f>
        <v>"Special Interest Function"</v>
      </c>
      <c r="C188" t="s">
        <v>924</v>
      </c>
      <c r="D188" t="s">
        <v>8</v>
      </c>
      <c r="E188" t="s">
        <v>13</v>
      </c>
      <c r="F188" t="s">
        <v>721</v>
      </c>
      <c r="G188" t="s">
        <v>718</v>
      </c>
      <c r="H188" t="s">
        <v>718</v>
      </c>
      <c r="I188" t="s">
        <v>718</v>
      </c>
      <c r="J188" t="s">
        <v>718</v>
      </c>
      <c r="K188" t="s">
        <v>718</v>
      </c>
      <c r="L188" s="6" t="s">
        <v>718</v>
      </c>
      <c r="M188" s="27" t="s">
        <v>648</v>
      </c>
      <c r="N188" s="27" t="s">
        <v>971</v>
      </c>
      <c r="O188" s="27" t="s">
        <v>78</v>
      </c>
      <c r="P188" s="27" t="s">
        <v>1443</v>
      </c>
      <c r="Q188" s="27" t="s">
        <v>78</v>
      </c>
      <c r="R188" s="27" t="s">
        <v>677</v>
      </c>
      <c r="S188" s="27" t="s">
        <v>677</v>
      </c>
      <c r="T188" s="27" t="s">
        <v>677</v>
      </c>
      <c r="U188" s="60">
        <v>42229</v>
      </c>
      <c r="V188" s="27" t="s">
        <v>36</v>
      </c>
      <c r="W188" s="27" t="s">
        <v>677</v>
      </c>
      <c r="X188" s="27" t="s">
        <v>93</v>
      </c>
      <c r="Y188" s="27" t="s">
        <v>2066</v>
      </c>
      <c r="Z188" s="27" t="s">
        <v>657</v>
      </c>
      <c r="AA188" s="62">
        <v>840098</v>
      </c>
      <c r="AB188" s="27" t="s">
        <v>656</v>
      </c>
      <c r="AC188" s="27" t="s">
        <v>122</v>
      </c>
      <c r="AD188" s="27" t="s">
        <v>677</v>
      </c>
      <c r="AE188" s="27" t="s">
        <v>655</v>
      </c>
      <c r="AF188" s="27" t="s">
        <v>722</v>
      </c>
      <c r="AG188" s="27" t="s">
        <v>50</v>
      </c>
      <c r="AH188" s="27" t="s">
        <v>733</v>
      </c>
      <c r="AI188" s="61">
        <v>42229</v>
      </c>
      <c r="AJ188" s="27" t="s">
        <v>1248</v>
      </c>
      <c r="AK188" s="61">
        <v>42185</v>
      </c>
      <c r="AL188" s="28" t="s">
        <v>64</v>
      </c>
      <c r="AM188" s="27" t="s">
        <v>757</v>
      </c>
      <c r="AN188" s="27" t="s">
        <v>758</v>
      </c>
      <c r="AO188" s="28" t="s">
        <v>719</v>
      </c>
      <c r="AP188" s="27" t="s">
        <v>720</v>
      </c>
      <c r="AQ188" s="27" t="s">
        <v>677</v>
      </c>
      <c r="AR188" s="27" t="s">
        <v>78</v>
      </c>
      <c r="AS188" s="28" t="s">
        <v>721</v>
      </c>
      <c r="AT188" s="28" t="s">
        <v>718</v>
      </c>
      <c r="AU188" s="28" t="s">
        <v>718</v>
      </c>
      <c r="AV188" s="28" t="s">
        <v>718</v>
      </c>
      <c r="AW188" s="28" t="s">
        <v>718</v>
      </c>
      <c r="AX188" s="28" t="s">
        <v>718</v>
      </c>
      <c r="AY188" s="28" t="s">
        <v>718</v>
      </c>
      <c r="AZ188" s="62">
        <v>840098</v>
      </c>
      <c r="BA188" s="62">
        <v>1837001</v>
      </c>
      <c r="BB188" s="29">
        <v>1</v>
      </c>
    </row>
    <row r="189" spans="1:54" ht="15.75" customHeight="1" x14ac:dyDescent="0.2">
      <c r="A189" t="s">
        <v>79</v>
      </c>
      <c r="B189" t="str">
        <f>VLOOKUP(M189,vlookup!A:C,3,FALSE)</f>
        <v>"Special Interest Function"</v>
      </c>
      <c r="C189" t="s">
        <v>5</v>
      </c>
      <c r="D189" t="s">
        <v>8</v>
      </c>
      <c r="E189" t="s">
        <v>13</v>
      </c>
      <c r="F189" t="s">
        <v>721</v>
      </c>
      <c r="G189" t="s">
        <v>718</v>
      </c>
      <c r="H189" t="s">
        <v>718</v>
      </c>
      <c r="I189" t="s">
        <v>718</v>
      </c>
      <c r="J189" t="s">
        <v>718</v>
      </c>
      <c r="K189" t="s">
        <v>718</v>
      </c>
      <c r="L189" s="6" t="s">
        <v>718</v>
      </c>
      <c r="M189" s="27" t="s">
        <v>648</v>
      </c>
      <c r="N189" s="27" t="s">
        <v>971</v>
      </c>
      <c r="O189" s="27" t="s">
        <v>78</v>
      </c>
      <c r="P189" s="27" t="s">
        <v>1443</v>
      </c>
      <c r="Q189" s="27" t="s">
        <v>78</v>
      </c>
      <c r="R189" s="27" t="s">
        <v>43</v>
      </c>
      <c r="S189" s="27" t="s">
        <v>44</v>
      </c>
      <c r="T189" s="27" t="s">
        <v>88</v>
      </c>
      <c r="U189" s="60">
        <v>42229</v>
      </c>
      <c r="V189" s="27" t="s">
        <v>36</v>
      </c>
      <c r="W189" s="27" t="s">
        <v>677</v>
      </c>
      <c r="X189" s="27" t="s">
        <v>37</v>
      </c>
      <c r="Y189" s="27" t="s">
        <v>2052</v>
      </c>
      <c r="Z189" s="27" t="s">
        <v>583</v>
      </c>
      <c r="AA189" s="62">
        <v>748933</v>
      </c>
      <c r="AB189" s="27" t="s">
        <v>1589</v>
      </c>
      <c r="AC189" s="27" t="s">
        <v>88</v>
      </c>
      <c r="AD189" s="27" t="s">
        <v>677</v>
      </c>
      <c r="AE189" s="27" t="s">
        <v>374</v>
      </c>
      <c r="AF189" s="27" t="s">
        <v>777</v>
      </c>
      <c r="AG189" s="27" t="s">
        <v>759</v>
      </c>
      <c r="AH189" s="27" t="s">
        <v>816</v>
      </c>
      <c r="AI189" s="61">
        <v>42229</v>
      </c>
      <c r="AJ189" s="27" t="s">
        <v>747</v>
      </c>
      <c r="AK189" s="61">
        <v>42205</v>
      </c>
      <c r="AL189" s="28" t="s">
        <v>64</v>
      </c>
      <c r="AM189" s="27" t="s">
        <v>739</v>
      </c>
      <c r="AN189" s="27" t="s">
        <v>740</v>
      </c>
      <c r="AO189" s="28" t="s">
        <v>719</v>
      </c>
      <c r="AP189" s="27" t="s">
        <v>720</v>
      </c>
      <c r="AQ189" s="27" t="s">
        <v>677</v>
      </c>
      <c r="AR189" s="27" t="s">
        <v>78</v>
      </c>
      <c r="AS189" s="28" t="s">
        <v>721</v>
      </c>
      <c r="AT189" s="28" t="s">
        <v>718</v>
      </c>
      <c r="AU189" s="28" t="s">
        <v>718</v>
      </c>
      <c r="AV189" s="28" t="s">
        <v>718</v>
      </c>
      <c r="AW189" s="28" t="s">
        <v>718</v>
      </c>
      <c r="AX189" s="28" t="s">
        <v>718</v>
      </c>
      <c r="AY189" s="28" t="s">
        <v>718</v>
      </c>
      <c r="AZ189" s="62">
        <v>748933</v>
      </c>
      <c r="BA189" s="62">
        <v>0</v>
      </c>
      <c r="BB189" s="29">
        <v>1</v>
      </c>
    </row>
    <row r="190" spans="1:54" ht="15.75" customHeight="1" x14ac:dyDescent="0.2">
      <c r="A190" t="s">
        <v>79</v>
      </c>
      <c r="B190" t="str">
        <f>VLOOKUP(M190,vlookup!A:C,3,FALSE)</f>
        <v>"Special Interest Function"</v>
      </c>
      <c r="C190" t="s">
        <v>924</v>
      </c>
      <c r="D190" t="s">
        <v>7</v>
      </c>
      <c r="E190" t="s">
        <v>13</v>
      </c>
      <c r="F190" t="s">
        <v>721</v>
      </c>
      <c r="G190" t="s">
        <v>718</v>
      </c>
      <c r="H190" t="s">
        <v>718</v>
      </c>
      <c r="I190" t="s">
        <v>718</v>
      </c>
      <c r="J190" t="s">
        <v>718</v>
      </c>
      <c r="K190" t="s">
        <v>718</v>
      </c>
      <c r="L190" s="6" t="s">
        <v>718</v>
      </c>
      <c r="M190" s="27" t="s">
        <v>648</v>
      </c>
      <c r="N190" s="27" t="s">
        <v>971</v>
      </c>
      <c r="O190" s="27" t="s">
        <v>78</v>
      </c>
      <c r="P190" s="27" t="s">
        <v>1443</v>
      </c>
      <c r="Q190" s="27" t="s">
        <v>78</v>
      </c>
      <c r="R190" s="27" t="s">
        <v>333</v>
      </c>
      <c r="S190" s="27" t="s">
        <v>94</v>
      </c>
      <c r="T190" s="27" t="s">
        <v>1222</v>
      </c>
      <c r="U190" s="60">
        <v>42230</v>
      </c>
      <c r="V190" s="27" t="s">
        <v>45</v>
      </c>
      <c r="W190" s="27" t="s">
        <v>107</v>
      </c>
      <c r="X190" s="27" t="s">
        <v>105</v>
      </c>
      <c r="Y190" s="27" t="s">
        <v>2021</v>
      </c>
      <c r="Z190" s="27" t="s">
        <v>332</v>
      </c>
      <c r="AA190" s="62">
        <v>1855894.56</v>
      </c>
      <c r="AB190" s="27" t="s">
        <v>2022</v>
      </c>
      <c r="AC190" s="27" t="s">
        <v>76</v>
      </c>
      <c r="AD190" s="27" t="s">
        <v>2023</v>
      </c>
      <c r="AE190" s="27" t="s">
        <v>331</v>
      </c>
      <c r="AF190" s="27" t="s">
        <v>722</v>
      </c>
      <c r="AG190" s="27" t="s">
        <v>677</v>
      </c>
      <c r="AH190" s="27" t="s">
        <v>728</v>
      </c>
      <c r="AI190" s="61">
        <v>42233</v>
      </c>
      <c r="AJ190" s="27" t="s">
        <v>773</v>
      </c>
      <c r="AK190" s="61">
        <v>42217</v>
      </c>
      <c r="AL190" s="28" t="s">
        <v>64</v>
      </c>
      <c r="AM190" s="27" t="s">
        <v>677</v>
      </c>
      <c r="AN190" s="27" t="s">
        <v>677</v>
      </c>
      <c r="AO190" s="28" t="s">
        <v>725</v>
      </c>
      <c r="AP190" s="27" t="s">
        <v>718</v>
      </c>
      <c r="AQ190" s="27" t="s">
        <v>858</v>
      </c>
      <c r="AR190" s="27" t="s">
        <v>78</v>
      </c>
      <c r="AS190" s="28" t="s">
        <v>721</v>
      </c>
      <c r="AT190" s="28" t="s">
        <v>718</v>
      </c>
      <c r="AU190" s="28" t="s">
        <v>718</v>
      </c>
      <c r="AV190" s="28" t="s">
        <v>718</v>
      </c>
      <c r="AW190" s="28" t="s">
        <v>718</v>
      </c>
      <c r="AX190" s="28" t="s">
        <v>718</v>
      </c>
      <c r="AY190" s="28" t="s">
        <v>718</v>
      </c>
      <c r="AZ190" s="62">
        <v>1855894.56</v>
      </c>
      <c r="BA190" s="62">
        <v>31943819</v>
      </c>
      <c r="BB190" s="29">
        <v>1</v>
      </c>
    </row>
    <row r="191" spans="1:54" ht="15.75" customHeight="1" x14ac:dyDescent="0.2">
      <c r="A191" t="s">
        <v>79</v>
      </c>
      <c r="B191" t="str">
        <f>VLOOKUP(M191,vlookup!A:C,3,FALSE)</f>
        <v>"Special Interest Function"</v>
      </c>
      <c r="C191" t="s">
        <v>924</v>
      </c>
      <c r="D191" t="s">
        <v>7</v>
      </c>
      <c r="E191" t="s">
        <v>13</v>
      </c>
      <c r="F191" t="s">
        <v>721</v>
      </c>
      <c r="G191" t="s">
        <v>718</v>
      </c>
      <c r="H191" t="s">
        <v>718</v>
      </c>
      <c r="I191" t="s">
        <v>718</v>
      </c>
      <c r="J191" t="s">
        <v>718</v>
      </c>
      <c r="K191" t="s">
        <v>718</v>
      </c>
      <c r="L191" s="6" t="s">
        <v>718</v>
      </c>
      <c r="M191" s="27" t="s">
        <v>648</v>
      </c>
      <c r="N191" s="27" t="s">
        <v>971</v>
      </c>
      <c r="O191" s="27" t="s">
        <v>78</v>
      </c>
      <c r="P191" s="27" t="s">
        <v>1443</v>
      </c>
      <c r="Q191" s="27" t="s">
        <v>78</v>
      </c>
      <c r="R191" s="27" t="s">
        <v>119</v>
      </c>
      <c r="S191" s="27" t="s">
        <v>118</v>
      </c>
      <c r="T191" s="27" t="s">
        <v>205</v>
      </c>
      <c r="U191" s="60">
        <v>42255</v>
      </c>
      <c r="V191" s="27" t="s">
        <v>45</v>
      </c>
      <c r="W191" s="27" t="s">
        <v>677</v>
      </c>
      <c r="X191" s="27" t="s">
        <v>105</v>
      </c>
      <c r="Y191" s="27" t="s">
        <v>2043</v>
      </c>
      <c r="Z191" s="27" t="s">
        <v>338</v>
      </c>
      <c r="AA191" s="62">
        <v>368490</v>
      </c>
      <c r="AB191" s="27" t="s">
        <v>981</v>
      </c>
      <c r="AC191" s="27" t="s">
        <v>143</v>
      </c>
      <c r="AD191" s="27" t="s">
        <v>677</v>
      </c>
      <c r="AE191" s="27" t="s">
        <v>114</v>
      </c>
      <c r="AF191" s="27" t="s">
        <v>752</v>
      </c>
      <c r="AG191" s="27" t="s">
        <v>677</v>
      </c>
      <c r="AH191" s="27" t="s">
        <v>756</v>
      </c>
      <c r="AI191" s="61">
        <v>42255</v>
      </c>
      <c r="AJ191" s="27" t="s">
        <v>784</v>
      </c>
      <c r="AK191" s="61">
        <v>42244</v>
      </c>
      <c r="AL191" s="28" t="s">
        <v>64</v>
      </c>
      <c r="AM191" s="27" t="s">
        <v>757</v>
      </c>
      <c r="AN191" s="27" t="s">
        <v>758</v>
      </c>
      <c r="AO191" s="28" t="s">
        <v>725</v>
      </c>
      <c r="AP191" s="27" t="s">
        <v>718</v>
      </c>
      <c r="AQ191" s="27" t="s">
        <v>677</v>
      </c>
      <c r="AR191" s="27" t="s">
        <v>78</v>
      </c>
      <c r="AS191" s="28" t="s">
        <v>721</v>
      </c>
      <c r="AT191" s="28" t="s">
        <v>718</v>
      </c>
      <c r="AU191" s="28" t="s">
        <v>718</v>
      </c>
      <c r="AV191" s="28" t="s">
        <v>718</v>
      </c>
      <c r="AW191" s="28" t="s">
        <v>718</v>
      </c>
      <c r="AX191" s="28" t="s">
        <v>718</v>
      </c>
      <c r="AY191" s="28" t="s">
        <v>718</v>
      </c>
      <c r="AZ191" s="62">
        <v>368490</v>
      </c>
      <c r="BA191" s="62">
        <v>562279</v>
      </c>
      <c r="BB191" s="29">
        <v>1</v>
      </c>
    </row>
    <row r="192" spans="1:54" ht="15.75" customHeight="1" x14ac:dyDescent="0.2">
      <c r="A192" t="s">
        <v>79</v>
      </c>
      <c r="B192" t="str">
        <f>VLOOKUP(M192,vlookup!A:C,3,FALSE)</f>
        <v>"Special Interest Function"</v>
      </c>
      <c r="C192" t="s">
        <v>924</v>
      </c>
      <c r="D192" t="s">
        <v>7</v>
      </c>
      <c r="E192" t="s">
        <v>13</v>
      </c>
      <c r="F192" t="s">
        <v>721</v>
      </c>
      <c r="G192" t="s">
        <v>718</v>
      </c>
      <c r="H192" t="s">
        <v>718</v>
      </c>
      <c r="I192" t="s">
        <v>718</v>
      </c>
      <c r="J192" t="s">
        <v>718</v>
      </c>
      <c r="K192" t="s">
        <v>718</v>
      </c>
      <c r="L192" s="6" t="s">
        <v>718</v>
      </c>
      <c r="M192" s="27" t="s">
        <v>648</v>
      </c>
      <c r="N192" s="27" t="s">
        <v>971</v>
      </c>
      <c r="O192" s="27" t="s">
        <v>78</v>
      </c>
      <c r="P192" s="27" t="s">
        <v>1443</v>
      </c>
      <c r="Q192" s="27" t="s">
        <v>78</v>
      </c>
      <c r="R192" s="27" t="s">
        <v>43</v>
      </c>
      <c r="S192" s="27" t="s">
        <v>44</v>
      </c>
      <c r="T192" s="27" t="s">
        <v>88</v>
      </c>
      <c r="U192" s="60">
        <v>42261</v>
      </c>
      <c r="V192" s="27" t="s">
        <v>45</v>
      </c>
      <c r="W192" s="27" t="s">
        <v>677</v>
      </c>
      <c r="X192" s="27" t="s">
        <v>117</v>
      </c>
      <c r="Y192" s="27" t="s">
        <v>2053</v>
      </c>
      <c r="Z192" s="27" t="s">
        <v>338</v>
      </c>
      <c r="AA192" s="62">
        <v>96995</v>
      </c>
      <c r="AB192" s="27" t="s">
        <v>388</v>
      </c>
      <c r="AC192" s="27" t="s">
        <v>83</v>
      </c>
      <c r="AD192" s="27" t="s">
        <v>1423</v>
      </c>
      <c r="AE192" s="27" t="s">
        <v>114</v>
      </c>
      <c r="AF192" s="27" t="s">
        <v>722</v>
      </c>
      <c r="AG192" s="27" t="s">
        <v>677</v>
      </c>
      <c r="AH192" s="27" t="s">
        <v>728</v>
      </c>
      <c r="AI192" s="61">
        <v>42261</v>
      </c>
      <c r="AJ192" s="27" t="s">
        <v>1518</v>
      </c>
      <c r="AK192" s="61">
        <v>42255</v>
      </c>
      <c r="AL192" s="28" t="s">
        <v>64</v>
      </c>
      <c r="AM192" s="27" t="s">
        <v>739</v>
      </c>
      <c r="AN192" s="27" t="s">
        <v>740</v>
      </c>
      <c r="AO192" s="28" t="s">
        <v>719</v>
      </c>
      <c r="AP192" s="27" t="s">
        <v>720</v>
      </c>
      <c r="AQ192" s="27" t="s">
        <v>78</v>
      </c>
      <c r="AR192" s="27" t="s">
        <v>78</v>
      </c>
      <c r="AS192" s="28" t="s">
        <v>721</v>
      </c>
      <c r="AT192" s="28" t="s">
        <v>718</v>
      </c>
      <c r="AU192" s="28" t="s">
        <v>718</v>
      </c>
      <c r="AV192" s="28" t="s">
        <v>718</v>
      </c>
      <c r="AW192" s="28" t="s">
        <v>718</v>
      </c>
      <c r="AX192" s="28" t="s">
        <v>718</v>
      </c>
      <c r="AY192" s="28" t="s">
        <v>718</v>
      </c>
      <c r="AZ192" s="62">
        <v>96995</v>
      </c>
      <c r="BA192" s="62">
        <v>75510</v>
      </c>
      <c r="BB192" s="29">
        <v>1</v>
      </c>
    </row>
    <row r="193" spans="1:54" ht="15.75" customHeight="1" x14ac:dyDescent="0.2">
      <c r="A193" t="s">
        <v>79</v>
      </c>
      <c r="B193" t="str">
        <f>VLOOKUP(M193,vlookup!A:C,3,FALSE)</f>
        <v>"Special Interest Function"</v>
      </c>
      <c r="C193" t="s">
        <v>924</v>
      </c>
      <c r="D193" t="s">
        <v>7</v>
      </c>
      <c r="E193" t="s">
        <v>13</v>
      </c>
      <c r="F193" t="s">
        <v>721</v>
      </c>
      <c r="G193" t="s">
        <v>718</v>
      </c>
      <c r="H193" t="s">
        <v>718</v>
      </c>
      <c r="I193" t="s">
        <v>718</v>
      </c>
      <c r="J193" t="s">
        <v>718</v>
      </c>
      <c r="K193" t="s">
        <v>718</v>
      </c>
      <c r="L193" s="6" t="s">
        <v>718</v>
      </c>
      <c r="M193" s="27" t="s">
        <v>648</v>
      </c>
      <c r="N193" s="27" t="s">
        <v>971</v>
      </c>
      <c r="O193" s="27" t="s">
        <v>78</v>
      </c>
      <c r="P193" s="27" t="s">
        <v>1443</v>
      </c>
      <c r="Q193" s="27" t="s">
        <v>78</v>
      </c>
      <c r="R193" s="27" t="s">
        <v>119</v>
      </c>
      <c r="S193" s="27" t="s">
        <v>118</v>
      </c>
      <c r="T193" s="27" t="s">
        <v>205</v>
      </c>
      <c r="U193" s="60">
        <v>42264</v>
      </c>
      <c r="V193" s="27" t="s">
        <v>45</v>
      </c>
      <c r="W193" s="27" t="s">
        <v>677</v>
      </c>
      <c r="X193" s="27" t="s">
        <v>105</v>
      </c>
      <c r="Y193" s="27" t="s">
        <v>2042</v>
      </c>
      <c r="Z193" s="27" t="s">
        <v>338</v>
      </c>
      <c r="AA193" s="62">
        <v>710967</v>
      </c>
      <c r="AB193" s="27" t="s">
        <v>1586</v>
      </c>
      <c r="AC193" s="27" t="s">
        <v>86</v>
      </c>
      <c r="AD193" s="27" t="s">
        <v>677</v>
      </c>
      <c r="AE193" s="27" t="s">
        <v>114</v>
      </c>
      <c r="AF193" s="27" t="s">
        <v>722</v>
      </c>
      <c r="AG193" s="27" t="s">
        <v>677</v>
      </c>
      <c r="AH193" s="27" t="s">
        <v>728</v>
      </c>
      <c r="AI193" s="61">
        <v>42264</v>
      </c>
      <c r="AJ193" s="27" t="s">
        <v>751</v>
      </c>
      <c r="AK193" s="61">
        <v>42261</v>
      </c>
      <c r="AL193" s="28" t="s">
        <v>64</v>
      </c>
      <c r="AM193" s="27" t="s">
        <v>739</v>
      </c>
      <c r="AN193" s="27" t="s">
        <v>740</v>
      </c>
      <c r="AO193" s="28" t="s">
        <v>725</v>
      </c>
      <c r="AP193" s="27" t="s">
        <v>718</v>
      </c>
      <c r="AQ193" s="27" t="s">
        <v>677</v>
      </c>
      <c r="AR193" s="27" t="s">
        <v>78</v>
      </c>
      <c r="AS193" s="28" t="s">
        <v>721</v>
      </c>
      <c r="AT193" s="28" t="s">
        <v>718</v>
      </c>
      <c r="AU193" s="28" t="s">
        <v>718</v>
      </c>
      <c r="AV193" s="28" t="s">
        <v>718</v>
      </c>
      <c r="AW193" s="28" t="s">
        <v>718</v>
      </c>
      <c r="AX193" s="28" t="s">
        <v>718</v>
      </c>
      <c r="AY193" s="28" t="s">
        <v>718</v>
      </c>
      <c r="AZ193" s="62">
        <v>710967</v>
      </c>
      <c r="BA193" s="62">
        <v>0</v>
      </c>
      <c r="BB193" s="29">
        <v>1</v>
      </c>
    </row>
    <row r="194" spans="1:54" ht="15.75" customHeight="1" x14ac:dyDescent="0.2">
      <c r="A194" t="s">
        <v>79</v>
      </c>
      <c r="B194" t="str">
        <f>VLOOKUP(M194,vlookup!A:C,3,FALSE)</f>
        <v>"Special Interest Function"</v>
      </c>
      <c r="C194" t="s">
        <v>5</v>
      </c>
      <c r="D194" t="s">
        <v>8</v>
      </c>
      <c r="E194" t="s">
        <v>13</v>
      </c>
      <c r="F194" t="s">
        <v>721</v>
      </c>
      <c r="G194" t="s">
        <v>718</v>
      </c>
      <c r="H194" t="s">
        <v>718</v>
      </c>
      <c r="I194" t="s">
        <v>718</v>
      </c>
      <c r="J194" t="s">
        <v>718</v>
      </c>
      <c r="K194" t="s">
        <v>718</v>
      </c>
      <c r="L194" s="6" t="s">
        <v>718</v>
      </c>
      <c r="M194" s="27" t="s">
        <v>648</v>
      </c>
      <c r="N194" s="27" t="s">
        <v>971</v>
      </c>
      <c r="O194" s="27" t="s">
        <v>78</v>
      </c>
      <c r="P194" s="27" t="s">
        <v>1443</v>
      </c>
      <c r="Q194" s="27" t="s">
        <v>78</v>
      </c>
      <c r="R194" s="27" t="s">
        <v>43</v>
      </c>
      <c r="S194" s="27" t="s">
        <v>44</v>
      </c>
      <c r="T194" s="27" t="s">
        <v>88</v>
      </c>
      <c r="U194" s="60">
        <v>42265</v>
      </c>
      <c r="V194" s="27" t="s">
        <v>36</v>
      </c>
      <c r="W194" s="27" t="s">
        <v>677</v>
      </c>
      <c r="X194" s="27" t="s">
        <v>37</v>
      </c>
      <c r="Y194" s="27" t="s">
        <v>2054</v>
      </c>
      <c r="Z194" s="27" t="s">
        <v>583</v>
      </c>
      <c r="AA194" s="62">
        <v>50328</v>
      </c>
      <c r="AB194" s="27" t="s">
        <v>1589</v>
      </c>
      <c r="AC194" s="27" t="s">
        <v>130</v>
      </c>
      <c r="AD194" s="27" t="s">
        <v>677</v>
      </c>
      <c r="AE194" s="27" t="s">
        <v>374</v>
      </c>
      <c r="AF194" s="27" t="s">
        <v>736</v>
      </c>
      <c r="AG194" s="27" t="s">
        <v>759</v>
      </c>
      <c r="AH194" s="27" t="s">
        <v>816</v>
      </c>
      <c r="AI194" s="61">
        <v>42265</v>
      </c>
      <c r="AJ194" s="27" t="s">
        <v>816</v>
      </c>
      <c r="AK194" s="61">
        <v>42264</v>
      </c>
      <c r="AL194" s="28" t="s">
        <v>64</v>
      </c>
      <c r="AM194" s="27" t="s">
        <v>757</v>
      </c>
      <c r="AN194" s="27" t="s">
        <v>758</v>
      </c>
      <c r="AO194" s="28" t="s">
        <v>719</v>
      </c>
      <c r="AP194" s="27" t="s">
        <v>720</v>
      </c>
      <c r="AQ194" s="27" t="s">
        <v>677</v>
      </c>
      <c r="AR194" s="27" t="s">
        <v>78</v>
      </c>
      <c r="AS194" s="28" t="s">
        <v>721</v>
      </c>
      <c r="AT194" s="28" t="s">
        <v>718</v>
      </c>
      <c r="AU194" s="28" t="s">
        <v>718</v>
      </c>
      <c r="AV194" s="28" t="s">
        <v>718</v>
      </c>
      <c r="AW194" s="28" t="s">
        <v>718</v>
      </c>
      <c r="AX194" s="28" t="s">
        <v>718</v>
      </c>
      <c r="AY194" s="28" t="s">
        <v>718</v>
      </c>
      <c r="AZ194" s="62">
        <v>50328</v>
      </c>
      <c r="BA194" s="62">
        <v>50328</v>
      </c>
      <c r="BB194" s="29">
        <v>1</v>
      </c>
    </row>
    <row r="195" spans="1:54" ht="15.75" customHeight="1" x14ac:dyDescent="0.2">
      <c r="A195" t="s">
        <v>79</v>
      </c>
      <c r="B195" t="str">
        <f>VLOOKUP(M195,vlookup!A:C,3,FALSE)</f>
        <v>"Special Interest Function"</v>
      </c>
      <c r="C195" t="s">
        <v>925</v>
      </c>
      <c r="D195" t="s">
        <v>7</v>
      </c>
      <c r="E195" t="s">
        <v>13</v>
      </c>
      <c r="F195" t="s">
        <v>721</v>
      </c>
      <c r="G195" t="s">
        <v>718</v>
      </c>
      <c r="H195" t="s">
        <v>718</v>
      </c>
      <c r="I195" t="s">
        <v>718</v>
      </c>
      <c r="J195" t="s">
        <v>718</v>
      </c>
      <c r="K195" t="s">
        <v>718</v>
      </c>
      <c r="L195" s="6" t="s">
        <v>718</v>
      </c>
      <c r="M195" s="27" t="s">
        <v>648</v>
      </c>
      <c r="N195" s="27" t="s">
        <v>971</v>
      </c>
      <c r="O195" s="27" t="s">
        <v>78</v>
      </c>
      <c r="P195" s="27" t="s">
        <v>1443</v>
      </c>
      <c r="Q195" s="27" t="s">
        <v>78</v>
      </c>
      <c r="R195" s="27" t="s">
        <v>43</v>
      </c>
      <c r="S195" s="27" t="s">
        <v>44</v>
      </c>
      <c r="T195" s="27" t="s">
        <v>88</v>
      </c>
      <c r="U195" s="60">
        <v>42269</v>
      </c>
      <c r="V195" s="27" t="s">
        <v>45</v>
      </c>
      <c r="W195" s="27" t="s">
        <v>107</v>
      </c>
      <c r="X195" s="27" t="s">
        <v>38</v>
      </c>
      <c r="Y195" s="27" t="s">
        <v>2057</v>
      </c>
      <c r="Z195" s="27" t="s">
        <v>434</v>
      </c>
      <c r="AA195" s="62">
        <v>999084</v>
      </c>
      <c r="AB195" s="27" t="s">
        <v>822</v>
      </c>
      <c r="AC195" s="27" t="s">
        <v>2058</v>
      </c>
      <c r="AD195" s="27" t="s">
        <v>433</v>
      </c>
      <c r="AE195" s="27" t="s">
        <v>374</v>
      </c>
      <c r="AF195" s="27" t="s">
        <v>796</v>
      </c>
      <c r="AG195" s="27" t="s">
        <v>677</v>
      </c>
      <c r="AH195" s="27" t="s">
        <v>977</v>
      </c>
      <c r="AI195" s="61">
        <v>42269</v>
      </c>
      <c r="AJ195" s="27" t="s">
        <v>977</v>
      </c>
      <c r="AK195" s="61">
        <v>42265</v>
      </c>
      <c r="AL195" s="28" t="s">
        <v>64</v>
      </c>
      <c r="AM195" s="27" t="s">
        <v>753</v>
      </c>
      <c r="AN195" s="27" t="s">
        <v>754</v>
      </c>
      <c r="AO195" s="28" t="s">
        <v>719</v>
      </c>
      <c r="AP195" s="27" t="s">
        <v>720</v>
      </c>
      <c r="AQ195" s="27" t="s">
        <v>734</v>
      </c>
      <c r="AR195" s="27" t="s">
        <v>78</v>
      </c>
      <c r="AS195" s="28" t="s">
        <v>721</v>
      </c>
      <c r="AT195" s="28" t="s">
        <v>718</v>
      </c>
      <c r="AU195" s="28" t="s">
        <v>718</v>
      </c>
      <c r="AV195" s="28" t="s">
        <v>718</v>
      </c>
      <c r="AW195" s="28" t="s">
        <v>718</v>
      </c>
      <c r="AX195" s="28" t="s">
        <v>718</v>
      </c>
      <c r="AY195" s="28" t="s">
        <v>718</v>
      </c>
      <c r="AZ195" s="62">
        <v>999084</v>
      </c>
      <c r="BA195" s="62">
        <v>999084</v>
      </c>
      <c r="BB195" s="29">
        <v>1</v>
      </c>
    </row>
    <row r="196" spans="1:54" ht="15.75" customHeight="1" x14ac:dyDescent="0.2">
      <c r="A196" t="s">
        <v>79</v>
      </c>
      <c r="B196" t="str">
        <f>VLOOKUP(M196,vlookup!A:C,3,FALSE)</f>
        <v>"Special Interest Function"</v>
      </c>
      <c r="C196" t="s">
        <v>925</v>
      </c>
      <c r="D196" t="s">
        <v>7</v>
      </c>
      <c r="E196" t="s">
        <v>13</v>
      </c>
      <c r="F196" t="s">
        <v>721</v>
      </c>
      <c r="G196" t="s">
        <v>718</v>
      </c>
      <c r="H196" t="s">
        <v>718</v>
      </c>
      <c r="I196" t="s">
        <v>718</v>
      </c>
      <c r="J196" t="s">
        <v>718</v>
      </c>
      <c r="K196" t="s">
        <v>718</v>
      </c>
      <c r="L196" s="6" t="s">
        <v>718</v>
      </c>
      <c r="M196" s="27" t="s">
        <v>648</v>
      </c>
      <c r="N196" s="27" t="s">
        <v>971</v>
      </c>
      <c r="O196" s="27" t="s">
        <v>78</v>
      </c>
      <c r="P196" s="27" t="s">
        <v>1443</v>
      </c>
      <c r="Q196" s="27" t="s">
        <v>78</v>
      </c>
      <c r="R196" s="27" t="s">
        <v>43</v>
      </c>
      <c r="S196" s="27" t="s">
        <v>44</v>
      </c>
      <c r="T196" s="27" t="s">
        <v>88</v>
      </c>
      <c r="U196" s="60">
        <v>42269</v>
      </c>
      <c r="V196" s="27" t="s">
        <v>45</v>
      </c>
      <c r="W196" s="27" t="s">
        <v>107</v>
      </c>
      <c r="X196" s="27" t="s">
        <v>38</v>
      </c>
      <c r="Y196" s="27" t="s">
        <v>2055</v>
      </c>
      <c r="Z196" s="27" t="s">
        <v>434</v>
      </c>
      <c r="AA196" s="62">
        <v>999463</v>
      </c>
      <c r="AB196" s="27" t="s">
        <v>822</v>
      </c>
      <c r="AC196" s="27" t="s">
        <v>2056</v>
      </c>
      <c r="AD196" s="27" t="s">
        <v>433</v>
      </c>
      <c r="AE196" s="27" t="s">
        <v>374</v>
      </c>
      <c r="AF196" s="27" t="s">
        <v>749</v>
      </c>
      <c r="AG196" s="27" t="s">
        <v>677</v>
      </c>
      <c r="AH196" s="27" t="s">
        <v>784</v>
      </c>
      <c r="AI196" s="61">
        <v>42269</v>
      </c>
      <c r="AJ196" s="27" t="s">
        <v>977</v>
      </c>
      <c r="AK196" s="61">
        <v>42265</v>
      </c>
      <c r="AL196" s="28" t="s">
        <v>64</v>
      </c>
      <c r="AM196" s="27" t="s">
        <v>753</v>
      </c>
      <c r="AN196" s="27" t="s">
        <v>754</v>
      </c>
      <c r="AO196" s="28" t="s">
        <v>719</v>
      </c>
      <c r="AP196" s="27" t="s">
        <v>720</v>
      </c>
      <c r="AQ196" s="27" t="s">
        <v>734</v>
      </c>
      <c r="AR196" s="27" t="s">
        <v>78</v>
      </c>
      <c r="AS196" s="28" t="s">
        <v>721</v>
      </c>
      <c r="AT196" s="28" t="s">
        <v>718</v>
      </c>
      <c r="AU196" s="28" t="s">
        <v>718</v>
      </c>
      <c r="AV196" s="28" t="s">
        <v>718</v>
      </c>
      <c r="AW196" s="28" t="s">
        <v>718</v>
      </c>
      <c r="AX196" s="28" t="s">
        <v>718</v>
      </c>
      <c r="AY196" s="28" t="s">
        <v>718</v>
      </c>
      <c r="AZ196" s="62">
        <v>999463</v>
      </c>
      <c r="BA196" s="62">
        <v>1621328</v>
      </c>
      <c r="BB196" s="29">
        <v>1</v>
      </c>
    </row>
    <row r="197" spans="1:54" ht="15.75" customHeight="1" x14ac:dyDescent="0.2">
      <c r="A197" t="s">
        <v>3206</v>
      </c>
      <c r="B197" t="str">
        <f>VLOOKUP(M197,vlookup!A:C,3,FALSE)</f>
        <v>"Special Interest Function"</v>
      </c>
      <c r="C197" t="s">
        <v>925</v>
      </c>
      <c r="D197" t="s">
        <v>7</v>
      </c>
      <c r="E197" t="s">
        <v>13</v>
      </c>
      <c r="F197" t="s">
        <v>721</v>
      </c>
      <c r="G197" t="s">
        <v>718</v>
      </c>
      <c r="H197" t="s">
        <v>718</v>
      </c>
      <c r="I197" t="s">
        <v>718</v>
      </c>
      <c r="J197" t="s">
        <v>718</v>
      </c>
      <c r="K197" t="s">
        <v>718</v>
      </c>
      <c r="L197" s="6" t="s">
        <v>718</v>
      </c>
      <c r="M197" s="27" t="s">
        <v>648</v>
      </c>
      <c r="N197" s="27" t="s">
        <v>971</v>
      </c>
      <c r="O197" s="27" t="s">
        <v>78</v>
      </c>
      <c r="P197" s="27" t="s">
        <v>1446</v>
      </c>
      <c r="Q197" s="27" t="s">
        <v>78</v>
      </c>
      <c r="R197" s="27" t="s">
        <v>940</v>
      </c>
      <c r="S197" s="27" t="s">
        <v>39</v>
      </c>
      <c r="T197" s="27" t="s">
        <v>205</v>
      </c>
      <c r="U197" s="60">
        <v>42270</v>
      </c>
      <c r="V197" s="27" t="s">
        <v>45</v>
      </c>
      <c r="W197" s="27" t="s">
        <v>677</v>
      </c>
      <c r="X197" s="27" t="s">
        <v>38</v>
      </c>
      <c r="Y197" s="27" t="s">
        <v>2068</v>
      </c>
      <c r="Z197" s="27" t="s">
        <v>941</v>
      </c>
      <c r="AA197" s="62">
        <v>30710.99</v>
      </c>
      <c r="AB197" s="27" t="s">
        <v>1593</v>
      </c>
      <c r="AC197" s="27" t="s">
        <v>130</v>
      </c>
      <c r="AD197" s="27" t="s">
        <v>677</v>
      </c>
      <c r="AE197" s="27" t="s">
        <v>649</v>
      </c>
      <c r="AF197" s="27" t="s">
        <v>96</v>
      </c>
      <c r="AG197" s="27" t="s">
        <v>677</v>
      </c>
      <c r="AH197" s="27" t="s">
        <v>760</v>
      </c>
      <c r="AI197" s="61">
        <v>42271</v>
      </c>
      <c r="AJ197" s="27" t="s">
        <v>760</v>
      </c>
      <c r="AK197" s="61">
        <v>42268</v>
      </c>
      <c r="AL197" s="28" t="s">
        <v>64</v>
      </c>
      <c r="AM197" s="27" t="s">
        <v>741</v>
      </c>
      <c r="AN197" s="27" t="s">
        <v>742</v>
      </c>
      <c r="AO197" s="28" t="s">
        <v>725</v>
      </c>
      <c r="AP197" s="27" t="s">
        <v>718</v>
      </c>
      <c r="AQ197" s="27" t="s">
        <v>677</v>
      </c>
      <c r="AR197" s="27" t="s">
        <v>78</v>
      </c>
      <c r="AS197" s="28" t="s">
        <v>721</v>
      </c>
      <c r="AT197" s="28" t="s">
        <v>718</v>
      </c>
      <c r="AU197" s="28" t="s">
        <v>718</v>
      </c>
      <c r="AV197" s="28" t="s">
        <v>718</v>
      </c>
      <c r="AW197" s="28" t="s">
        <v>718</v>
      </c>
      <c r="AX197" s="28" t="s">
        <v>718</v>
      </c>
      <c r="AY197" s="28" t="s">
        <v>718</v>
      </c>
      <c r="AZ197" s="62">
        <v>30710.99</v>
      </c>
      <c r="BA197" s="62">
        <v>30710.99</v>
      </c>
      <c r="BB197" s="29">
        <v>1</v>
      </c>
    </row>
    <row r="198" spans="1:54" ht="15.75" customHeight="1" x14ac:dyDescent="0.2">
      <c r="A198" t="s">
        <v>79</v>
      </c>
      <c r="B198" t="str">
        <f>VLOOKUP(M198,vlookup!A:C,3,FALSE)</f>
        <v>"Special Interest Function"</v>
      </c>
      <c r="C198" t="s">
        <v>924</v>
      </c>
      <c r="D198" t="s">
        <v>7</v>
      </c>
      <c r="E198" t="s">
        <v>13</v>
      </c>
      <c r="F198" t="s">
        <v>721</v>
      </c>
      <c r="G198" t="s">
        <v>718</v>
      </c>
      <c r="H198" t="s">
        <v>718</v>
      </c>
      <c r="I198" t="s">
        <v>718</v>
      </c>
      <c r="J198" t="s">
        <v>718</v>
      </c>
      <c r="K198" t="s">
        <v>718</v>
      </c>
      <c r="L198" s="6" t="s">
        <v>718</v>
      </c>
      <c r="M198" s="27" t="s">
        <v>648</v>
      </c>
      <c r="N198" s="27" t="s">
        <v>971</v>
      </c>
      <c r="O198" s="27" t="s">
        <v>78</v>
      </c>
      <c r="P198" s="27" t="s">
        <v>1443</v>
      </c>
      <c r="Q198" s="27" t="s">
        <v>78</v>
      </c>
      <c r="R198" s="27" t="s">
        <v>43</v>
      </c>
      <c r="S198" s="27" t="s">
        <v>44</v>
      </c>
      <c r="T198" s="27" t="s">
        <v>88</v>
      </c>
      <c r="U198" s="60">
        <v>42271</v>
      </c>
      <c r="V198" s="27" t="s">
        <v>45</v>
      </c>
      <c r="W198" s="27" t="s">
        <v>677</v>
      </c>
      <c r="X198" s="27" t="s">
        <v>105</v>
      </c>
      <c r="Y198" s="27" t="s">
        <v>2059</v>
      </c>
      <c r="Z198" s="27" t="s">
        <v>661</v>
      </c>
      <c r="AA198" s="62">
        <v>2500000</v>
      </c>
      <c r="AB198" s="27" t="s">
        <v>984</v>
      </c>
      <c r="AC198" s="27" t="s">
        <v>99</v>
      </c>
      <c r="AD198" s="27" t="s">
        <v>677</v>
      </c>
      <c r="AE198" s="27" t="s">
        <v>650</v>
      </c>
      <c r="AF198" s="27" t="s">
        <v>722</v>
      </c>
      <c r="AG198" s="27" t="s">
        <v>677</v>
      </c>
      <c r="AH198" s="27" t="s">
        <v>737</v>
      </c>
      <c r="AI198" s="61">
        <v>42271</v>
      </c>
      <c r="AJ198" s="27" t="s">
        <v>732</v>
      </c>
      <c r="AK198" s="61">
        <v>42200</v>
      </c>
      <c r="AL198" s="28" t="s">
        <v>64</v>
      </c>
      <c r="AM198" s="27" t="s">
        <v>741</v>
      </c>
      <c r="AN198" s="27" t="s">
        <v>742</v>
      </c>
      <c r="AO198" s="28" t="s">
        <v>725</v>
      </c>
      <c r="AP198" s="27" t="s">
        <v>718</v>
      </c>
      <c r="AQ198" s="27" t="s">
        <v>677</v>
      </c>
      <c r="AR198" s="27" t="s">
        <v>78</v>
      </c>
      <c r="AS198" s="28" t="s">
        <v>721</v>
      </c>
      <c r="AT198" s="28" t="s">
        <v>718</v>
      </c>
      <c r="AU198" s="28" t="s">
        <v>718</v>
      </c>
      <c r="AV198" s="28" t="s">
        <v>718</v>
      </c>
      <c r="AW198" s="28" t="s">
        <v>718</v>
      </c>
      <c r="AX198" s="28" t="s">
        <v>718</v>
      </c>
      <c r="AY198" s="28" t="s">
        <v>718</v>
      </c>
      <c r="AZ198" s="62">
        <v>2500000</v>
      </c>
      <c r="BA198" s="62">
        <v>199184</v>
      </c>
      <c r="BB198" s="29">
        <v>1</v>
      </c>
    </row>
    <row r="199" spans="1:54" ht="15.75" customHeight="1" x14ac:dyDescent="0.2">
      <c r="A199" t="s">
        <v>79</v>
      </c>
      <c r="B199" t="str">
        <f>VLOOKUP(M199,vlookup!A:C,3,FALSE)</f>
        <v>"Special Interest Function"</v>
      </c>
      <c r="C199" t="s">
        <v>925</v>
      </c>
      <c r="D199" t="s">
        <v>7</v>
      </c>
      <c r="E199" t="s">
        <v>13</v>
      </c>
      <c r="F199" t="s">
        <v>721</v>
      </c>
      <c r="G199" t="s">
        <v>718</v>
      </c>
      <c r="H199" t="s">
        <v>718</v>
      </c>
      <c r="I199" t="s">
        <v>718</v>
      </c>
      <c r="J199" t="s">
        <v>718</v>
      </c>
      <c r="K199" t="s">
        <v>718</v>
      </c>
      <c r="L199" s="6" t="s">
        <v>718</v>
      </c>
      <c r="M199" s="27" t="s">
        <v>648</v>
      </c>
      <c r="N199" s="27" t="s">
        <v>971</v>
      </c>
      <c r="O199" s="27" t="s">
        <v>78</v>
      </c>
      <c r="P199" s="27" t="s">
        <v>1443</v>
      </c>
      <c r="Q199" s="27" t="s">
        <v>78</v>
      </c>
      <c r="R199" s="27" t="s">
        <v>119</v>
      </c>
      <c r="S199" s="27" t="s">
        <v>118</v>
      </c>
      <c r="T199" s="27" t="s">
        <v>205</v>
      </c>
      <c r="U199" s="60">
        <v>42271</v>
      </c>
      <c r="V199" s="27" t="s">
        <v>45</v>
      </c>
      <c r="W199" s="27" t="s">
        <v>107</v>
      </c>
      <c r="X199" s="27" t="s">
        <v>38</v>
      </c>
      <c r="Y199" s="27" t="s">
        <v>2044</v>
      </c>
      <c r="Z199" s="27" t="s">
        <v>116</v>
      </c>
      <c r="AA199" s="62">
        <v>599355</v>
      </c>
      <c r="AB199" s="27" t="s">
        <v>1584</v>
      </c>
      <c r="AC199" s="27" t="s">
        <v>2045</v>
      </c>
      <c r="AD199" s="27" t="s">
        <v>449</v>
      </c>
      <c r="AE199" s="27" t="s">
        <v>114</v>
      </c>
      <c r="AF199" s="27" t="s">
        <v>679</v>
      </c>
      <c r="AG199" s="27" t="s">
        <v>677</v>
      </c>
      <c r="AH199" s="27" t="s">
        <v>784</v>
      </c>
      <c r="AI199" s="61">
        <v>42272</v>
      </c>
      <c r="AJ199" s="27" t="s">
        <v>799</v>
      </c>
      <c r="AK199" s="61">
        <v>42268</v>
      </c>
      <c r="AL199" s="28" t="s">
        <v>64</v>
      </c>
      <c r="AM199" s="27" t="s">
        <v>753</v>
      </c>
      <c r="AN199" s="27" t="s">
        <v>754</v>
      </c>
      <c r="AO199" s="28" t="s">
        <v>715</v>
      </c>
      <c r="AP199" s="27" t="s">
        <v>716</v>
      </c>
      <c r="AQ199" s="27" t="s">
        <v>734</v>
      </c>
      <c r="AR199" s="27" t="s">
        <v>78</v>
      </c>
      <c r="AS199" s="28" t="s">
        <v>721</v>
      </c>
      <c r="AT199" s="28" t="s">
        <v>718</v>
      </c>
      <c r="AU199" s="28" t="s">
        <v>718</v>
      </c>
      <c r="AV199" s="28" t="s">
        <v>718</v>
      </c>
      <c r="AW199" s="28" t="s">
        <v>718</v>
      </c>
      <c r="AX199" s="28" t="s">
        <v>718</v>
      </c>
      <c r="AY199" s="28" t="s">
        <v>718</v>
      </c>
      <c r="AZ199" s="62">
        <v>599355</v>
      </c>
      <c r="BA199" s="62">
        <v>599355</v>
      </c>
      <c r="BB199" s="29">
        <v>1</v>
      </c>
    </row>
    <row r="200" spans="1:54" ht="15.75" customHeight="1" x14ac:dyDescent="0.2">
      <c r="A200" t="s">
        <v>79</v>
      </c>
      <c r="B200" t="str">
        <f>VLOOKUP(M200,vlookup!A:C,3,FALSE)</f>
        <v>"Special Interest Function"</v>
      </c>
      <c r="C200" t="s">
        <v>924</v>
      </c>
      <c r="D200" t="s">
        <v>7</v>
      </c>
      <c r="E200" t="s">
        <v>13</v>
      </c>
      <c r="F200" t="s">
        <v>721</v>
      </c>
      <c r="G200" t="s">
        <v>718</v>
      </c>
      <c r="H200" t="s">
        <v>718</v>
      </c>
      <c r="I200" t="s">
        <v>718</v>
      </c>
      <c r="J200" t="s">
        <v>718</v>
      </c>
      <c r="K200" t="s">
        <v>718</v>
      </c>
      <c r="L200" s="6" t="s">
        <v>718</v>
      </c>
      <c r="M200" s="27" t="s">
        <v>648</v>
      </c>
      <c r="N200" s="27" t="s">
        <v>971</v>
      </c>
      <c r="O200" s="27" t="s">
        <v>78</v>
      </c>
      <c r="P200" s="27" t="s">
        <v>1443</v>
      </c>
      <c r="Q200" s="27" t="s">
        <v>78</v>
      </c>
      <c r="R200" s="27" t="s">
        <v>393</v>
      </c>
      <c r="S200" s="27" t="s">
        <v>42</v>
      </c>
      <c r="T200" s="27" t="s">
        <v>91</v>
      </c>
      <c r="U200" s="60">
        <v>42272</v>
      </c>
      <c r="V200" s="27" t="s">
        <v>45</v>
      </c>
      <c r="W200" s="27" t="s">
        <v>677</v>
      </c>
      <c r="X200" s="27" t="s">
        <v>117</v>
      </c>
      <c r="Y200" s="27" t="s">
        <v>2012</v>
      </c>
      <c r="Z200" s="27" t="s">
        <v>410</v>
      </c>
      <c r="AA200" s="62">
        <v>330565</v>
      </c>
      <c r="AB200" s="27" t="s">
        <v>1577</v>
      </c>
      <c r="AC200" s="27" t="s">
        <v>172</v>
      </c>
      <c r="AD200" s="27" t="s">
        <v>677</v>
      </c>
      <c r="AE200" s="27" t="s">
        <v>409</v>
      </c>
      <c r="AF200" s="27" t="s">
        <v>722</v>
      </c>
      <c r="AG200" s="27" t="s">
        <v>677</v>
      </c>
      <c r="AH200" s="27" t="s">
        <v>737</v>
      </c>
      <c r="AI200" s="61">
        <v>42272</v>
      </c>
      <c r="AJ200" s="27" t="s">
        <v>1569</v>
      </c>
      <c r="AK200" s="61">
        <v>42249</v>
      </c>
      <c r="AL200" s="28" t="s">
        <v>64</v>
      </c>
      <c r="AM200" s="27" t="s">
        <v>757</v>
      </c>
      <c r="AN200" s="27" t="s">
        <v>758</v>
      </c>
      <c r="AO200" s="28" t="s">
        <v>725</v>
      </c>
      <c r="AP200" s="27" t="s">
        <v>718</v>
      </c>
      <c r="AQ200" s="27" t="s">
        <v>677</v>
      </c>
      <c r="AR200" s="27" t="s">
        <v>78</v>
      </c>
      <c r="AS200" s="28" t="s">
        <v>721</v>
      </c>
      <c r="AT200" s="28" t="s">
        <v>718</v>
      </c>
      <c r="AU200" s="28" t="s">
        <v>718</v>
      </c>
      <c r="AV200" s="28" t="s">
        <v>718</v>
      </c>
      <c r="AW200" s="28" t="s">
        <v>718</v>
      </c>
      <c r="AX200" s="28" t="s">
        <v>718</v>
      </c>
      <c r="AY200" s="28" t="s">
        <v>718</v>
      </c>
      <c r="AZ200" s="62">
        <v>309410</v>
      </c>
      <c r="BA200" s="62">
        <v>-1538345</v>
      </c>
      <c r="BB200" s="29">
        <v>1</v>
      </c>
    </row>
    <row r="201" spans="1:54" ht="15.75" customHeight="1" x14ac:dyDescent="0.2">
      <c r="A201" t="s">
        <v>79</v>
      </c>
      <c r="B201" t="str">
        <f>VLOOKUP(M201,vlookup!A:C,3,FALSE)</f>
        <v>"Special Interest Function"</v>
      </c>
      <c r="C201" t="s">
        <v>924</v>
      </c>
      <c r="D201" t="s">
        <v>7</v>
      </c>
      <c r="E201" t="s">
        <v>13</v>
      </c>
      <c r="F201" t="s">
        <v>721</v>
      </c>
      <c r="G201" t="s">
        <v>718</v>
      </c>
      <c r="H201" t="s">
        <v>718</v>
      </c>
      <c r="I201" t="s">
        <v>718</v>
      </c>
      <c r="J201" t="s">
        <v>718</v>
      </c>
      <c r="K201" t="s">
        <v>718</v>
      </c>
      <c r="L201" s="6" t="s">
        <v>718</v>
      </c>
      <c r="M201" s="27" t="s">
        <v>648</v>
      </c>
      <c r="N201" s="27" t="s">
        <v>971</v>
      </c>
      <c r="O201" s="27" t="s">
        <v>78</v>
      </c>
      <c r="P201" s="27" t="s">
        <v>1443</v>
      </c>
      <c r="Q201" s="27" t="s">
        <v>78</v>
      </c>
      <c r="R201" s="27" t="s">
        <v>43</v>
      </c>
      <c r="S201" s="27" t="s">
        <v>44</v>
      </c>
      <c r="T201" s="27" t="s">
        <v>88</v>
      </c>
      <c r="U201" s="60">
        <v>42272</v>
      </c>
      <c r="V201" s="27" t="s">
        <v>45</v>
      </c>
      <c r="W201" s="27" t="s">
        <v>677</v>
      </c>
      <c r="X201" s="27" t="s">
        <v>105</v>
      </c>
      <c r="Y201" s="27" t="s">
        <v>1959</v>
      </c>
      <c r="Z201" s="27" t="s">
        <v>661</v>
      </c>
      <c r="AA201" s="62">
        <v>598803</v>
      </c>
      <c r="AB201" s="27" t="s">
        <v>1960</v>
      </c>
      <c r="AC201" s="27" t="s">
        <v>76</v>
      </c>
      <c r="AD201" s="27" t="s">
        <v>677</v>
      </c>
      <c r="AE201" s="27" t="s">
        <v>650</v>
      </c>
      <c r="AF201" s="27" t="s">
        <v>722</v>
      </c>
      <c r="AG201" s="27" t="s">
        <v>677</v>
      </c>
      <c r="AH201" s="27" t="s">
        <v>1580</v>
      </c>
      <c r="AI201" s="61">
        <v>42318</v>
      </c>
      <c r="AJ201" s="27" t="s">
        <v>746</v>
      </c>
      <c r="AK201" s="61">
        <v>42265</v>
      </c>
      <c r="AL201" s="28" t="s">
        <v>64</v>
      </c>
      <c r="AM201" s="27" t="s">
        <v>677</v>
      </c>
      <c r="AN201" s="27" t="s">
        <v>677</v>
      </c>
      <c r="AO201" s="28" t="s">
        <v>725</v>
      </c>
      <c r="AP201" s="27" t="s">
        <v>718</v>
      </c>
      <c r="AQ201" s="27" t="s">
        <v>677</v>
      </c>
      <c r="AR201" s="27" t="s">
        <v>78</v>
      </c>
      <c r="AS201" s="28" t="s">
        <v>721</v>
      </c>
      <c r="AT201" s="28" t="s">
        <v>718</v>
      </c>
      <c r="AU201" s="28" t="s">
        <v>718</v>
      </c>
      <c r="AV201" s="28" t="s">
        <v>718</v>
      </c>
      <c r="AW201" s="28" t="s">
        <v>718</v>
      </c>
      <c r="AX201" s="28" t="s">
        <v>718</v>
      </c>
      <c r="AY201" s="28" t="s">
        <v>718</v>
      </c>
      <c r="AZ201" s="62">
        <v>598803</v>
      </c>
      <c r="BA201" s="62">
        <v>1194337</v>
      </c>
      <c r="BB201" s="29">
        <v>1</v>
      </c>
    </row>
    <row r="202" spans="1:54" ht="15.75" customHeight="1" x14ac:dyDescent="0.2">
      <c r="A202" t="s">
        <v>79</v>
      </c>
      <c r="B202" t="str">
        <f>VLOOKUP(M202,vlookup!A:C,3,FALSE)</f>
        <v>"Special Interest Function"</v>
      </c>
      <c r="C202" t="s">
        <v>924</v>
      </c>
      <c r="D202" t="s">
        <v>7</v>
      </c>
      <c r="E202" t="s">
        <v>13</v>
      </c>
      <c r="F202" t="s">
        <v>721</v>
      </c>
      <c r="G202" t="s">
        <v>718</v>
      </c>
      <c r="H202" t="s">
        <v>718</v>
      </c>
      <c r="I202" t="s">
        <v>718</v>
      </c>
      <c r="J202" t="s">
        <v>718</v>
      </c>
      <c r="K202" t="s">
        <v>718</v>
      </c>
      <c r="L202" s="6" t="s">
        <v>718</v>
      </c>
      <c r="M202" s="27" t="s">
        <v>648</v>
      </c>
      <c r="N202" s="27" t="s">
        <v>971</v>
      </c>
      <c r="O202" s="27" t="s">
        <v>78</v>
      </c>
      <c r="P202" s="27" t="s">
        <v>1443</v>
      </c>
      <c r="Q202" s="27" t="s">
        <v>78</v>
      </c>
      <c r="R202" s="27" t="s">
        <v>110</v>
      </c>
      <c r="S202" s="27" t="s">
        <v>109</v>
      </c>
      <c r="T202" s="27" t="s">
        <v>1206</v>
      </c>
      <c r="U202" s="60">
        <v>42272</v>
      </c>
      <c r="V202" s="27" t="s">
        <v>45</v>
      </c>
      <c r="W202" s="27" t="s">
        <v>677</v>
      </c>
      <c r="X202" s="27" t="s">
        <v>105</v>
      </c>
      <c r="Y202" s="27" t="s">
        <v>1898</v>
      </c>
      <c r="Z202" s="27" t="s">
        <v>1513</v>
      </c>
      <c r="AA202" s="62">
        <v>3999420.59</v>
      </c>
      <c r="AB202" s="27" t="s">
        <v>1899</v>
      </c>
      <c r="AC202" s="27" t="s">
        <v>76</v>
      </c>
      <c r="AD202" s="27" t="s">
        <v>677</v>
      </c>
      <c r="AE202" s="27" t="s">
        <v>1515</v>
      </c>
      <c r="AF202" s="27" t="s">
        <v>722</v>
      </c>
      <c r="AG202" s="27" t="s">
        <v>677</v>
      </c>
      <c r="AH202" s="27" t="s">
        <v>728</v>
      </c>
      <c r="AI202" s="61">
        <v>42312</v>
      </c>
      <c r="AJ202" s="27" t="s">
        <v>773</v>
      </c>
      <c r="AK202" s="61">
        <v>42272</v>
      </c>
      <c r="AL202" s="28" t="s">
        <v>64</v>
      </c>
      <c r="AM202" s="27" t="s">
        <v>677</v>
      </c>
      <c r="AN202" s="27" t="s">
        <v>677</v>
      </c>
      <c r="AO202" s="28" t="s">
        <v>725</v>
      </c>
      <c r="AP202" s="27" t="s">
        <v>718</v>
      </c>
      <c r="AQ202" s="27" t="s">
        <v>677</v>
      </c>
      <c r="AR202" s="27" t="s">
        <v>78</v>
      </c>
      <c r="AS202" s="28" t="s">
        <v>721</v>
      </c>
      <c r="AT202" s="28" t="s">
        <v>718</v>
      </c>
      <c r="AU202" s="28" t="s">
        <v>718</v>
      </c>
      <c r="AV202" s="28" t="s">
        <v>718</v>
      </c>
      <c r="AW202" s="28" t="s">
        <v>718</v>
      </c>
      <c r="AX202" s="28" t="s">
        <v>718</v>
      </c>
      <c r="AY202" s="28" t="s">
        <v>718</v>
      </c>
      <c r="AZ202" s="62">
        <v>3999420.59</v>
      </c>
      <c r="BA202" s="62">
        <v>15284959.300000001</v>
      </c>
      <c r="BB202" s="29">
        <v>1</v>
      </c>
    </row>
    <row r="203" spans="1:54" ht="15.75" customHeight="1" x14ac:dyDescent="0.2">
      <c r="A203" t="s">
        <v>79</v>
      </c>
      <c r="B203" t="str">
        <f>VLOOKUP(M203,vlookup!A:C,3,FALSE)</f>
        <v>"Special Interest Function"</v>
      </c>
      <c r="C203" t="s">
        <v>925</v>
      </c>
      <c r="D203" t="s">
        <v>7</v>
      </c>
      <c r="E203" t="s">
        <v>13</v>
      </c>
      <c r="F203" t="s">
        <v>721</v>
      </c>
      <c r="G203" t="s">
        <v>718</v>
      </c>
      <c r="H203" t="s">
        <v>718</v>
      </c>
      <c r="I203" t="s">
        <v>718</v>
      </c>
      <c r="J203" t="s">
        <v>718</v>
      </c>
      <c r="K203" t="s">
        <v>718</v>
      </c>
      <c r="L203" s="6" t="s">
        <v>718</v>
      </c>
      <c r="M203" s="27" t="s">
        <v>648</v>
      </c>
      <c r="N203" s="27" t="s">
        <v>971</v>
      </c>
      <c r="O203" s="27" t="s">
        <v>78</v>
      </c>
      <c r="P203" s="27" t="s">
        <v>1443</v>
      </c>
      <c r="Q203" s="27" t="s">
        <v>78</v>
      </c>
      <c r="R203" s="27" t="s">
        <v>43</v>
      </c>
      <c r="S203" s="27" t="s">
        <v>44</v>
      </c>
      <c r="T203" s="27" t="s">
        <v>88</v>
      </c>
      <c r="U203" s="60">
        <v>42272</v>
      </c>
      <c r="V203" s="27" t="s">
        <v>45</v>
      </c>
      <c r="W203" s="27" t="s">
        <v>107</v>
      </c>
      <c r="X203" s="27" t="s">
        <v>38</v>
      </c>
      <c r="Y203" s="27" t="s">
        <v>2060</v>
      </c>
      <c r="Z203" s="27" t="s">
        <v>434</v>
      </c>
      <c r="AA203" s="62">
        <v>202900</v>
      </c>
      <c r="AB203" s="27" t="s">
        <v>822</v>
      </c>
      <c r="AC203" s="27" t="s">
        <v>2061</v>
      </c>
      <c r="AD203" s="27" t="s">
        <v>433</v>
      </c>
      <c r="AE203" s="27" t="s">
        <v>374</v>
      </c>
      <c r="AF203" s="27" t="s">
        <v>679</v>
      </c>
      <c r="AG203" s="27" t="s">
        <v>677</v>
      </c>
      <c r="AH203" s="27" t="s">
        <v>977</v>
      </c>
      <c r="AI203" s="61">
        <v>42272</v>
      </c>
      <c r="AJ203" s="27" t="s">
        <v>784</v>
      </c>
      <c r="AK203" s="61">
        <v>42270</v>
      </c>
      <c r="AL203" s="28" t="s">
        <v>64</v>
      </c>
      <c r="AM203" s="27" t="s">
        <v>753</v>
      </c>
      <c r="AN203" s="27" t="s">
        <v>754</v>
      </c>
      <c r="AO203" s="28" t="s">
        <v>719</v>
      </c>
      <c r="AP203" s="27" t="s">
        <v>720</v>
      </c>
      <c r="AQ203" s="27" t="s">
        <v>734</v>
      </c>
      <c r="AR203" s="27" t="s">
        <v>78</v>
      </c>
      <c r="AS203" s="28" t="s">
        <v>721</v>
      </c>
      <c r="AT203" s="28" t="s">
        <v>718</v>
      </c>
      <c r="AU203" s="28" t="s">
        <v>718</v>
      </c>
      <c r="AV203" s="28" t="s">
        <v>718</v>
      </c>
      <c r="AW203" s="28" t="s">
        <v>718</v>
      </c>
      <c r="AX203" s="28" t="s">
        <v>718</v>
      </c>
      <c r="AY203" s="28" t="s">
        <v>718</v>
      </c>
      <c r="AZ203" s="62">
        <v>202900</v>
      </c>
      <c r="BA203" s="62">
        <v>410873</v>
      </c>
      <c r="BB203" s="29">
        <v>1</v>
      </c>
    </row>
    <row r="204" spans="1:54" ht="15.75" customHeight="1" x14ac:dyDescent="0.2">
      <c r="A204" t="s">
        <v>79</v>
      </c>
      <c r="B204" t="str">
        <f>VLOOKUP(M204,vlookup!A:C,3,FALSE)</f>
        <v>"Special Interest Function"</v>
      </c>
      <c r="C204" t="s">
        <v>925</v>
      </c>
      <c r="D204" t="s">
        <v>7</v>
      </c>
      <c r="E204" t="s">
        <v>13</v>
      </c>
      <c r="F204" t="s">
        <v>721</v>
      </c>
      <c r="G204" t="s">
        <v>718</v>
      </c>
      <c r="H204" t="s">
        <v>718</v>
      </c>
      <c r="I204" t="s">
        <v>718</v>
      </c>
      <c r="J204" t="s">
        <v>718</v>
      </c>
      <c r="K204" t="s">
        <v>718</v>
      </c>
      <c r="L204" s="6" t="s">
        <v>718</v>
      </c>
      <c r="M204" s="27" t="s">
        <v>648</v>
      </c>
      <c r="N204" s="27" t="s">
        <v>971</v>
      </c>
      <c r="O204" s="27" t="s">
        <v>78</v>
      </c>
      <c r="P204" s="27" t="s">
        <v>1443</v>
      </c>
      <c r="Q204" s="27" t="s">
        <v>78</v>
      </c>
      <c r="R204" s="27" t="s">
        <v>43</v>
      </c>
      <c r="S204" s="27" t="s">
        <v>44</v>
      </c>
      <c r="T204" s="27" t="s">
        <v>88</v>
      </c>
      <c r="U204" s="60">
        <v>42272</v>
      </c>
      <c r="V204" s="27" t="s">
        <v>45</v>
      </c>
      <c r="W204" s="27" t="s">
        <v>107</v>
      </c>
      <c r="X204" s="27" t="s">
        <v>38</v>
      </c>
      <c r="Y204" s="27" t="s">
        <v>2062</v>
      </c>
      <c r="Z204" s="27" t="s">
        <v>434</v>
      </c>
      <c r="AA204" s="62">
        <v>499874</v>
      </c>
      <c r="AB204" s="27" t="s">
        <v>822</v>
      </c>
      <c r="AC204" s="27" t="s">
        <v>2063</v>
      </c>
      <c r="AD204" s="27" t="s">
        <v>433</v>
      </c>
      <c r="AE204" s="27" t="s">
        <v>374</v>
      </c>
      <c r="AF204" s="27" t="s">
        <v>679</v>
      </c>
      <c r="AG204" s="27" t="s">
        <v>677</v>
      </c>
      <c r="AH204" s="27" t="s">
        <v>784</v>
      </c>
      <c r="AI204" s="61">
        <v>42272</v>
      </c>
      <c r="AJ204" s="27" t="s">
        <v>784</v>
      </c>
      <c r="AK204" s="61">
        <v>42272</v>
      </c>
      <c r="AL204" s="28" t="s">
        <v>64</v>
      </c>
      <c r="AM204" s="27" t="s">
        <v>753</v>
      </c>
      <c r="AN204" s="27" t="s">
        <v>754</v>
      </c>
      <c r="AO204" s="28" t="s">
        <v>719</v>
      </c>
      <c r="AP204" s="27" t="s">
        <v>720</v>
      </c>
      <c r="AQ204" s="27" t="s">
        <v>734</v>
      </c>
      <c r="AR204" s="27" t="s">
        <v>78</v>
      </c>
      <c r="AS204" s="28" t="s">
        <v>721</v>
      </c>
      <c r="AT204" s="28" t="s">
        <v>718</v>
      </c>
      <c r="AU204" s="28" t="s">
        <v>718</v>
      </c>
      <c r="AV204" s="28" t="s">
        <v>718</v>
      </c>
      <c r="AW204" s="28" t="s">
        <v>718</v>
      </c>
      <c r="AX204" s="28" t="s">
        <v>718</v>
      </c>
      <c r="AY204" s="28" t="s">
        <v>718</v>
      </c>
      <c r="AZ204" s="62">
        <v>499874</v>
      </c>
      <c r="BA204" s="62">
        <v>499874</v>
      </c>
      <c r="BB204" s="29">
        <v>1</v>
      </c>
    </row>
    <row r="205" spans="1:54" ht="15.75" customHeight="1" x14ac:dyDescent="0.2">
      <c r="A205" t="s">
        <v>79</v>
      </c>
      <c r="B205" t="str">
        <f>VLOOKUP(M205,vlookup!A:C,3,FALSE)</f>
        <v>"Special Interest Function"</v>
      </c>
      <c r="C205" t="s">
        <v>925</v>
      </c>
      <c r="D205" t="s">
        <v>7</v>
      </c>
      <c r="E205" t="s">
        <v>13</v>
      </c>
      <c r="F205" t="s">
        <v>721</v>
      </c>
      <c r="G205" t="s">
        <v>718</v>
      </c>
      <c r="H205" t="s">
        <v>718</v>
      </c>
      <c r="I205" t="s">
        <v>718</v>
      </c>
      <c r="J205" t="s">
        <v>718</v>
      </c>
      <c r="K205" t="s">
        <v>718</v>
      </c>
      <c r="L205" s="6" t="s">
        <v>718</v>
      </c>
      <c r="M205" s="27" t="s">
        <v>648</v>
      </c>
      <c r="N205" s="27" t="s">
        <v>971</v>
      </c>
      <c r="O205" s="27" t="s">
        <v>78</v>
      </c>
      <c r="P205" s="27" t="s">
        <v>1443</v>
      </c>
      <c r="Q205" s="27" t="s">
        <v>78</v>
      </c>
      <c r="R205" s="27" t="s">
        <v>43</v>
      </c>
      <c r="S205" s="27" t="s">
        <v>44</v>
      </c>
      <c r="T205" s="27" t="s">
        <v>88</v>
      </c>
      <c r="U205" s="60">
        <v>42272</v>
      </c>
      <c r="V205" s="27" t="s">
        <v>45</v>
      </c>
      <c r="W205" s="27" t="s">
        <v>107</v>
      </c>
      <c r="X205" s="27" t="s">
        <v>38</v>
      </c>
      <c r="Y205" s="27" t="s">
        <v>2064</v>
      </c>
      <c r="Z205" s="27" t="s">
        <v>434</v>
      </c>
      <c r="AA205" s="62">
        <v>1311691</v>
      </c>
      <c r="AB205" s="27" t="s">
        <v>822</v>
      </c>
      <c r="AC205" s="27" t="s">
        <v>2065</v>
      </c>
      <c r="AD205" s="27" t="s">
        <v>433</v>
      </c>
      <c r="AE205" s="27" t="s">
        <v>374</v>
      </c>
      <c r="AF205" s="27" t="s">
        <v>679</v>
      </c>
      <c r="AG205" s="27" t="s">
        <v>677</v>
      </c>
      <c r="AH205" s="27" t="s">
        <v>827</v>
      </c>
      <c r="AI205" s="61">
        <v>42272</v>
      </c>
      <c r="AJ205" s="27" t="s">
        <v>977</v>
      </c>
      <c r="AK205" s="61">
        <v>42271</v>
      </c>
      <c r="AL205" s="28" t="s">
        <v>64</v>
      </c>
      <c r="AM205" s="27" t="s">
        <v>753</v>
      </c>
      <c r="AN205" s="27" t="s">
        <v>754</v>
      </c>
      <c r="AO205" s="28" t="s">
        <v>719</v>
      </c>
      <c r="AP205" s="27" t="s">
        <v>720</v>
      </c>
      <c r="AQ205" s="27" t="s">
        <v>734</v>
      </c>
      <c r="AR205" s="27" t="s">
        <v>78</v>
      </c>
      <c r="AS205" s="28" t="s">
        <v>721</v>
      </c>
      <c r="AT205" s="28" t="s">
        <v>718</v>
      </c>
      <c r="AU205" s="28" t="s">
        <v>718</v>
      </c>
      <c r="AV205" s="28" t="s">
        <v>718</v>
      </c>
      <c r="AW205" s="28" t="s">
        <v>718</v>
      </c>
      <c r="AX205" s="28" t="s">
        <v>718</v>
      </c>
      <c r="AY205" s="28" t="s">
        <v>718</v>
      </c>
      <c r="AZ205" s="62">
        <v>1311691</v>
      </c>
      <c r="BA205" s="62">
        <v>1556572</v>
      </c>
      <c r="BB205" s="29">
        <v>1</v>
      </c>
    </row>
    <row r="206" spans="1:54" ht="15.75" customHeight="1" x14ac:dyDescent="0.2">
      <c r="A206" t="s">
        <v>79</v>
      </c>
      <c r="B206" t="str">
        <f>VLOOKUP(M206,vlookup!A:C,3,FALSE)</f>
        <v>"Special Interest Function"</v>
      </c>
      <c r="C206" t="s">
        <v>925</v>
      </c>
      <c r="D206" t="s">
        <v>7</v>
      </c>
      <c r="E206" t="s">
        <v>13</v>
      </c>
      <c r="F206" t="s">
        <v>721</v>
      </c>
      <c r="G206" t="s">
        <v>718</v>
      </c>
      <c r="H206" t="s">
        <v>718</v>
      </c>
      <c r="I206" t="s">
        <v>718</v>
      </c>
      <c r="J206" t="s">
        <v>718</v>
      </c>
      <c r="K206" t="s">
        <v>718</v>
      </c>
      <c r="L206" s="6" t="s">
        <v>718</v>
      </c>
      <c r="M206" s="27" t="s">
        <v>648</v>
      </c>
      <c r="N206" s="27" t="s">
        <v>971</v>
      </c>
      <c r="O206" s="27" t="s">
        <v>78</v>
      </c>
      <c r="P206" s="27" t="s">
        <v>1443</v>
      </c>
      <c r="Q206" s="27" t="s">
        <v>78</v>
      </c>
      <c r="R206" s="27" t="s">
        <v>119</v>
      </c>
      <c r="S206" s="27" t="s">
        <v>118</v>
      </c>
      <c r="T206" s="27" t="s">
        <v>205</v>
      </c>
      <c r="U206" s="60">
        <v>42272</v>
      </c>
      <c r="V206" s="27" t="s">
        <v>45</v>
      </c>
      <c r="W206" s="27" t="s">
        <v>107</v>
      </c>
      <c r="X206" s="27" t="s">
        <v>38</v>
      </c>
      <c r="Y206" s="27" t="s">
        <v>2046</v>
      </c>
      <c r="Z206" s="27" t="s">
        <v>116</v>
      </c>
      <c r="AA206" s="62">
        <v>1406746</v>
      </c>
      <c r="AB206" s="27" t="s">
        <v>1584</v>
      </c>
      <c r="AC206" s="27" t="s">
        <v>2047</v>
      </c>
      <c r="AD206" s="27" t="s">
        <v>449</v>
      </c>
      <c r="AE206" s="27" t="s">
        <v>114</v>
      </c>
      <c r="AF206" s="27" t="s">
        <v>796</v>
      </c>
      <c r="AG206" s="27" t="s">
        <v>677</v>
      </c>
      <c r="AH206" s="27" t="s">
        <v>827</v>
      </c>
      <c r="AI206" s="61">
        <v>42272</v>
      </c>
      <c r="AJ206" s="27" t="s">
        <v>977</v>
      </c>
      <c r="AK206" s="61">
        <v>42270</v>
      </c>
      <c r="AL206" s="28" t="s">
        <v>64</v>
      </c>
      <c r="AM206" s="27" t="s">
        <v>753</v>
      </c>
      <c r="AN206" s="27" t="s">
        <v>754</v>
      </c>
      <c r="AO206" s="28" t="s">
        <v>715</v>
      </c>
      <c r="AP206" s="27" t="s">
        <v>716</v>
      </c>
      <c r="AQ206" s="27" t="s">
        <v>734</v>
      </c>
      <c r="AR206" s="27" t="s">
        <v>78</v>
      </c>
      <c r="AS206" s="28" t="s">
        <v>721</v>
      </c>
      <c r="AT206" s="28" t="s">
        <v>718</v>
      </c>
      <c r="AU206" s="28" t="s">
        <v>718</v>
      </c>
      <c r="AV206" s="28" t="s">
        <v>718</v>
      </c>
      <c r="AW206" s="28" t="s">
        <v>718</v>
      </c>
      <c r="AX206" s="28" t="s">
        <v>718</v>
      </c>
      <c r="AY206" s="28" t="s">
        <v>718</v>
      </c>
      <c r="AZ206" s="62">
        <v>1406746</v>
      </c>
      <c r="BA206" s="62">
        <v>1406746</v>
      </c>
      <c r="BB206" s="29">
        <v>1</v>
      </c>
    </row>
    <row r="207" spans="1:54" ht="15.75" customHeight="1" x14ac:dyDescent="0.2">
      <c r="A207" t="s">
        <v>79</v>
      </c>
      <c r="B207" t="str">
        <f>VLOOKUP(M207,vlookup!A:C,3,FALSE)</f>
        <v>"Special Interest Function"</v>
      </c>
      <c r="C207" t="s">
        <v>924</v>
      </c>
      <c r="D207" t="s">
        <v>7</v>
      </c>
      <c r="E207" t="s">
        <v>13</v>
      </c>
      <c r="F207" t="s">
        <v>721</v>
      </c>
      <c r="G207" t="s">
        <v>718</v>
      </c>
      <c r="H207" t="s">
        <v>718</v>
      </c>
      <c r="I207" t="s">
        <v>718</v>
      </c>
      <c r="J207" t="s">
        <v>718</v>
      </c>
      <c r="K207" t="s">
        <v>718</v>
      </c>
      <c r="L207" s="6" t="s">
        <v>718</v>
      </c>
      <c r="M207" s="27" t="s">
        <v>648</v>
      </c>
      <c r="N207" s="27" t="s">
        <v>971</v>
      </c>
      <c r="O207" s="27" t="s">
        <v>78</v>
      </c>
      <c r="P207" s="27" t="s">
        <v>1443</v>
      </c>
      <c r="Q207" s="27" t="s">
        <v>78</v>
      </c>
      <c r="R207" s="27" t="s">
        <v>653</v>
      </c>
      <c r="S207" s="27" t="s">
        <v>383</v>
      </c>
      <c r="T207" s="27" t="s">
        <v>581</v>
      </c>
      <c r="U207" s="60">
        <v>42275</v>
      </c>
      <c r="V207" s="27" t="s">
        <v>45</v>
      </c>
      <c r="W207" s="27" t="s">
        <v>677</v>
      </c>
      <c r="X207" s="27" t="s">
        <v>117</v>
      </c>
      <c r="Y207" s="27" t="s">
        <v>2031</v>
      </c>
      <c r="Z207" s="27" t="s">
        <v>661</v>
      </c>
      <c r="AA207" s="62">
        <v>353880</v>
      </c>
      <c r="AB207" s="27" t="s">
        <v>1252</v>
      </c>
      <c r="AC207" s="27" t="s">
        <v>172</v>
      </c>
      <c r="AD207" s="27" t="s">
        <v>677</v>
      </c>
      <c r="AE207" s="27" t="s">
        <v>650</v>
      </c>
      <c r="AF207" s="27" t="s">
        <v>722</v>
      </c>
      <c r="AG207" s="27" t="s">
        <v>677</v>
      </c>
      <c r="AH207" s="27" t="s">
        <v>1248</v>
      </c>
      <c r="AI207" s="61">
        <v>42318</v>
      </c>
      <c r="AJ207" s="27" t="s">
        <v>1248</v>
      </c>
      <c r="AK207" s="61">
        <v>42236</v>
      </c>
      <c r="AL207" s="28" t="s">
        <v>64</v>
      </c>
      <c r="AM207" s="27" t="s">
        <v>757</v>
      </c>
      <c r="AN207" s="27" t="s">
        <v>758</v>
      </c>
      <c r="AO207" s="28" t="s">
        <v>725</v>
      </c>
      <c r="AP207" s="27" t="s">
        <v>718</v>
      </c>
      <c r="AQ207" s="27" t="s">
        <v>677</v>
      </c>
      <c r="AR207" s="27" t="s">
        <v>78</v>
      </c>
      <c r="AS207" s="28" t="s">
        <v>721</v>
      </c>
      <c r="AT207" s="28" t="s">
        <v>718</v>
      </c>
      <c r="AU207" s="28" t="s">
        <v>718</v>
      </c>
      <c r="AV207" s="28" t="s">
        <v>718</v>
      </c>
      <c r="AW207" s="28" t="s">
        <v>718</v>
      </c>
      <c r="AX207" s="28" t="s">
        <v>718</v>
      </c>
      <c r="AY207" s="28" t="s">
        <v>718</v>
      </c>
      <c r="AZ207" s="62">
        <v>353880</v>
      </c>
      <c r="BA207" s="62">
        <v>353880</v>
      </c>
      <c r="BB207" s="29">
        <v>1</v>
      </c>
    </row>
    <row r="208" spans="1:54" ht="15.75" customHeight="1" x14ac:dyDescent="0.2">
      <c r="A208" t="s">
        <v>79</v>
      </c>
      <c r="B208" t="str">
        <f>VLOOKUP(M208,vlookup!A:C,3,FALSE)</f>
        <v>"Special Interest Function"</v>
      </c>
      <c r="C208" t="s">
        <v>924</v>
      </c>
      <c r="D208" t="s">
        <v>7</v>
      </c>
      <c r="E208" t="s">
        <v>13</v>
      </c>
      <c r="F208" t="s">
        <v>721</v>
      </c>
      <c r="G208" t="s">
        <v>718</v>
      </c>
      <c r="H208" t="s">
        <v>718</v>
      </c>
      <c r="I208" t="s">
        <v>718</v>
      </c>
      <c r="J208" t="s">
        <v>718</v>
      </c>
      <c r="K208" t="s">
        <v>718</v>
      </c>
      <c r="L208" s="6" t="s">
        <v>718</v>
      </c>
      <c r="M208" s="27" t="s">
        <v>648</v>
      </c>
      <c r="N208" s="27" t="s">
        <v>971</v>
      </c>
      <c r="O208" s="27" t="s">
        <v>78</v>
      </c>
      <c r="P208" s="27" t="s">
        <v>1443</v>
      </c>
      <c r="Q208" s="27" t="s">
        <v>78</v>
      </c>
      <c r="R208" s="27" t="s">
        <v>653</v>
      </c>
      <c r="S208" s="27" t="s">
        <v>383</v>
      </c>
      <c r="T208" s="27" t="s">
        <v>581</v>
      </c>
      <c r="U208" s="60">
        <v>42275</v>
      </c>
      <c r="V208" s="27" t="s">
        <v>45</v>
      </c>
      <c r="W208" s="27" t="s">
        <v>677</v>
      </c>
      <c r="X208" s="27" t="s">
        <v>105</v>
      </c>
      <c r="Y208" s="27" t="s">
        <v>2032</v>
      </c>
      <c r="Z208" s="27" t="s">
        <v>661</v>
      </c>
      <c r="AA208" s="62">
        <v>828142</v>
      </c>
      <c r="AB208" s="27" t="s">
        <v>2033</v>
      </c>
      <c r="AC208" s="27" t="s">
        <v>76</v>
      </c>
      <c r="AD208" s="27" t="s">
        <v>677</v>
      </c>
      <c r="AE208" s="27" t="s">
        <v>650</v>
      </c>
      <c r="AF208" s="27" t="s">
        <v>722</v>
      </c>
      <c r="AG208" s="27" t="s">
        <v>677</v>
      </c>
      <c r="AH208" s="27" t="s">
        <v>1953</v>
      </c>
      <c r="AI208" s="61">
        <v>42275</v>
      </c>
      <c r="AJ208" s="27" t="s">
        <v>732</v>
      </c>
      <c r="AK208" s="61">
        <v>42275</v>
      </c>
      <c r="AL208" s="28" t="s">
        <v>64</v>
      </c>
      <c r="AM208" s="27" t="s">
        <v>677</v>
      </c>
      <c r="AN208" s="27" t="s">
        <v>677</v>
      </c>
      <c r="AO208" s="28" t="s">
        <v>725</v>
      </c>
      <c r="AP208" s="27" t="s">
        <v>718</v>
      </c>
      <c r="AQ208" s="27" t="s">
        <v>677</v>
      </c>
      <c r="AR208" s="27" t="s">
        <v>78</v>
      </c>
      <c r="AS208" s="28" t="s">
        <v>721</v>
      </c>
      <c r="AT208" s="28" t="s">
        <v>718</v>
      </c>
      <c r="AU208" s="28" t="s">
        <v>718</v>
      </c>
      <c r="AV208" s="28" t="s">
        <v>718</v>
      </c>
      <c r="AW208" s="28" t="s">
        <v>718</v>
      </c>
      <c r="AX208" s="28" t="s">
        <v>718</v>
      </c>
      <c r="AY208" s="28" t="s">
        <v>718</v>
      </c>
      <c r="AZ208" s="62">
        <v>828142</v>
      </c>
      <c r="BA208" s="62">
        <v>828142</v>
      </c>
      <c r="BB208" s="29">
        <v>1</v>
      </c>
    </row>
    <row r="209" spans="1:54" ht="15.75" customHeight="1" x14ac:dyDescent="0.2">
      <c r="A209" t="s">
        <v>79</v>
      </c>
      <c r="B209" t="str">
        <f>VLOOKUP(M209,vlookup!A:C,3,FALSE)</f>
        <v>"Special Interest Function"</v>
      </c>
      <c r="C209" t="s">
        <v>925</v>
      </c>
      <c r="D209" t="s">
        <v>7</v>
      </c>
      <c r="E209" t="s">
        <v>11</v>
      </c>
      <c r="F209" t="s">
        <v>717</v>
      </c>
      <c r="G209" t="s">
        <v>718</v>
      </c>
      <c r="H209" t="s">
        <v>718</v>
      </c>
      <c r="I209" t="s">
        <v>718</v>
      </c>
      <c r="J209" t="s">
        <v>718</v>
      </c>
      <c r="K209" t="s">
        <v>718</v>
      </c>
      <c r="L209" s="6" t="s">
        <v>718</v>
      </c>
      <c r="M209" s="27" t="s">
        <v>648</v>
      </c>
      <c r="N209" s="27" t="s">
        <v>971</v>
      </c>
      <c r="O209" s="27" t="s">
        <v>78</v>
      </c>
      <c r="P209" s="27" t="s">
        <v>1443</v>
      </c>
      <c r="Q209" s="27" t="s">
        <v>78</v>
      </c>
      <c r="R209" s="27" t="s">
        <v>127</v>
      </c>
      <c r="S209" s="27" t="s">
        <v>48</v>
      </c>
      <c r="T209" s="27" t="s">
        <v>1207</v>
      </c>
      <c r="U209" s="60">
        <v>42073</v>
      </c>
      <c r="V209" s="27" t="s">
        <v>45</v>
      </c>
      <c r="W209" s="27" t="s">
        <v>107</v>
      </c>
      <c r="X209" s="27" t="s">
        <v>38</v>
      </c>
      <c r="Y209" s="27" t="s">
        <v>2024</v>
      </c>
      <c r="Z209" s="27" t="s">
        <v>408</v>
      </c>
      <c r="AA209" s="62">
        <v>141736</v>
      </c>
      <c r="AB209" s="27" t="s">
        <v>821</v>
      </c>
      <c r="AC209" s="27" t="s">
        <v>143</v>
      </c>
      <c r="AD209" s="27" t="s">
        <v>407</v>
      </c>
      <c r="AE209" s="27" t="s">
        <v>406</v>
      </c>
      <c r="AF209" s="27" t="s">
        <v>744</v>
      </c>
      <c r="AG209" s="27" t="s">
        <v>677</v>
      </c>
      <c r="AH209" s="27" t="s">
        <v>750</v>
      </c>
      <c r="AI209" s="61">
        <v>42073</v>
      </c>
      <c r="AJ209" s="27" t="s">
        <v>750</v>
      </c>
      <c r="AK209" s="61">
        <v>42073</v>
      </c>
      <c r="AL209" s="28" t="s">
        <v>64</v>
      </c>
      <c r="AM209" s="27" t="s">
        <v>739</v>
      </c>
      <c r="AN209" s="27" t="s">
        <v>740</v>
      </c>
      <c r="AO209" s="28" t="s">
        <v>719</v>
      </c>
      <c r="AP209" s="27" t="s">
        <v>720</v>
      </c>
      <c r="AQ209" s="27" t="s">
        <v>734</v>
      </c>
      <c r="AR209" s="27" t="s">
        <v>78</v>
      </c>
      <c r="AS209" s="28" t="s">
        <v>717</v>
      </c>
      <c r="AT209" s="28" t="s">
        <v>718</v>
      </c>
      <c r="AU209" s="28" t="s">
        <v>718</v>
      </c>
      <c r="AV209" s="28" t="s">
        <v>718</v>
      </c>
      <c r="AW209" s="28" t="s">
        <v>718</v>
      </c>
      <c r="AX209" s="28" t="s">
        <v>718</v>
      </c>
      <c r="AY209" s="28" t="s">
        <v>718</v>
      </c>
      <c r="AZ209" s="62">
        <v>141736</v>
      </c>
      <c r="BA209" s="62">
        <v>0</v>
      </c>
      <c r="BB209" s="29">
        <v>1</v>
      </c>
    </row>
    <row r="210" spans="1:54" ht="15.75" customHeight="1" x14ac:dyDescent="0.2">
      <c r="A210" t="s">
        <v>79</v>
      </c>
      <c r="B210" t="str">
        <f>VLOOKUP(M210,vlookup!A:C,3,FALSE)</f>
        <v>"Special Interest Function"</v>
      </c>
      <c r="C210" t="s">
        <v>924</v>
      </c>
      <c r="D210" t="s">
        <v>7</v>
      </c>
      <c r="E210" t="s">
        <v>12</v>
      </c>
      <c r="F210" t="s">
        <v>717</v>
      </c>
      <c r="G210" t="s">
        <v>718</v>
      </c>
      <c r="H210" t="s">
        <v>718</v>
      </c>
      <c r="I210" t="s">
        <v>718</v>
      </c>
      <c r="J210" t="s">
        <v>718</v>
      </c>
      <c r="K210" t="s">
        <v>718</v>
      </c>
      <c r="L210" s="6" t="s">
        <v>718</v>
      </c>
      <c r="M210" s="27" t="s">
        <v>648</v>
      </c>
      <c r="N210" s="27" t="s">
        <v>971</v>
      </c>
      <c r="O210" s="27" t="s">
        <v>78</v>
      </c>
      <c r="P210" s="27" t="s">
        <v>1443</v>
      </c>
      <c r="Q210" s="27" t="s">
        <v>78</v>
      </c>
      <c r="R210" s="27" t="s">
        <v>135</v>
      </c>
      <c r="S210" s="27" t="s">
        <v>118</v>
      </c>
      <c r="T210" s="27" t="s">
        <v>205</v>
      </c>
      <c r="U210" s="60">
        <v>42096</v>
      </c>
      <c r="V210" s="27" t="s">
        <v>134</v>
      </c>
      <c r="W210" s="27" t="s">
        <v>677</v>
      </c>
      <c r="X210" s="27" t="s">
        <v>105</v>
      </c>
      <c r="Y210" s="27" t="s">
        <v>2008</v>
      </c>
      <c r="Z210" s="27" t="s">
        <v>972</v>
      </c>
      <c r="AA210" s="62">
        <v>149959.85999999999</v>
      </c>
      <c r="AB210" s="27" t="s">
        <v>973</v>
      </c>
      <c r="AC210" s="27" t="s">
        <v>170</v>
      </c>
      <c r="AD210" s="27" t="s">
        <v>677</v>
      </c>
      <c r="AE210" s="27" t="s">
        <v>974</v>
      </c>
      <c r="AF210" s="27" t="s">
        <v>722</v>
      </c>
      <c r="AG210" s="27" t="s">
        <v>677</v>
      </c>
      <c r="AH210" s="27" t="s">
        <v>737</v>
      </c>
      <c r="AI210" s="61">
        <v>42096</v>
      </c>
      <c r="AJ210" s="27" t="s">
        <v>1248</v>
      </c>
      <c r="AK210" s="61">
        <v>42074</v>
      </c>
      <c r="AL210" s="28" t="s">
        <v>64</v>
      </c>
      <c r="AM210" s="27" t="s">
        <v>741</v>
      </c>
      <c r="AN210" s="27" t="s">
        <v>742</v>
      </c>
      <c r="AO210" s="28" t="s">
        <v>719</v>
      </c>
      <c r="AP210" s="27" t="s">
        <v>720</v>
      </c>
      <c r="AQ210" s="27" t="s">
        <v>677</v>
      </c>
      <c r="AR210" s="27" t="s">
        <v>78</v>
      </c>
      <c r="AS210" s="28" t="s">
        <v>717</v>
      </c>
      <c r="AT210" s="28" t="s">
        <v>718</v>
      </c>
      <c r="AU210" s="28" t="s">
        <v>718</v>
      </c>
      <c r="AV210" s="28" t="s">
        <v>718</v>
      </c>
      <c r="AW210" s="28" t="s">
        <v>718</v>
      </c>
      <c r="AX210" s="28" t="s">
        <v>718</v>
      </c>
      <c r="AY210" s="28" t="s">
        <v>718</v>
      </c>
      <c r="AZ210" s="62">
        <v>149959.85999999999</v>
      </c>
      <c r="BA210" s="62">
        <v>149959.85999999999</v>
      </c>
      <c r="BB210" s="29">
        <v>1</v>
      </c>
    </row>
    <row r="211" spans="1:54" ht="15.75" customHeight="1" x14ac:dyDescent="0.2">
      <c r="A211" t="s">
        <v>79</v>
      </c>
      <c r="B211" t="str">
        <f>VLOOKUP(M211,vlookup!A:C,3,FALSE)</f>
        <v>"Special Interest Function"</v>
      </c>
      <c r="C211" t="s">
        <v>924</v>
      </c>
      <c r="D211" t="s">
        <v>7</v>
      </c>
      <c r="E211" t="s">
        <v>12</v>
      </c>
      <c r="F211" t="s">
        <v>717</v>
      </c>
      <c r="G211" t="s">
        <v>718</v>
      </c>
      <c r="H211" t="s">
        <v>718</v>
      </c>
      <c r="I211" t="s">
        <v>718</v>
      </c>
      <c r="J211" t="s">
        <v>718</v>
      </c>
      <c r="K211" t="s">
        <v>718</v>
      </c>
      <c r="L211" s="6" t="s">
        <v>718</v>
      </c>
      <c r="M211" s="27" t="s">
        <v>648</v>
      </c>
      <c r="N211" s="27" t="s">
        <v>971</v>
      </c>
      <c r="O211" s="27" t="s">
        <v>78</v>
      </c>
      <c r="P211" s="27" t="s">
        <v>1443</v>
      </c>
      <c r="Q211" s="27" t="s">
        <v>78</v>
      </c>
      <c r="R211" s="27" t="s">
        <v>237</v>
      </c>
      <c r="S211" s="27" t="s">
        <v>156</v>
      </c>
      <c r="T211" s="27" t="s">
        <v>1213</v>
      </c>
      <c r="U211" s="60">
        <v>42171</v>
      </c>
      <c r="V211" s="27" t="s">
        <v>134</v>
      </c>
      <c r="W211" s="27" t="s">
        <v>677</v>
      </c>
      <c r="X211" s="27" t="s">
        <v>117</v>
      </c>
      <c r="Y211" s="27" t="s">
        <v>2028</v>
      </c>
      <c r="Z211" s="27" t="s">
        <v>978</v>
      </c>
      <c r="AA211" s="62">
        <v>871973</v>
      </c>
      <c r="AB211" s="27" t="s">
        <v>1581</v>
      </c>
      <c r="AC211" s="27" t="s">
        <v>104</v>
      </c>
      <c r="AD211" s="27" t="s">
        <v>677</v>
      </c>
      <c r="AE211" s="27" t="s">
        <v>979</v>
      </c>
      <c r="AF211" s="27" t="s">
        <v>722</v>
      </c>
      <c r="AG211" s="27" t="s">
        <v>677</v>
      </c>
      <c r="AH211" s="27" t="s">
        <v>751</v>
      </c>
      <c r="AI211" s="61">
        <v>42172</v>
      </c>
      <c r="AJ211" s="27" t="s">
        <v>751</v>
      </c>
      <c r="AK211" s="61">
        <v>42158</v>
      </c>
      <c r="AL211" s="28" t="s">
        <v>64</v>
      </c>
      <c r="AM211" s="27" t="s">
        <v>739</v>
      </c>
      <c r="AN211" s="27" t="s">
        <v>740</v>
      </c>
      <c r="AO211" s="28" t="s">
        <v>725</v>
      </c>
      <c r="AP211" s="27" t="s">
        <v>718</v>
      </c>
      <c r="AQ211" s="27" t="s">
        <v>677</v>
      </c>
      <c r="AR211" s="27" t="s">
        <v>78</v>
      </c>
      <c r="AS211" s="28" t="s">
        <v>717</v>
      </c>
      <c r="AT211" s="28" t="s">
        <v>718</v>
      </c>
      <c r="AU211" s="28" t="s">
        <v>718</v>
      </c>
      <c r="AV211" s="28" t="s">
        <v>718</v>
      </c>
      <c r="AW211" s="28" t="s">
        <v>718</v>
      </c>
      <c r="AX211" s="28" t="s">
        <v>718</v>
      </c>
      <c r="AY211" s="28" t="s">
        <v>718</v>
      </c>
      <c r="AZ211" s="62">
        <v>871973</v>
      </c>
      <c r="BA211" s="62">
        <v>0</v>
      </c>
      <c r="BB211" s="29">
        <v>1</v>
      </c>
    </row>
    <row r="212" spans="1:54" ht="15.75" customHeight="1" x14ac:dyDescent="0.2">
      <c r="A212" t="s">
        <v>79</v>
      </c>
      <c r="B212" t="str">
        <f>VLOOKUP(M212,vlookup!A:C,3,FALSE)</f>
        <v>"Special Interest Function"</v>
      </c>
      <c r="C212" t="s">
        <v>924</v>
      </c>
      <c r="D212" t="s">
        <v>7</v>
      </c>
      <c r="E212" t="s">
        <v>13</v>
      </c>
      <c r="F212" t="s">
        <v>717</v>
      </c>
      <c r="G212" t="s">
        <v>718</v>
      </c>
      <c r="H212" t="s">
        <v>718</v>
      </c>
      <c r="I212" t="s">
        <v>718</v>
      </c>
      <c r="J212" t="s">
        <v>718</v>
      </c>
      <c r="K212" t="s">
        <v>718</v>
      </c>
      <c r="L212" s="6" t="s">
        <v>718</v>
      </c>
      <c r="M212" s="27" t="s">
        <v>648</v>
      </c>
      <c r="N212" s="27" t="s">
        <v>971</v>
      </c>
      <c r="O212" s="27" t="s">
        <v>78</v>
      </c>
      <c r="P212" s="27" t="s">
        <v>1443</v>
      </c>
      <c r="Q212" s="27" t="s">
        <v>78</v>
      </c>
      <c r="R212" s="27" t="s">
        <v>237</v>
      </c>
      <c r="S212" s="27" t="s">
        <v>156</v>
      </c>
      <c r="T212" s="27" t="s">
        <v>1213</v>
      </c>
      <c r="U212" s="60">
        <v>42255</v>
      </c>
      <c r="V212" s="27" t="s">
        <v>134</v>
      </c>
      <c r="W212" s="27" t="s">
        <v>677</v>
      </c>
      <c r="X212" s="27" t="s">
        <v>117</v>
      </c>
      <c r="Y212" s="27" t="s">
        <v>2029</v>
      </c>
      <c r="Z212" s="27" t="s">
        <v>978</v>
      </c>
      <c r="AA212" s="62">
        <v>199998</v>
      </c>
      <c r="AB212" s="27" t="s">
        <v>1581</v>
      </c>
      <c r="AC212" s="27" t="s">
        <v>170</v>
      </c>
      <c r="AD212" s="27" t="s">
        <v>677</v>
      </c>
      <c r="AE212" s="27" t="s">
        <v>979</v>
      </c>
      <c r="AF212" s="27" t="s">
        <v>722</v>
      </c>
      <c r="AG212" s="27" t="s">
        <v>677</v>
      </c>
      <c r="AH212" s="27" t="s">
        <v>1580</v>
      </c>
      <c r="AI212" s="61">
        <v>42257</v>
      </c>
      <c r="AJ212" s="27" t="s">
        <v>751</v>
      </c>
      <c r="AK212" s="61">
        <v>42242</v>
      </c>
      <c r="AL212" s="28" t="s">
        <v>64</v>
      </c>
      <c r="AM212" s="27" t="s">
        <v>757</v>
      </c>
      <c r="AN212" s="27" t="s">
        <v>758</v>
      </c>
      <c r="AO212" s="28" t="s">
        <v>725</v>
      </c>
      <c r="AP212" s="27" t="s">
        <v>718</v>
      </c>
      <c r="AQ212" s="27" t="s">
        <v>677</v>
      </c>
      <c r="AR212" s="27" t="s">
        <v>78</v>
      </c>
      <c r="AS212" s="28" t="s">
        <v>717</v>
      </c>
      <c r="AT212" s="28" t="s">
        <v>718</v>
      </c>
      <c r="AU212" s="28" t="s">
        <v>718</v>
      </c>
      <c r="AV212" s="28" t="s">
        <v>718</v>
      </c>
      <c r="AW212" s="28" t="s">
        <v>718</v>
      </c>
      <c r="AX212" s="28" t="s">
        <v>718</v>
      </c>
      <c r="AY212" s="28" t="s">
        <v>718</v>
      </c>
      <c r="AZ212" s="62">
        <v>199998</v>
      </c>
      <c r="BA212" s="62">
        <v>199998</v>
      </c>
      <c r="BB212" s="29">
        <v>1</v>
      </c>
    </row>
    <row r="213" spans="1:54" ht="15.75" customHeight="1" x14ac:dyDescent="0.2">
      <c r="A213" t="s">
        <v>79</v>
      </c>
      <c r="B213" t="str">
        <f>VLOOKUP(M213,vlookup!A:C,3,FALSE)</f>
        <v>"Special Interest Function"</v>
      </c>
      <c r="C213" t="s">
        <v>924</v>
      </c>
      <c r="D213" t="s">
        <v>7</v>
      </c>
      <c r="E213" t="s">
        <v>13</v>
      </c>
      <c r="F213" t="s">
        <v>717</v>
      </c>
      <c r="G213" t="s">
        <v>718</v>
      </c>
      <c r="H213" t="s">
        <v>718</v>
      </c>
      <c r="I213" t="s">
        <v>718</v>
      </c>
      <c r="J213" t="s">
        <v>718</v>
      </c>
      <c r="K213" t="s">
        <v>718</v>
      </c>
      <c r="L213" s="6" t="s">
        <v>718</v>
      </c>
      <c r="M213" s="27" t="s">
        <v>648</v>
      </c>
      <c r="N213" s="27" t="s">
        <v>971</v>
      </c>
      <c r="O213" s="27" t="s">
        <v>78</v>
      </c>
      <c r="P213" s="27" t="s">
        <v>1443</v>
      </c>
      <c r="Q213" s="27" t="s">
        <v>78</v>
      </c>
      <c r="R213" s="27" t="s">
        <v>135</v>
      </c>
      <c r="S213" s="27" t="s">
        <v>118</v>
      </c>
      <c r="T213" s="27" t="s">
        <v>205</v>
      </c>
      <c r="U213" s="60">
        <v>42265</v>
      </c>
      <c r="V213" s="27" t="s">
        <v>134</v>
      </c>
      <c r="W213" s="27" t="s">
        <v>677</v>
      </c>
      <c r="X213" s="27" t="s">
        <v>105</v>
      </c>
      <c r="Y213" s="27" t="s">
        <v>2009</v>
      </c>
      <c r="Z213" s="27" t="s">
        <v>972</v>
      </c>
      <c r="AA213" s="62">
        <v>984897.96</v>
      </c>
      <c r="AB213" s="27" t="s">
        <v>973</v>
      </c>
      <c r="AC213" s="27" t="s">
        <v>172</v>
      </c>
      <c r="AD213" s="27" t="s">
        <v>677</v>
      </c>
      <c r="AE213" s="27" t="s">
        <v>974</v>
      </c>
      <c r="AF213" s="27" t="s">
        <v>722</v>
      </c>
      <c r="AG213" s="27" t="s">
        <v>677</v>
      </c>
      <c r="AH213" s="27" t="s">
        <v>737</v>
      </c>
      <c r="AI213" s="61">
        <v>42265</v>
      </c>
      <c r="AJ213" s="27" t="s">
        <v>1248</v>
      </c>
      <c r="AK213" s="61">
        <v>42257</v>
      </c>
      <c r="AL213" s="28" t="s">
        <v>64</v>
      </c>
      <c r="AM213" s="27" t="s">
        <v>739</v>
      </c>
      <c r="AN213" s="27" t="s">
        <v>740</v>
      </c>
      <c r="AO213" s="28" t="s">
        <v>719</v>
      </c>
      <c r="AP213" s="27" t="s">
        <v>720</v>
      </c>
      <c r="AQ213" s="27" t="s">
        <v>677</v>
      </c>
      <c r="AR213" s="27" t="s">
        <v>78</v>
      </c>
      <c r="AS213" s="28" t="s">
        <v>717</v>
      </c>
      <c r="AT213" s="28" t="s">
        <v>718</v>
      </c>
      <c r="AU213" s="28" t="s">
        <v>718</v>
      </c>
      <c r="AV213" s="28" t="s">
        <v>718</v>
      </c>
      <c r="AW213" s="28" t="s">
        <v>718</v>
      </c>
      <c r="AX213" s="28" t="s">
        <v>718</v>
      </c>
      <c r="AY213" s="28" t="s">
        <v>718</v>
      </c>
      <c r="AZ213" s="62">
        <v>984897.96</v>
      </c>
      <c r="BA213" s="62">
        <v>0.15</v>
      </c>
      <c r="BB213" s="29">
        <v>1</v>
      </c>
    </row>
    <row r="214" spans="1:54" ht="15.75" customHeight="1" x14ac:dyDescent="0.2">
      <c r="A214" t="s">
        <v>79</v>
      </c>
      <c r="B214" t="str">
        <f>VLOOKUP(M214,vlookup!A:C,3,FALSE)</f>
        <v>"Special Interest Function"</v>
      </c>
      <c r="C214" t="s">
        <v>925</v>
      </c>
      <c r="D214" t="s">
        <v>9</v>
      </c>
      <c r="E214" t="s">
        <v>11</v>
      </c>
      <c r="F214" t="s">
        <v>717</v>
      </c>
      <c r="G214" t="s">
        <v>1850</v>
      </c>
      <c r="H214" t="s">
        <v>718</v>
      </c>
      <c r="I214" t="s">
        <v>718</v>
      </c>
      <c r="J214" t="s">
        <v>718</v>
      </c>
      <c r="K214" t="s">
        <v>718</v>
      </c>
      <c r="L214" s="6" t="s">
        <v>718</v>
      </c>
      <c r="M214" s="27" t="s">
        <v>648</v>
      </c>
      <c r="N214" s="27" t="s">
        <v>971</v>
      </c>
      <c r="O214" s="27" t="s">
        <v>78</v>
      </c>
      <c r="P214" s="27" t="s">
        <v>1443</v>
      </c>
      <c r="Q214" s="27" t="s">
        <v>78</v>
      </c>
      <c r="R214" s="27" t="s">
        <v>135</v>
      </c>
      <c r="S214" s="27" t="s">
        <v>118</v>
      </c>
      <c r="T214" s="27" t="s">
        <v>205</v>
      </c>
      <c r="U214" s="60">
        <v>42082</v>
      </c>
      <c r="V214" s="27" t="s">
        <v>46</v>
      </c>
      <c r="W214" s="27" t="s">
        <v>677</v>
      </c>
      <c r="X214" s="27" t="s">
        <v>38</v>
      </c>
      <c r="Y214" s="27" t="s">
        <v>2006</v>
      </c>
      <c r="Z214" s="27" t="s">
        <v>399</v>
      </c>
      <c r="AA214" s="62">
        <v>423931.52</v>
      </c>
      <c r="AB214" s="27" t="s">
        <v>2007</v>
      </c>
      <c r="AC214" s="27" t="s">
        <v>76</v>
      </c>
      <c r="AD214" s="27" t="s">
        <v>677</v>
      </c>
      <c r="AE214" s="27" t="s">
        <v>398</v>
      </c>
      <c r="AF214" s="27" t="s">
        <v>722</v>
      </c>
      <c r="AG214" s="27" t="s">
        <v>755</v>
      </c>
      <c r="AH214" s="27" t="s">
        <v>735</v>
      </c>
      <c r="AI214" s="61">
        <v>42196</v>
      </c>
      <c r="AJ214" s="27" t="s">
        <v>746</v>
      </c>
      <c r="AK214" s="61">
        <v>42074</v>
      </c>
      <c r="AL214" s="28" t="s">
        <v>64</v>
      </c>
      <c r="AM214" s="27" t="s">
        <v>677</v>
      </c>
      <c r="AN214" s="27" t="s">
        <v>677</v>
      </c>
      <c r="AO214" s="28" t="s">
        <v>725</v>
      </c>
      <c r="AP214" s="27" t="s">
        <v>718</v>
      </c>
      <c r="AQ214" s="27" t="s">
        <v>677</v>
      </c>
      <c r="AR214" s="27" t="s">
        <v>78</v>
      </c>
      <c r="AS214" s="28" t="s">
        <v>717</v>
      </c>
      <c r="AT214" s="28" t="s">
        <v>716</v>
      </c>
      <c r="AU214" s="28" t="s">
        <v>718</v>
      </c>
      <c r="AV214" s="28" t="s">
        <v>718</v>
      </c>
      <c r="AW214" s="28" t="s">
        <v>718</v>
      </c>
      <c r="AX214" s="28" t="s">
        <v>718</v>
      </c>
      <c r="AY214" s="28" t="s">
        <v>718</v>
      </c>
      <c r="AZ214" s="62">
        <v>423931.52</v>
      </c>
      <c r="BA214" s="62">
        <v>2144197.31</v>
      </c>
      <c r="BB214" s="29">
        <v>1</v>
      </c>
    </row>
    <row r="215" spans="1:54" ht="15.75" customHeight="1" x14ac:dyDescent="0.2">
      <c r="A215" t="s">
        <v>79</v>
      </c>
      <c r="B215" t="e">
        <f>VLOOKUP(M215,vlookup!A:C,3,FALSE)</f>
        <v>#N/A</v>
      </c>
      <c r="C215" t="s">
        <v>925</v>
      </c>
      <c r="D215" t="s">
        <v>7</v>
      </c>
      <c r="E215" t="s">
        <v>13</v>
      </c>
      <c r="F215" t="s">
        <v>721</v>
      </c>
      <c r="G215" t="s">
        <v>718</v>
      </c>
      <c r="H215" t="s">
        <v>718</v>
      </c>
      <c r="I215" t="s">
        <v>718</v>
      </c>
      <c r="J215" t="s">
        <v>718</v>
      </c>
      <c r="K215" t="s">
        <v>718</v>
      </c>
      <c r="L215" s="6" t="s">
        <v>718</v>
      </c>
      <c r="M215" s="27" t="s">
        <v>647</v>
      </c>
      <c r="N215" s="27" t="s">
        <v>985</v>
      </c>
      <c r="O215" s="27" t="s">
        <v>78</v>
      </c>
      <c r="P215" s="27" t="s">
        <v>1443</v>
      </c>
      <c r="Q215" s="27" t="s">
        <v>78</v>
      </c>
      <c r="R215" s="27" t="s">
        <v>333</v>
      </c>
      <c r="S215" s="27" t="s">
        <v>94</v>
      </c>
      <c r="T215" s="27" t="s">
        <v>1222</v>
      </c>
      <c r="U215" s="60">
        <v>42255</v>
      </c>
      <c r="V215" s="27" t="s">
        <v>45</v>
      </c>
      <c r="W215" s="27" t="s">
        <v>677</v>
      </c>
      <c r="X215" s="27" t="s">
        <v>38</v>
      </c>
      <c r="Y215" s="27" t="s">
        <v>2071</v>
      </c>
      <c r="Z215" s="27" t="s">
        <v>332</v>
      </c>
      <c r="AA215" s="62">
        <v>694757</v>
      </c>
      <c r="AB215" s="27" t="s">
        <v>986</v>
      </c>
      <c r="AC215" s="27" t="s">
        <v>143</v>
      </c>
      <c r="AD215" s="27" t="s">
        <v>677</v>
      </c>
      <c r="AE215" s="27" t="s">
        <v>331</v>
      </c>
      <c r="AF215" s="27" t="s">
        <v>744</v>
      </c>
      <c r="AG215" s="27" t="s">
        <v>677</v>
      </c>
      <c r="AH215" s="27" t="s">
        <v>750</v>
      </c>
      <c r="AI215" s="61">
        <v>42255</v>
      </c>
      <c r="AJ215" s="27" t="s">
        <v>970</v>
      </c>
      <c r="AK215" s="61">
        <v>42247</v>
      </c>
      <c r="AL215" s="28" t="s">
        <v>64</v>
      </c>
      <c r="AM215" s="27" t="s">
        <v>739</v>
      </c>
      <c r="AN215" s="27" t="s">
        <v>740</v>
      </c>
      <c r="AO215" s="28" t="s">
        <v>725</v>
      </c>
      <c r="AP215" s="27" t="s">
        <v>718</v>
      </c>
      <c r="AQ215" s="27" t="s">
        <v>677</v>
      </c>
      <c r="AR215" s="27" t="s">
        <v>78</v>
      </c>
      <c r="AS215" s="28" t="s">
        <v>721</v>
      </c>
      <c r="AT215" s="28" t="s">
        <v>718</v>
      </c>
      <c r="AU215" s="28" t="s">
        <v>718</v>
      </c>
      <c r="AV215" s="28" t="s">
        <v>718</v>
      </c>
      <c r="AW215" s="28" t="s">
        <v>718</v>
      </c>
      <c r="AX215" s="28" t="s">
        <v>718</v>
      </c>
      <c r="AY215" s="28" t="s">
        <v>718</v>
      </c>
      <c r="AZ215" s="62">
        <v>694757</v>
      </c>
      <c r="BA215" s="62">
        <v>-1</v>
      </c>
      <c r="BB215" s="29">
        <v>1</v>
      </c>
    </row>
    <row r="216" spans="1:54" ht="15.75" customHeight="1" x14ac:dyDescent="0.2">
      <c r="A216" t="s">
        <v>3205</v>
      </c>
      <c r="B216" t="e">
        <f>VLOOKUP(M216,vlookup!A:C,3,FALSE)</f>
        <v>#N/A</v>
      </c>
      <c r="C216" t="s">
        <v>925</v>
      </c>
      <c r="D216" t="s">
        <v>7</v>
      </c>
      <c r="E216" t="s">
        <v>13</v>
      </c>
      <c r="F216" t="s">
        <v>717</v>
      </c>
      <c r="G216" t="s">
        <v>718</v>
      </c>
      <c r="H216" t="s">
        <v>718</v>
      </c>
      <c r="I216" t="s">
        <v>718</v>
      </c>
      <c r="J216" t="s">
        <v>718</v>
      </c>
      <c r="K216" t="s">
        <v>70</v>
      </c>
      <c r="L216" t="s">
        <v>68</v>
      </c>
      <c r="M216" s="27" t="s">
        <v>2072</v>
      </c>
      <c r="N216" s="27" t="s">
        <v>2073</v>
      </c>
      <c r="O216" s="27" t="s">
        <v>78</v>
      </c>
      <c r="P216" s="27" t="s">
        <v>1440</v>
      </c>
      <c r="Q216" s="27" t="s">
        <v>78</v>
      </c>
      <c r="R216" s="27" t="s">
        <v>341</v>
      </c>
      <c r="S216" s="27" t="s">
        <v>48</v>
      </c>
      <c r="T216" s="27" t="s">
        <v>1207</v>
      </c>
      <c r="U216" s="60">
        <v>42191</v>
      </c>
      <c r="V216" s="27" t="s">
        <v>134</v>
      </c>
      <c r="W216" s="27" t="s">
        <v>107</v>
      </c>
      <c r="X216" s="27" t="s">
        <v>38</v>
      </c>
      <c r="Y216" s="27" t="s">
        <v>2074</v>
      </c>
      <c r="Z216" s="27" t="s">
        <v>1721</v>
      </c>
      <c r="AA216" s="62">
        <v>305000</v>
      </c>
      <c r="AB216" s="27" t="s">
        <v>128</v>
      </c>
      <c r="AC216" s="27" t="s">
        <v>76</v>
      </c>
      <c r="AD216" s="27" t="s">
        <v>1722</v>
      </c>
      <c r="AE216" s="27" t="s">
        <v>1723</v>
      </c>
      <c r="AF216" s="27" t="s">
        <v>1473</v>
      </c>
      <c r="AG216" s="27" t="s">
        <v>677</v>
      </c>
      <c r="AH216" s="27" t="s">
        <v>786</v>
      </c>
      <c r="AI216" s="61">
        <v>42229</v>
      </c>
      <c r="AJ216" s="27" t="s">
        <v>770</v>
      </c>
      <c r="AK216" s="61">
        <v>42186</v>
      </c>
      <c r="AL216" s="28" t="s">
        <v>64</v>
      </c>
      <c r="AM216" s="27" t="s">
        <v>677</v>
      </c>
      <c r="AN216" s="27" t="s">
        <v>677</v>
      </c>
      <c r="AO216" s="28" t="s">
        <v>715</v>
      </c>
      <c r="AP216" s="27" t="s">
        <v>716</v>
      </c>
      <c r="AQ216" s="27" t="s">
        <v>78</v>
      </c>
      <c r="AR216" s="27" t="s">
        <v>78</v>
      </c>
      <c r="AS216" s="28" t="s">
        <v>717</v>
      </c>
      <c r="AT216" s="28" t="s">
        <v>718</v>
      </c>
      <c r="AU216" s="28" t="s">
        <v>718</v>
      </c>
      <c r="AV216" s="28" t="s">
        <v>718</v>
      </c>
      <c r="AW216" s="28" t="s">
        <v>718</v>
      </c>
      <c r="AX216" s="28" t="s">
        <v>716</v>
      </c>
      <c r="AY216" s="28" t="s">
        <v>716</v>
      </c>
      <c r="AZ216" s="62">
        <v>305000</v>
      </c>
      <c r="BA216" s="62">
        <v>1420873.92</v>
      </c>
      <c r="BB216" s="29">
        <v>1</v>
      </c>
    </row>
    <row r="217" spans="1:54" ht="15.75" customHeight="1" x14ac:dyDescent="0.2">
      <c r="A217" t="s">
        <v>3205</v>
      </c>
      <c r="B217" t="e">
        <f>VLOOKUP(M217,vlookup!A:C,3,FALSE)</f>
        <v>#N/A</v>
      </c>
      <c r="C217" t="s">
        <v>925</v>
      </c>
      <c r="D217" t="s">
        <v>7</v>
      </c>
      <c r="E217" t="s">
        <v>13</v>
      </c>
      <c r="F217" t="s">
        <v>717</v>
      </c>
      <c r="G217" t="s">
        <v>718</v>
      </c>
      <c r="H217" t="s">
        <v>718</v>
      </c>
      <c r="I217" t="s">
        <v>718</v>
      </c>
      <c r="J217" t="s">
        <v>718</v>
      </c>
      <c r="K217" t="s">
        <v>70</v>
      </c>
      <c r="L217" t="s">
        <v>68</v>
      </c>
      <c r="M217" s="27" t="s">
        <v>2072</v>
      </c>
      <c r="N217" s="27" t="s">
        <v>2073</v>
      </c>
      <c r="O217" s="27" t="s">
        <v>78</v>
      </c>
      <c r="P217" s="27" t="s">
        <v>1440</v>
      </c>
      <c r="Q217" s="27" t="s">
        <v>78</v>
      </c>
      <c r="R217" s="27" t="s">
        <v>341</v>
      </c>
      <c r="S217" s="27" t="s">
        <v>48</v>
      </c>
      <c r="T217" s="27" t="s">
        <v>1207</v>
      </c>
      <c r="U217" s="60">
        <v>42267</v>
      </c>
      <c r="V217" s="27" t="s">
        <v>134</v>
      </c>
      <c r="W217" s="27" t="s">
        <v>107</v>
      </c>
      <c r="X217" s="27" t="s">
        <v>38</v>
      </c>
      <c r="Y217" s="27" t="s">
        <v>2075</v>
      </c>
      <c r="Z217" s="27" t="s">
        <v>1721</v>
      </c>
      <c r="AA217" s="62">
        <v>212799</v>
      </c>
      <c r="AB217" s="27" t="s">
        <v>128</v>
      </c>
      <c r="AC217" s="27" t="s">
        <v>88</v>
      </c>
      <c r="AD217" s="27" t="s">
        <v>1722</v>
      </c>
      <c r="AE217" s="27" t="s">
        <v>1723</v>
      </c>
      <c r="AF217" s="27" t="s">
        <v>1473</v>
      </c>
      <c r="AG217" s="27" t="s">
        <v>677</v>
      </c>
      <c r="AH217" s="27" t="s">
        <v>786</v>
      </c>
      <c r="AI217" s="61">
        <v>42268</v>
      </c>
      <c r="AJ217" s="27" t="s">
        <v>786</v>
      </c>
      <c r="AK217" s="61">
        <v>42268</v>
      </c>
      <c r="AL217" s="28" t="s">
        <v>64</v>
      </c>
      <c r="AM217" s="27" t="s">
        <v>757</v>
      </c>
      <c r="AN217" s="27" t="s">
        <v>758</v>
      </c>
      <c r="AO217" s="28" t="s">
        <v>715</v>
      </c>
      <c r="AP217" s="27" t="s">
        <v>716</v>
      </c>
      <c r="AQ217" s="27" t="s">
        <v>78</v>
      </c>
      <c r="AR217" s="27" t="s">
        <v>78</v>
      </c>
      <c r="AS217" s="28" t="s">
        <v>717</v>
      </c>
      <c r="AT217" s="28" t="s">
        <v>718</v>
      </c>
      <c r="AU217" s="28" t="s">
        <v>718</v>
      </c>
      <c r="AV217" s="28" t="s">
        <v>718</v>
      </c>
      <c r="AW217" s="28" t="s">
        <v>718</v>
      </c>
      <c r="AX217" s="28" t="s">
        <v>716</v>
      </c>
      <c r="AY217" s="28" t="s">
        <v>716</v>
      </c>
      <c r="AZ217" s="62">
        <v>212799</v>
      </c>
      <c r="BA217" s="62">
        <v>47072.959999999999</v>
      </c>
      <c r="BB217" s="29">
        <v>1</v>
      </c>
    </row>
    <row r="218" spans="1:54" ht="15.75" customHeight="1" x14ac:dyDescent="0.2">
      <c r="A218" t="s">
        <v>79</v>
      </c>
      <c r="B218" t="str">
        <f>VLOOKUP(M218,vlookup!A:C,3,FALSE)</f>
        <v>"Special Interest Function"</v>
      </c>
      <c r="C218" t="s">
        <v>925</v>
      </c>
      <c r="D218" t="s">
        <v>7</v>
      </c>
      <c r="E218" t="s">
        <v>13</v>
      </c>
      <c r="F218" t="s">
        <v>717</v>
      </c>
      <c r="G218" t="s">
        <v>718</v>
      </c>
      <c r="H218" t="s">
        <v>718</v>
      </c>
      <c r="I218" t="s">
        <v>718</v>
      </c>
      <c r="J218" t="s">
        <v>718</v>
      </c>
      <c r="K218" t="s">
        <v>70</v>
      </c>
      <c r="L218" t="s">
        <v>68</v>
      </c>
      <c r="M218" s="27" t="s">
        <v>639</v>
      </c>
      <c r="N218" s="27" t="s">
        <v>987</v>
      </c>
      <c r="O218" s="27" t="s">
        <v>78</v>
      </c>
      <c r="P218" s="27" t="s">
        <v>1443</v>
      </c>
      <c r="Q218" s="27" t="s">
        <v>78</v>
      </c>
      <c r="R218" s="27" t="s">
        <v>43</v>
      </c>
      <c r="S218" s="27" t="s">
        <v>44</v>
      </c>
      <c r="T218" s="27" t="s">
        <v>88</v>
      </c>
      <c r="U218" s="60">
        <v>42265</v>
      </c>
      <c r="V218" s="27" t="s">
        <v>45</v>
      </c>
      <c r="W218" s="27" t="s">
        <v>107</v>
      </c>
      <c r="X218" s="27" t="s">
        <v>113</v>
      </c>
      <c r="Y218" s="27" t="s">
        <v>2079</v>
      </c>
      <c r="Z218" s="27" t="s">
        <v>2080</v>
      </c>
      <c r="AA218" s="62">
        <v>2489518</v>
      </c>
      <c r="AB218" s="27" t="s">
        <v>2081</v>
      </c>
      <c r="AC218" s="27" t="s">
        <v>76</v>
      </c>
      <c r="AD218" s="27" t="s">
        <v>2082</v>
      </c>
      <c r="AE218" s="27" t="s">
        <v>2083</v>
      </c>
      <c r="AF218" s="27" t="s">
        <v>774</v>
      </c>
      <c r="AG218" s="27" t="s">
        <v>677</v>
      </c>
      <c r="AH218" s="27" t="s">
        <v>1856</v>
      </c>
      <c r="AI218" s="61">
        <v>42265</v>
      </c>
      <c r="AJ218" s="27" t="s">
        <v>778</v>
      </c>
      <c r="AK218" s="61">
        <v>42265</v>
      </c>
      <c r="AL218" s="28" t="s">
        <v>64</v>
      </c>
      <c r="AM218" s="27" t="s">
        <v>677</v>
      </c>
      <c r="AN218" s="27" t="s">
        <v>677</v>
      </c>
      <c r="AO218" s="28" t="s">
        <v>725</v>
      </c>
      <c r="AP218" s="27" t="s">
        <v>718</v>
      </c>
      <c r="AQ218" s="27" t="s">
        <v>734</v>
      </c>
      <c r="AR218" s="27" t="s">
        <v>78</v>
      </c>
      <c r="AS218" s="28" t="s">
        <v>717</v>
      </c>
      <c r="AT218" s="28" t="s">
        <v>718</v>
      </c>
      <c r="AU218" s="28" t="s">
        <v>718</v>
      </c>
      <c r="AV218" s="28" t="s">
        <v>718</v>
      </c>
      <c r="AW218" s="28" t="s">
        <v>718</v>
      </c>
      <c r="AX218" s="28" t="s">
        <v>716</v>
      </c>
      <c r="AY218" s="28" t="s">
        <v>716</v>
      </c>
      <c r="AZ218" s="62">
        <v>3540164.12</v>
      </c>
      <c r="BA218" s="62">
        <v>18924071.02</v>
      </c>
      <c r="BB218" s="29">
        <v>1</v>
      </c>
    </row>
    <row r="219" spans="1:54" ht="15.75" customHeight="1" x14ac:dyDescent="0.2">
      <c r="A219" t="s">
        <v>79</v>
      </c>
      <c r="B219" t="str">
        <f>VLOOKUP(M219,vlookup!A:C,3,FALSE)</f>
        <v>"Special Interest Function"</v>
      </c>
      <c r="C219" t="s">
        <v>925</v>
      </c>
      <c r="D219" t="s">
        <v>7</v>
      </c>
      <c r="E219" t="s">
        <v>13</v>
      </c>
      <c r="F219" t="s">
        <v>717</v>
      </c>
      <c r="G219" t="s">
        <v>718</v>
      </c>
      <c r="H219" t="s">
        <v>718</v>
      </c>
      <c r="I219" t="s">
        <v>718</v>
      </c>
      <c r="J219" t="s">
        <v>718</v>
      </c>
      <c r="K219" t="s">
        <v>70</v>
      </c>
      <c r="L219" t="s">
        <v>68</v>
      </c>
      <c r="M219" s="27" t="s">
        <v>639</v>
      </c>
      <c r="N219" s="27" t="s">
        <v>987</v>
      </c>
      <c r="O219" s="27" t="s">
        <v>78</v>
      </c>
      <c r="P219" s="27" t="s">
        <v>1443</v>
      </c>
      <c r="Q219" s="27" t="s">
        <v>78</v>
      </c>
      <c r="R219" s="27" t="s">
        <v>43</v>
      </c>
      <c r="S219" s="27" t="s">
        <v>44</v>
      </c>
      <c r="T219" s="27" t="s">
        <v>88</v>
      </c>
      <c r="U219" s="60">
        <v>42277</v>
      </c>
      <c r="V219" s="27" t="s">
        <v>45</v>
      </c>
      <c r="W219" s="27" t="s">
        <v>107</v>
      </c>
      <c r="X219" s="27" t="s">
        <v>113</v>
      </c>
      <c r="Y219" s="27" t="s">
        <v>2090</v>
      </c>
      <c r="Z219" s="27" t="s">
        <v>2080</v>
      </c>
      <c r="AA219" s="62">
        <v>928260.52</v>
      </c>
      <c r="AB219" s="27" t="s">
        <v>2081</v>
      </c>
      <c r="AC219" s="27" t="s">
        <v>88</v>
      </c>
      <c r="AD219" s="27" t="s">
        <v>2082</v>
      </c>
      <c r="AE219" s="27" t="s">
        <v>2083</v>
      </c>
      <c r="AF219" s="27" t="s">
        <v>774</v>
      </c>
      <c r="AG219" s="27" t="s">
        <v>677</v>
      </c>
      <c r="AH219" s="27" t="s">
        <v>1856</v>
      </c>
      <c r="AI219" s="61">
        <v>42277</v>
      </c>
      <c r="AJ219" s="27" t="s">
        <v>1856</v>
      </c>
      <c r="AK219" s="61">
        <v>42277</v>
      </c>
      <c r="AL219" s="28" t="s">
        <v>64</v>
      </c>
      <c r="AM219" s="27" t="s">
        <v>723</v>
      </c>
      <c r="AN219" s="27" t="s">
        <v>724</v>
      </c>
      <c r="AO219" s="28" t="s">
        <v>725</v>
      </c>
      <c r="AP219" s="27" t="s">
        <v>718</v>
      </c>
      <c r="AQ219" s="27" t="s">
        <v>734</v>
      </c>
      <c r="AR219" s="27" t="s">
        <v>78</v>
      </c>
      <c r="AS219" s="28" t="s">
        <v>717</v>
      </c>
      <c r="AT219" s="28" t="s">
        <v>718</v>
      </c>
      <c r="AU219" s="28" t="s">
        <v>718</v>
      </c>
      <c r="AV219" s="28" t="s">
        <v>718</v>
      </c>
      <c r="AW219" s="28" t="s">
        <v>718</v>
      </c>
      <c r="AX219" s="28" t="s">
        <v>716</v>
      </c>
      <c r="AY219" s="28" t="s">
        <v>716</v>
      </c>
      <c r="AZ219" s="62">
        <v>0</v>
      </c>
      <c r="BA219" s="62">
        <v>0</v>
      </c>
      <c r="BB219" s="29">
        <v>1</v>
      </c>
    </row>
    <row r="220" spans="1:54" ht="15.75" customHeight="1" x14ac:dyDescent="0.2">
      <c r="A220" t="s">
        <v>3205</v>
      </c>
      <c r="B220" t="str">
        <f>VLOOKUP(M220,vlookup!A:C,3,FALSE)</f>
        <v>"Special Interest Function"</v>
      </c>
      <c r="C220" t="s">
        <v>5</v>
      </c>
      <c r="D220" t="s">
        <v>7</v>
      </c>
      <c r="E220" t="s">
        <v>10</v>
      </c>
      <c r="F220" t="s">
        <v>717</v>
      </c>
      <c r="G220" t="s">
        <v>718</v>
      </c>
      <c r="H220" t="s">
        <v>718</v>
      </c>
      <c r="I220" t="s">
        <v>718</v>
      </c>
      <c r="J220" t="s">
        <v>71</v>
      </c>
      <c r="K220" t="s">
        <v>718</v>
      </c>
      <c r="L220" s="6" t="s">
        <v>718</v>
      </c>
      <c r="M220" s="27" t="s">
        <v>639</v>
      </c>
      <c r="N220" s="27" t="s">
        <v>987</v>
      </c>
      <c r="O220" s="27" t="s">
        <v>78</v>
      </c>
      <c r="P220" s="27" t="s">
        <v>1440</v>
      </c>
      <c r="Q220" s="27" t="s">
        <v>78</v>
      </c>
      <c r="R220" s="27" t="s">
        <v>43</v>
      </c>
      <c r="S220" s="27" t="s">
        <v>44</v>
      </c>
      <c r="T220" s="27" t="s">
        <v>88</v>
      </c>
      <c r="U220" s="60">
        <v>41956</v>
      </c>
      <c r="V220" s="27" t="s">
        <v>45</v>
      </c>
      <c r="W220" s="27" t="s">
        <v>1208</v>
      </c>
      <c r="X220" s="27" t="s">
        <v>37</v>
      </c>
      <c r="Y220" s="27" t="s">
        <v>2118</v>
      </c>
      <c r="Z220" s="27" t="s">
        <v>1268</v>
      </c>
      <c r="AA220" s="62">
        <v>324326.38</v>
      </c>
      <c r="AB220" s="27" t="s">
        <v>1269</v>
      </c>
      <c r="AC220" s="27" t="s">
        <v>143</v>
      </c>
      <c r="AD220" s="27" t="s">
        <v>1270</v>
      </c>
      <c r="AE220" s="27" t="s">
        <v>626</v>
      </c>
      <c r="AF220" s="27" t="s">
        <v>769</v>
      </c>
      <c r="AG220" s="27" t="s">
        <v>677</v>
      </c>
      <c r="AH220" s="27" t="s">
        <v>788</v>
      </c>
      <c r="AI220" s="61">
        <v>41956</v>
      </c>
      <c r="AJ220" s="27" t="s">
        <v>788</v>
      </c>
      <c r="AK220" s="61">
        <v>41955</v>
      </c>
      <c r="AL220" s="28" t="s">
        <v>64</v>
      </c>
      <c r="AM220" s="27" t="s">
        <v>739</v>
      </c>
      <c r="AN220" s="27" t="s">
        <v>740</v>
      </c>
      <c r="AO220" s="28" t="s">
        <v>719</v>
      </c>
      <c r="AP220" s="27" t="s">
        <v>720</v>
      </c>
      <c r="AQ220" s="27" t="s">
        <v>734</v>
      </c>
      <c r="AR220" s="27" t="s">
        <v>78</v>
      </c>
      <c r="AS220" s="28" t="s">
        <v>717</v>
      </c>
      <c r="AT220" s="28" t="s">
        <v>718</v>
      </c>
      <c r="AU220" s="28" t="s">
        <v>718</v>
      </c>
      <c r="AV220" s="28" t="s">
        <v>718</v>
      </c>
      <c r="AW220" s="28" t="s">
        <v>716</v>
      </c>
      <c r="AX220" s="28" t="s">
        <v>718</v>
      </c>
      <c r="AY220" s="28" t="s">
        <v>718</v>
      </c>
      <c r="AZ220" s="62">
        <v>324326.38</v>
      </c>
      <c r="BA220" s="62">
        <v>0</v>
      </c>
      <c r="BB220" s="29">
        <v>1</v>
      </c>
    </row>
    <row r="221" spans="1:54" ht="15.75" customHeight="1" x14ac:dyDescent="0.2">
      <c r="A221" t="s">
        <v>3206</v>
      </c>
      <c r="B221" t="str">
        <f>VLOOKUP(M221,vlookup!A:C,3,FALSE)</f>
        <v>"Special Interest Function"</v>
      </c>
      <c r="C221" t="s">
        <v>5</v>
      </c>
      <c r="D221" t="s">
        <v>7</v>
      </c>
      <c r="E221" t="s">
        <v>12</v>
      </c>
      <c r="F221" t="s">
        <v>717</v>
      </c>
      <c r="G221" t="s">
        <v>718</v>
      </c>
      <c r="H221" t="s">
        <v>718</v>
      </c>
      <c r="I221" t="s">
        <v>718</v>
      </c>
      <c r="J221" t="s">
        <v>71</v>
      </c>
      <c r="K221" t="s">
        <v>718</v>
      </c>
      <c r="L221" s="6" t="s">
        <v>718</v>
      </c>
      <c r="M221" s="27" t="s">
        <v>639</v>
      </c>
      <c r="N221" s="27" t="s">
        <v>987</v>
      </c>
      <c r="O221" s="27" t="s">
        <v>78</v>
      </c>
      <c r="P221" s="27" t="s">
        <v>1446</v>
      </c>
      <c r="Q221" s="27" t="s">
        <v>78</v>
      </c>
      <c r="R221" s="27" t="s">
        <v>472</v>
      </c>
      <c r="S221" s="27" t="s">
        <v>118</v>
      </c>
      <c r="T221" s="27" t="s">
        <v>206</v>
      </c>
      <c r="U221" s="60">
        <v>42104</v>
      </c>
      <c r="V221" s="27" t="s">
        <v>45</v>
      </c>
      <c r="W221" s="27" t="s">
        <v>107</v>
      </c>
      <c r="X221" s="27" t="s">
        <v>37</v>
      </c>
      <c r="Y221" s="27" t="s">
        <v>2126</v>
      </c>
      <c r="Z221" s="27" t="s">
        <v>843</v>
      </c>
      <c r="AA221" s="62">
        <v>93361</v>
      </c>
      <c r="AB221" s="27" t="s">
        <v>1261</v>
      </c>
      <c r="AC221" s="27" t="s">
        <v>115</v>
      </c>
      <c r="AD221" s="27" t="s">
        <v>844</v>
      </c>
      <c r="AE221" s="27" t="s">
        <v>595</v>
      </c>
      <c r="AF221" s="27" t="s">
        <v>96</v>
      </c>
      <c r="AG221" s="27" t="s">
        <v>677</v>
      </c>
      <c r="AH221" s="27" t="s">
        <v>760</v>
      </c>
      <c r="AI221" s="61">
        <v>42114</v>
      </c>
      <c r="AJ221" s="27" t="s">
        <v>760</v>
      </c>
      <c r="AK221" s="61">
        <v>42108</v>
      </c>
      <c r="AL221" s="28" t="s">
        <v>64</v>
      </c>
      <c r="AM221" s="27" t="s">
        <v>741</v>
      </c>
      <c r="AN221" s="27" t="s">
        <v>742</v>
      </c>
      <c r="AO221" s="28" t="s">
        <v>719</v>
      </c>
      <c r="AP221" s="27" t="s">
        <v>720</v>
      </c>
      <c r="AQ221" s="27" t="s">
        <v>734</v>
      </c>
      <c r="AR221" s="27" t="s">
        <v>78</v>
      </c>
      <c r="AS221" s="28" t="s">
        <v>717</v>
      </c>
      <c r="AT221" s="28" t="s">
        <v>718</v>
      </c>
      <c r="AU221" s="28" t="s">
        <v>718</v>
      </c>
      <c r="AV221" s="28" t="s">
        <v>718</v>
      </c>
      <c r="AW221" s="28" t="s">
        <v>716</v>
      </c>
      <c r="AX221" s="28" t="s">
        <v>718</v>
      </c>
      <c r="AY221" s="28" t="s">
        <v>718</v>
      </c>
      <c r="AZ221" s="62">
        <v>93361</v>
      </c>
      <c r="BA221" s="62">
        <v>93361</v>
      </c>
      <c r="BB221" s="29">
        <v>1</v>
      </c>
    </row>
    <row r="222" spans="1:54" ht="15.75" customHeight="1" x14ac:dyDescent="0.2">
      <c r="A222" t="s">
        <v>3205</v>
      </c>
      <c r="B222" t="str">
        <f>VLOOKUP(M222,vlookup!A:C,3,FALSE)</f>
        <v>"Special Interest Function"</v>
      </c>
      <c r="C222" t="s">
        <v>5</v>
      </c>
      <c r="D222" t="s">
        <v>7</v>
      </c>
      <c r="E222" t="s">
        <v>12</v>
      </c>
      <c r="F222" t="s">
        <v>717</v>
      </c>
      <c r="G222" t="s">
        <v>718</v>
      </c>
      <c r="H222" t="s">
        <v>718</v>
      </c>
      <c r="I222" t="s">
        <v>718</v>
      </c>
      <c r="J222" t="s">
        <v>71</v>
      </c>
      <c r="K222" t="s">
        <v>718</v>
      </c>
      <c r="L222" s="6" t="s">
        <v>718</v>
      </c>
      <c r="M222" s="27" t="s">
        <v>639</v>
      </c>
      <c r="N222" s="27" t="s">
        <v>987</v>
      </c>
      <c r="O222" s="27" t="s">
        <v>78</v>
      </c>
      <c r="P222" s="27" t="s">
        <v>1440</v>
      </c>
      <c r="Q222" s="27" t="s">
        <v>78</v>
      </c>
      <c r="R222" s="27" t="s">
        <v>1211</v>
      </c>
      <c r="S222" s="27" t="s">
        <v>48</v>
      </c>
      <c r="T222" s="27" t="s">
        <v>1207</v>
      </c>
      <c r="U222" s="60">
        <v>42185</v>
      </c>
      <c r="V222" s="27" t="s">
        <v>45</v>
      </c>
      <c r="W222" s="27" t="s">
        <v>1208</v>
      </c>
      <c r="X222" s="27" t="s">
        <v>37</v>
      </c>
      <c r="Y222" s="27" t="s">
        <v>2109</v>
      </c>
      <c r="Z222" s="27" t="s">
        <v>1268</v>
      </c>
      <c r="AA222" s="62">
        <v>90000</v>
      </c>
      <c r="AB222" s="27" t="s">
        <v>1269</v>
      </c>
      <c r="AC222" s="27" t="s">
        <v>426</v>
      </c>
      <c r="AD222" s="27" t="s">
        <v>1270</v>
      </c>
      <c r="AE222" s="27" t="s">
        <v>626</v>
      </c>
      <c r="AF222" s="27" t="s">
        <v>769</v>
      </c>
      <c r="AG222" s="27" t="s">
        <v>677</v>
      </c>
      <c r="AH222" s="27" t="s">
        <v>2108</v>
      </c>
      <c r="AI222" s="61">
        <v>42185</v>
      </c>
      <c r="AJ222" s="27" t="s">
        <v>2108</v>
      </c>
      <c r="AK222" s="61">
        <v>42185</v>
      </c>
      <c r="AL222" s="28" t="s">
        <v>64</v>
      </c>
      <c r="AM222" s="27" t="s">
        <v>757</v>
      </c>
      <c r="AN222" s="27" t="s">
        <v>758</v>
      </c>
      <c r="AO222" s="28" t="s">
        <v>719</v>
      </c>
      <c r="AP222" s="27" t="s">
        <v>720</v>
      </c>
      <c r="AQ222" s="27" t="s">
        <v>734</v>
      </c>
      <c r="AR222" s="27" t="s">
        <v>78</v>
      </c>
      <c r="AS222" s="28" t="s">
        <v>717</v>
      </c>
      <c r="AT222" s="28" t="s">
        <v>718</v>
      </c>
      <c r="AU222" s="28" t="s">
        <v>718</v>
      </c>
      <c r="AV222" s="28" t="s">
        <v>718</v>
      </c>
      <c r="AW222" s="28" t="s">
        <v>716</v>
      </c>
      <c r="AX222" s="28" t="s">
        <v>718</v>
      </c>
      <c r="AY222" s="28" t="s">
        <v>718</v>
      </c>
      <c r="AZ222" s="62">
        <v>90000</v>
      </c>
      <c r="BA222" s="62">
        <v>90000</v>
      </c>
      <c r="BB222" s="29">
        <v>1</v>
      </c>
    </row>
    <row r="223" spans="1:54" ht="15.75" customHeight="1" x14ac:dyDescent="0.2">
      <c r="A223" t="s">
        <v>3205</v>
      </c>
      <c r="B223" t="str">
        <f>VLOOKUP(M223,vlookup!A:C,3,FALSE)</f>
        <v>"Special Interest Function"</v>
      </c>
      <c r="C223" t="s">
        <v>5</v>
      </c>
      <c r="D223" t="s">
        <v>7</v>
      </c>
      <c r="E223" t="s">
        <v>13</v>
      </c>
      <c r="F223" t="s">
        <v>717</v>
      </c>
      <c r="G223" t="s">
        <v>718</v>
      </c>
      <c r="H223" t="s">
        <v>718</v>
      </c>
      <c r="I223" t="s">
        <v>718</v>
      </c>
      <c r="J223" t="s">
        <v>71</v>
      </c>
      <c r="K223" t="s">
        <v>718</v>
      </c>
      <c r="L223" s="6" t="s">
        <v>718</v>
      </c>
      <c r="M223" s="27" t="s">
        <v>639</v>
      </c>
      <c r="N223" s="27" t="s">
        <v>987</v>
      </c>
      <c r="O223" s="27" t="s">
        <v>78</v>
      </c>
      <c r="P223" s="27" t="s">
        <v>1440</v>
      </c>
      <c r="Q223" s="27" t="s">
        <v>78</v>
      </c>
      <c r="R223" s="27" t="s">
        <v>1211</v>
      </c>
      <c r="S223" s="27" t="s">
        <v>48</v>
      </c>
      <c r="T223" s="27" t="s">
        <v>1207</v>
      </c>
      <c r="U223" s="60">
        <v>42228</v>
      </c>
      <c r="V223" s="27" t="s">
        <v>45</v>
      </c>
      <c r="W223" s="27" t="s">
        <v>1208</v>
      </c>
      <c r="X223" s="27" t="s">
        <v>37</v>
      </c>
      <c r="Y223" s="27" t="s">
        <v>2110</v>
      </c>
      <c r="Z223" s="27" t="s">
        <v>1268</v>
      </c>
      <c r="AA223" s="62">
        <v>233004.04</v>
      </c>
      <c r="AB223" s="27" t="s">
        <v>1269</v>
      </c>
      <c r="AC223" s="27" t="s">
        <v>207</v>
      </c>
      <c r="AD223" s="27" t="s">
        <v>1270</v>
      </c>
      <c r="AE223" s="27" t="s">
        <v>626</v>
      </c>
      <c r="AF223" s="27" t="s">
        <v>769</v>
      </c>
      <c r="AG223" s="27" t="s">
        <v>677</v>
      </c>
      <c r="AH223" s="27" t="s">
        <v>2108</v>
      </c>
      <c r="AI223" s="61">
        <v>42251</v>
      </c>
      <c r="AJ223" s="27" t="s">
        <v>1464</v>
      </c>
      <c r="AK223" s="61">
        <v>42228</v>
      </c>
      <c r="AL223" s="28" t="s">
        <v>64</v>
      </c>
      <c r="AM223" s="27" t="s">
        <v>739</v>
      </c>
      <c r="AN223" s="27" t="s">
        <v>740</v>
      </c>
      <c r="AO223" s="28" t="s">
        <v>719</v>
      </c>
      <c r="AP223" s="27" t="s">
        <v>720</v>
      </c>
      <c r="AQ223" s="27" t="s">
        <v>734</v>
      </c>
      <c r="AR223" s="27" t="s">
        <v>78</v>
      </c>
      <c r="AS223" s="28" t="s">
        <v>717</v>
      </c>
      <c r="AT223" s="28" t="s">
        <v>718</v>
      </c>
      <c r="AU223" s="28" t="s">
        <v>718</v>
      </c>
      <c r="AV223" s="28" t="s">
        <v>718</v>
      </c>
      <c r="AW223" s="28" t="s">
        <v>716</v>
      </c>
      <c r="AX223" s="28" t="s">
        <v>718</v>
      </c>
      <c r="AY223" s="28" t="s">
        <v>718</v>
      </c>
      <c r="AZ223" s="62">
        <v>233004.04</v>
      </c>
      <c r="BA223" s="62">
        <v>0</v>
      </c>
      <c r="BB223" s="29">
        <v>1</v>
      </c>
    </row>
    <row r="224" spans="1:54" ht="15.75" customHeight="1" x14ac:dyDescent="0.2">
      <c r="A224" t="s">
        <v>3205</v>
      </c>
      <c r="B224" t="str">
        <f>VLOOKUP(M224,vlookup!A:C,3,FALSE)</f>
        <v>"Special Interest Function"</v>
      </c>
      <c r="C224" t="s">
        <v>5</v>
      </c>
      <c r="D224" t="s">
        <v>7</v>
      </c>
      <c r="E224" t="s">
        <v>13</v>
      </c>
      <c r="F224" t="s">
        <v>717</v>
      </c>
      <c r="G224" t="s">
        <v>718</v>
      </c>
      <c r="H224" t="s">
        <v>718</v>
      </c>
      <c r="I224" t="s">
        <v>718</v>
      </c>
      <c r="J224" t="s">
        <v>71</v>
      </c>
      <c r="K224" t="s">
        <v>718</v>
      </c>
      <c r="L224" s="6" t="s">
        <v>718</v>
      </c>
      <c r="M224" s="27" t="s">
        <v>639</v>
      </c>
      <c r="N224" s="27" t="s">
        <v>987</v>
      </c>
      <c r="O224" s="27" t="s">
        <v>78</v>
      </c>
      <c r="P224" s="27" t="s">
        <v>1440</v>
      </c>
      <c r="Q224" s="27" t="s">
        <v>78</v>
      </c>
      <c r="R224" s="27" t="s">
        <v>1211</v>
      </c>
      <c r="S224" s="27" t="s">
        <v>48</v>
      </c>
      <c r="T224" s="27" t="s">
        <v>1207</v>
      </c>
      <c r="U224" s="60">
        <v>42272</v>
      </c>
      <c r="V224" s="27" t="s">
        <v>45</v>
      </c>
      <c r="W224" s="27" t="s">
        <v>1208</v>
      </c>
      <c r="X224" s="27" t="s">
        <v>37</v>
      </c>
      <c r="Y224" s="27" t="s">
        <v>2111</v>
      </c>
      <c r="Z224" s="27" t="s">
        <v>1268</v>
      </c>
      <c r="AA224" s="62">
        <v>144746.35999999999</v>
      </c>
      <c r="AB224" s="27" t="s">
        <v>1269</v>
      </c>
      <c r="AC224" s="27" t="s">
        <v>112</v>
      </c>
      <c r="AD224" s="27" t="s">
        <v>1270</v>
      </c>
      <c r="AE224" s="27" t="s">
        <v>626</v>
      </c>
      <c r="AF224" s="27" t="s">
        <v>769</v>
      </c>
      <c r="AG224" s="27" t="s">
        <v>677</v>
      </c>
      <c r="AH224" s="27" t="s">
        <v>2108</v>
      </c>
      <c r="AI224" s="61">
        <v>42272</v>
      </c>
      <c r="AJ224" s="27" t="s">
        <v>1464</v>
      </c>
      <c r="AK224" s="61">
        <v>42272</v>
      </c>
      <c r="AL224" s="28" t="s">
        <v>64</v>
      </c>
      <c r="AM224" s="27" t="s">
        <v>723</v>
      </c>
      <c r="AN224" s="27" t="s">
        <v>724</v>
      </c>
      <c r="AO224" s="28" t="s">
        <v>719</v>
      </c>
      <c r="AP224" s="27" t="s">
        <v>720</v>
      </c>
      <c r="AQ224" s="27" t="s">
        <v>734</v>
      </c>
      <c r="AR224" s="27" t="s">
        <v>78</v>
      </c>
      <c r="AS224" s="28" t="s">
        <v>717</v>
      </c>
      <c r="AT224" s="28" t="s">
        <v>718</v>
      </c>
      <c r="AU224" s="28" t="s">
        <v>718</v>
      </c>
      <c r="AV224" s="28" t="s">
        <v>718</v>
      </c>
      <c r="AW224" s="28" t="s">
        <v>716</v>
      </c>
      <c r="AX224" s="28" t="s">
        <v>718</v>
      </c>
      <c r="AY224" s="28" t="s">
        <v>718</v>
      </c>
      <c r="AZ224" s="62">
        <v>144746.35999999999</v>
      </c>
      <c r="BA224" s="62">
        <v>0</v>
      </c>
      <c r="BB224" s="29">
        <v>1</v>
      </c>
    </row>
    <row r="225" spans="1:54" ht="15.75" customHeight="1" x14ac:dyDescent="0.2">
      <c r="A225" t="s">
        <v>79</v>
      </c>
      <c r="B225" t="str">
        <f>VLOOKUP(M225,vlookup!A:C,3,FALSE)</f>
        <v>"Special Interest Function"</v>
      </c>
      <c r="C225" t="s">
        <v>925</v>
      </c>
      <c r="D225" t="s">
        <v>7</v>
      </c>
      <c r="E225" t="s">
        <v>10</v>
      </c>
      <c r="F225" t="s">
        <v>721</v>
      </c>
      <c r="G225" t="s">
        <v>718</v>
      </c>
      <c r="H225" t="s">
        <v>718</v>
      </c>
      <c r="I225" t="s">
        <v>718</v>
      </c>
      <c r="J225" t="s">
        <v>718</v>
      </c>
      <c r="K225" t="s">
        <v>718</v>
      </c>
      <c r="L225" s="6" t="s">
        <v>718</v>
      </c>
      <c r="M225" s="27" t="s">
        <v>639</v>
      </c>
      <c r="N225" s="27" t="s">
        <v>987</v>
      </c>
      <c r="O225" s="27" t="s">
        <v>78</v>
      </c>
      <c r="P225" s="27" t="s">
        <v>1443</v>
      </c>
      <c r="Q225" s="27" t="s">
        <v>78</v>
      </c>
      <c r="R225" s="27" t="s">
        <v>677</v>
      </c>
      <c r="S225" s="27" t="s">
        <v>677</v>
      </c>
      <c r="T225" s="27" t="s">
        <v>677</v>
      </c>
      <c r="U225" s="60">
        <v>41962</v>
      </c>
      <c r="V225" s="27" t="s">
        <v>45</v>
      </c>
      <c r="W225" s="27" t="s">
        <v>677</v>
      </c>
      <c r="X225" s="27" t="s">
        <v>175</v>
      </c>
      <c r="Y225" s="27" t="s">
        <v>2091</v>
      </c>
      <c r="Z225" s="27" t="s">
        <v>591</v>
      </c>
      <c r="AA225" s="62">
        <v>13244307.720000001</v>
      </c>
      <c r="AB225" s="27" t="s">
        <v>590</v>
      </c>
      <c r="AC225" s="27" t="s">
        <v>1810</v>
      </c>
      <c r="AD225" s="27" t="s">
        <v>677</v>
      </c>
      <c r="AE225" s="27" t="s">
        <v>589</v>
      </c>
      <c r="AF225" s="27" t="s">
        <v>774</v>
      </c>
      <c r="AG225" s="27" t="s">
        <v>677</v>
      </c>
      <c r="AH225" s="27" t="s">
        <v>1856</v>
      </c>
      <c r="AI225" s="61">
        <v>41962</v>
      </c>
      <c r="AJ225" s="27" t="s">
        <v>1445</v>
      </c>
      <c r="AK225" s="61">
        <v>41960</v>
      </c>
      <c r="AL225" s="28" t="s">
        <v>763</v>
      </c>
      <c r="AM225" s="27" t="s">
        <v>739</v>
      </c>
      <c r="AN225" s="27" t="s">
        <v>740</v>
      </c>
      <c r="AO225" s="28" t="s">
        <v>725</v>
      </c>
      <c r="AP225" s="27" t="s">
        <v>718</v>
      </c>
      <c r="AQ225" s="27" t="s">
        <v>677</v>
      </c>
      <c r="AR225" s="27" t="s">
        <v>78</v>
      </c>
      <c r="AS225" s="28" t="s">
        <v>721</v>
      </c>
      <c r="AT225" s="28" t="s">
        <v>718</v>
      </c>
      <c r="AU225" s="28" t="s">
        <v>718</v>
      </c>
      <c r="AV225" s="28" t="s">
        <v>718</v>
      </c>
      <c r="AW225" s="28" t="s">
        <v>718</v>
      </c>
      <c r="AX225" s="28" t="s">
        <v>718</v>
      </c>
      <c r="AY225" s="28" t="s">
        <v>718</v>
      </c>
      <c r="AZ225" s="62" t="s">
        <v>677</v>
      </c>
      <c r="BA225" s="62">
        <v>0</v>
      </c>
      <c r="BB225" s="29">
        <v>1</v>
      </c>
    </row>
    <row r="226" spans="1:54" ht="15.75" customHeight="1" x14ac:dyDescent="0.2">
      <c r="A226" t="s">
        <v>3205</v>
      </c>
      <c r="B226" t="str">
        <f>VLOOKUP(M226,vlookup!A:C,3,FALSE)</f>
        <v>"Special Interest Function"</v>
      </c>
      <c r="C226" t="s">
        <v>925</v>
      </c>
      <c r="D226" t="s">
        <v>7</v>
      </c>
      <c r="E226" t="s">
        <v>10</v>
      </c>
      <c r="F226" t="s">
        <v>721</v>
      </c>
      <c r="G226" t="s">
        <v>718</v>
      </c>
      <c r="H226" t="s">
        <v>718</v>
      </c>
      <c r="I226" t="s">
        <v>718</v>
      </c>
      <c r="J226" t="s">
        <v>718</v>
      </c>
      <c r="K226" t="s">
        <v>718</v>
      </c>
      <c r="L226" s="6" t="s">
        <v>718</v>
      </c>
      <c r="M226" s="27" t="s">
        <v>639</v>
      </c>
      <c r="N226" s="27" t="s">
        <v>987</v>
      </c>
      <c r="O226" s="27" t="s">
        <v>78</v>
      </c>
      <c r="P226" s="27" t="s">
        <v>1440</v>
      </c>
      <c r="Q226" s="27" t="s">
        <v>78</v>
      </c>
      <c r="R226" s="27" t="s">
        <v>630</v>
      </c>
      <c r="S226" s="27" t="s">
        <v>156</v>
      </c>
      <c r="T226" s="27" t="s">
        <v>1210</v>
      </c>
      <c r="U226" s="60">
        <v>41995</v>
      </c>
      <c r="V226" s="27" t="s">
        <v>45</v>
      </c>
      <c r="W226" s="27" t="s">
        <v>677</v>
      </c>
      <c r="X226" s="27" t="s">
        <v>38</v>
      </c>
      <c r="Y226" s="27" t="s">
        <v>1597</v>
      </c>
      <c r="Z226" s="27" t="s">
        <v>1259</v>
      </c>
      <c r="AA226" s="62">
        <v>222735.44</v>
      </c>
      <c r="AB226" s="27" t="s">
        <v>1598</v>
      </c>
      <c r="AC226" s="27" t="s">
        <v>99</v>
      </c>
      <c r="AD226" s="27" t="s">
        <v>638</v>
      </c>
      <c r="AE226" s="27" t="s">
        <v>589</v>
      </c>
      <c r="AF226" s="27" t="s">
        <v>769</v>
      </c>
      <c r="AG226" s="27" t="s">
        <v>677</v>
      </c>
      <c r="AH226" s="27" t="s">
        <v>1265</v>
      </c>
      <c r="AI226" s="61">
        <v>42017</v>
      </c>
      <c r="AJ226" s="27" t="s">
        <v>1262</v>
      </c>
      <c r="AK226" s="61">
        <v>41995</v>
      </c>
      <c r="AL226" s="28" t="s">
        <v>64</v>
      </c>
      <c r="AM226" s="27" t="s">
        <v>741</v>
      </c>
      <c r="AN226" s="27" t="s">
        <v>742</v>
      </c>
      <c r="AO226" s="28" t="s">
        <v>719</v>
      </c>
      <c r="AP226" s="27" t="s">
        <v>720</v>
      </c>
      <c r="AQ226" s="27" t="s">
        <v>78</v>
      </c>
      <c r="AR226" s="27" t="s">
        <v>78</v>
      </c>
      <c r="AS226" s="28" t="s">
        <v>721</v>
      </c>
      <c r="AT226" s="28" t="s">
        <v>718</v>
      </c>
      <c r="AU226" s="28" t="s">
        <v>718</v>
      </c>
      <c r="AV226" s="28" t="s">
        <v>718</v>
      </c>
      <c r="AW226" s="28" t="s">
        <v>718</v>
      </c>
      <c r="AX226" s="28" t="s">
        <v>718</v>
      </c>
      <c r="AY226" s="28" t="s">
        <v>718</v>
      </c>
      <c r="AZ226" s="62">
        <v>222735.44</v>
      </c>
      <c r="BA226" s="62">
        <v>222735.44</v>
      </c>
      <c r="BB226" s="29">
        <v>1</v>
      </c>
    </row>
    <row r="227" spans="1:54" ht="15.75" customHeight="1" x14ac:dyDescent="0.2">
      <c r="A227" t="s">
        <v>3205</v>
      </c>
      <c r="B227" t="str">
        <f>VLOOKUP(M227,vlookup!A:C,3,FALSE)</f>
        <v>"Special Interest Function"</v>
      </c>
      <c r="C227" t="s">
        <v>925</v>
      </c>
      <c r="D227" t="s">
        <v>7</v>
      </c>
      <c r="E227" t="s">
        <v>10</v>
      </c>
      <c r="F227" t="s">
        <v>721</v>
      </c>
      <c r="G227" t="s">
        <v>718</v>
      </c>
      <c r="H227" t="s">
        <v>718</v>
      </c>
      <c r="I227" t="s">
        <v>718</v>
      </c>
      <c r="J227" t="s">
        <v>718</v>
      </c>
      <c r="K227" t="s">
        <v>718</v>
      </c>
      <c r="L227" s="6" t="s">
        <v>718</v>
      </c>
      <c r="M227" s="27" t="s">
        <v>639</v>
      </c>
      <c r="N227" s="27" t="s">
        <v>987</v>
      </c>
      <c r="O227" s="27" t="s">
        <v>78</v>
      </c>
      <c r="P227" s="27" t="s">
        <v>1440</v>
      </c>
      <c r="Q227" s="27" t="s">
        <v>78</v>
      </c>
      <c r="R227" s="27" t="s">
        <v>630</v>
      </c>
      <c r="S227" s="27" t="s">
        <v>156</v>
      </c>
      <c r="T227" s="27" t="s">
        <v>1210</v>
      </c>
      <c r="U227" s="60">
        <v>41997</v>
      </c>
      <c r="V227" s="27" t="s">
        <v>45</v>
      </c>
      <c r="W227" s="27" t="s">
        <v>677</v>
      </c>
      <c r="X227" s="27" t="s">
        <v>38</v>
      </c>
      <c r="Y227" s="27" t="s">
        <v>2113</v>
      </c>
      <c r="Z227" s="27" t="s">
        <v>1259</v>
      </c>
      <c r="AA227" s="62">
        <v>3622659</v>
      </c>
      <c r="AB227" s="27" t="s">
        <v>1598</v>
      </c>
      <c r="AC227" s="27" t="s">
        <v>104</v>
      </c>
      <c r="AD227" s="27" t="s">
        <v>638</v>
      </c>
      <c r="AE227" s="27" t="s">
        <v>589</v>
      </c>
      <c r="AF227" s="27" t="s">
        <v>769</v>
      </c>
      <c r="AG227" s="27" t="s">
        <v>677</v>
      </c>
      <c r="AH227" s="27" t="s">
        <v>1265</v>
      </c>
      <c r="AI227" s="61">
        <v>42017</v>
      </c>
      <c r="AJ227" s="27" t="s">
        <v>1262</v>
      </c>
      <c r="AK227" s="61">
        <v>42013</v>
      </c>
      <c r="AL227" s="28" t="s">
        <v>64</v>
      </c>
      <c r="AM227" s="27" t="s">
        <v>741</v>
      </c>
      <c r="AN227" s="27" t="s">
        <v>742</v>
      </c>
      <c r="AO227" s="28" t="s">
        <v>719</v>
      </c>
      <c r="AP227" s="27" t="s">
        <v>720</v>
      </c>
      <c r="AQ227" s="27" t="s">
        <v>78</v>
      </c>
      <c r="AR227" s="27" t="s">
        <v>78</v>
      </c>
      <c r="AS227" s="28" t="s">
        <v>721</v>
      </c>
      <c r="AT227" s="28" t="s">
        <v>718</v>
      </c>
      <c r="AU227" s="28" t="s">
        <v>718</v>
      </c>
      <c r="AV227" s="28" t="s">
        <v>718</v>
      </c>
      <c r="AW227" s="28" t="s">
        <v>718</v>
      </c>
      <c r="AX227" s="28" t="s">
        <v>718</v>
      </c>
      <c r="AY227" s="28" t="s">
        <v>718</v>
      </c>
      <c r="AZ227" s="62">
        <v>3622659</v>
      </c>
      <c r="BA227" s="62">
        <v>3622659</v>
      </c>
      <c r="BB227" s="29">
        <v>1</v>
      </c>
    </row>
    <row r="228" spans="1:54" ht="15.75" customHeight="1" x14ac:dyDescent="0.2">
      <c r="A228" t="s">
        <v>3205</v>
      </c>
      <c r="B228" t="str">
        <f>VLOOKUP(M228,vlookup!A:C,3,FALSE)</f>
        <v>"Special Interest Function"</v>
      </c>
      <c r="C228" t="s">
        <v>925</v>
      </c>
      <c r="D228" t="s">
        <v>7</v>
      </c>
      <c r="E228" t="s">
        <v>11</v>
      </c>
      <c r="F228" t="s">
        <v>721</v>
      </c>
      <c r="G228" t="s">
        <v>718</v>
      </c>
      <c r="H228" t="s">
        <v>718</v>
      </c>
      <c r="I228" t="s">
        <v>718</v>
      </c>
      <c r="J228" t="s">
        <v>718</v>
      </c>
      <c r="K228" t="s">
        <v>718</v>
      </c>
      <c r="L228" s="6" t="s">
        <v>718</v>
      </c>
      <c r="M228" s="27" t="s">
        <v>639</v>
      </c>
      <c r="N228" s="27" t="s">
        <v>987</v>
      </c>
      <c r="O228" s="27" t="s">
        <v>78</v>
      </c>
      <c r="P228" s="27" t="s">
        <v>1440</v>
      </c>
      <c r="Q228" s="27" t="s">
        <v>78</v>
      </c>
      <c r="R228" s="27" t="s">
        <v>630</v>
      </c>
      <c r="S228" s="27" t="s">
        <v>156</v>
      </c>
      <c r="T228" s="27" t="s">
        <v>1210</v>
      </c>
      <c r="U228" s="60">
        <v>42033</v>
      </c>
      <c r="V228" s="27" t="s">
        <v>45</v>
      </c>
      <c r="W228" s="27" t="s">
        <v>677</v>
      </c>
      <c r="X228" s="27" t="s">
        <v>38</v>
      </c>
      <c r="Y228" s="27" t="s">
        <v>2114</v>
      </c>
      <c r="Z228" s="27" t="s">
        <v>1259</v>
      </c>
      <c r="AA228" s="62">
        <v>3756742</v>
      </c>
      <c r="AB228" s="27" t="s">
        <v>1598</v>
      </c>
      <c r="AC228" s="27" t="s">
        <v>172</v>
      </c>
      <c r="AD228" s="27" t="s">
        <v>638</v>
      </c>
      <c r="AE228" s="27" t="s">
        <v>589</v>
      </c>
      <c r="AF228" s="27" t="s">
        <v>769</v>
      </c>
      <c r="AG228" s="27" t="s">
        <v>677</v>
      </c>
      <c r="AH228" s="27" t="s">
        <v>1265</v>
      </c>
      <c r="AI228" s="61">
        <v>42037</v>
      </c>
      <c r="AJ228" s="27" t="s">
        <v>1265</v>
      </c>
      <c r="AK228" s="61">
        <v>42037</v>
      </c>
      <c r="AL228" s="28" t="s">
        <v>64</v>
      </c>
      <c r="AM228" s="27" t="s">
        <v>723</v>
      </c>
      <c r="AN228" s="27" t="s">
        <v>724</v>
      </c>
      <c r="AO228" s="28" t="s">
        <v>719</v>
      </c>
      <c r="AP228" s="27" t="s">
        <v>720</v>
      </c>
      <c r="AQ228" s="27" t="s">
        <v>78</v>
      </c>
      <c r="AR228" s="27" t="s">
        <v>78</v>
      </c>
      <c r="AS228" s="28" t="s">
        <v>721</v>
      </c>
      <c r="AT228" s="28" t="s">
        <v>718</v>
      </c>
      <c r="AU228" s="28" t="s">
        <v>718</v>
      </c>
      <c r="AV228" s="28" t="s">
        <v>718</v>
      </c>
      <c r="AW228" s="28" t="s">
        <v>718</v>
      </c>
      <c r="AX228" s="28" t="s">
        <v>718</v>
      </c>
      <c r="AY228" s="28" t="s">
        <v>718</v>
      </c>
      <c r="AZ228" s="62">
        <v>3756742</v>
      </c>
      <c r="BA228" s="62">
        <v>3756742</v>
      </c>
      <c r="BB228" s="29">
        <v>1</v>
      </c>
    </row>
    <row r="229" spans="1:54" ht="15.75" customHeight="1" x14ac:dyDescent="0.2">
      <c r="A229" t="s">
        <v>79</v>
      </c>
      <c r="B229" t="str">
        <f>VLOOKUP(M229,vlookup!A:C,3,FALSE)</f>
        <v>"Special Interest Function"</v>
      </c>
      <c r="C229" t="s">
        <v>925</v>
      </c>
      <c r="D229" t="s">
        <v>7</v>
      </c>
      <c r="E229" t="s">
        <v>11</v>
      </c>
      <c r="F229" t="s">
        <v>721</v>
      </c>
      <c r="G229" t="s">
        <v>718</v>
      </c>
      <c r="H229" t="s">
        <v>718</v>
      </c>
      <c r="I229" t="s">
        <v>718</v>
      </c>
      <c r="J229" t="s">
        <v>718</v>
      </c>
      <c r="K229" t="s">
        <v>718</v>
      </c>
      <c r="L229" s="6" t="s">
        <v>718</v>
      </c>
      <c r="M229" s="27" t="s">
        <v>639</v>
      </c>
      <c r="N229" s="27" t="s">
        <v>987</v>
      </c>
      <c r="O229" s="27" t="s">
        <v>78</v>
      </c>
      <c r="P229" s="27" t="s">
        <v>1443</v>
      </c>
      <c r="Q229" s="27" t="s">
        <v>78</v>
      </c>
      <c r="R229" s="27" t="s">
        <v>677</v>
      </c>
      <c r="S229" s="27" t="s">
        <v>677</v>
      </c>
      <c r="T229" s="27" t="s">
        <v>677</v>
      </c>
      <c r="U229" s="60">
        <v>42041</v>
      </c>
      <c r="V229" s="27" t="s">
        <v>45</v>
      </c>
      <c r="W229" s="27" t="s">
        <v>677</v>
      </c>
      <c r="X229" s="27" t="s">
        <v>175</v>
      </c>
      <c r="Y229" s="27" t="s">
        <v>2092</v>
      </c>
      <c r="Z229" s="27" t="s">
        <v>591</v>
      </c>
      <c r="AA229" s="62">
        <v>10729007.42</v>
      </c>
      <c r="AB229" s="27" t="s">
        <v>590</v>
      </c>
      <c r="AC229" s="27" t="s">
        <v>1811</v>
      </c>
      <c r="AD229" s="27" t="s">
        <v>677</v>
      </c>
      <c r="AE229" s="27" t="s">
        <v>589</v>
      </c>
      <c r="AF229" s="27" t="s">
        <v>774</v>
      </c>
      <c r="AG229" s="27" t="s">
        <v>677</v>
      </c>
      <c r="AH229" s="27" t="s">
        <v>1856</v>
      </c>
      <c r="AI229" s="61">
        <v>42041</v>
      </c>
      <c r="AJ229" s="27" t="s">
        <v>1445</v>
      </c>
      <c r="AK229" s="61">
        <v>42040</v>
      </c>
      <c r="AL229" s="28" t="s">
        <v>763</v>
      </c>
      <c r="AM229" s="27" t="s">
        <v>723</v>
      </c>
      <c r="AN229" s="27" t="s">
        <v>724</v>
      </c>
      <c r="AO229" s="28" t="s">
        <v>725</v>
      </c>
      <c r="AP229" s="27" t="s">
        <v>718</v>
      </c>
      <c r="AQ229" s="27" t="s">
        <v>677</v>
      </c>
      <c r="AR229" s="27" t="s">
        <v>78</v>
      </c>
      <c r="AS229" s="28" t="s">
        <v>721</v>
      </c>
      <c r="AT229" s="28" t="s">
        <v>718</v>
      </c>
      <c r="AU229" s="28" t="s">
        <v>718</v>
      </c>
      <c r="AV229" s="28" t="s">
        <v>718</v>
      </c>
      <c r="AW229" s="28" t="s">
        <v>718</v>
      </c>
      <c r="AX229" s="28" t="s">
        <v>718</v>
      </c>
      <c r="AY229" s="28" t="s">
        <v>718</v>
      </c>
      <c r="AZ229" s="62" t="s">
        <v>677</v>
      </c>
      <c r="BA229" s="62">
        <v>0</v>
      </c>
      <c r="BB229" s="29">
        <v>1</v>
      </c>
    </row>
    <row r="230" spans="1:54" ht="15.75" customHeight="1" x14ac:dyDescent="0.2">
      <c r="A230" t="s">
        <v>3205</v>
      </c>
      <c r="B230" t="str">
        <f>VLOOKUP(M230,vlookup!A:C,3,FALSE)</f>
        <v>"Special Interest Function"</v>
      </c>
      <c r="C230" t="s">
        <v>925</v>
      </c>
      <c r="D230" t="s">
        <v>7</v>
      </c>
      <c r="E230" t="s">
        <v>11</v>
      </c>
      <c r="F230" t="s">
        <v>721</v>
      </c>
      <c r="G230" t="s">
        <v>718</v>
      </c>
      <c r="H230" t="s">
        <v>718</v>
      </c>
      <c r="I230" t="s">
        <v>718</v>
      </c>
      <c r="J230" t="s">
        <v>718</v>
      </c>
      <c r="K230" t="s">
        <v>718</v>
      </c>
      <c r="L230" s="6" t="s">
        <v>718</v>
      </c>
      <c r="M230" s="27" t="s">
        <v>639</v>
      </c>
      <c r="N230" s="27" t="s">
        <v>987</v>
      </c>
      <c r="O230" s="27" t="s">
        <v>78</v>
      </c>
      <c r="P230" s="27" t="s">
        <v>1440</v>
      </c>
      <c r="Q230" s="27" t="s">
        <v>78</v>
      </c>
      <c r="R230" s="27" t="s">
        <v>630</v>
      </c>
      <c r="S230" s="27" t="s">
        <v>156</v>
      </c>
      <c r="T230" s="27" t="s">
        <v>1210</v>
      </c>
      <c r="U230" s="60">
        <v>42059</v>
      </c>
      <c r="V230" s="27" t="s">
        <v>45</v>
      </c>
      <c r="W230" s="27" t="s">
        <v>677</v>
      </c>
      <c r="X230" s="27" t="s">
        <v>38</v>
      </c>
      <c r="Y230" s="27" t="s">
        <v>2115</v>
      </c>
      <c r="Z230" s="27" t="s">
        <v>1259</v>
      </c>
      <c r="AA230" s="62">
        <v>68574.84</v>
      </c>
      <c r="AB230" s="27" t="s">
        <v>1598</v>
      </c>
      <c r="AC230" s="27" t="s">
        <v>120</v>
      </c>
      <c r="AD230" s="27" t="s">
        <v>638</v>
      </c>
      <c r="AE230" s="27" t="s">
        <v>589</v>
      </c>
      <c r="AF230" s="27" t="s">
        <v>769</v>
      </c>
      <c r="AG230" s="27" t="s">
        <v>677</v>
      </c>
      <c r="AH230" s="27" t="s">
        <v>1265</v>
      </c>
      <c r="AI230" s="61">
        <v>42062</v>
      </c>
      <c r="AJ230" s="27" t="s">
        <v>1262</v>
      </c>
      <c r="AK230" s="61">
        <v>42060</v>
      </c>
      <c r="AL230" s="28" t="s">
        <v>64</v>
      </c>
      <c r="AM230" s="27" t="s">
        <v>741</v>
      </c>
      <c r="AN230" s="27" t="s">
        <v>742</v>
      </c>
      <c r="AO230" s="28" t="s">
        <v>719</v>
      </c>
      <c r="AP230" s="27" t="s">
        <v>720</v>
      </c>
      <c r="AQ230" s="27" t="s">
        <v>78</v>
      </c>
      <c r="AR230" s="27" t="s">
        <v>78</v>
      </c>
      <c r="AS230" s="28" t="s">
        <v>721</v>
      </c>
      <c r="AT230" s="28" t="s">
        <v>718</v>
      </c>
      <c r="AU230" s="28" t="s">
        <v>718</v>
      </c>
      <c r="AV230" s="28" t="s">
        <v>718</v>
      </c>
      <c r="AW230" s="28" t="s">
        <v>718</v>
      </c>
      <c r="AX230" s="28" t="s">
        <v>718</v>
      </c>
      <c r="AY230" s="28" t="s">
        <v>718</v>
      </c>
      <c r="AZ230" s="62">
        <v>68574.84</v>
      </c>
      <c r="BA230" s="62">
        <v>68574.84</v>
      </c>
      <c r="BB230" s="29">
        <v>1</v>
      </c>
    </row>
    <row r="231" spans="1:54" ht="15.75" customHeight="1" x14ac:dyDescent="0.2">
      <c r="A231" t="s">
        <v>3205</v>
      </c>
      <c r="B231" t="str">
        <f>VLOOKUP(M231,vlookup!A:C,3,FALSE)</f>
        <v>"Special Interest Function"</v>
      </c>
      <c r="C231" t="s">
        <v>925</v>
      </c>
      <c r="D231" t="s">
        <v>7</v>
      </c>
      <c r="E231" t="s">
        <v>11</v>
      </c>
      <c r="F231" t="s">
        <v>721</v>
      </c>
      <c r="G231" t="s">
        <v>718</v>
      </c>
      <c r="H231" t="s">
        <v>718</v>
      </c>
      <c r="I231" t="s">
        <v>718</v>
      </c>
      <c r="J231" t="s">
        <v>718</v>
      </c>
      <c r="K231" t="s">
        <v>718</v>
      </c>
      <c r="L231" s="6" t="s">
        <v>718</v>
      </c>
      <c r="M231" s="27" t="s">
        <v>639</v>
      </c>
      <c r="N231" s="27" t="s">
        <v>987</v>
      </c>
      <c r="O231" s="27" t="s">
        <v>78</v>
      </c>
      <c r="P231" s="27" t="s">
        <v>1440</v>
      </c>
      <c r="Q231" s="27" t="s">
        <v>78</v>
      </c>
      <c r="R231" s="27" t="s">
        <v>630</v>
      </c>
      <c r="S231" s="27" t="s">
        <v>156</v>
      </c>
      <c r="T231" s="27" t="s">
        <v>1210</v>
      </c>
      <c r="U231" s="60">
        <v>42061</v>
      </c>
      <c r="V231" s="27" t="s">
        <v>45</v>
      </c>
      <c r="W231" s="27" t="s">
        <v>677</v>
      </c>
      <c r="X231" s="27" t="s">
        <v>38</v>
      </c>
      <c r="Y231" s="27" t="s">
        <v>2116</v>
      </c>
      <c r="Z231" s="27" t="s">
        <v>1259</v>
      </c>
      <c r="AA231" s="62">
        <v>3881742</v>
      </c>
      <c r="AB231" s="27" t="s">
        <v>1598</v>
      </c>
      <c r="AC231" s="27" t="s">
        <v>173</v>
      </c>
      <c r="AD231" s="27" t="s">
        <v>638</v>
      </c>
      <c r="AE231" s="27" t="s">
        <v>589</v>
      </c>
      <c r="AF231" s="27" t="s">
        <v>769</v>
      </c>
      <c r="AG231" s="27" t="s">
        <v>677</v>
      </c>
      <c r="AH231" s="27" t="s">
        <v>1265</v>
      </c>
      <c r="AI231" s="61">
        <v>42062</v>
      </c>
      <c r="AJ231" s="27" t="s">
        <v>1265</v>
      </c>
      <c r="AK231" s="61">
        <v>42062</v>
      </c>
      <c r="AL231" s="28" t="s">
        <v>64</v>
      </c>
      <c r="AM231" s="27" t="s">
        <v>723</v>
      </c>
      <c r="AN231" s="27" t="s">
        <v>724</v>
      </c>
      <c r="AO231" s="28" t="s">
        <v>719</v>
      </c>
      <c r="AP231" s="27" t="s">
        <v>720</v>
      </c>
      <c r="AQ231" s="27" t="s">
        <v>78</v>
      </c>
      <c r="AR231" s="27" t="s">
        <v>78</v>
      </c>
      <c r="AS231" s="28" t="s">
        <v>721</v>
      </c>
      <c r="AT231" s="28" t="s">
        <v>718</v>
      </c>
      <c r="AU231" s="28" t="s">
        <v>718</v>
      </c>
      <c r="AV231" s="28" t="s">
        <v>718</v>
      </c>
      <c r="AW231" s="28" t="s">
        <v>718</v>
      </c>
      <c r="AX231" s="28" t="s">
        <v>718</v>
      </c>
      <c r="AY231" s="28" t="s">
        <v>718</v>
      </c>
      <c r="AZ231" s="62">
        <v>3881742</v>
      </c>
      <c r="BA231" s="62">
        <v>3881742</v>
      </c>
      <c r="BB231" s="29">
        <v>1</v>
      </c>
    </row>
    <row r="232" spans="1:54" ht="15.75" customHeight="1" x14ac:dyDescent="0.2">
      <c r="A232" t="s">
        <v>79</v>
      </c>
      <c r="B232" t="str">
        <f>VLOOKUP(M232,vlookup!A:C,3,FALSE)</f>
        <v>"Special Interest Function"</v>
      </c>
      <c r="C232" t="s">
        <v>925</v>
      </c>
      <c r="D232" t="s">
        <v>7</v>
      </c>
      <c r="E232" t="s">
        <v>11</v>
      </c>
      <c r="F232" t="s">
        <v>721</v>
      </c>
      <c r="G232" t="s">
        <v>718</v>
      </c>
      <c r="H232" t="s">
        <v>718</v>
      </c>
      <c r="I232" t="s">
        <v>718</v>
      </c>
      <c r="J232" t="s">
        <v>718</v>
      </c>
      <c r="K232" t="s">
        <v>718</v>
      </c>
      <c r="L232" s="6" t="s">
        <v>718</v>
      </c>
      <c r="M232" s="27" t="s">
        <v>639</v>
      </c>
      <c r="N232" s="27" t="s">
        <v>987</v>
      </c>
      <c r="O232" s="27" t="s">
        <v>78</v>
      </c>
      <c r="P232" s="27" t="s">
        <v>1443</v>
      </c>
      <c r="Q232" s="27" t="s">
        <v>78</v>
      </c>
      <c r="R232" s="27" t="s">
        <v>677</v>
      </c>
      <c r="S232" s="27" t="s">
        <v>677</v>
      </c>
      <c r="T232" s="27" t="s">
        <v>677</v>
      </c>
      <c r="U232" s="60">
        <v>42090</v>
      </c>
      <c r="V232" s="27" t="s">
        <v>45</v>
      </c>
      <c r="W232" s="27" t="s">
        <v>677</v>
      </c>
      <c r="X232" s="27" t="s">
        <v>175</v>
      </c>
      <c r="Y232" s="27" t="s">
        <v>2093</v>
      </c>
      <c r="Z232" s="27" t="s">
        <v>591</v>
      </c>
      <c r="AA232" s="62">
        <v>85800</v>
      </c>
      <c r="AB232" s="27" t="s">
        <v>590</v>
      </c>
      <c r="AC232" s="27" t="s">
        <v>1812</v>
      </c>
      <c r="AD232" s="27" t="s">
        <v>677</v>
      </c>
      <c r="AE232" s="27" t="s">
        <v>589</v>
      </c>
      <c r="AF232" s="27" t="s">
        <v>774</v>
      </c>
      <c r="AG232" s="27" t="s">
        <v>677</v>
      </c>
      <c r="AH232" s="27" t="s">
        <v>1856</v>
      </c>
      <c r="AI232" s="61">
        <v>42090</v>
      </c>
      <c r="AJ232" s="27" t="s">
        <v>1445</v>
      </c>
      <c r="AK232" s="61">
        <v>42089</v>
      </c>
      <c r="AL232" s="28" t="s">
        <v>763</v>
      </c>
      <c r="AM232" s="27" t="s">
        <v>723</v>
      </c>
      <c r="AN232" s="27" t="s">
        <v>724</v>
      </c>
      <c r="AO232" s="28" t="s">
        <v>725</v>
      </c>
      <c r="AP232" s="27" t="s">
        <v>718</v>
      </c>
      <c r="AQ232" s="27" t="s">
        <v>677</v>
      </c>
      <c r="AR232" s="27" t="s">
        <v>78</v>
      </c>
      <c r="AS232" s="28" t="s">
        <v>721</v>
      </c>
      <c r="AT232" s="28" t="s">
        <v>718</v>
      </c>
      <c r="AU232" s="28" t="s">
        <v>718</v>
      </c>
      <c r="AV232" s="28" t="s">
        <v>718</v>
      </c>
      <c r="AW232" s="28" t="s">
        <v>718</v>
      </c>
      <c r="AX232" s="28" t="s">
        <v>718</v>
      </c>
      <c r="AY232" s="28" t="s">
        <v>718</v>
      </c>
      <c r="AZ232" s="62" t="s">
        <v>677</v>
      </c>
      <c r="BA232" s="62">
        <v>85800</v>
      </c>
      <c r="BB232" s="29">
        <v>1</v>
      </c>
    </row>
    <row r="233" spans="1:54" ht="15.75" customHeight="1" x14ac:dyDescent="0.2">
      <c r="A233" t="s">
        <v>79</v>
      </c>
      <c r="B233" t="str">
        <f>VLOOKUP(M233,vlookup!A:C,3,FALSE)</f>
        <v>"Special Interest Function"</v>
      </c>
      <c r="C233" t="s">
        <v>925</v>
      </c>
      <c r="D233" t="s">
        <v>7</v>
      </c>
      <c r="E233" t="s">
        <v>12</v>
      </c>
      <c r="F233" t="s">
        <v>721</v>
      </c>
      <c r="G233" t="s">
        <v>718</v>
      </c>
      <c r="H233" t="s">
        <v>718</v>
      </c>
      <c r="I233" t="s">
        <v>718</v>
      </c>
      <c r="J233" t="s">
        <v>718</v>
      </c>
      <c r="K233" t="s">
        <v>718</v>
      </c>
      <c r="L233" s="6" t="s">
        <v>718</v>
      </c>
      <c r="M233" s="27" t="s">
        <v>639</v>
      </c>
      <c r="N233" s="27" t="s">
        <v>987</v>
      </c>
      <c r="O233" s="27" t="s">
        <v>78</v>
      </c>
      <c r="P233" s="27" t="s">
        <v>1443</v>
      </c>
      <c r="Q233" s="27" t="s">
        <v>78</v>
      </c>
      <c r="R233" s="27" t="s">
        <v>677</v>
      </c>
      <c r="S233" s="27" t="s">
        <v>677</v>
      </c>
      <c r="T233" s="27" t="s">
        <v>677</v>
      </c>
      <c r="U233" s="60">
        <v>42107</v>
      </c>
      <c r="V233" s="27" t="s">
        <v>45</v>
      </c>
      <c r="W233" s="27" t="s">
        <v>677</v>
      </c>
      <c r="X233" s="27" t="s">
        <v>175</v>
      </c>
      <c r="Y233" s="27" t="s">
        <v>2094</v>
      </c>
      <c r="Z233" s="27" t="s">
        <v>591</v>
      </c>
      <c r="AA233" s="62">
        <v>345533.92</v>
      </c>
      <c r="AB233" s="27" t="s">
        <v>590</v>
      </c>
      <c r="AC233" s="27" t="s">
        <v>1813</v>
      </c>
      <c r="AD233" s="27" t="s">
        <v>677</v>
      </c>
      <c r="AE233" s="27" t="s">
        <v>589</v>
      </c>
      <c r="AF233" s="27" t="s">
        <v>774</v>
      </c>
      <c r="AG233" s="27" t="s">
        <v>677</v>
      </c>
      <c r="AH233" s="27" t="s">
        <v>1856</v>
      </c>
      <c r="AI233" s="61">
        <v>42107</v>
      </c>
      <c r="AJ233" s="27" t="s">
        <v>1445</v>
      </c>
      <c r="AK233" s="61">
        <v>42107</v>
      </c>
      <c r="AL233" s="28" t="s">
        <v>763</v>
      </c>
      <c r="AM233" s="27" t="s">
        <v>723</v>
      </c>
      <c r="AN233" s="27" t="s">
        <v>724</v>
      </c>
      <c r="AO233" s="28" t="s">
        <v>725</v>
      </c>
      <c r="AP233" s="27" t="s">
        <v>718</v>
      </c>
      <c r="AQ233" s="27" t="s">
        <v>677</v>
      </c>
      <c r="AR233" s="27" t="s">
        <v>78</v>
      </c>
      <c r="AS233" s="28" t="s">
        <v>721</v>
      </c>
      <c r="AT233" s="28" t="s">
        <v>718</v>
      </c>
      <c r="AU233" s="28" t="s">
        <v>718</v>
      </c>
      <c r="AV233" s="28" t="s">
        <v>718</v>
      </c>
      <c r="AW233" s="28" t="s">
        <v>718</v>
      </c>
      <c r="AX233" s="28" t="s">
        <v>718</v>
      </c>
      <c r="AY233" s="28" t="s">
        <v>718</v>
      </c>
      <c r="AZ233" s="62" t="s">
        <v>677</v>
      </c>
      <c r="BA233" s="62">
        <v>345533.92</v>
      </c>
      <c r="BB233" s="29">
        <v>1</v>
      </c>
    </row>
    <row r="234" spans="1:54" ht="15.75" customHeight="1" x14ac:dyDescent="0.2">
      <c r="A234" t="s">
        <v>3205</v>
      </c>
      <c r="B234" t="str">
        <f>VLOOKUP(M234,vlookup!A:C,3,FALSE)</f>
        <v>"Special Interest Function"</v>
      </c>
      <c r="C234" t="s">
        <v>925</v>
      </c>
      <c r="D234" t="s">
        <v>7</v>
      </c>
      <c r="E234" t="s">
        <v>12</v>
      </c>
      <c r="F234" t="s">
        <v>721</v>
      </c>
      <c r="G234" t="s">
        <v>718</v>
      </c>
      <c r="H234" t="s">
        <v>718</v>
      </c>
      <c r="I234" t="s">
        <v>718</v>
      </c>
      <c r="J234" t="s">
        <v>718</v>
      </c>
      <c r="K234" t="s">
        <v>718</v>
      </c>
      <c r="L234" s="6" t="s">
        <v>718</v>
      </c>
      <c r="M234" s="27" t="s">
        <v>639</v>
      </c>
      <c r="N234" s="27" t="s">
        <v>987</v>
      </c>
      <c r="O234" s="27" t="s">
        <v>78</v>
      </c>
      <c r="P234" s="27" t="s">
        <v>1440</v>
      </c>
      <c r="Q234" s="27" t="s">
        <v>78</v>
      </c>
      <c r="R234" s="27" t="s">
        <v>127</v>
      </c>
      <c r="S234" s="27" t="s">
        <v>48</v>
      </c>
      <c r="T234" s="27" t="s">
        <v>1207</v>
      </c>
      <c r="U234" s="60">
        <v>42109</v>
      </c>
      <c r="V234" s="27" t="s">
        <v>45</v>
      </c>
      <c r="W234" s="27" t="s">
        <v>677</v>
      </c>
      <c r="X234" s="27" t="s">
        <v>38</v>
      </c>
      <c r="Y234" s="27" t="s">
        <v>2100</v>
      </c>
      <c r="Z234" s="27" t="s">
        <v>1259</v>
      </c>
      <c r="AA234" s="62">
        <v>4109837.72</v>
      </c>
      <c r="AB234" s="27" t="s">
        <v>1598</v>
      </c>
      <c r="AC234" s="27" t="s">
        <v>122</v>
      </c>
      <c r="AD234" s="27" t="s">
        <v>638</v>
      </c>
      <c r="AE234" s="27" t="s">
        <v>589</v>
      </c>
      <c r="AF234" s="27" t="s">
        <v>769</v>
      </c>
      <c r="AG234" s="27" t="s">
        <v>677</v>
      </c>
      <c r="AH234" s="27" t="s">
        <v>1265</v>
      </c>
      <c r="AI234" s="61">
        <v>42114</v>
      </c>
      <c r="AJ234" s="27" t="s">
        <v>1265</v>
      </c>
      <c r="AK234" s="61">
        <v>42114</v>
      </c>
      <c r="AL234" s="28" t="s">
        <v>64</v>
      </c>
      <c r="AM234" s="27" t="s">
        <v>741</v>
      </c>
      <c r="AN234" s="27" t="s">
        <v>742</v>
      </c>
      <c r="AO234" s="28" t="s">
        <v>719</v>
      </c>
      <c r="AP234" s="27" t="s">
        <v>720</v>
      </c>
      <c r="AQ234" s="27" t="s">
        <v>78</v>
      </c>
      <c r="AR234" s="27" t="s">
        <v>78</v>
      </c>
      <c r="AS234" s="28" t="s">
        <v>721</v>
      </c>
      <c r="AT234" s="28" t="s">
        <v>718</v>
      </c>
      <c r="AU234" s="28" t="s">
        <v>718</v>
      </c>
      <c r="AV234" s="28" t="s">
        <v>718</v>
      </c>
      <c r="AW234" s="28" t="s">
        <v>718</v>
      </c>
      <c r="AX234" s="28" t="s">
        <v>718</v>
      </c>
      <c r="AY234" s="28" t="s">
        <v>718</v>
      </c>
      <c r="AZ234" s="62">
        <v>4109837.72</v>
      </c>
      <c r="BA234" s="62">
        <v>4109837.72</v>
      </c>
      <c r="BB234" s="29">
        <v>1</v>
      </c>
    </row>
    <row r="235" spans="1:54" ht="15.75" customHeight="1" x14ac:dyDescent="0.2">
      <c r="A235" t="s">
        <v>3205</v>
      </c>
      <c r="B235" t="str">
        <f>VLOOKUP(M235,vlookup!A:C,3,FALSE)</f>
        <v>"Special Interest Function"</v>
      </c>
      <c r="C235" t="s">
        <v>925</v>
      </c>
      <c r="D235" t="s">
        <v>7</v>
      </c>
      <c r="E235" t="s">
        <v>12</v>
      </c>
      <c r="F235" t="s">
        <v>721</v>
      </c>
      <c r="G235" t="s">
        <v>718</v>
      </c>
      <c r="H235" t="s">
        <v>718</v>
      </c>
      <c r="I235" t="s">
        <v>718</v>
      </c>
      <c r="J235" t="s">
        <v>718</v>
      </c>
      <c r="K235" t="s">
        <v>718</v>
      </c>
      <c r="L235" s="6" t="s">
        <v>718</v>
      </c>
      <c r="M235" s="27" t="s">
        <v>639</v>
      </c>
      <c r="N235" s="27" t="s">
        <v>987</v>
      </c>
      <c r="O235" s="27" t="s">
        <v>78</v>
      </c>
      <c r="P235" s="27" t="s">
        <v>1440</v>
      </c>
      <c r="Q235" s="27" t="s">
        <v>78</v>
      </c>
      <c r="R235" s="27" t="s">
        <v>127</v>
      </c>
      <c r="S235" s="27" t="s">
        <v>48</v>
      </c>
      <c r="T235" s="27" t="s">
        <v>1207</v>
      </c>
      <c r="U235" s="60">
        <v>42114</v>
      </c>
      <c r="V235" s="27" t="s">
        <v>45</v>
      </c>
      <c r="W235" s="27" t="s">
        <v>677</v>
      </c>
      <c r="X235" s="27" t="s">
        <v>38</v>
      </c>
      <c r="Y235" s="27" t="s">
        <v>2101</v>
      </c>
      <c r="Z235" s="27" t="s">
        <v>1259</v>
      </c>
      <c r="AA235" s="62">
        <v>3929973.2</v>
      </c>
      <c r="AB235" s="27" t="s">
        <v>1598</v>
      </c>
      <c r="AC235" s="27" t="s">
        <v>400</v>
      </c>
      <c r="AD235" s="27" t="s">
        <v>638</v>
      </c>
      <c r="AE235" s="27" t="s">
        <v>589</v>
      </c>
      <c r="AF235" s="27" t="s">
        <v>769</v>
      </c>
      <c r="AG235" s="27" t="s">
        <v>677</v>
      </c>
      <c r="AH235" s="27" t="s">
        <v>1265</v>
      </c>
      <c r="AI235" s="61">
        <v>42115</v>
      </c>
      <c r="AJ235" s="27" t="s">
        <v>1265</v>
      </c>
      <c r="AK235" s="61">
        <v>42115</v>
      </c>
      <c r="AL235" s="28" t="s">
        <v>64</v>
      </c>
      <c r="AM235" s="27" t="s">
        <v>741</v>
      </c>
      <c r="AN235" s="27" t="s">
        <v>742</v>
      </c>
      <c r="AO235" s="28" t="s">
        <v>719</v>
      </c>
      <c r="AP235" s="27" t="s">
        <v>720</v>
      </c>
      <c r="AQ235" s="27" t="s">
        <v>78</v>
      </c>
      <c r="AR235" s="27" t="s">
        <v>78</v>
      </c>
      <c r="AS235" s="28" t="s">
        <v>721</v>
      </c>
      <c r="AT235" s="28" t="s">
        <v>718</v>
      </c>
      <c r="AU235" s="28" t="s">
        <v>718</v>
      </c>
      <c r="AV235" s="28" t="s">
        <v>718</v>
      </c>
      <c r="AW235" s="28" t="s">
        <v>718</v>
      </c>
      <c r="AX235" s="28" t="s">
        <v>718</v>
      </c>
      <c r="AY235" s="28" t="s">
        <v>718</v>
      </c>
      <c r="AZ235" s="62">
        <v>3929973.2</v>
      </c>
      <c r="BA235" s="62">
        <v>3929973.2</v>
      </c>
      <c r="BB235" s="29">
        <v>1</v>
      </c>
    </row>
    <row r="236" spans="1:54" ht="15.75" customHeight="1" x14ac:dyDescent="0.2">
      <c r="A236" t="s">
        <v>79</v>
      </c>
      <c r="B236" t="str">
        <f>VLOOKUP(M236,vlookup!A:C,3,FALSE)</f>
        <v>"Special Interest Function"</v>
      </c>
      <c r="C236" t="s">
        <v>925</v>
      </c>
      <c r="D236" t="s">
        <v>7</v>
      </c>
      <c r="E236" t="s">
        <v>12</v>
      </c>
      <c r="F236" t="s">
        <v>721</v>
      </c>
      <c r="G236" t="s">
        <v>718</v>
      </c>
      <c r="H236" t="s">
        <v>718</v>
      </c>
      <c r="I236" t="s">
        <v>718</v>
      </c>
      <c r="J236" t="s">
        <v>718</v>
      </c>
      <c r="K236" t="s">
        <v>718</v>
      </c>
      <c r="L236" s="6" t="s">
        <v>718</v>
      </c>
      <c r="M236" s="27" t="s">
        <v>639</v>
      </c>
      <c r="N236" s="27" t="s">
        <v>987</v>
      </c>
      <c r="O236" s="27" t="s">
        <v>78</v>
      </c>
      <c r="P236" s="27" t="s">
        <v>1443</v>
      </c>
      <c r="Q236" s="27" t="s">
        <v>78</v>
      </c>
      <c r="R236" s="27" t="s">
        <v>677</v>
      </c>
      <c r="S236" s="27" t="s">
        <v>677</v>
      </c>
      <c r="T236" s="27" t="s">
        <v>677</v>
      </c>
      <c r="U236" s="60">
        <v>42116</v>
      </c>
      <c r="V236" s="27" t="s">
        <v>45</v>
      </c>
      <c r="W236" s="27" t="s">
        <v>677</v>
      </c>
      <c r="X236" s="27" t="s">
        <v>175</v>
      </c>
      <c r="Y236" s="27" t="s">
        <v>2095</v>
      </c>
      <c r="Z236" s="27" t="s">
        <v>591</v>
      </c>
      <c r="AA236" s="62">
        <v>26540501.870000001</v>
      </c>
      <c r="AB236" s="27" t="s">
        <v>590</v>
      </c>
      <c r="AC236" s="27" t="s">
        <v>1814</v>
      </c>
      <c r="AD236" s="27" t="s">
        <v>677</v>
      </c>
      <c r="AE236" s="27" t="s">
        <v>589</v>
      </c>
      <c r="AF236" s="27" t="s">
        <v>774</v>
      </c>
      <c r="AG236" s="27" t="s">
        <v>677</v>
      </c>
      <c r="AH236" s="27" t="s">
        <v>1856</v>
      </c>
      <c r="AI236" s="61">
        <v>42116</v>
      </c>
      <c r="AJ236" s="27" t="s">
        <v>1445</v>
      </c>
      <c r="AK236" s="61">
        <v>42110</v>
      </c>
      <c r="AL236" s="28" t="s">
        <v>763</v>
      </c>
      <c r="AM236" s="27" t="s">
        <v>723</v>
      </c>
      <c r="AN236" s="27" t="s">
        <v>724</v>
      </c>
      <c r="AO236" s="28" t="s">
        <v>725</v>
      </c>
      <c r="AP236" s="27" t="s">
        <v>718</v>
      </c>
      <c r="AQ236" s="27" t="s">
        <v>677</v>
      </c>
      <c r="AR236" s="27" t="s">
        <v>78</v>
      </c>
      <c r="AS236" s="28" t="s">
        <v>721</v>
      </c>
      <c r="AT236" s="28" t="s">
        <v>718</v>
      </c>
      <c r="AU236" s="28" t="s">
        <v>718</v>
      </c>
      <c r="AV236" s="28" t="s">
        <v>718</v>
      </c>
      <c r="AW236" s="28" t="s">
        <v>718</v>
      </c>
      <c r="AX236" s="28" t="s">
        <v>718</v>
      </c>
      <c r="AY236" s="28" t="s">
        <v>718</v>
      </c>
      <c r="AZ236" s="62" t="s">
        <v>677</v>
      </c>
      <c r="BA236" s="62">
        <v>0</v>
      </c>
      <c r="BB236" s="29">
        <v>1</v>
      </c>
    </row>
    <row r="237" spans="1:54" ht="15.75" customHeight="1" x14ac:dyDescent="0.2">
      <c r="A237" t="s">
        <v>3205</v>
      </c>
      <c r="B237" t="str">
        <f>VLOOKUP(M237,vlookup!A:C,3,FALSE)</f>
        <v>"Special Interest Function"</v>
      </c>
      <c r="C237" t="s">
        <v>925</v>
      </c>
      <c r="D237" t="s">
        <v>7</v>
      </c>
      <c r="E237" t="s">
        <v>12</v>
      </c>
      <c r="F237" t="s">
        <v>721</v>
      </c>
      <c r="G237" t="s">
        <v>718</v>
      </c>
      <c r="H237" t="s">
        <v>718</v>
      </c>
      <c r="I237" t="s">
        <v>718</v>
      </c>
      <c r="J237" t="s">
        <v>718</v>
      </c>
      <c r="K237" t="s">
        <v>718</v>
      </c>
      <c r="L237" s="6" t="s">
        <v>718</v>
      </c>
      <c r="M237" s="27" t="s">
        <v>639</v>
      </c>
      <c r="N237" s="27" t="s">
        <v>987</v>
      </c>
      <c r="O237" s="27" t="s">
        <v>78</v>
      </c>
      <c r="P237" s="27" t="s">
        <v>1440</v>
      </c>
      <c r="Q237" s="27" t="s">
        <v>78</v>
      </c>
      <c r="R237" s="27" t="s">
        <v>127</v>
      </c>
      <c r="S237" s="27" t="s">
        <v>48</v>
      </c>
      <c r="T237" s="27" t="s">
        <v>1207</v>
      </c>
      <c r="U237" s="60">
        <v>42151</v>
      </c>
      <c r="V237" s="27" t="s">
        <v>45</v>
      </c>
      <c r="W237" s="27" t="s">
        <v>677</v>
      </c>
      <c r="X237" s="27" t="s">
        <v>38</v>
      </c>
      <c r="Y237" s="27" t="s">
        <v>2102</v>
      </c>
      <c r="Z237" s="27" t="s">
        <v>1259</v>
      </c>
      <c r="AA237" s="62">
        <v>3914622.3</v>
      </c>
      <c r="AB237" s="27" t="s">
        <v>1598</v>
      </c>
      <c r="AC237" s="27" t="s">
        <v>91</v>
      </c>
      <c r="AD237" s="27" t="s">
        <v>638</v>
      </c>
      <c r="AE237" s="27" t="s">
        <v>589</v>
      </c>
      <c r="AF237" s="27" t="s">
        <v>769</v>
      </c>
      <c r="AG237" s="27" t="s">
        <v>677</v>
      </c>
      <c r="AH237" s="27" t="s">
        <v>1265</v>
      </c>
      <c r="AI237" s="61">
        <v>42173</v>
      </c>
      <c r="AJ237" s="27" t="s">
        <v>1265</v>
      </c>
      <c r="AK237" s="61">
        <v>42173</v>
      </c>
      <c r="AL237" s="28" t="s">
        <v>64</v>
      </c>
      <c r="AM237" s="27" t="s">
        <v>723</v>
      </c>
      <c r="AN237" s="27" t="s">
        <v>724</v>
      </c>
      <c r="AO237" s="28" t="s">
        <v>719</v>
      </c>
      <c r="AP237" s="27" t="s">
        <v>720</v>
      </c>
      <c r="AQ237" s="27" t="s">
        <v>78</v>
      </c>
      <c r="AR237" s="27" t="s">
        <v>78</v>
      </c>
      <c r="AS237" s="28" t="s">
        <v>721</v>
      </c>
      <c r="AT237" s="28" t="s">
        <v>718</v>
      </c>
      <c r="AU237" s="28" t="s">
        <v>718</v>
      </c>
      <c r="AV237" s="28" t="s">
        <v>718</v>
      </c>
      <c r="AW237" s="28" t="s">
        <v>718</v>
      </c>
      <c r="AX237" s="28" t="s">
        <v>718</v>
      </c>
      <c r="AY237" s="28" t="s">
        <v>718</v>
      </c>
      <c r="AZ237" s="62">
        <v>3914622.3</v>
      </c>
      <c r="BA237" s="62">
        <v>3914622.3</v>
      </c>
      <c r="BB237" s="29">
        <v>1</v>
      </c>
    </row>
    <row r="238" spans="1:54" ht="15.75" customHeight="1" x14ac:dyDescent="0.2">
      <c r="A238" t="s">
        <v>79</v>
      </c>
      <c r="B238" t="str">
        <f>VLOOKUP(M238,vlookup!A:C,3,FALSE)</f>
        <v>"Special Interest Function"</v>
      </c>
      <c r="C238" t="s">
        <v>925</v>
      </c>
      <c r="D238" t="s">
        <v>7</v>
      </c>
      <c r="E238" t="s">
        <v>12</v>
      </c>
      <c r="F238" t="s">
        <v>721</v>
      </c>
      <c r="G238" t="s">
        <v>718</v>
      </c>
      <c r="H238" t="s">
        <v>718</v>
      </c>
      <c r="I238" t="s">
        <v>718</v>
      </c>
      <c r="J238" t="s">
        <v>718</v>
      </c>
      <c r="K238" t="s">
        <v>718</v>
      </c>
      <c r="L238" s="6" t="s">
        <v>718</v>
      </c>
      <c r="M238" s="27" t="s">
        <v>639</v>
      </c>
      <c r="N238" s="27" t="s">
        <v>987</v>
      </c>
      <c r="O238" s="27" t="s">
        <v>78</v>
      </c>
      <c r="P238" s="27" t="s">
        <v>1443</v>
      </c>
      <c r="Q238" s="27" t="s">
        <v>78</v>
      </c>
      <c r="R238" s="27" t="s">
        <v>677</v>
      </c>
      <c r="S238" s="27" t="s">
        <v>677</v>
      </c>
      <c r="T238" s="27" t="s">
        <v>677</v>
      </c>
      <c r="U238" s="60">
        <v>42174</v>
      </c>
      <c r="V238" s="27" t="s">
        <v>45</v>
      </c>
      <c r="W238" s="27" t="s">
        <v>677</v>
      </c>
      <c r="X238" s="27" t="s">
        <v>175</v>
      </c>
      <c r="Y238" s="27" t="s">
        <v>2096</v>
      </c>
      <c r="Z238" s="27" t="s">
        <v>591</v>
      </c>
      <c r="AA238" s="62">
        <v>817103.37</v>
      </c>
      <c r="AB238" s="27" t="s">
        <v>590</v>
      </c>
      <c r="AC238" s="27" t="s">
        <v>1815</v>
      </c>
      <c r="AD238" s="27" t="s">
        <v>677</v>
      </c>
      <c r="AE238" s="27" t="s">
        <v>589</v>
      </c>
      <c r="AF238" s="27" t="s">
        <v>774</v>
      </c>
      <c r="AG238" s="27" t="s">
        <v>677</v>
      </c>
      <c r="AH238" s="27" t="s">
        <v>1856</v>
      </c>
      <c r="AI238" s="61">
        <v>42174</v>
      </c>
      <c r="AJ238" s="27" t="s">
        <v>1445</v>
      </c>
      <c r="AK238" s="61">
        <v>42173</v>
      </c>
      <c r="AL238" s="28" t="s">
        <v>763</v>
      </c>
      <c r="AM238" s="27" t="s">
        <v>723</v>
      </c>
      <c r="AN238" s="27" t="s">
        <v>724</v>
      </c>
      <c r="AO238" s="28" t="s">
        <v>725</v>
      </c>
      <c r="AP238" s="27" t="s">
        <v>718</v>
      </c>
      <c r="AQ238" s="27" t="s">
        <v>677</v>
      </c>
      <c r="AR238" s="27" t="s">
        <v>78</v>
      </c>
      <c r="AS238" s="28" t="s">
        <v>721</v>
      </c>
      <c r="AT238" s="28" t="s">
        <v>718</v>
      </c>
      <c r="AU238" s="28" t="s">
        <v>718</v>
      </c>
      <c r="AV238" s="28" t="s">
        <v>718</v>
      </c>
      <c r="AW238" s="28" t="s">
        <v>718</v>
      </c>
      <c r="AX238" s="28" t="s">
        <v>718</v>
      </c>
      <c r="AY238" s="28" t="s">
        <v>718</v>
      </c>
      <c r="AZ238" s="62" t="s">
        <v>677</v>
      </c>
      <c r="BA238" s="62">
        <v>0</v>
      </c>
      <c r="BB238" s="29">
        <v>1</v>
      </c>
    </row>
    <row r="239" spans="1:54" ht="15.75" customHeight="1" x14ac:dyDescent="0.2">
      <c r="A239" t="s">
        <v>3205</v>
      </c>
      <c r="B239" t="str">
        <f>VLOOKUP(M239,vlookup!A:C,3,FALSE)</f>
        <v>"Special Interest Function"</v>
      </c>
      <c r="C239" t="s">
        <v>925</v>
      </c>
      <c r="D239" t="s">
        <v>7</v>
      </c>
      <c r="E239" t="s">
        <v>12</v>
      </c>
      <c r="F239" t="s">
        <v>721</v>
      </c>
      <c r="G239" t="s">
        <v>718</v>
      </c>
      <c r="H239" t="s">
        <v>718</v>
      </c>
      <c r="I239" t="s">
        <v>718</v>
      </c>
      <c r="J239" t="s">
        <v>718</v>
      </c>
      <c r="K239" t="s">
        <v>718</v>
      </c>
      <c r="L239" s="6" t="s">
        <v>718</v>
      </c>
      <c r="M239" s="27" t="s">
        <v>639</v>
      </c>
      <c r="N239" s="27" t="s">
        <v>987</v>
      </c>
      <c r="O239" s="27" t="s">
        <v>78</v>
      </c>
      <c r="P239" s="27" t="s">
        <v>1440</v>
      </c>
      <c r="Q239" s="27" t="s">
        <v>78</v>
      </c>
      <c r="R239" s="27" t="s">
        <v>127</v>
      </c>
      <c r="S239" s="27" t="s">
        <v>48</v>
      </c>
      <c r="T239" s="27" t="s">
        <v>1207</v>
      </c>
      <c r="U239" s="60">
        <v>42177</v>
      </c>
      <c r="V239" s="27" t="s">
        <v>45</v>
      </c>
      <c r="W239" s="27" t="s">
        <v>677</v>
      </c>
      <c r="X239" s="27" t="s">
        <v>38</v>
      </c>
      <c r="Y239" s="27" t="s">
        <v>2103</v>
      </c>
      <c r="Z239" s="27" t="s">
        <v>1259</v>
      </c>
      <c r="AA239" s="62">
        <v>108410.36</v>
      </c>
      <c r="AB239" s="27" t="s">
        <v>1598</v>
      </c>
      <c r="AC239" s="27" t="s">
        <v>198</v>
      </c>
      <c r="AD239" s="27" t="s">
        <v>638</v>
      </c>
      <c r="AE239" s="27" t="s">
        <v>589</v>
      </c>
      <c r="AF239" s="27" t="s">
        <v>769</v>
      </c>
      <c r="AG239" s="27" t="s">
        <v>677</v>
      </c>
      <c r="AH239" s="27" t="s">
        <v>1265</v>
      </c>
      <c r="AI239" s="61">
        <v>42180</v>
      </c>
      <c r="AJ239" s="27" t="s">
        <v>1265</v>
      </c>
      <c r="AK239" s="61">
        <v>42180</v>
      </c>
      <c r="AL239" s="28" t="s">
        <v>64</v>
      </c>
      <c r="AM239" s="27" t="s">
        <v>741</v>
      </c>
      <c r="AN239" s="27" t="s">
        <v>742</v>
      </c>
      <c r="AO239" s="28" t="s">
        <v>719</v>
      </c>
      <c r="AP239" s="27" t="s">
        <v>720</v>
      </c>
      <c r="AQ239" s="27" t="s">
        <v>78</v>
      </c>
      <c r="AR239" s="27" t="s">
        <v>78</v>
      </c>
      <c r="AS239" s="28" t="s">
        <v>721</v>
      </c>
      <c r="AT239" s="28" t="s">
        <v>718</v>
      </c>
      <c r="AU239" s="28" t="s">
        <v>718</v>
      </c>
      <c r="AV239" s="28" t="s">
        <v>718</v>
      </c>
      <c r="AW239" s="28" t="s">
        <v>718</v>
      </c>
      <c r="AX239" s="28" t="s">
        <v>718</v>
      </c>
      <c r="AY239" s="28" t="s">
        <v>718</v>
      </c>
      <c r="AZ239" s="62">
        <v>108410.36</v>
      </c>
      <c r="BA239" s="62">
        <v>108410.36</v>
      </c>
      <c r="BB239" s="29">
        <v>1</v>
      </c>
    </row>
    <row r="240" spans="1:54" ht="15.75" customHeight="1" x14ac:dyDescent="0.2">
      <c r="A240" t="s">
        <v>3205</v>
      </c>
      <c r="B240" t="str">
        <f>VLOOKUP(M240,vlookup!A:C,3,FALSE)</f>
        <v>"Special Interest Function"</v>
      </c>
      <c r="C240" t="s">
        <v>925</v>
      </c>
      <c r="D240" t="s">
        <v>7</v>
      </c>
      <c r="E240" t="s">
        <v>13</v>
      </c>
      <c r="F240" t="s">
        <v>721</v>
      </c>
      <c r="G240" t="s">
        <v>718</v>
      </c>
      <c r="H240" t="s">
        <v>718</v>
      </c>
      <c r="I240" t="s">
        <v>718</v>
      </c>
      <c r="J240" t="s">
        <v>718</v>
      </c>
      <c r="K240" t="s">
        <v>718</v>
      </c>
      <c r="L240" s="6" t="s">
        <v>718</v>
      </c>
      <c r="M240" s="27" t="s">
        <v>639</v>
      </c>
      <c r="N240" s="27" t="s">
        <v>987</v>
      </c>
      <c r="O240" s="27" t="s">
        <v>78</v>
      </c>
      <c r="P240" s="27" t="s">
        <v>1440</v>
      </c>
      <c r="Q240" s="27" t="s">
        <v>78</v>
      </c>
      <c r="R240" s="27" t="s">
        <v>127</v>
      </c>
      <c r="S240" s="27" t="s">
        <v>48</v>
      </c>
      <c r="T240" s="27" t="s">
        <v>1207</v>
      </c>
      <c r="U240" s="60">
        <v>42206</v>
      </c>
      <c r="V240" s="27" t="s">
        <v>45</v>
      </c>
      <c r="W240" s="27" t="s">
        <v>677</v>
      </c>
      <c r="X240" s="27" t="s">
        <v>38</v>
      </c>
      <c r="Y240" s="27" t="s">
        <v>2104</v>
      </c>
      <c r="Z240" s="27" t="s">
        <v>1259</v>
      </c>
      <c r="AA240" s="62">
        <v>2491334</v>
      </c>
      <c r="AB240" s="27" t="s">
        <v>1598</v>
      </c>
      <c r="AC240" s="27" t="s">
        <v>112</v>
      </c>
      <c r="AD240" s="27" t="s">
        <v>638</v>
      </c>
      <c r="AE240" s="27" t="s">
        <v>589</v>
      </c>
      <c r="AF240" s="27" t="s">
        <v>769</v>
      </c>
      <c r="AG240" s="27" t="s">
        <v>677</v>
      </c>
      <c r="AH240" s="27" t="s">
        <v>1265</v>
      </c>
      <c r="AI240" s="61">
        <v>42208</v>
      </c>
      <c r="AJ240" s="27" t="s">
        <v>1265</v>
      </c>
      <c r="AK240" s="61">
        <v>42208</v>
      </c>
      <c r="AL240" s="28" t="s">
        <v>64</v>
      </c>
      <c r="AM240" s="27" t="s">
        <v>741</v>
      </c>
      <c r="AN240" s="27" t="s">
        <v>742</v>
      </c>
      <c r="AO240" s="28" t="s">
        <v>719</v>
      </c>
      <c r="AP240" s="27" t="s">
        <v>720</v>
      </c>
      <c r="AQ240" s="27" t="s">
        <v>78</v>
      </c>
      <c r="AR240" s="27" t="s">
        <v>78</v>
      </c>
      <c r="AS240" s="28" t="s">
        <v>721</v>
      </c>
      <c r="AT240" s="28" t="s">
        <v>718</v>
      </c>
      <c r="AU240" s="28" t="s">
        <v>718</v>
      </c>
      <c r="AV240" s="28" t="s">
        <v>718</v>
      </c>
      <c r="AW240" s="28" t="s">
        <v>718</v>
      </c>
      <c r="AX240" s="28" t="s">
        <v>718</v>
      </c>
      <c r="AY240" s="28" t="s">
        <v>718</v>
      </c>
      <c r="AZ240" s="62">
        <v>2491334</v>
      </c>
      <c r="BA240" s="62">
        <v>2491334</v>
      </c>
      <c r="BB240" s="29">
        <v>1</v>
      </c>
    </row>
    <row r="241" spans="1:54" ht="15.75" customHeight="1" x14ac:dyDescent="0.2">
      <c r="A241" t="s">
        <v>3205</v>
      </c>
      <c r="B241" t="str">
        <f>VLOOKUP(M241,vlookup!A:C,3,FALSE)</f>
        <v>"Special Interest Function"</v>
      </c>
      <c r="C241" t="s">
        <v>925</v>
      </c>
      <c r="D241" t="s">
        <v>7</v>
      </c>
      <c r="E241" t="s">
        <v>13</v>
      </c>
      <c r="F241" t="s">
        <v>721</v>
      </c>
      <c r="G241" t="s">
        <v>718</v>
      </c>
      <c r="H241" t="s">
        <v>718</v>
      </c>
      <c r="I241" t="s">
        <v>718</v>
      </c>
      <c r="J241" t="s">
        <v>718</v>
      </c>
      <c r="K241" t="s">
        <v>718</v>
      </c>
      <c r="L241" s="6" t="s">
        <v>718</v>
      </c>
      <c r="M241" s="27" t="s">
        <v>639</v>
      </c>
      <c r="N241" s="27" t="s">
        <v>987</v>
      </c>
      <c r="O241" s="27" t="s">
        <v>78</v>
      </c>
      <c r="P241" s="27" t="s">
        <v>1440</v>
      </c>
      <c r="Q241" s="27" t="s">
        <v>78</v>
      </c>
      <c r="R241" s="27" t="s">
        <v>630</v>
      </c>
      <c r="S241" s="27" t="s">
        <v>156</v>
      </c>
      <c r="T241" s="27" t="s">
        <v>1210</v>
      </c>
      <c r="U241" s="60">
        <v>42212</v>
      </c>
      <c r="V241" s="27" t="s">
        <v>45</v>
      </c>
      <c r="W241" s="27" t="s">
        <v>677</v>
      </c>
      <c r="X241" s="27" t="s">
        <v>38</v>
      </c>
      <c r="Y241" s="27" t="s">
        <v>2117</v>
      </c>
      <c r="Z241" s="27" t="s">
        <v>1259</v>
      </c>
      <c r="AA241" s="62">
        <v>107472</v>
      </c>
      <c r="AB241" s="27" t="s">
        <v>1598</v>
      </c>
      <c r="AC241" s="27" t="s">
        <v>669</v>
      </c>
      <c r="AD241" s="27" t="s">
        <v>638</v>
      </c>
      <c r="AE241" s="27" t="s">
        <v>589</v>
      </c>
      <c r="AF241" s="27" t="s">
        <v>769</v>
      </c>
      <c r="AG241" s="27" t="s">
        <v>677</v>
      </c>
      <c r="AH241" s="27" t="s">
        <v>1265</v>
      </c>
      <c r="AI241" s="61">
        <v>42243</v>
      </c>
      <c r="AJ241" s="27" t="s">
        <v>1262</v>
      </c>
      <c r="AK241" s="61">
        <v>42214</v>
      </c>
      <c r="AL241" s="28" t="s">
        <v>64</v>
      </c>
      <c r="AM241" s="27" t="s">
        <v>741</v>
      </c>
      <c r="AN241" s="27" t="s">
        <v>742</v>
      </c>
      <c r="AO241" s="28" t="s">
        <v>719</v>
      </c>
      <c r="AP241" s="27" t="s">
        <v>720</v>
      </c>
      <c r="AQ241" s="27" t="s">
        <v>78</v>
      </c>
      <c r="AR241" s="27" t="s">
        <v>78</v>
      </c>
      <c r="AS241" s="28" t="s">
        <v>721</v>
      </c>
      <c r="AT241" s="28" t="s">
        <v>718</v>
      </c>
      <c r="AU241" s="28" t="s">
        <v>718</v>
      </c>
      <c r="AV241" s="28" t="s">
        <v>718</v>
      </c>
      <c r="AW241" s="28" t="s">
        <v>718</v>
      </c>
      <c r="AX241" s="28" t="s">
        <v>718</v>
      </c>
      <c r="AY241" s="28" t="s">
        <v>718</v>
      </c>
      <c r="AZ241" s="62">
        <v>107472</v>
      </c>
      <c r="BA241" s="62">
        <v>107472</v>
      </c>
      <c r="BB241" s="29">
        <v>1</v>
      </c>
    </row>
    <row r="242" spans="1:54" ht="15.75" customHeight="1" x14ac:dyDescent="0.2">
      <c r="A242" t="s">
        <v>79</v>
      </c>
      <c r="B242" t="str">
        <f>VLOOKUP(M242,vlookup!A:C,3,FALSE)</f>
        <v>"Special Interest Function"</v>
      </c>
      <c r="C242" t="s">
        <v>925</v>
      </c>
      <c r="D242" t="s">
        <v>7</v>
      </c>
      <c r="E242" t="s">
        <v>13</v>
      </c>
      <c r="F242" t="s">
        <v>721</v>
      </c>
      <c r="G242" t="s">
        <v>718</v>
      </c>
      <c r="H242" t="s">
        <v>718</v>
      </c>
      <c r="I242" t="s">
        <v>718</v>
      </c>
      <c r="J242" t="s">
        <v>718</v>
      </c>
      <c r="K242" t="s">
        <v>718</v>
      </c>
      <c r="L242" s="6" t="s">
        <v>718</v>
      </c>
      <c r="M242" s="27" t="s">
        <v>639</v>
      </c>
      <c r="N242" s="27" t="s">
        <v>987</v>
      </c>
      <c r="O242" s="27" t="s">
        <v>78</v>
      </c>
      <c r="P242" s="27" t="s">
        <v>1443</v>
      </c>
      <c r="Q242" s="27" t="s">
        <v>78</v>
      </c>
      <c r="R242" s="27" t="s">
        <v>43</v>
      </c>
      <c r="S242" s="27" t="s">
        <v>44</v>
      </c>
      <c r="T242" s="27" t="s">
        <v>88</v>
      </c>
      <c r="U242" s="60">
        <v>42219</v>
      </c>
      <c r="V242" s="27" t="s">
        <v>45</v>
      </c>
      <c r="W242" s="27" t="s">
        <v>677</v>
      </c>
      <c r="X242" s="27" t="s">
        <v>38</v>
      </c>
      <c r="Y242" s="27" t="s">
        <v>2076</v>
      </c>
      <c r="Z242" s="27" t="s">
        <v>591</v>
      </c>
      <c r="AA242" s="62">
        <v>48680</v>
      </c>
      <c r="AB242" s="27" t="s">
        <v>1596</v>
      </c>
      <c r="AC242" s="27" t="s">
        <v>88</v>
      </c>
      <c r="AD242" s="27" t="s">
        <v>590</v>
      </c>
      <c r="AE242" s="27" t="s">
        <v>589</v>
      </c>
      <c r="AF242" s="27" t="s">
        <v>774</v>
      </c>
      <c r="AG242" s="27" t="s">
        <v>677</v>
      </c>
      <c r="AH242" s="27" t="s">
        <v>1856</v>
      </c>
      <c r="AI242" s="61">
        <v>42219</v>
      </c>
      <c r="AJ242" s="27" t="s">
        <v>1445</v>
      </c>
      <c r="AK242" s="61">
        <v>42198</v>
      </c>
      <c r="AL242" s="28" t="s">
        <v>64</v>
      </c>
      <c r="AM242" s="27" t="s">
        <v>757</v>
      </c>
      <c r="AN242" s="27" t="s">
        <v>758</v>
      </c>
      <c r="AO242" s="28" t="s">
        <v>725</v>
      </c>
      <c r="AP242" s="27" t="s">
        <v>718</v>
      </c>
      <c r="AQ242" s="27" t="s">
        <v>78</v>
      </c>
      <c r="AR242" s="27" t="s">
        <v>78</v>
      </c>
      <c r="AS242" s="28" t="s">
        <v>721</v>
      </c>
      <c r="AT242" s="28" t="s">
        <v>718</v>
      </c>
      <c r="AU242" s="28" t="s">
        <v>718</v>
      </c>
      <c r="AV242" s="28" t="s">
        <v>718</v>
      </c>
      <c r="AW242" s="28" t="s">
        <v>718</v>
      </c>
      <c r="AX242" s="28" t="s">
        <v>718</v>
      </c>
      <c r="AY242" s="28" t="s">
        <v>718</v>
      </c>
      <c r="AZ242" s="62">
        <v>48680</v>
      </c>
      <c r="BA242" s="62">
        <v>48680</v>
      </c>
      <c r="BB242" s="29">
        <v>1</v>
      </c>
    </row>
    <row r="243" spans="1:54" ht="15.75" customHeight="1" x14ac:dyDescent="0.2">
      <c r="A243" t="s">
        <v>3205</v>
      </c>
      <c r="B243" t="str">
        <f>VLOOKUP(M243,vlookup!A:C,3,FALSE)</f>
        <v>"Special Interest Function"</v>
      </c>
      <c r="C243" t="s">
        <v>925</v>
      </c>
      <c r="D243" t="s">
        <v>7</v>
      </c>
      <c r="E243" t="s">
        <v>13</v>
      </c>
      <c r="F243" t="s">
        <v>721</v>
      </c>
      <c r="G243" t="s">
        <v>718</v>
      </c>
      <c r="H243" t="s">
        <v>718</v>
      </c>
      <c r="I243" t="s">
        <v>718</v>
      </c>
      <c r="J243" t="s">
        <v>718</v>
      </c>
      <c r="K243" t="s">
        <v>718</v>
      </c>
      <c r="L243" s="6" t="s">
        <v>718</v>
      </c>
      <c r="M243" s="27" t="s">
        <v>639</v>
      </c>
      <c r="N243" s="27" t="s">
        <v>987</v>
      </c>
      <c r="O243" s="27" t="s">
        <v>78</v>
      </c>
      <c r="P243" s="27" t="s">
        <v>1440</v>
      </c>
      <c r="Q243" s="27" t="s">
        <v>78</v>
      </c>
      <c r="R243" s="27" t="s">
        <v>127</v>
      </c>
      <c r="S243" s="27" t="s">
        <v>48</v>
      </c>
      <c r="T243" s="27" t="s">
        <v>1207</v>
      </c>
      <c r="U243" s="60">
        <v>42247</v>
      </c>
      <c r="V243" s="27" t="s">
        <v>45</v>
      </c>
      <c r="W243" s="27" t="s">
        <v>677</v>
      </c>
      <c r="X243" s="27" t="s">
        <v>38</v>
      </c>
      <c r="Y243" s="27" t="s">
        <v>1597</v>
      </c>
      <c r="Z243" s="27" t="s">
        <v>1259</v>
      </c>
      <c r="AA243" s="62">
        <v>17392486.199999999</v>
      </c>
      <c r="AB243" s="27" t="s">
        <v>1288</v>
      </c>
      <c r="AC243" s="27" t="s">
        <v>76</v>
      </c>
      <c r="AD243" s="27" t="s">
        <v>638</v>
      </c>
      <c r="AE243" s="27" t="s">
        <v>589</v>
      </c>
      <c r="AF243" s="27" t="s">
        <v>769</v>
      </c>
      <c r="AG243" s="27" t="s">
        <v>677</v>
      </c>
      <c r="AH243" s="27" t="s">
        <v>1265</v>
      </c>
      <c r="AI243" s="61">
        <v>42250</v>
      </c>
      <c r="AJ243" s="27" t="s">
        <v>1262</v>
      </c>
      <c r="AK243" s="61">
        <v>42242</v>
      </c>
      <c r="AL243" s="28" t="s">
        <v>64</v>
      </c>
      <c r="AM243" s="27" t="s">
        <v>677</v>
      </c>
      <c r="AN243" s="27" t="s">
        <v>677</v>
      </c>
      <c r="AO243" s="28" t="s">
        <v>719</v>
      </c>
      <c r="AP243" s="27" t="s">
        <v>720</v>
      </c>
      <c r="AQ243" s="27" t="s">
        <v>78</v>
      </c>
      <c r="AR243" s="27" t="s">
        <v>78</v>
      </c>
      <c r="AS243" s="28" t="s">
        <v>721</v>
      </c>
      <c r="AT243" s="28" t="s">
        <v>718</v>
      </c>
      <c r="AU243" s="28" t="s">
        <v>718</v>
      </c>
      <c r="AV243" s="28" t="s">
        <v>718</v>
      </c>
      <c r="AW243" s="28" t="s">
        <v>718</v>
      </c>
      <c r="AX243" s="28" t="s">
        <v>718</v>
      </c>
      <c r="AY243" s="28" t="s">
        <v>718</v>
      </c>
      <c r="AZ243" s="62">
        <v>17392486.199999999</v>
      </c>
      <c r="BA243" s="62">
        <v>43500000</v>
      </c>
      <c r="BB243" s="29">
        <v>1</v>
      </c>
    </row>
    <row r="244" spans="1:54" ht="15.75" customHeight="1" x14ac:dyDescent="0.2">
      <c r="A244" t="s">
        <v>79</v>
      </c>
      <c r="B244" t="str">
        <f>VLOOKUP(M244,vlookup!A:C,3,FALSE)</f>
        <v>"Special Interest Function"</v>
      </c>
      <c r="C244" t="s">
        <v>925</v>
      </c>
      <c r="D244" t="s">
        <v>7</v>
      </c>
      <c r="E244" t="s">
        <v>13</v>
      </c>
      <c r="F244" t="s">
        <v>721</v>
      </c>
      <c r="G244" t="s">
        <v>718</v>
      </c>
      <c r="H244" t="s">
        <v>718</v>
      </c>
      <c r="I244" t="s">
        <v>718</v>
      </c>
      <c r="J244" t="s">
        <v>718</v>
      </c>
      <c r="K244" t="s">
        <v>718</v>
      </c>
      <c r="L244" s="6" t="s">
        <v>718</v>
      </c>
      <c r="M244" s="27" t="s">
        <v>639</v>
      </c>
      <c r="N244" s="27" t="s">
        <v>987</v>
      </c>
      <c r="O244" s="27" t="s">
        <v>78</v>
      </c>
      <c r="P244" s="27" t="s">
        <v>1443</v>
      </c>
      <c r="Q244" s="27" t="s">
        <v>78</v>
      </c>
      <c r="R244" s="27" t="s">
        <v>43</v>
      </c>
      <c r="S244" s="27" t="s">
        <v>44</v>
      </c>
      <c r="T244" s="27" t="s">
        <v>88</v>
      </c>
      <c r="U244" s="60">
        <v>42263</v>
      </c>
      <c r="V244" s="27" t="s">
        <v>45</v>
      </c>
      <c r="W244" s="27" t="s">
        <v>677</v>
      </c>
      <c r="X244" s="27" t="s">
        <v>38</v>
      </c>
      <c r="Y244" s="27" t="s">
        <v>2077</v>
      </c>
      <c r="Z244" s="27" t="s">
        <v>591</v>
      </c>
      <c r="AA244" s="62">
        <v>26495.07</v>
      </c>
      <c r="AB244" s="27" t="s">
        <v>2078</v>
      </c>
      <c r="AC244" s="27" t="s">
        <v>76</v>
      </c>
      <c r="AD244" s="27" t="s">
        <v>590</v>
      </c>
      <c r="AE244" s="27" t="s">
        <v>589</v>
      </c>
      <c r="AF244" s="27" t="s">
        <v>774</v>
      </c>
      <c r="AG244" s="27" t="s">
        <v>677</v>
      </c>
      <c r="AH244" s="27" t="s">
        <v>1856</v>
      </c>
      <c r="AI244" s="61">
        <v>42263</v>
      </c>
      <c r="AJ244" s="27" t="s">
        <v>1445</v>
      </c>
      <c r="AK244" s="61">
        <v>42249</v>
      </c>
      <c r="AL244" s="28" t="s">
        <v>64</v>
      </c>
      <c r="AM244" s="27" t="s">
        <v>677</v>
      </c>
      <c r="AN244" s="27" t="s">
        <v>677</v>
      </c>
      <c r="AO244" s="28" t="s">
        <v>725</v>
      </c>
      <c r="AP244" s="27" t="s">
        <v>718</v>
      </c>
      <c r="AQ244" s="27" t="s">
        <v>78</v>
      </c>
      <c r="AR244" s="27" t="s">
        <v>78</v>
      </c>
      <c r="AS244" s="28" t="s">
        <v>721</v>
      </c>
      <c r="AT244" s="28" t="s">
        <v>718</v>
      </c>
      <c r="AU244" s="28" t="s">
        <v>718</v>
      </c>
      <c r="AV244" s="28" t="s">
        <v>718</v>
      </c>
      <c r="AW244" s="28" t="s">
        <v>718</v>
      </c>
      <c r="AX244" s="28" t="s">
        <v>718</v>
      </c>
      <c r="AY244" s="28" t="s">
        <v>718</v>
      </c>
      <c r="AZ244" s="62">
        <v>26495.07</v>
      </c>
      <c r="BA244" s="62">
        <v>26495.07</v>
      </c>
      <c r="BB244" s="29">
        <v>1</v>
      </c>
    </row>
    <row r="245" spans="1:54" ht="15.75" customHeight="1" x14ac:dyDescent="0.2">
      <c r="A245" t="s">
        <v>79</v>
      </c>
      <c r="B245" t="str">
        <f>VLOOKUP(M245,vlookup!A:C,3,FALSE)</f>
        <v>"Special Interest Function"</v>
      </c>
      <c r="C245" t="s">
        <v>925</v>
      </c>
      <c r="D245" t="s">
        <v>7</v>
      </c>
      <c r="E245" t="s">
        <v>13</v>
      </c>
      <c r="F245" t="s">
        <v>721</v>
      </c>
      <c r="G245" t="s">
        <v>718</v>
      </c>
      <c r="H245" t="s">
        <v>718</v>
      </c>
      <c r="I245" t="s">
        <v>718</v>
      </c>
      <c r="J245" t="s">
        <v>718</v>
      </c>
      <c r="K245" t="s">
        <v>718</v>
      </c>
      <c r="L245" s="6" t="s">
        <v>718</v>
      </c>
      <c r="M245" s="27" t="s">
        <v>639</v>
      </c>
      <c r="N245" s="27" t="s">
        <v>987</v>
      </c>
      <c r="O245" s="27" t="s">
        <v>78</v>
      </c>
      <c r="P245" s="27" t="s">
        <v>1443</v>
      </c>
      <c r="Q245" s="27" t="s">
        <v>78</v>
      </c>
      <c r="R245" s="27" t="s">
        <v>43</v>
      </c>
      <c r="S245" s="27" t="s">
        <v>44</v>
      </c>
      <c r="T245" s="27" t="s">
        <v>88</v>
      </c>
      <c r="U245" s="60">
        <v>42272</v>
      </c>
      <c r="V245" s="27" t="s">
        <v>45</v>
      </c>
      <c r="W245" s="27" t="s">
        <v>677</v>
      </c>
      <c r="X245" s="27" t="s">
        <v>38</v>
      </c>
      <c r="Y245" s="27" t="s">
        <v>2084</v>
      </c>
      <c r="Z245" s="27" t="s">
        <v>591</v>
      </c>
      <c r="AA245" s="62">
        <v>58953.99</v>
      </c>
      <c r="AB245" s="27" t="s">
        <v>2085</v>
      </c>
      <c r="AC245" s="27" t="s">
        <v>76</v>
      </c>
      <c r="AD245" s="27" t="s">
        <v>590</v>
      </c>
      <c r="AE245" s="27" t="s">
        <v>589</v>
      </c>
      <c r="AF245" s="27" t="s">
        <v>774</v>
      </c>
      <c r="AG245" s="27" t="s">
        <v>677</v>
      </c>
      <c r="AH245" s="27" t="s">
        <v>1856</v>
      </c>
      <c r="AI245" s="61">
        <v>42272</v>
      </c>
      <c r="AJ245" s="27" t="s">
        <v>1445</v>
      </c>
      <c r="AK245" s="61">
        <v>42264</v>
      </c>
      <c r="AL245" s="28" t="s">
        <v>64</v>
      </c>
      <c r="AM245" s="27" t="s">
        <v>677</v>
      </c>
      <c r="AN245" s="27" t="s">
        <v>677</v>
      </c>
      <c r="AO245" s="28" t="s">
        <v>725</v>
      </c>
      <c r="AP245" s="27" t="s">
        <v>718</v>
      </c>
      <c r="AQ245" s="27" t="s">
        <v>78</v>
      </c>
      <c r="AR245" s="27" t="s">
        <v>78</v>
      </c>
      <c r="AS245" s="28" t="s">
        <v>721</v>
      </c>
      <c r="AT245" s="28" t="s">
        <v>718</v>
      </c>
      <c r="AU245" s="28" t="s">
        <v>718</v>
      </c>
      <c r="AV245" s="28" t="s">
        <v>718</v>
      </c>
      <c r="AW245" s="28" t="s">
        <v>718</v>
      </c>
      <c r="AX245" s="28" t="s">
        <v>718</v>
      </c>
      <c r="AY245" s="28" t="s">
        <v>718</v>
      </c>
      <c r="AZ245" s="62">
        <v>58953.99</v>
      </c>
      <c r="BA245" s="62">
        <v>58953.99</v>
      </c>
      <c r="BB245" s="29">
        <v>1</v>
      </c>
    </row>
    <row r="246" spans="1:54" ht="15.75" customHeight="1" x14ac:dyDescent="0.2">
      <c r="A246" t="s">
        <v>79</v>
      </c>
      <c r="B246" t="str">
        <f>VLOOKUP(M246,vlookup!A:C,3,FALSE)</f>
        <v>"Special Interest Function"</v>
      </c>
      <c r="C246" t="s">
        <v>925</v>
      </c>
      <c r="D246" t="s">
        <v>7</v>
      </c>
      <c r="E246" t="s">
        <v>13</v>
      </c>
      <c r="F246" t="s">
        <v>721</v>
      </c>
      <c r="G246" t="s">
        <v>718</v>
      </c>
      <c r="H246" t="s">
        <v>718</v>
      </c>
      <c r="I246" t="s">
        <v>718</v>
      </c>
      <c r="J246" t="s">
        <v>718</v>
      </c>
      <c r="K246" t="s">
        <v>718</v>
      </c>
      <c r="L246" s="6" t="s">
        <v>718</v>
      </c>
      <c r="M246" s="27" t="s">
        <v>639</v>
      </c>
      <c r="N246" s="27" t="s">
        <v>987</v>
      </c>
      <c r="O246" s="27" t="s">
        <v>78</v>
      </c>
      <c r="P246" s="27" t="s">
        <v>1443</v>
      </c>
      <c r="Q246" s="27" t="s">
        <v>78</v>
      </c>
      <c r="R246" s="27" t="s">
        <v>43</v>
      </c>
      <c r="S246" s="27" t="s">
        <v>44</v>
      </c>
      <c r="T246" s="27" t="s">
        <v>88</v>
      </c>
      <c r="U246" s="60">
        <v>42272</v>
      </c>
      <c r="V246" s="27" t="s">
        <v>45</v>
      </c>
      <c r="W246" s="27" t="s">
        <v>677</v>
      </c>
      <c r="X246" s="27" t="s">
        <v>38</v>
      </c>
      <c r="Y246" s="27" t="s">
        <v>2088</v>
      </c>
      <c r="Z246" s="27" t="s">
        <v>591</v>
      </c>
      <c r="AA246" s="62">
        <v>205114.7</v>
      </c>
      <c r="AB246" s="27" t="s">
        <v>2089</v>
      </c>
      <c r="AC246" s="27" t="s">
        <v>76</v>
      </c>
      <c r="AD246" s="27" t="s">
        <v>590</v>
      </c>
      <c r="AE246" s="27" t="s">
        <v>589</v>
      </c>
      <c r="AF246" s="27" t="s">
        <v>774</v>
      </c>
      <c r="AG246" s="27" t="s">
        <v>677</v>
      </c>
      <c r="AH246" s="27" t="s">
        <v>1856</v>
      </c>
      <c r="AI246" s="61">
        <v>42272</v>
      </c>
      <c r="AJ246" s="27" t="s">
        <v>778</v>
      </c>
      <c r="AK246" s="61">
        <v>42262</v>
      </c>
      <c r="AL246" s="28" t="s">
        <v>64</v>
      </c>
      <c r="AM246" s="27" t="s">
        <v>677</v>
      </c>
      <c r="AN246" s="27" t="s">
        <v>677</v>
      </c>
      <c r="AO246" s="28" t="s">
        <v>725</v>
      </c>
      <c r="AP246" s="27" t="s">
        <v>718</v>
      </c>
      <c r="AQ246" s="27" t="s">
        <v>78</v>
      </c>
      <c r="AR246" s="27" t="s">
        <v>78</v>
      </c>
      <c r="AS246" s="28" t="s">
        <v>721</v>
      </c>
      <c r="AT246" s="28" t="s">
        <v>718</v>
      </c>
      <c r="AU246" s="28" t="s">
        <v>718</v>
      </c>
      <c r="AV246" s="28" t="s">
        <v>718</v>
      </c>
      <c r="AW246" s="28" t="s">
        <v>718</v>
      </c>
      <c r="AX246" s="28" t="s">
        <v>718</v>
      </c>
      <c r="AY246" s="28" t="s">
        <v>718</v>
      </c>
      <c r="AZ246" s="62">
        <v>205114.7</v>
      </c>
      <c r="BA246" s="62">
        <v>205114.7</v>
      </c>
      <c r="BB246" s="29">
        <v>1</v>
      </c>
    </row>
    <row r="247" spans="1:54" ht="15.75" customHeight="1" x14ac:dyDescent="0.2">
      <c r="A247" t="s">
        <v>79</v>
      </c>
      <c r="B247" t="str">
        <f>VLOOKUP(M247,vlookup!A:C,3,FALSE)</f>
        <v>"Special Interest Function"</v>
      </c>
      <c r="C247" t="s">
        <v>925</v>
      </c>
      <c r="D247" t="s">
        <v>7</v>
      </c>
      <c r="E247" t="s">
        <v>13</v>
      </c>
      <c r="F247" t="s">
        <v>721</v>
      </c>
      <c r="G247" t="s">
        <v>718</v>
      </c>
      <c r="H247" t="s">
        <v>718</v>
      </c>
      <c r="I247" t="s">
        <v>718</v>
      </c>
      <c r="J247" t="s">
        <v>718</v>
      </c>
      <c r="K247" t="s">
        <v>718</v>
      </c>
      <c r="L247" s="6" t="s">
        <v>718</v>
      </c>
      <c r="M247" s="27" t="s">
        <v>639</v>
      </c>
      <c r="N247" s="27" t="s">
        <v>987</v>
      </c>
      <c r="O247" s="27" t="s">
        <v>78</v>
      </c>
      <c r="P247" s="27" t="s">
        <v>1443</v>
      </c>
      <c r="Q247" s="27" t="s">
        <v>78</v>
      </c>
      <c r="R247" s="27" t="s">
        <v>43</v>
      </c>
      <c r="S247" s="27" t="s">
        <v>44</v>
      </c>
      <c r="T247" s="27" t="s">
        <v>88</v>
      </c>
      <c r="U247" s="60">
        <v>42272</v>
      </c>
      <c r="V247" s="27" t="s">
        <v>45</v>
      </c>
      <c r="W247" s="27" t="s">
        <v>677</v>
      </c>
      <c r="X247" s="27" t="s">
        <v>38</v>
      </c>
      <c r="Y247" s="27" t="s">
        <v>2086</v>
      </c>
      <c r="Z247" s="27" t="s">
        <v>591</v>
      </c>
      <c r="AA247" s="62">
        <v>1052454.79</v>
      </c>
      <c r="AB247" s="27" t="s">
        <v>2087</v>
      </c>
      <c r="AC247" s="27" t="s">
        <v>76</v>
      </c>
      <c r="AD247" s="27" t="s">
        <v>590</v>
      </c>
      <c r="AE247" s="27" t="s">
        <v>589</v>
      </c>
      <c r="AF247" s="27" t="s">
        <v>774</v>
      </c>
      <c r="AG247" s="27" t="s">
        <v>677</v>
      </c>
      <c r="AH247" s="27" t="s">
        <v>1856</v>
      </c>
      <c r="AI247" s="61">
        <v>42272</v>
      </c>
      <c r="AJ247" s="27" t="s">
        <v>778</v>
      </c>
      <c r="AK247" s="61">
        <v>42272</v>
      </c>
      <c r="AL247" s="28" t="s">
        <v>64</v>
      </c>
      <c r="AM247" s="27" t="s">
        <v>677</v>
      </c>
      <c r="AN247" s="27" t="s">
        <v>677</v>
      </c>
      <c r="AO247" s="28" t="s">
        <v>725</v>
      </c>
      <c r="AP247" s="27" t="s">
        <v>718</v>
      </c>
      <c r="AQ247" s="27" t="s">
        <v>78</v>
      </c>
      <c r="AR247" s="27" t="s">
        <v>78</v>
      </c>
      <c r="AS247" s="28" t="s">
        <v>721</v>
      </c>
      <c r="AT247" s="28" t="s">
        <v>718</v>
      </c>
      <c r="AU247" s="28" t="s">
        <v>718</v>
      </c>
      <c r="AV247" s="28" t="s">
        <v>718</v>
      </c>
      <c r="AW247" s="28" t="s">
        <v>718</v>
      </c>
      <c r="AX247" s="28" t="s">
        <v>718</v>
      </c>
      <c r="AY247" s="28" t="s">
        <v>718</v>
      </c>
      <c r="AZ247" s="62">
        <v>1052454.79</v>
      </c>
      <c r="BA247" s="62">
        <v>1052454.79</v>
      </c>
      <c r="BB247" s="29">
        <v>1</v>
      </c>
    </row>
    <row r="248" spans="1:54" ht="15.75" customHeight="1" x14ac:dyDescent="0.2">
      <c r="A248" t="s">
        <v>79</v>
      </c>
      <c r="B248" t="str">
        <f>VLOOKUP(M248,vlookup!A:C,3,FALSE)</f>
        <v>"Special Interest Function"</v>
      </c>
      <c r="C248" t="s">
        <v>925</v>
      </c>
      <c r="D248" t="s">
        <v>7</v>
      </c>
      <c r="E248" t="s">
        <v>13</v>
      </c>
      <c r="F248" t="s">
        <v>721</v>
      </c>
      <c r="G248" t="s">
        <v>718</v>
      </c>
      <c r="H248" t="s">
        <v>718</v>
      </c>
      <c r="I248" t="s">
        <v>718</v>
      </c>
      <c r="J248" t="s">
        <v>718</v>
      </c>
      <c r="K248" t="s">
        <v>718</v>
      </c>
      <c r="L248" s="6" t="s">
        <v>718</v>
      </c>
      <c r="M248" s="27" t="s">
        <v>639</v>
      </c>
      <c r="N248" s="27" t="s">
        <v>987</v>
      </c>
      <c r="O248" s="27" t="s">
        <v>78</v>
      </c>
      <c r="P248" s="27" t="s">
        <v>1443</v>
      </c>
      <c r="Q248" s="27" t="s">
        <v>78</v>
      </c>
      <c r="R248" s="27" t="s">
        <v>677</v>
      </c>
      <c r="S248" s="27" t="s">
        <v>677</v>
      </c>
      <c r="T248" s="27" t="s">
        <v>677</v>
      </c>
      <c r="U248" s="60">
        <v>42272</v>
      </c>
      <c r="V248" s="27" t="s">
        <v>45</v>
      </c>
      <c r="W248" s="27" t="s">
        <v>677</v>
      </c>
      <c r="X248" s="27" t="s">
        <v>175</v>
      </c>
      <c r="Y248" s="27" t="s">
        <v>2097</v>
      </c>
      <c r="Z248" s="27" t="s">
        <v>591</v>
      </c>
      <c r="AA248" s="62">
        <v>3555034.26</v>
      </c>
      <c r="AB248" s="27" t="s">
        <v>590</v>
      </c>
      <c r="AC248" s="27" t="s">
        <v>1822</v>
      </c>
      <c r="AD248" s="27" t="s">
        <v>677</v>
      </c>
      <c r="AE248" s="27" t="s">
        <v>589</v>
      </c>
      <c r="AF248" s="27" t="s">
        <v>774</v>
      </c>
      <c r="AG248" s="27" t="s">
        <v>677</v>
      </c>
      <c r="AH248" s="27" t="s">
        <v>1856</v>
      </c>
      <c r="AI248" s="61">
        <v>42272</v>
      </c>
      <c r="AJ248" s="27" t="s">
        <v>1445</v>
      </c>
      <c r="AK248" s="61">
        <v>42272</v>
      </c>
      <c r="AL248" s="28" t="s">
        <v>763</v>
      </c>
      <c r="AM248" s="27" t="s">
        <v>723</v>
      </c>
      <c r="AN248" s="27" t="s">
        <v>724</v>
      </c>
      <c r="AO248" s="28" t="s">
        <v>725</v>
      </c>
      <c r="AP248" s="27" t="s">
        <v>718</v>
      </c>
      <c r="AQ248" s="27" t="s">
        <v>677</v>
      </c>
      <c r="AR248" s="27" t="s">
        <v>78</v>
      </c>
      <c r="AS248" s="28" t="s">
        <v>721</v>
      </c>
      <c r="AT248" s="28" t="s">
        <v>718</v>
      </c>
      <c r="AU248" s="28" t="s">
        <v>718</v>
      </c>
      <c r="AV248" s="28" t="s">
        <v>718</v>
      </c>
      <c r="AW248" s="28" t="s">
        <v>718</v>
      </c>
      <c r="AX248" s="28" t="s">
        <v>718</v>
      </c>
      <c r="AY248" s="28" t="s">
        <v>718</v>
      </c>
      <c r="AZ248" s="62" t="s">
        <v>677</v>
      </c>
      <c r="BA248" s="62">
        <v>0</v>
      </c>
      <c r="BB248" s="29">
        <v>1</v>
      </c>
    </row>
    <row r="249" spans="1:54" ht="15.75" customHeight="1" x14ac:dyDescent="0.2">
      <c r="A249" t="s">
        <v>3205</v>
      </c>
      <c r="B249" t="str">
        <f>VLOOKUP(M249,vlookup!A:C,3,FALSE)</f>
        <v>"Special Interest Function"</v>
      </c>
      <c r="C249" t="s">
        <v>925</v>
      </c>
      <c r="D249" t="s">
        <v>7</v>
      </c>
      <c r="E249" t="s">
        <v>13</v>
      </c>
      <c r="F249" t="s">
        <v>721</v>
      </c>
      <c r="G249" t="s">
        <v>718</v>
      </c>
      <c r="H249" t="s">
        <v>718</v>
      </c>
      <c r="I249" t="s">
        <v>718</v>
      </c>
      <c r="J249" t="s">
        <v>718</v>
      </c>
      <c r="K249" t="s">
        <v>718</v>
      </c>
      <c r="L249" s="6" t="s">
        <v>718</v>
      </c>
      <c r="M249" s="27" t="s">
        <v>639</v>
      </c>
      <c r="N249" s="27" t="s">
        <v>987</v>
      </c>
      <c r="O249" s="27" t="s">
        <v>78</v>
      </c>
      <c r="P249" s="27" t="s">
        <v>1440</v>
      </c>
      <c r="Q249" s="27" t="s">
        <v>78</v>
      </c>
      <c r="R249" s="27" t="s">
        <v>630</v>
      </c>
      <c r="S249" s="27" t="s">
        <v>156</v>
      </c>
      <c r="T249" s="27" t="s">
        <v>1210</v>
      </c>
      <c r="U249" s="60">
        <v>42275</v>
      </c>
      <c r="V249" s="27" t="s">
        <v>45</v>
      </c>
      <c r="W249" s="27" t="s">
        <v>677</v>
      </c>
      <c r="X249" s="27" t="s">
        <v>38</v>
      </c>
      <c r="Y249" s="27" t="s">
        <v>1599</v>
      </c>
      <c r="Z249" s="27" t="s">
        <v>1259</v>
      </c>
      <c r="AA249" s="62">
        <v>100000</v>
      </c>
      <c r="AB249" s="27" t="s">
        <v>1598</v>
      </c>
      <c r="AC249" s="27" t="s">
        <v>809</v>
      </c>
      <c r="AD249" s="27" t="s">
        <v>638</v>
      </c>
      <c r="AE249" s="27" t="s">
        <v>589</v>
      </c>
      <c r="AF249" s="27" t="s">
        <v>769</v>
      </c>
      <c r="AG249" s="27" t="s">
        <v>677</v>
      </c>
      <c r="AH249" s="27" t="s">
        <v>1265</v>
      </c>
      <c r="AI249" s="61">
        <v>42275</v>
      </c>
      <c r="AJ249" s="27" t="s">
        <v>1265</v>
      </c>
      <c r="AK249" s="61">
        <v>42275</v>
      </c>
      <c r="AL249" s="28" t="s">
        <v>64</v>
      </c>
      <c r="AM249" s="27" t="s">
        <v>741</v>
      </c>
      <c r="AN249" s="27" t="s">
        <v>742</v>
      </c>
      <c r="AO249" s="28" t="s">
        <v>719</v>
      </c>
      <c r="AP249" s="27" t="s">
        <v>720</v>
      </c>
      <c r="AQ249" s="27" t="s">
        <v>78</v>
      </c>
      <c r="AR249" s="27" t="s">
        <v>78</v>
      </c>
      <c r="AS249" s="28" t="s">
        <v>721</v>
      </c>
      <c r="AT249" s="28" t="s">
        <v>718</v>
      </c>
      <c r="AU249" s="28" t="s">
        <v>718</v>
      </c>
      <c r="AV249" s="28" t="s">
        <v>718</v>
      </c>
      <c r="AW249" s="28" t="s">
        <v>718</v>
      </c>
      <c r="AX249" s="28" t="s">
        <v>718</v>
      </c>
      <c r="AY249" s="28" t="s">
        <v>718</v>
      </c>
      <c r="AZ249" s="62">
        <v>100000</v>
      </c>
      <c r="BA249" s="62">
        <v>100000</v>
      </c>
      <c r="BB249" s="29">
        <v>1</v>
      </c>
    </row>
    <row r="250" spans="1:54" ht="15.75" customHeight="1" x14ac:dyDescent="0.2">
      <c r="A250" t="s">
        <v>3205</v>
      </c>
      <c r="B250" t="str">
        <f>VLOOKUP(M250,vlookup!A:C,3,FALSE)</f>
        <v>"Special Interest Function"</v>
      </c>
      <c r="C250" t="s">
        <v>925</v>
      </c>
      <c r="D250" t="s">
        <v>7</v>
      </c>
      <c r="E250" t="s">
        <v>13</v>
      </c>
      <c r="F250" t="s">
        <v>721</v>
      </c>
      <c r="G250" t="s">
        <v>718</v>
      </c>
      <c r="H250" t="s">
        <v>718</v>
      </c>
      <c r="I250" t="s">
        <v>718</v>
      </c>
      <c r="J250" t="s">
        <v>718</v>
      </c>
      <c r="K250" t="s">
        <v>718</v>
      </c>
      <c r="L250" s="6" t="s">
        <v>718</v>
      </c>
      <c r="M250" s="27" t="s">
        <v>639</v>
      </c>
      <c r="N250" s="27" t="s">
        <v>987</v>
      </c>
      <c r="O250" s="27" t="s">
        <v>78</v>
      </c>
      <c r="P250" s="27" t="s">
        <v>1440</v>
      </c>
      <c r="Q250" s="27" t="s">
        <v>78</v>
      </c>
      <c r="R250" s="27" t="s">
        <v>351</v>
      </c>
      <c r="S250" s="27" t="s">
        <v>48</v>
      </c>
      <c r="T250" s="27" t="s">
        <v>1207</v>
      </c>
      <c r="U250" s="60">
        <v>42275</v>
      </c>
      <c r="V250" s="27" t="s">
        <v>45</v>
      </c>
      <c r="W250" s="27" t="s">
        <v>107</v>
      </c>
      <c r="X250" s="27" t="s">
        <v>38</v>
      </c>
      <c r="Y250" s="27" t="s">
        <v>2105</v>
      </c>
      <c r="Z250" s="27" t="s">
        <v>1818</v>
      </c>
      <c r="AA250" s="62">
        <v>11502647.57</v>
      </c>
      <c r="AB250" s="27" t="s">
        <v>2106</v>
      </c>
      <c r="AC250" s="27" t="s">
        <v>76</v>
      </c>
      <c r="AD250" s="27" t="s">
        <v>2107</v>
      </c>
      <c r="AE250" s="27" t="s">
        <v>1820</v>
      </c>
      <c r="AF250" s="27" t="s">
        <v>769</v>
      </c>
      <c r="AG250" s="27" t="s">
        <v>677</v>
      </c>
      <c r="AH250" s="27" t="s">
        <v>1265</v>
      </c>
      <c r="AI250" s="61">
        <v>42277</v>
      </c>
      <c r="AJ250" s="27" t="s">
        <v>1265</v>
      </c>
      <c r="AK250" s="61">
        <v>42271</v>
      </c>
      <c r="AL250" s="28" t="s">
        <v>64</v>
      </c>
      <c r="AM250" s="27" t="s">
        <v>677</v>
      </c>
      <c r="AN250" s="27" t="s">
        <v>677</v>
      </c>
      <c r="AO250" s="28" t="s">
        <v>719</v>
      </c>
      <c r="AP250" s="27" t="s">
        <v>720</v>
      </c>
      <c r="AQ250" s="27" t="s">
        <v>1647</v>
      </c>
      <c r="AR250" s="27" t="s">
        <v>78</v>
      </c>
      <c r="AS250" s="28" t="s">
        <v>721</v>
      </c>
      <c r="AT250" s="28" t="s">
        <v>718</v>
      </c>
      <c r="AU250" s="28" t="s">
        <v>718</v>
      </c>
      <c r="AV250" s="28" t="s">
        <v>718</v>
      </c>
      <c r="AW250" s="28" t="s">
        <v>718</v>
      </c>
      <c r="AX250" s="28" t="s">
        <v>718</v>
      </c>
      <c r="AY250" s="28" t="s">
        <v>718</v>
      </c>
      <c r="AZ250" s="62">
        <v>11502647.57</v>
      </c>
      <c r="BA250" s="62">
        <v>225049970.93000001</v>
      </c>
      <c r="BB250" s="29">
        <v>1</v>
      </c>
    </row>
    <row r="251" spans="1:54" ht="15.75" customHeight="1" x14ac:dyDescent="0.2">
      <c r="A251" t="s">
        <v>3205</v>
      </c>
      <c r="B251" t="str">
        <f>VLOOKUP(M251,vlookup!A:C,3,FALSE)</f>
        <v>"Special Interest Function"</v>
      </c>
      <c r="C251" t="s">
        <v>925</v>
      </c>
      <c r="D251" t="s">
        <v>7</v>
      </c>
      <c r="E251" t="s">
        <v>10</v>
      </c>
      <c r="F251" t="s">
        <v>717</v>
      </c>
      <c r="G251" t="s">
        <v>718</v>
      </c>
      <c r="H251" t="s">
        <v>718</v>
      </c>
      <c r="I251" t="s">
        <v>718</v>
      </c>
      <c r="J251" t="s">
        <v>718</v>
      </c>
      <c r="K251" t="s">
        <v>718</v>
      </c>
      <c r="L251" s="6" t="s">
        <v>718</v>
      </c>
      <c r="M251" s="27" t="s">
        <v>639</v>
      </c>
      <c r="N251" s="27" t="s">
        <v>987</v>
      </c>
      <c r="O251" s="27" t="s">
        <v>78</v>
      </c>
      <c r="P251" s="27" t="s">
        <v>1440</v>
      </c>
      <c r="Q251" s="27" t="s">
        <v>78</v>
      </c>
      <c r="R251" s="27" t="s">
        <v>47</v>
      </c>
      <c r="S251" s="27" t="s">
        <v>48</v>
      </c>
      <c r="T251" s="27" t="s">
        <v>1212</v>
      </c>
      <c r="U251" s="60">
        <v>41957</v>
      </c>
      <c r="V251" s="27" t="s">
        <v>134</v>
      </c>
      <c r="W251" s="27" t="s">
        <v>677</v>
      </c>
      <c r="X251" s="27" t="s">
        <v>38</v>
      </c>
      <c r="Y251" s="27" t="s">
        <v>2098</v>
      </c>
      <c r="Z251" s="27" t="s">
        <v>142</v>
      </c>
      <c r="AA251" s="62">
        <v>6387812.9900000002</v>
      </c>
      <c r="AB251" s="27" t="s">
        <v>643</v>
      </c>
      <c r="AC251" s="27" t="s">
        <v>209</v>
      </c>
      <c r="AD251" s="27" t="s">
        <v>141</v>
      </c>
      <c r="AE251" s="27" t="s">
        <v>140</v>
      </c>
      <c r="AF251" s="27" t="s">
        <v>782</v>
      </c>
      <c r="AG251" s="27" t="s">
        <v>677</v>
      </c>
      <c r="AH251" s="27" t="s">
        <v>772</v>
      </c>
      <c r="AI251" s="61">
        <v>41969</v>
      </c>
      <c r="AJ251" s="27" t="s">
        <v>910</v>
      </c>
      <c r="AK251" s="61">
        <v>41949</v>
      </c>
      <c r="AL251" s="28" t="s">
        <v>64</v>
      </c>
      <c r="AM251" s="27" t="s">
        <v>739</v>
      </c>
      <c r="AN251" s="27" t="s">
        <v>740</v>
      </c>
      <c r="AO251" s="28" t="s">
        <v>719</v>
      </c>
      <c r="AP251" s="27" t="s">
        <v>720</v>
      </c>
      <c r="AQ251" s="27" t="s">
        <v>78</v>
      </c>
      <c r="AR251" s="27" t="s">
        <v>78</v>
      </c>
      <c r="AS251" s="28" t="s">
        <v>717</v>
      </c>
      <c r="AT251" s="28" t="s">
        <v>718</v>
      </c>
      <c r="AU251" s="28" t="s">
        <v>718</v>
      </c>
      <c r="AV251" s="28" t="s">
        <v>718</v>
      </c>
      <c r="AW251" s="28" t="s">
        <v>718</v>
      </c>
      <c r="AX251" s="28" t="s">
        <v>718</v>
      </c>
      <c r="AY251" s="28" t="s">
        <v>718</v>
      </c>
      <c r="AZ251" s="62">
        <v>6387812.9900000002</v>
      </c>
      <c r="BA251" s="62">
        <v>6387812.9900000002</v>
      </c>
      <c r="BB251" s="29">
        <v>1</v>
      </c>
    </row>
    <row r="252" spans="1:54" ht="15.75" customHeight="1" x14ac:dyDescent="0.2">
      <c r="A252" t="s">
        <v>3205</v>
      </c>
      <c r="B252" t="str">
        <f>VLOOKUP(M252,vlookup!A:C,3,FALSE)</f>
        <v>"Special Interest Function"</v>
      </c>
      <c r="C252" t="s">
        <v>925</v>
      </c>
      <c r="D252" t="s">
        <v>7</v>
      </c>
      <c r="E252" t="s">
        <v>10</v>
      </c>
      <c r="F252" t="s">
        <v>717</v>
      </c>
      <c r="G252" t="s">
        <v>718</v>
      </c>
      <c r="H252" t="s">
        <v>718</v>
      </c>
      <c r="I252" t="s">
        <v>718</v>
      </c>
      <c r="J252" t="s">
        <v>718</v>
      </c>
      <c r="K252" t="s">
        <v>718</v>
      </c>
      <c r="L252" s="6" t="s">
        <v>718</v>
      </c>
      <c r="M252" s="27" t="s">
        <v>639</v>
      </c>
      <c r="N252" s="27" t="s">
        <v>987</v>
      </c>
      <c r="O252" s="27" t="s">
        <v>78</v>
      </c>
      <c r="P252" s="27" t="s">
        <v>1440</v>
      </c>
      <c r="Q252" s="27" t="s">
        <v>78</v>
      </c>
      <c r="R252" s="27" t="s">
        <v>43</v>
      </c>
      <c r="S252" s="27" t="s">
        <v>44</v>
      </c>
      <c r="T252" s="27" t="s">
        <v>88</v>
      </c>
      <c r="U252" s="60">
        <v>41978</v>
      </c>
      <c r="V252" s="27" t="s">
        <v>45</v>
      </c>
      <c r="W252" s="27" t="s">
        <v>107</v>
      </c>
      <c r="X252" s="27" t="s">
        <v>38</v>
      </c>
      <c r="Y252" s="27" t="s">
        <v>2119</v>
      </c>
      <c r="Z252" s="27" t="s">
        <v>642</v>
      </c>
      <c r="AA252" s="62">
        <v>213624</v>
      </c>
      <c r="AB252" s="27" t="s">
        <v>128</v>
      </c>
      <c r="AC252" s="27" t="s">
        <v>130</v>
      </c>
      <c r="AD252" s="27" t="s">
        <v>991</v>
      </c>
      <c r="AE252" s="27" t="s">
        <v>641</v>
      </c>
      <c r="AF252" s="27" t="s">
        <v>767</v>
      </c>
      <c r="AG252" s="27" t="s">
        <v>677</v>
      </c>
      <c r="AH252" s="27" t="s">
        <v>738</v>
      </c>
      <c r="AI252" s="61">
        <v>42285</v>
      </c>
      <c r="AJ252" s="27" t="s">
        <v>788</v>
      </c>
      <c r="AK252" s="61">
        <v>41978</v>
      </c>
      <c r="AL252" s="28" t="s">
        <v>64</v>
      </c>
      <c r="AM252" s="27" t="s">
        <v>757</v>
      </c>
      <c r="AN252" s="27" t="s">
        <v>758</v>
      </c>
      <c r="AO252" s="28" t="s">
        <v>725</v>
      </c>
      <c r="AP252" s="27" t="s">
        <v>718</v>
      </c>
      <c r="AQ252" s="27" t="s">
        <v>78</v>
      </c>
      <c r="AR252" s="27" t="s">
        <v>78</v>
      </c>
      <c r="AS252" s="28" t="s">
        <v>717</v>
      </c>
      <c r="AT252" s="28" t="s">
        <v>718</v>
      </c>
      <c r="AU252" s="28" t="s">
        <v>718</v>
      </c>
      <c r="AV252" s="28" t="s">
        <v>718</v>
      </c>
      <c r="AW252" s="28" t="s">
        <v>718</v>
      </c>
      <c r="AX252" s="28" t="s">
        <v>718</v>
      </c>
      <c r="AY252" s="28" t="s">
        <v>718</v>
      </c>
      <c r="AZ252" s="62">
        <v>213624</v>
      </c>
      <c r="BA252" s="62">
        <v>213624</v>
      </c>
      <c r="BB252" s="29">
        <v>1</v>
      </c>
    </row>
    <row r="253" spans="1:54" ht="15.75" customHeight="1" x14ac:dyDescent="0.2">
      <c r="A253" t="s">
        <v>3205</v>
      </c>
      <c r="B253" t="str">
        <f>VLOOKUP(M253,vlookup!A:C,3,FALSE)</f>
        <v>"Special Interest Function"</v>
      </c>
      <c r="C253" t="s">
        <v>925</v>
      </c>
      <c r="D253" t="s">
        <v>7</v>
      </c>
      <c r="E253" t="s">
        <v>11</v>
      </c>
      <c r="F253" t="s">
        <v>717</v>
      </c>
      <c r="G253" t="s">
        <v>718</v>
      </c>
      <c r="H253" t="s">
        <v>718</v>
      </c>
      <c r="I253" t="s">
        <v>718</v>
      </c>
      <c r="J253" t="s">
        <v>718</v>
      </c>
      <c r="K253" t="s">
        <v>718</v>
      </c>
      <c r="L253" s="6" t="s">
        <v>718</v>
      </c>
      <c r="M253" s="27" t="s">
        <v>639</v>
      </c>
      <c r="N253" s="27" t="s">
        <v>987</v>
      </c>
      <c r="O253" s="27" t="s">
        <v>78</v>
      </c>
      <c r="P253" s="27" t="s">
        <v>1440</v>
      </c>
      <c r="Q253" s="27" t="s">
        <v>78</v>
      </c>
      <c r="R253" s="27" t="s">
        <v>43</v>
      </c>
      <c r="S253" s="27" t="s">
        <v>44</v>
      </c>
      <c r="T253" s="27" t="s">
        <v>88</v>
      </c>
      <c r="U253" s="60">
        <v>42088</v>
      </c>
      <c r="V253" s="27" t="s">
        <v>45</v>
      </c>
      <c r="W253" s="27" t="s">
        <v>107</v>
      </c>
      <c r="X253" s="27" t="s">
        <v>38</v>
      </c>
      <c r="Y253" s="27" t="s">
        <v>2120</v>
      </c>
      <c r="Z253" s="27" t="s">
        <v>642</v>
      </c>
      <c r="AA253" s="62">
        <v>319807</v>
      </c>
      <c r="AB253" s="27" t="s">
        <v>576</v>
      </c>
      <c r="AC253" s="27" t="s">
        <v>76</v>
      </c>
      <c r="AD253" s="27" t="s">
        <v>991</v>
      </c>
      <c r="AE253" s="27" t="s">
        <v>641</v>
      </c>
      <c r="AF253" s="27" t="s">
        <v>767</v>
      </c>
      <c r="AG253" s="27" t="s">
        <v>677</v>
      </c>
      <c r="AH253" s="27" t="s">
        <v>738</v>
      </c>
      <c r="AI253" s="61">
        <v>42285</v>
      </c>
      <c r="AJ253" s="27" t="s">
        <v>1602</v>
      </c>
      <c r="AK253" s="61">
        <v>42088</v>
      </c>
      <c r="AL253" s="28" t="s">
        <v>64</v>
      </c>
      <c r="AM253" s="27" t="s">
        <v>677</v>
      </c>
      <c r="AN253" s="27" t="s">
        <v>677</v>
      </c>
      <c r="AO253" s="28" t="s">
        <v>725</v>
      </c>
      <c r="AP253" s="27" t="s">
        <v>718</v>
      </c>
      <c r="AQ253" s="27" t="s">
        <v>78</v>
      </c>
      <c r="AR253" s="27" t="s">
        <v>78</v>
      </c>
      <c r="AS253" s="28" t="s">
        <v>717</v>
      </c>
      <c r="AT253" s="28" t="s">
        <v>718</v>
      </c>
      <c r="AU253" s="28" t="s">
        <v>718</v>
      </c>
      <c r="AV253" s="28" t="s">
        <v>718</v>
      </c>
      <c r="AW253" s="28" t="s">
        <v>718</v>
      </c>
      <c r="AX253" s="28" t="s">
        <v>718</v>
      </c>
      <c r="AY253" s="28" t="s">
        <v>718</v>
      </c>
      <c r="AZ253" s="62">
        <v>319807</v>
      </c>
      <c r="BA253" s="62">
        <v>319807</v>
      </c>
      <c r="BB253" s="29">
        <v>1</v>
      </c>
    </row>
    <row r="254" spans="1:54" ht="15.75" customHeight="1" x14ac:dyDescent="0.2">
      <c r="A254" t="s">
        <v>3205</v>
      </c>
      <c r="B254" t="str">
        <f>VLOOKUP(M254,vlookup!A:C,3,FALSE)</f>
        <v>"Special Interest Function"</v>
      </c>
      <c r="C254" t="s">
        <v>925</v>
      </c>
      <c r="D254" t="s">
        <v>7</v>
      </c>
      <c r="E254" t="s">
        <v>12</v>
      </c>
      <c r="F254" t="s">
        <v>717</v>
      </c>
      <c r="G254" t="s">
        <v>718</v>
      </c>
      <c r="H254" t="s">
        <v>718</v>
      </c>
      <c r="I254" t="s">
        <v>718</v>
      </c>
      <c r="J254" t="s">
        <v>718</v>
      </c>
      <c r="K254" t="s">
        <v>718</v>
      </c>
      <c r="L254" s="6" t="s">
        <v>718</v>
      </c>
      <c r="M254" s="27" t="s">
        <v>639</v>
      </c>
      <c r="N254" s="27" t="s">
        <v>987</v>
      </c>
      <c r="O254" s="27" t="s">
        <v>78</v>
      </c>
      <c r="P254" s="27" t="s">
        <v>1440</v>
      </c>
      <c r="Q254" s="27" t="s">
        <v>78</v>
      </c>
      <c r="R254" s="27" t="s">
        <v>47</v>
      </c>
      <c r="S254" s="27" t="s">
        <v>48</v>
      </c>
      <c r="T254" s="27" t="s">
        <v>1212</v>
      </c>
      <c r="U254" s="60">
        <v>42117</v>
      </c>
      <c r="V254" s="27" t="s">
        <v>134</v>
      </c>
      <c r="W254" s="27" t="s">
        <v>677</v>
      </c>
      <c r="X254" s="27" t="s">
        <v>38</v>
      </c>
      <c r="Y254" s="27" t="s">
        <v>2099</v>
      </c>
      <c r="Z254" s="27" t="s">
        <v>142</v>
      </c>
      <c r="AA254" s="62">
        <v>1406078.13</v>
      </c>
      <c r="AB254" s="27" t="s">
        <v>643</v>
      </c>
      <c r="AC254" s="27" t="s">
        <v>419</v>
      </c>
      <c r="AD254" s="27" t="s">
        <v>141</v>
      </c>
      <c r="AE254" s="27" t="s">
        <v>140</v>
      </c>
      <c r="AF254" s="27" t="s">
        <v>782</v>
      </c>
      <c r="AG254" s="27" t="s">
        <v>677</v>
      </c>
      <c r="AH254" s="27" t="s">
        <v>772</v>
      </c>
      <c r="AI254" s="61">
        <v>42117</v>
      </c>
      <c r="AJ254" s="27" t="s">
        <v>910</v>
      </c>
      <c r="AK254" s="61">
        <v>42117</v>
      </c>
      <c r="AL254" s="28" t="s">
        <v>64</v>
      </c>
      <c r="AM254" s="27" t="s">
        <v>726</v>
      </c>
      <c r="AN254" s="27" t="s">
        <v>727</v>
      </c>
      <c r="AO254" s="28" t="s">
        <v>719</v>
      </c>
      <c r="AP254" s="27" t="s">
        <v>720</v>
      </c>
      <c r="AQ254" s="27" t="s">
        <v>78</v>
      </c>
      <c r="AR254" s="27" t="s">
        <v>78</v>
      </c>
      <c r="AS254" s="28" t="s">
        <v>717</v>
      </c>
      <c r="AT254" s="28" t="s">
        <v>718</v>
      </c>
      <c r="AU254" s="28" t="s">
        <v>718</v>
      </c>
      <c r="AV254" s="28" t="s">
        <v>718</v>
      </c>
      <c r="AW254" s="28" t="s">
        <v>718</v>
      </c>
      <c r="AX254" s="28" t="s">
        <v>718</v>
      </c>
      <c r="AY254" s="28" t="s">
        <v>718</v>
      </c>
      <c r="AZ254" s="62">
        <v>39477757.560000002</v>
      </c>
      <c r="BA254" s="62">
        <v>67309437.200000003</v>
      </c>
      <c r="BB254" s="29">
        <v>1</v>
      </c>
    </row>
    <row r="255" spans="1:54" ht="15.75" customHeight="1" x14ac:dyDescent="0.2">
      <c r="A255" t="s">
        <v>3205</v>
      </c>
      <c r="B255" t="str">
        <f>VLOOKUP(M255,vlookup!A:C,3,FALSE)</f>
        <v>"Special Interest Function"</v>
      </c>
      <c r="C255" t="s">
        <v>925</v>
      </c>
      <c r="D255" t="s">
        <v>7</v>
      </c>
      <c r="E255" t="s">
        <v>13</v>
      </c>
      <c r="F255" t="s">
        <v>717</v>
      </c>
      <c r="G255" t="s">
        <v>718</v>
      </c>
      <c r="H255" t="s">
        <v>718</v>
      </c>
      <c r="I255" t="s">
        <v>718</v>
      </c>
      <c r="J255" t="s">
        <v>718</v>
      </c>
      <c r="K255" t="s">
        <v>718</v>
      </c>
      <c r="L255" s="6" t="s">
        <v>718</v>
      </c>
      <c r="M255" s="27" t="s">
        <v>639</v>
      </c>
      <c r="N255" s="27" t="s">
        <v>987</v>
      </c>
      <c r="O255" s="27" t="s">
        <v>78</v>
      </c>
      <c r="P255" s="27" t="s">
        <v>1440</v>
      </c>
      <c r="Q255" s="27" t="s">
        <v>78</v>
      </c>
      <c r="R255" s="27" t="s">
        <v>43</v>
      </c>
      <c r="S255" s="27" t="s">
        <v>44</v>
      </c>
      <c r="T255" s="27" t="s">
        <v>88</v>
      </c>
      <c r="U255" s="60">
        <v>42209</v>
      </c>
      <c r="V255" s="27" t="s">
        <v>45</v>
      </c>
      <c r="W255" s="27" t="s">
        <v>107</v>
      </c>
      <c r="X255" s="27" t="s">
        <v>38</v>
      </c>
      <c r="Y255" s="27" t="s">
        <v>2121</v>
      </c>
      <c r="Z255" s="27" t="s">
        <v>642</v>
      </c>
      <c r="AA255" s="62">
        <v>59194</v>
      </c>
      <c r="AB255" s="27" t="s">
        <v>325</v>
      </c>
      <c r="AC255" s="27" t="s">
        <v>130</v>
      </c>
      <c r="AD255" s="27" t="s">
        <v>991</v>
      </c>
      <c r="AE255" s="27" t="s">
        <v>641</v>
      </c>
      <c r="AF255" s="27" t="s">
        <v>769</v>
      </c>
      <c r="AG255" s="27" t="s">
        <v>677</v>
      </c>
      <c r="AH255" s="27" t="s">
        <v>738</v>
      </c>
      <c r="AI255" s="61">
        <v>42285</v>
      </c>
      <c r="AJ255" s="27" t="s">
        <v>1602</v>
      </c>
      <c r="AK255" s="61">
        <v>42208</v>
      </c>
      <c r="AL255" s="28" t="s">
        <v>64</v>
      </c>
      <c r="AM255" s="27" t="s">
        <v>726</v>
      </c>
      <c r="AN255" s="27" t="s">
        <v>727</v>
      </c>
      <c r="AO255" s="28" t="s">
        <v>725</v>
      </c>
      <c r="AP255" s="27" t="s">
        <v>718</v>
      </c>
      <c r="AQ255" s="27" t="s">
        <v>78</v>
      </c>
      <c r="AR255" s="27" t="s">
        <v>78</v>
      </c>
      <c r="AS255" s="28" t="s">
        <v>717</v>
      </c>
      <c r="AT255" s="28" t="s">
        <v>718</v>
      </c>
      <c r="AU255" s="28" t="s">
        <v>718</v>
      </c>
      <c r="AV255" s="28" t="s">
        <v>718</v>
      </c>
      <c r="AW255" s="28" t="s">
        <v>718</v>
      </c>
      <c r="AX255" s="28" t="s">
        <v>718</v>
      </c>
      <c r="AY255" s="28" t="s">
        <v>718</v>
      </c>
      <c r="AZ255" s="62">
        <v>59194</v>
      </c>
      <c r="BA255" s="62">
        <v>59194</v>
      </c>
      <c r="BB255" s="29">
        <v>1</v>
      </c>
    </row>
    <row r="256" spans="1:54" ht="15.75" customHeight="1" x14ac:dyDescent="0.2">
      <c r="A256" t="s">
        <v>3205</v>
      </c>
      <c r="B256" t="str">
        <f>VLOOKUP(M256,vlookup!A:C,3,FALSE)</f>
        <v>"Special Interest Function"</v>
      </c>
      <c r="C256" t="s">
        <v>925</v>
      </c>
      <c r="D256" t="s">
        <v>7</v>
      </c>
      <c r="E256" t="s">
        <v>13</v>
      </c>
      <c r="F256" t="s">
        <v>717</v>
      </c>
      <c r="G256" t="s">
        <v>718</v>
      </c>
      <c r="H256" t="s">
        <v>718</v>
      </c>
      <c r="I256" t="s">
        <v>718</v>
      </c>
      <c r="J256" t="s">
        <v>718</v>
      </c>
      <c r="K256" t="s">
        <v>718</v>
      </c>
      <c r="L256" s="6" t="s">
        <v>718</v>
      </c>
      <c r="M256" s="27" t="s">
        <v>639</v>
      </c>
      <c r="N256" s="27" t="s">
        <v>987</v>
      </c>
      <c r="O256" s="27" t="s">
        <v>78</v>
      </c>
      <c r="P256" s="27" t="s">
        <v>1440</v>
      </c>
      <c r="Q256" s="27" t="s">
        <v>78</v>
      </c>
      <c r="R256" s="27" t="s">
        <v>43</v>
      </c>
      <c r="S256" s="27" t="s">
        <v>44</v>
      </c>
      <c r="T256" s="27" t="s">
        <v>88</v>
      </c>
      <c r="U256" s="60">
        <v>42216</v>
      </c>
      <c r="V256" s="27" t="s">
        <v>45</v>
      </c>
      <c r="W256" s="27" t="s">
        <v>107</v>
      </c>
      <c r="X256" s="27" t="s">
        <v>38</v>
      </c>
      <c r="Y256" s="27" t="s">
        <v>2122</v>
      </c>
      <c r="Z256" s="27" t="s">
        <v>642</v>
      </c>
      <c r="AA256" s="62">
        <v>132185</v>
      </c>
      <c r="AB256" s="27" t="s">
        <v>327</v>
      </c>
      <c r="AC256" s="27" t="s">
        <v>88</v>
      </c>
      <c r="AD256" s="27" t="s">
        <v>991</v>
      </c>
      <c r="AE256" s="27" t="s">
        <v>641</v>
      </c>
      <c r="AF256" s="27" t="s">
        <v>769</v>
      </c>
      <c r="AG256" s="27" t="s">
        <v>677</v>
      </c>
      <c r="AH256" s="27" t="s">
        <v>738</v>
      </c>
      <c r="AI256" s="61">
        <v>42285</v>
      </c>
      <c r="AJ256" s="27" t="s">
        <v>1602</v>
      </c>
      <c r="AK256" s="61">
        <v>42208</v>
      </c>
      <c r="AL256" s="28" t="s">
        <v>64</v>
      </c>
      <c r="AM256" s="27" t="s">
        <v>726</v>
      </c>
      <c r="AN256" s="27" t="s">
        <v>727</v>
      </c>
      <c r="AO256" s="28" t="s">
        <v>725</v>
      </c>
      <c r="AP256" s="27" t="s">
        <v>718</v>
      </c>
      <c r="AQ256" s="27" t="s">
        <v>78</v>
      </c>
      <c r="AR256" s="27" t="s">
        <v>78</v>
      </c>
      <c r="AS256" s="28" t="s">
        <v>717</v>
      </c>
      <c r="AT256" s="28" t="s">
        <v>718</v>
      </c>
      <c r="AU256" s="28" t="s">
        <v>718</v>
      </c>
      <c r="AV256" s="28" t="s">
        <v>718</v>
      </c>
      <c r="AW256" s="28" t="s">
        <v>718</v>
      </c>
      <c r="AX256" s="28" t="s">
        <v>718</v>
      </c>
      <c r="AY256" s="28" t="s">
        <v>718</v>
      </c>
      <c r="AZ256" s="62">
        <v>132185</v>
      </c>
      <c r="BA256" s="62">
        <v>132185</v>
      </c>
      <c r="BB256" s="29">
        <v>1</v>
      </c>
    </row>
    <row r="257" spans="1:54" ht="15.75" customHeight="1" x14ac:dyDescent="0.2">
      <c r="A257" t="s">
        <v>3205</v>
      </c>
      <c r="B257" t="str">
        <f>VLOOKUP(M257,vlookup!A:C,3,FALSE)</f>
        <v>"Special Interest Function"</v>
      </c>
      <c r="C257" t="s">
        <v>925</v>
      </c>
      <c r="D257" t="s">
        <v>7</v>
      </c>
      <c r="E257" t="s">
        <v>13</v>
      </c>
      <c r="F257" t="s">
        <v>717</v>
      </c>
      <c r="G257" t="s">
        <v>718</v>
      </c>
      <c r="H257" t="s">
        <v>718</v>
      </c>
      <c r="I257" t="s">
        <v>718</v>
      </c>
      <c r="J257" t="s">
        <v>718</v>
      </c>
      <c r="K257" t="s">
        <v>718</v>
      </c>
      <c r="L257" s="6" t="s">
        <v>718</v>
      </c>
      <c r="M257" s="27" t="s">
        <v>639</v>
      </c>
      <c r="N257" s="27" t="s">
        <v>987</v>
      </c>
      <c r="O257" s="27" t="s">
        <v>78</v>
      </c>
      <c r="P257" s="27" t="s">
        <v>1440</v>
      </c>
      <c r="Q257" s="27" t="s">
        <v>78</v>
      </c>
      <c r="R257" s="27" t="s">
        <v>43</v>
      </c>
      <c r="S257" s="27" t="s">
        <v>44</v>
      </c>
      <c r="T257" s="27" t="s">
        <v>88</v>
      </c>
      <c r="U257" s="60">
        <v>42220</v>
      </c>
      <c r="V257" s="27" t="s">
        <v>45</v>
      </c>
      <c r="W257" s="27" t="s">
        <v>107</v>
      </c>
      <c r="X257" s="27" t="s">
        <v>38</v>
      </c>
      <c r="Y257" s="27" t="s">
        <v>2123</v>
      </c>
      <c r="Z257" s="27" t="s">
        <v>642</v>
      </c>
      <c r="AA257" s="62">
        <v>125506</v>
      </c>
      <c r="AB257" s="27" t="s">
        <v>128</v>
      </c>
      <c r="AC257" s="27" t="s">
        <v>115</v>
      </c>
      <c r="AD257" s="27" t="s">
        <v>991</v>
      </c>
      <c r="AE257" s="27" t="s">
        <v>641</v>
      </c>
      <c r="AF257" s="27" t="s">
        <v>769</v>
      </c>
      <c r="AG257" s="27" t="s">
        <v>677</v>
      </c>
      <c r="AH257" s="27" t="s">
        <v>738</v>
      </c>
      <c r="AI257" s="61">
        <v>42285</v>
      </c>
      <c r="AJ257" s="27" t="s">
        <v>1602</v>
      </c>
      <c r="AK257" s="61">
        <v>42213</v>
      </c>
      <c r="AL257" s="28" t="s">
        <v>64</v>
      </c>
      <c r="AM257" s="27" t="s">
        <v>741</v>
      </c>
      <c r="AN257" s="27" t="s">
        <v>742</v>
      </c>
      <c r="AO257" s="28" t="s">
        <v>725</v>
      </c>
      <c r="AP257" s="27" t="s">
        <v>718</v>
      </c>
      <c r="AQ257" s="27" t="s">
        <v>78</v>
      </c>
      <c r="AR257" s="27" t="s">
        <v>78</v>
      </c>
      <c r="AS257" s="28" t="s">
        <v>717</v>
      </c>
      <c r="AT257" s="28" t="s">
        <v>718</v>
      </c>
      <c r="AU257" s="28" t="s">
        <v>718</v>
      </c>
      <c r="AV257" s="28" t="s">
        <v>718</v>
      </c>
      <c r="AW257" s="28" t="s">
        <v>718</v>
      </c>
      <c r="AX257" s="28" t="s">
        <v>718</v>
      </c>
      <c r="AY257" s="28" t="s">
        <v>718</v>
      </c>
      <c r="AZ257" s="62">
        <v>125506</v>
      </c>
      <c r="BA257" s="62">
        <v>125506</v>
      </c>
      <c r="BB257" s="29">
        <v>1</v>
      </c>
    </row>
    <row r="258" spans="1:54" ht="15.75" customHeight="1" x14ac:dyDescent="0.2">
      <c r="A258" t="s">
        <v>3207</v>
      </c>
      <c r="B258" t="str">
        <f>VLOOKUP(M258,vlookup!A:C,3,FALSE)</f>
        <v>"Special Interest Function"</v>
      </c>
      <c r="C258" t="s">
        <v>925</v>
      </c>
      <c r="D258" t="s">
        <v>7</v>
      </c>
      <c r="E258" t="s">
        <v>13</v>
      </c>
      <c r="F258" t="s">
        <v>717</v>
      </c>
      <c r="G258" t="s">
        <v>718</v>
      </c>
      <c r="H258" t="s">
        <v>718</v>
      </c>
      <c r="I258" t="s">
        <v>718</v>
      </c>
      <c r="J258" t="s">
        <v>718</v>
      </c>
      <c r="K258" t="s">
        <v>718</v>
      </c>
      <c r="L258" s="6" t="s">
        <v>718</v>
      </c>
      <c r="M258" s="27" t="s">
        <v>639</v>
      </c>
      <c r="N258" s="27" t="s">
        <v>987</v>
      </c>
      <c r="O258" s="27" t="s">
        <v>78</v>
      </c>
      <c r="P258" s="27" t="s">
        <v>1444</v>
      </c>
      <c r="Q258" s="27" t="s">
        <v>78</v>
      </c>
      <c r="R258" s="27" t="s">
        <v>43</v>
      </c>
      <c r="S258" s="27" t="s">
        <v>44</v>
      </c>
      <c r="T258" s="27" t="s">
        <v>88</v>
      </c>
      <c r="U258" s="60">
        <v>42229</v>
      </c>
      <c r="V258" s="27" t="s">
        <v>45</v>
      </c>
      <c r="W258" s="27" t="s">
        <v>330</v>
      </c>
      <c r="X258" s="27" t="s">
        <v>38</v>
      </c>
      <c r="Y258" s="27" t="s">
        <v>2127</v>
      </c>
      <c r="Z258" s="27" t="s">
        <v>594</v>
      </c>
      <c r="AA258" s="62">
        <v>85997</v>
      </c>
      <c r="AB258" s="27" t="s">
        <v>2128</v>
      </c>
      <c r="AC258" s="27" t="s">
        <v>76</v>
      </c>
      <c r="AD258" s="27" t="s">
        <v>593</v>
      </c>
      <c r="AE258" s="27" t="s">
        <v>592</v>
      </c>
      <c r="AF258" s="27" t="s">
        <v>761</v>
      </c>
      <c r="AG258" s="27" t="s">
        <v>677</v>
      </c>
      <c r="AH258" s="27" t="s">
        <v>1200</v>
      </c>
      <c r="AI258" s="61">
        <v>42233</v>
      </c>
      <c r="AJ258" s="27" t="s">
        <v>1863</v>
      </c>
      <c r="AK258" s="61">
        <v>42229</v>
      </c>
      <c r="AL258" s="28" t="s">
        <v>64</v>
      </c>
      <c r="AM258" s="27" t="s">
        <v>677</v>
      </c>
      <c r="AN258" s="27" t="s">
        <v>677</v>
      </c>
      <c r="AO258" s="28" t="s">
        <v>719</v>
      </c>
      <c r="AP258" s="27" t="s">
        <v>720</v>
      </c>
      <c r="AQ258" s="27" t="s">
        <v>734</v>
      </c>
      <c r="AR258" s="27" t="s">
        <v>78</v>
      </c>
      <c r="AS258" s="28" t="s">
        <v>717</v>
      </c>
      <c r="AT258" s="28" t="s">
        <v>718</v>
      </c>
      <c r="AU258" s="28" t="s">
        <v>718</v>
      </c>
      <c r="AV258" s="28" t="s">
        <v>718</v>
      </c>
      <c r="AW258" s="28" t="s">
        <v>718</v>
      </c>
      <c r="AX258" s="28" t="s">
        <v>718</v>
      </c>
      <c r="AY258" s="28" t="s">
        <v>718</v>
      </c>
      <c r="AZ258" s="62">
        <v>85997</v>
      </c>
      <c r="BA258" s="62">
        <v>85997</v>
      </c>
      <c r="BB258" s="29">
        <v>1</v>
      </c>
    </row>
    <row r="259" spans="1:54" ht="15.75" customHeight="1" x14ac:dyDescent="0.2">
      <c r="A259" t="s">
        <v>3205</v>
      </c>
      <c r="B259" t="str">
        <f>VLOOKUP(M259,vlookup!A:C,3,FALSE)</f>
        <v>"Special Interest Function"</v>
      </c>
      <c r="C259" t="s">
        <v>925</v>
      </c>
      <c r="D259" t="s">
        <v>7</v>
      </c>
      <c r="E259" t="s">
        <v>13</v>
      </c>
      <c r="F259" t="s">
        <v>717</v>
      </c>
      <c r="G259" t="s">
        <v>718</v>
      </c>
      <c r="H259" t="s">
        <v>718</v>
      </c>
      <c r="I259" t="s">
        <v>718</v>
      </c>
      <c r="J259" t="s">
        <v>718</v>
      </c>
      <c r="K259" t="s">
        <v>718</v>
      </c>
      <c r="L259" s="6" t="s">
        <v>718</v>
      </c>
      <c r="M259" s="27" t="s">
        <v>639</v>
      </c>
      <c r="N259" s="27" t="s">
        <v>987</v>
      </c>
      <c r="O259" s="27" t="s">
        <v>78</v>
      </c>
      <c r="P259" s="27" t="s">
        <v>1440</v>
      </c>
      <c r="Q259" s="27" t="s">
        <v>78</v>
      </c>
      <c r="R259" s="27" t="s">
        <v>43</v>
      </c>
      <c r="S259" s="27" t="s">
        <v>44</v>
      </c>
      <c r="T259" s="27" t="s">
        <v>88</v>
      </c>
      <c r="U259" s="60">
        <v>42237</v>
      </c>
      <c r="V259" s="27" t="s">
        <v>45</v>
      </c>
      <c r="W259" s="27" t="s">
        <v>107</v>
      </c>
      <c r="X259" s="27" t="s">
        <v>38</v>
      </c>
      <c r="Y259" s="27" t="s">
        <v>2124</v>
      </c>
      <c r="Z259" s="27" t="s">
        <v>642</v>
      </c>
      <c r="AA259" s="62">
        <v>88790</v>
      </c>
      <c r="AB259" s="27" t="s">
        <v>325</v>
      </c>
      <c r="AC259" s="27" t="s">
        <v>83</v>
      </c>
      <c r="AD259" s="27" t="s">
        <v>991</v>
      </c>
      <c r="AE259" s="27" t="s">
        <v>641</v>
      </c>
      <c r="AF259" s="27" t="s">
        <v>769</v>
      </c>
      <c r="AG259" s="27" t="s">
        <v>677</v>
      </c>
      <c r="AH259" s="27" t="s">
        <v>738</v>
      </c>
      <c r="AI259" s="61">
        <v>42285</v>
      </c>
      <c r="AJ259" s="27" t="s">
        <v>1602</v>
      </c>
      <c r="AK259" s="61">
        <v>42208</v>
      </c>
      <c r="AL259" s="28" t="s">
        <v>64</v>
      </c>
      <c r="AM259" s="27" t="s">
        <v>741</v>
      </c>
      <c r="AN259" s="27" t="s">
        <v>742</v>
      </c>
      <c r="AO259" s="28" t="s">
        <v>725</v>
      </c>
      <c r="AP259" s="27" t="s">
        <v>718</v>
      </c>
      <c r="AQ259" s="27" t="s">
        <v>78</v>
      </c>
      <c r="AR259" s="27" t="s">
        <v>78</v>
      </c>
      <c r="AS259" s="28" t="s">
        <v>717</v>
      </c>
      <c r="AT259" s="28" t="s">
        <v>718</v>
      </c>
      <c r="AU259" s="28" t="s">
        <v>718</v>
      </c>
      <c r="AV259" s="28" t="s">
        <v>718</v>
      </c>
      <c r="AW259" s="28" t="s">
        <v>718</v>
      </c>
      <c r="AX259" s="28" t="s">
        <v>718</v>
      </c>
      <c r="AY259" s="28" t="s">
        <v>718</v>
      </c>
      <c r="AZ259" s="62">
        <v>88790</v>
      </c>
      <c r="BA259" s="62">
        <v>88790</v>
      </c>
      <c r="BB259" s="29">
        <v>1</v>
      </c>
    </row>
    <row r="260" spans="1:54" ht="15.75" customHeight="1" x14ac:dyDescent="0.2">
      <c r="A260" t="s">
        <v>3205</v>
      </c>
      <c r="B260" t="str">
        <f>VLOOKUP(M260,vlookup!A:C,3,FALSE)</f>
        <v>"Special Interest Function"</v>
      </c>
      <c r="C260" t="s">
        <v>925</v>
      </c>
      <c r="D260" t="s">
        <v>7</v>
      </c>
      <c r="E260" t="s">
        <v>13</v>
      </c>
      <c r="F260" t="s">
        <v>717</v>
      </c>
      <c r="G260" t="s">
        <v>718</v>
      </c>
      <c r="H260" t="s">
        <v>718</v>
      </c>
      <c r="I260" t="s">
        <v>718</v>
      </c>
      <c r="J260" t="s">
        <v>718</v>
      </c>
      <c r="K260" t="s">
        <v>718</v>
      </c>
      <c r="L260" s="6" t="s">
        <v>718</v>
      </c>
      <c r="M260" s="27" t="s">
        <v>639</v>
      </c>
      <c r="N260" s="27" t="s">
        <v>987</v>
      </c>
      <c r="O260" s="27" t="s">
        <v>78</v>
      </c>
      <c r="P260" s="27" t="s">
        <v>1440</v>
      </c>
      <c r="Q260" s="27" t="s">
        <v>78</v>
      </c>
      <c r="R260" s="27" t="s">
        <v>110</v>
      </c>
      <c r="S260" s="27" t="s">
        <v>109</v>
      </c>
      <c r="T260" s="27" t="s">
        <v>1206</v>
      </c>
      <c r="U260" s="60">
        <v>42271</v>
      </c>
      <c r="V260" s="27" t="s">
        <v>45</v>
      </c>
      <c r="W260" s="27" t="s">
        <v>1208</v>
      </c>
      <c r="X260" s="27" t="s">
        <v>38</v>
      </c>
      <c r="Y260" s="27" t="s">
        <v>2112</v>
      </c>
      <c r="Z260" s="27" t="s">
        <v>642</v>
      </c>
      <c r="AA260" s="62">
        <v>61642</v>
      </c>
      <c r="AB260" s="27" t="s">
        <v>379</v>
      </c>
      <c r="AC260" s="27" t="s">
        <v>83</v>
      </c>
      <c r="AD260" s="27" t="s">
        <v>991</v>
      </c>
      <c r="AE260" s="27" t="s">
        <v>641</v>
      </c>
      <c r="AF260" s="27" t="s">
        <v>769</v>
      </c>
      <c r="AG260" s="27" t="s">
        <v>677</v>
      </c>
      <c r="AH260" s="27" t="s">
        <v>738</v>
      </c>
      <c r="AI260" s="61">
        <v>42285</v>
      </c>
      <c r="AJ260" s="27" t="s">
        <v>2108</v>
      </c>
      <c r="AK260" s="61">
        <v>42271</v>
      </c>
      <c r="AL260" s="28" t="s">
        <v>64</v>
      </c>
      <c r="AM260" s="27" t="s">
        <v>723</v>
      </c>
      <c r="AN260" s="27" t="s">
        <v>724</v>
      </c>
      <c r="AO260" s="28" t="s">
        <v>725</v>
      </c>
      <c r="AP260" s="27" t="s">
        <v>718</v>
      </c>
      <c r="AQ260" s="27" t="s">
        <v>78</v>
      </c>
      <c r="AR260" s="27" t="s">
        <v>78</v>
      </c>
      <c r="AS260" s="28" t="s">
        <v>717</v>
      </c>
      <c r="AT260" s="28" t="s">
        <v>718</v>
      </c>
      <c r="AU260" s="28" t="s">
        <v>718</v>
      </c>
      <c r="AV260" s="28" t="s">
        <v>718</v>
      </c>
      <c r="AW260" s="28" t="s">
        <v>718</v>
      </c>
      <c r="AX260" s="28" t="s">
        <v>718</v>
      </c>
      <c r="AY260" s="28" t="s">
        <v>718</v>
      </c>
      <c r="AZ260" s="62">
        <v>61642</v>
      </c>
      <c r="BA260" s="62">
        <v>61642</v>
      </c>
      <c r="BB260" s="29">
        <v>1</v>
      </c>
    </row>
    <row r="261" spans="1:54" ht="15.75" customHeight="1" x14ac:dyDescent="0.2">
      <c r="A261" t="s">
        <v>3205</v>
      </c>
      <c r="B261" t="e">
        <f>VLOOKUP(M261,vlookup!A:C,3,FALSE)</f>
        <v>#N/A</v>
      </c>
      <c r="C261" t="s">
        <v>925</v>
      </c>
      <c r="D261" t="s">
        <v>7</v>
      </c>
      <c r="E261" t="s">
        <v>13</v>
      </c>
      <c r="F261" t="s">
        <v>717</v>
      </c>
      <c r="G261" t="s">
        <v>718</v>
      </c>
      <c r="H261" t="s">
        <v>718</v>
      </c>
      <c r="I261" t="s">
        <v>718</v>
      </c>
      <c r="J261" t="s">
        <v>71</v>
      </c>
      <c r="K261" t="s">
        <v>718</v>
      </c>
      <c r="L261" s="6" t="s">
        <v>718</v>
      </c>
      <c r="M261" s="27" t="s">
        <v>19</v>
      </c>
      <c r="N261" s="27" t="s">
        <v>992</v>
      </c>
      <c r="O261" s="27" t="s">
        <v>78</v>
      </c>
      <c r="P261" s="27" t="s">
        <v>1440</v>
      </c>
      <c r="Q261" s="27" t="s">
        <v>78</v>
      </c>
      <c r="R261" s="27" t="s">
        <v>1211</v>
      </c>
      <c r="S261" s="27" t="s">
        <v>48</v>
      </c>
      <c r="T261" s="27" t="s">
        <v>1207</v>
      </c>
      <c r="U261" s="60">
        <v>42230</v>
      </c>
      <c r="V261" s="27" t="s">
        <v>134</v>
      </c>
      <c r="W261" s="27" t="s">
        <v>107</v>
      </c>
      <c r="X261" s="27" t="s">
        <v>38</v>
      </c>
      <c r="Y261" s="27" t="s">
        <v>2138</v>
      </c>
      <c r="Z261" s="27" t="s">
        <v>628</v>
      </c>
      <c r="AA261" s="62">
        <v>253476.07</v>
      </c>
      <c r="AB261" s="27" t="s">
        <v>327</v>
      </c>
      <c r="AC261" s="27" t="s">
        <v>99</v>
      </c>
      <c r="AD261" s="27" t="s">
        <v>627</v>
      </c>
      <c r="AE261" s="27" t="s">
        <v>626</v>
      </c>
      <c r="AF261" s="27" t="s">
        <v>769</v>
      </c>
      <c r="AG261" s="27" t="s">
        <v>677</v>
      </c>
      <c r="AH261" s="27" t="s">
        <v>2137</v>
      </c>
      <c r="AI261" s="61">
        <v>42262</v>
      </c>
      <c r="AJ261" s="27" t="s">
        <v>1464</v>
      </c>
      <c r="AK261" s="61">
        <v>42230</v>
      </c>
      <c r="AL261" s="28" t="s">
        <v>64</v>
      </c>
      <c r="AM261" s="27" t="s">
        <v>757</v>
      </c>
      <c r="AN261" s="27" t="s">
        <v>758</v>
      </c>
      <c r="AO261" s="28" t="s">
        <v>725</v>
      </c>
      <c r="AP261" s="27" t="s">
        <v>718</v>
      </c>
      <c r="AQ261" s="27" t="s">
        <v>78</v>
      </c>
      <c r="AR261" s="27" t="s">
        <v>78</v>
      </c>
      <c r="AS261" s="28" t="s">
        <v>717</v>
      </c>
      <c r="AT261" s="28" t="s">
        <v>718</v>
      </c>
      <c r="AU261" s="28" t="s">
        <v>718</v>
      </c>
      <c r="AV261" s="28" t="s">
        <v>718</v>
      </c>
      <c r="AW261" s="28" t="s">
        <v>716</v>
      </c>
      <c r="AX261" s="28" t="s">
        <v>718</v>
      </c>
      <c r="AY261" s="28" t="s">
        <v>718</v>
      </c>
      <c r="AZ261" s="62">
        <v>253476.07</v>
      </c>
      <c r="BA261" s="62">
        <v>0</v>
      </c>
      <c r="BB261" s="29">
        <v>1</v>
      </c>
    </row>
    <row r="262" spans="1:54" ht="15.75" customHeight="1" x14ac:dyDescent="0.2">
      <c r="A262" t="s">
        <v>3205</v>
      </c>
      <c r="B262" t="e">
        <f>VLOOKUP(M262,vlookup!A:C,3,FALSE)</f>
        <v>#N/A</v>
      </c>
      <c r="C262" t="s">
        <v>5</v>
      </c>
      <c r="D262" t="s">
        <v>7</v>
      </c>
      <c r="E262" t="s">
        <v>11</v>
      </c>
      <c r="F262" t="s">
        <v>717</v>
      </c>
      <c r="G262" t="s">
        <v>718</v>
      </c>
      <c r="H262" t="s">
        <v>718</v>
      </c>
      <c r="I262" t="s">
        <v>72</v>
      </c>
      <c r="J262" t="s">
        <v>718</v>
      </c>
      <c r="K262" t="s">
        <v>718</v>
      </c>
      <c r="L262" s="6" t="s">
        <v>718</v>
      </c>
      <c r="M262" s="27" t="s">
        <v>19</v>
      </c>
      <c r="N262" s="27" t="s">
        <v>992</v>
      </c>
      <c r="O262" s="27" t="s">
        <v>78</v>
      </c>
      <c r="P262" s="27" t="s">
        <v>1440</v>
      </c>
      <c r="Q262" s="27" t="s">
        <v>78</v>
      </c>
      <c r="R262" s="27" t="s">
        <v>43</v>
      </c>
      <c r="S262" s="27" t="s">
        <v>44</v>
      </c>
      <c r="T262" s="27" t="s">
        <v>88</v>
      </c>
      <c r="U262" s="60">
        <v>42027</v>
      </c>
      <c r="V262" s="27" t="s">
        <v>134</v>
      </c>
      <c r="W262" s="27" t="s">
        <v>330</v>
      </c>
      <c r="X262" s="27" t="s">
        <v>37</v>
      </c>
      <c r="Y262" s="27" t="s">
        <v>2139</v>
      </c>
      <c r="Z262" s="27" t="s">
        <v>634</v>
      </c>
      <c r="AA262" s="62">
        <v>486589</v>
      </c>
      <c r="AB262" s="27" t="s">
        <v>1605</v>
      </c>
      <c r="AC262" s="27" t="s">
        <v>400</v>
      </c>
      <c r="AD262" s="27" t="s">
        <v>1606</v>
      </c>
      <c r="AE262" s="27" t="s">
        <v>633</v>
      </c>
      <c r="AF262" s="27" t="s">
        <v>769</v>
      </c>
      <c r="AG262" s="27" t="s">
        <v>677</v>
      </c>
      <c r="AH262" s="27" t="s">
        <v>904</v>
      </c>
      <c r="AI262" s="61">
        <v>42087</v>
      </c>
      <c r="AJ262" s="27" t="s">
        <v>904</v>
      </c>
      <c r="AK262" s="61">
        <v>42033</v>
      </c>
      <c r="AL262" s="28" t="s">
        <v>64</v>
      </c>
      <c r="AM262" s="27" t="s">
        <v>723</v>
      </c>
      <c r="AN262" s="27" t="s">
        <v>724</v>
      </c>
      <c r="AO262" s="28" t="s">
        <v>725</v>
      </c>
      <c r="AP262" s="27" t="s">
        <v>718</v>
      </c>
      <c r="AQ262" s="27" t="s">
        <v>78</v>
      </c>
      <c r="AR262" s="27" t="s">
        <v>78</v>
      </c>
      <c r="AS262" s="28" t="s">
        <v>717</v>
      </c>
      <c r="AT262" s="28" t="s">
        <v>718</v>
      </c>
      <c r="AU262" s="28" t="s">
        <v>718</v>
      </c>
      <c r="AV262" s="28" t="s">
        <v>716</v>
      </c>
      <c r="AW262" s="28" t="s">
        <v>718</v>
      </c>
      <c r="AX262" s="28" t="s">
        <v>718</v>
      </c>
      <c r="AY262" s="28" t="s">
        <v>718</v>
      </c>
      <c r="AZ262" s="62">
        <v>486589</v>
      </c>
      <c r="BA262" s="62">
        <v>0</v>
      </c>
      <c r="BB262" s="29">
        <v>1</v>
      </c>
    </row>
    <row r="263" spans="1:54" ht="15.75" customHeight="1" x14ac:dyDescent="0.2">
      <c r="A263" t="s">
        <v>3205</v>
      </c>
      <c r="B263" t="e">
        <f>VLOOKUP(M263,vlookup!A:C,3,FALSE)</f>
        <v>#N/A</v>
      </c>
      <c r="C263" t="s">
        <v>5</v>
      </c>
      <c r="D263" t="s">
        <v>7</v>
      </c>
      <c r="E263" t="s">
        <v>12</v>
      </c>
      <c r="F263" t="s">
        <v>717</v>
      </c>
      <c r="G263" t="s">
        <v>718</v>
      </c>
      <c r="H263" t="s">
        <v>718</v>
      </c>
      <c r="I263" t="s">
        <v>72</v>
      </c>
      <c r="J263" t="s">
        <v>718</v>
      </c>
      <c r="K263" t="s">
        <v>718</v>
      </c>
      <c r="L263" s="6" t="s">
        <v>718</v>
      </c>
      <c r="M263" s="27" t="s">
        <v>19</v>
      </c>
      <c r="N263" s="27" t="s">
        <v>992</v>
      </c>
      <c r="O263" s="27" t="s">
        <v>78</v>
      </c>
      <c r="P263" s="27" t="s">
        <v>1440</v>
      </c>
      <c r="Q263" s="27" t="s">
        <v>78</v>
      </c>
      <c r="R263" s="27" t="s">
        <v>43</v>
      </c>
      <c r="S263" s="27" t="s">
        <v>44</v>
      </c>
      <c r="T263" s="27" t="s">
        <v>88</v>
      </c>
      <c r="U263" s="60">
        <v>42109</v>
      </c>
      <c r="V263" s="27" t="s">
        <v>134</v>
      </c>
      <c r="W263" s="27" t="s">
        <v>330</v>
      </c>
      <c r="X263" s="27" t="s">
        <v>37</v>
      </c>
      <c r="Y263" s="27" t="s">
        <v>2140</v>
      </c>
      <c r="Z263" s="27" t="s">
        <v>634</v>
      </c>
      <c r="AA263" s="62">
        <v>1559885</v>
      </c>
      <c r="AB263" s="27" t="s">
        <v>1605</v>
      </c>
      <c r="AC263" s="27" t="s">
        <v>92</v>
      </c>
      <c r="AD263" s="27" t="s">
        <v>1606</v>
      </c>
      <c r="AE263" s="27" t="s">
        <v>633</v>
      </c>
      <c r="AF263" s="27" t="s">
        <v>769</v>
      </c>
      <c r="AG263" s="27" t="s">
        <v>677</v>
      </c>
      <c r="AH263" s="27" t="s">
        <v>904</v>
      </c>
      <c r="AI263" s="61">
        <v>42111</v>
      </c>
      <c r="AJ263" s="27" t="s">
        <v>1613</v>
      </c>
      <c r="AK263" s="61">
        <v>42109</v>
      </c>
      <c r="AL263" s="28" t="s">
        <v>64</v>
      </c>
      <c r="AM263" s="27" t="s">
        <v>739</v>
      </c>
      <c r="AN263" s="27" t="s">
        <v>740</v>
      </c>
      <c r="AO263" s="28" t="s">
        <v>725</v>
      </c>
      <c r="AP263" s="27" t="s">
        <v>718</v>
      </c>
      <c r="AQ263" s="27" t="s">
        <v>78</v>
      </c>
      <c r="AR263" s="27" t="s">
        <v>78</v>
      </c>
      <c r="AS263" s="28" t="s">
        <v>717</v>
      </c>
      <c r="AT263" s="28" t="s">
        <v>718</v>
      </c>
      <c r="AU263" s="28" t="s">
        <v>718</v>
      </c>
      <c r="AV263" s="28" t="s">
        <v>716</v>
      </c>
      <c r="AW263" s="28" t="s">
        <v>718</v>
      </c>
      <c r="AX263" s="28" t="s">
        <v>718</v>
      </c>
      <c r="AY263" s="28" t="s">
        <v>718</v>
      </c>
      <c r="AZ263" s="62">
        <v>1559885</v>
      </c>
      <c r="BA263" s="62">
        <v>0</v>
      </c>
      <c r="BB263" s="29">
        <v>1</v>
      </c>
    </row>
    <row r="264" spans="1:54" ht="15.75" customHeight="1" x14ac:dyDescent="0.2">
      <c r="A264" t="s">
        <v>3205</v>
      </c>
      <c r="B264" t="e">
        <f>VLOOKUP(M264,vlookup!A:C,3,FALSE)</f>
        <v>#N/A</v>
      </c>
      <c r="C264" t="s">
        <v>5</v>
      </c>
      <c r="D264" t="s">
        <v>7</v>
      </c>
      <c r="E264" t="s">
        <v>13</v>
      </c>
      <c r="F264" t="s">
        <v>717</v>
      </c>
      <c r="G264" t="s">
        <v>718</v>
      </c>
      <c r="H264" t="s">
        <v>718</v>
      </c>
      <c r="I264" t="s">
        <v>72</v>
      </c>
      <c r="J264" t="s">
        <v>718</v>
      </c>
      <c r="K264" t="s">
        <v>718</v>
      </c>
      <c r="L264" s="6" t="s">
        <v>718</v>
      </c>
      <c r="M264" s="27" t="s">
        <v>19</v>
      </c>
      <c r="N264" s="27" t="s">
        <v>992</v>
      </c>
      <c r="O264" s="27" t="s">
        <v>78</v>
      </c>
      <c r="P264" s="27" t="s">
        <v>1440</v>
      </c>
      <c r="Q264" s="27" t="s">
        <v>78</v>
      </c>
      <c r="R264" s="27" t="s">
        <v>1472</v>
      </c>
      <c r="S264" s="27" t="s">
        <v>118</v>
      </c>
      <c r="T264" s="27" t="s">
        <v>205</v>
      </c>
      <c r="U264" s="60">
        <v>42268</v>
      </c>
      <c r="V264" s="27" t="s">
        <v>134</v>
      </c>
      <c r="W264" s="27" t="s">
        <v>330</v>
      </c>
      <c r="X264" s="27" t="s">
        <v>37</v>
      </c>
      <c r="Y264" s="27" t="s">
        <v>2132</v>
      </c>
      <c r="Z264" s="27" t="s">
        <v>634</v>
      </c>
      <c r="AA264" s="62">
        <v>1127574</v>
      </c>
      <c r="AB264" s="27" t="s">
        <v>1605</v>
      </c>
      <c r="AC264" s="27" t="s">
        <v>211</v>
      </c>
      <c r="AD264" s="27" t="s">
        <v>1606</v>
      </c>
      <c r="AE264" s="27" t="s">
        <v>633</v>
      </c>
      <c r="AF264" s="27" t="s">
        <v>769</v>
      </c>
      <c r="AG264" s="27" t="s">
        <v>677</v>
      </c>
      <c r="AH264" s="27" t="s">
        <v>904</v>
      </c>
      <c r="AI264" s="61">
        <v>42268</v>
      </c>
      <c r="AJ264" s="27" t="s">
        <v>1613</v>
      </c>
      <c r="AK264" s="61">
        <v>42265</v>
      </c>
      <c r="AL264" s="28" t="s">
        <v>64</v>
      </c>
      <c r="AM264" s="27" t="s">
        <v>723</v>
      </c>
      <c r="AN264" s="27" t="s">
        <v>724</v>
      </c>
      <c r="AO264" s="28" t="s">
        <v>725</v>
      </c>
      <c r="AP264" s="27" t="s">
        <v>718</v>
      </c>
      <c r="AQ264" s="27" t="s">
        <v>78</v>
      </c>
      <c r="AR264" s="27" t="s">
        <v>78</v>
      </c>
      <c r="AS264" s="28" t="s">
        <v>717</v>
      </c>
      <c r="AT264" s="28" t="s">
        <v>718</v>
      </c>
      <c r="AU264" s="28" t="s">
        <v>718</v>
      </c>
      <c r="AV264" s="28" t="s">
        <v>716</v>
      </c>
      <c r="AW264" s="28" t="s">
        <v>718</v>
      </c>
      <c r="AX264" s="28" t="s">
        <v>718</v>
      </c>
      <c r="AY264" s="28" t="s">
        <v>718</v>
      </c>
      <c r="AZ264" s="62">
        <v>1127574</v>
      </c>
      <c r="BA264" s="62">
        <v>1127574</v>
      </c>
      <c r="BB264" s="29">
        <v>1</v>
      </c>
    </row>
    <row r="265" spans="1:54" ht="15.75" customHeight="1" x14ac:dyDescent="0.2">
      <c r="A265" t="s">
        <v>3205</v>
      </c>
      <c r="B265" t="e">
        <f>VLOOKUP(M265,vlookup!A:C,3,FALSE)</f>
        <v>#N/A</v>
      </c>
      <c r="C265" t="s">
        <v>925</v>
      </c>
      <c r="D265" t="s">
        <v>7</v>
      </c>
      <c r="E265" t="s">
        <v>12</v>
      </c>
      <c r="F265" t="s">
        <v>717</v>
      </c>
      <c r="G265" t="s">
        <v>1850</v>
      </c>
      <c r="H265" t="s">
        <v>718</v>
      </c>
      <c r="I265" t="s">
        <v>72</v>
      </c>
      <c r="J265" t="s">
        <v>718</v>
      </c>
      <c r="K265" t="s">
        <v>718</v>
      </c>
      <c r="L265" s="6" t="s">
        <v>718</v>
      </c>
      <c r="M265" s="27" t="s">
        <v>19</v>
      </c>
      <c r="N265" s="27" t="s">
        <v>992</v>
      </c>
      <c r="O265" s="27" t="s">
        <v>78</v>
      </c>
      <c r="P265" s="27" t="s">
        <v>1440</v>
      </c>
      <c r="Q265" s="27" t="s">
        <v>78</v>
      </c>
      <c r="R265" s="27" t="s">
        <v>43</v>
      </c>
      <c r="S265" s="27" t="s">
        <v>44</v>
      </c>
      <c r="T265" s="27" t="s">
        <v>88</v>
      </c>
      <c r="U265" s="60">
        <v>42143</v>
      </c>
      <c r="V265" s="27" t="s">
        <v>134</v>
      </c>
      <c r="W265" s="27" t="s">
        <v>1208</v>
      </c>
      <c r="X265" s="27" t="s">
        <v>38</v>
      </c>
      <c r="Y265" s="27" t="s">
        <v>2141</v>
      </c>
      <c r="Z265" s="27" t="s">
        <v>2133</v>
      </c>
      <c r="AA265" s="62">
        <v>600999.6</v>
      </c>
      <c r="AB265" s="27" t="s">
        <v>2134</v>
      </c>
      <c r="AC265" s="27" t="s">
        <v>76</v>
      </c>
      <c r="AD265" s="27" t="s">
        <v>2135</v>
      </c>
      <c r="AE265" s="27" t="s">
        <v>2136</v>
      </c>
      <c r="AF265" s="27" t="s">
        <v>769</v>
      </c>
      <c r="AG265" s="27" t="s">
        <v>677</v>
      </c>
      <c r="AH265" s="27" t="s">
        <v>735</v>
      </c>
      <c r="AI265" s="61">
        <v>42196</v>
      </c>
      <c r="AJ265" s="27" t="s">
        <v>904</v>
      </c>
      <c r="AK265" s="61">
        <v>42165</v>
      </c>
      <c r="AL265" s="28" t="s">
        <v>64</v>
      </c>
      <c r="AM265" s="27" t="s">
        <v>677</v>
      </c>
      <c r="AN265" s="27" t="s">
        <v>677</v>
      </c>
      <c r="AO265" s="28" t="s">
        <v>725</v>
      </c>
      <c r="AP265" s="27" t="s">
        <v>718</v>
      </c>
      <c r="AQ265" s="27" t="s">
        <v>858</v>
      </c>
      <c r="AR265" s="27" t="s">
        <v>78</v>
      </c>
      <c r="AS265" s="28" t="s">
        <v>717</v>
      </c>
      <c r="AT265" s="28" t="s">
        <v>716</v>
      </c>
      <c r="AU265" s="28" t="s">
        <v>718</v>
      </c>
      <c r="AV265" s="28" t="s">
        <v>716</v>
      </c>
      <c r="AW265" s="28" t="s">
        <v>718</v>
      </c>
      <c r="AX265" s="28" t="s">
        <v>718</v>
      </c>
      <c r="AY265" s="28" t="s">
        <v>718</v>
      </c>
      <c r="AZ265" s="62">
        <v>600999.6</v>
      </c>
      <c r="BA265" s="62">
        <v>1802542.64</v>
      </c>
      <c r="BB265" s="29">
        <v>1</v>
      </c>
    </row>
    <row r="266" spans="1:54" ht="15.75" customHeight="1" x14ac:dyDescent="0.2">
      <c r="A266" t="s">
        <v>3205</v>
      </c>
      <c r="B266" t="e">
        <f>VLOOKUP(M266,vlookup!A:C,3,FALSE)</f>
        <v>#N/A</v>
      </c>
      <c r="C266" t="s">
        <v>925</v>
      </c>
      <c r="D266" t="s">
        <v>7</v>
      </c>
      <c r="E266" t="s">
        <v>12</v>
      </c>
      <c r="F266" t="s">
        <v>717</v>
      </c>
      <c r="G266" t="s">
        <v>1850</v>
      </c>
      <c r="H266" t="s">
        <v>718</v>
      </c>
      <c r="I266" t="s">
        <v>718</v>
      </c>
      <c r="J266" t="s">
        <v>718</v>
      </c>
      <c r="K266" t="s">
        <v>718</v>
      </c>
      <c r="L266" s="6" t="s">
        <v>718</v>
      </c>
      <c r="M266" s="27" t="s">
        <v>19</v>
      </c>
      <c r="N266" s="27" t="s">
        <v>992</v>
      </c>
      <c r="O266" s="27" t="s">
        <v>78</v>
      </c>
      <c r="P266" s="27" t="s">
        <v>1440</v>
      </c>
      <c r="Q266" s="27" t="s">
        <v>78</v>
      </c>
      <c r="R266" s="27" t="s">
        <v>838</v>
      </c>
      <c r="S266" s="27" t="s">
        <v>118</v>
      </c>
      <c r="T266" s="27" t="s">
        <v>206</v>
      </c>
      <c r="U266" s="60">
        <v>42101</v>
      </c>
      <c r="V266" s="27" t="s">
        <v>134</v>
      </c>
      <c r="W266" s="27" t="s">
        <v>677</v>
      </c>
      <c r="X266" s="27" t="s">
        <v>38</v>
      </c>
      <c r="Y266" s="27" t="s">
        <v>2131</v>
      </c>
      <c r="Z266" s="27" t="s">
        <v>994</v>
      </c>
      <c r="AA266" s="62">
        <v>184327.55</v>
      </c>
      <c r="AB266" s="27" t="s">
        <v>1604</v>
      </c>
      <c r="AC266" s="27" t="s">
        <v>130</v>
      </c>
      <c r="AD266" s="27" t="s">
        <v>677</v>
      </c>
      <c r="AE266" s="27" t="s">
        <v>841</v>
      </c>
      <c r="AF266" s="27" t="s">
        <v>779</v>
      </c>
      <c r="AG266" s="27" t="s">
        <v>677</v>
      </c>
      <c r="AH266" s="27" t="s">
        <v>1603</v>
      </c>
      <c r="AI266" s="61">
        <v>42102</v>
      </c>
      <c r="AJ266" s="27" t="s">
        <v>1603</v>
      </c>
      <c r="AK266" s="61">
        <v>42102</v>
      </c>
      <c r="AL266" s="28" t="s">
        <v>64</v>
      </c>
      <c r="AM266" s="27" t="s">
        <v>757</v>
      </c>
      <c r="AN266" s="27" t="s">
        <v>758</v>
      </c>
      <c r="AO266" s="28" t="s">
        <v>715</v>
      </c>
      <c r="AP266" s="27" t="s">
        <v>716</v>
      </c>
      <c r="AQ266" s="27" t="s">
        <v>677</v>
      </c>
      <c r="AR266" s="27" t="s">
        <v>78</v>
      </c>
      <c r="AS266" s="28" t="s">
        <v>717</v>
      </c>
      <c r="AT266" s="28" t="s">
        <v>716</v>
      </c>
      <c r="AU266" s="28" t="s">
        <v>718</v>
      </c>
      <c r="AV266" s="28" t="s">
        <v>718</v>
      </c>
      <c r="AW266" s="28" t="s">
        <v>718</v>
      </c>
      <c r="AX266" s="28" t="s">
        <v>718</v>
      </c>
      <c r="AY266" s="28" t="s">
        <v>718</v>
      </c>
      <c r="AZ266" s="62">
        <v>184327.55</v>
      </c>
      <c r="BA266" s="62">
        <v>0</v>
      </c>
      <c r="BB266" s="29">
        <v>1</v>
      </c>
    </row>
    <row r="267" spans="1:54" ht="15.75" customHeight="1" x14ac:dyDescent="0.2">
      <c r="A267" t="s">
        <v>3205</v>
      </c>
      <c r="B267" t="e">
        <f>VLOOKUP(M267,vlookup!A:C,3,FALSE)</f>
        <v>#N/A</v>
      </c>
      <c r="C267" t="s">
        <v>925</v>
      </c>
      <c r="D267" t="s">
        <v>7</v>
      </c>
      <c r="E267" t="s">
        <v>13</v>
      </c>
      <c r="F267" t="s">
        <v>717</v>
      </c>
      <c r="G267" t="s">
        <v>1850</v>
      </c>
      <c r="H267" t="s">
        <v>718</v>
      </c>
      <c r="I267" t="s">
        <v>718</v>
      </c>
      <c r="J267" t="s">
        <v>718</v>
      </c>
      <c r="K267" t="s">
        <v>718</v>
      </c>
      <c r="L267" s="6" t="s">
        <v>718</v>
      </c>
      <c r="M267" s="27" t="s">
        <v>19</v>
      </c>
      <c r="N267" s="27" t="s">
        <v>992</v>
      </c>
      <c r="O267" s="27" t="s">
        <v>78</v>
      </c>
      <c r="P267" s="27" t="s">
        <v>1440</v>
      </c>
      <c r="Q267" s="27" t="s">
        <v>78</v>
      </c>
      <c r="R267" s="27" t="s">
        <v>43</v>
      </c>
      <c r="S267" s="27" t="s">
        <v>44</v>
      </c>
      <c r="T267" s="27" t="s">
        <v>88</v>
      </c>
      <c r="U267" s="60">
        <v>42272</v>
      </c>
      <c r="V267" s="27" t="s">
        <v>134</v>
      </c>
      <c r="W267" s="27" t="s">
        <v>677</v>
      </c>
      <c r="X267" s="27" t="s">
        <v>38</v>
      </c>
      <c r="Y267" s="27" t="s">
        <v>2142</v>
      </c>
      <c r="Z267" s="27" t="s">
        <v>994</v>
      </c>
      <c r="AA267" s="62">
        <v>2741253</v>
      </c>
      <c r="AB267" s="27" t="s">
        <v>1604</v>
      </c>
      <c r="AC267" s="27" t="s">
        <v>99</v>
      </c>
      <c r="AD267" s="27" t="s">
        <v>677</v>
      </c>
      <c r="AE267" s="27" t="s">
        <v>841</v>
      </c>
      <c r="AF267" s="27" t="s">
        <v>769</v>
      </c>
      <c r="AG267" s="27" t="s">
        <v>677</v>
      </c>
      <c r="AH267" s="27" t="s">
        <v>1603</v>
      </c>
      <c r="AI267" s="61">
        <v>42272</v>
      </c>
      <c r="AJ267" s="27" t="s">
        <v>798</v>
      </c>
      <c r="AK267" s="61">
        <v>42271</v>
      </c>
      <c r="AL267" s="28" t="s">
        <v>64</v>
      </c>
      <c r="AM267" s="27" t="s">
        <v>757</v>
      </c>
      <c r="AN267" s="27" t="s">
        <v>758</v>
      </c>
      <c r="AO267" s="28" t="s">
        <v>715</v>
      </c>
      <c r="AP267" s="27" t="s">
        <v>716</v>
      </c>
      <c r="AQ267" s="27" t="s">
        <v>677</v>
      </c>
      <c r="AR267" s="27" t="s">
        <v>78</v>
      </c>
      <c r="AS267" s="28" t="s">
        <v>717</v>
      </c>
      <c r="AT267" s="28" t="s">
        <v>716</v>
      </c>
      <c r="AU267" s="28" t="s">
        <v>718</v>
      </c>
      <c r="AV267" s="28" t="s">
        <v>718</v>
      </c>
      <c r="AW267" s="28" t="s">
        <v>718</v>
      </c>
      <c r="AX267" s="28" t="s">
        <v>718</v>
      </c>
      <c r="AY267" s="28" t="s">
        <v>718</v>
      </c>
      <c r="AZ267" s="62">
        <v>2741253</v>
      </c>
      <c r="BA267" s="62">
        <v>2741253</v>
      </c>
      <c r="BB267" s="29">
        <v>1</v>
      </c>
    </row>
    <row r="268" spans="1:54" ht="15.75" customHeight="1" x14ac:dyDescent="0.2">
      <c r="A268" t="s">
        <v>79</v>
      </c>
      <c r="B268" t="e">
        <f>VLOOKUP(M268,vlookup!A:C,3,FALSE)</f>
        <v>#N/A</v>
      </c>
      <c r="C268" t="s">
        <v>925</v>
      </c>
      <c r="D268" t="s">
        <v>9</v>
      </c>
      <c r="E268" t="s">
        <v>13</v>
      </c>
      <c r="F268" t="s">
        <v>717</v>
      </c>
      <c r="G268" t="s">
        <v>718</v>
      </c>
      <c r="H268" t="s">
        <v>1851</v>
      </c>
      <c r="I268" t="s">
        <v>718</v>
      </c>
      <c r="J268" t="s">
        <v>718</v>
      </c>
      <c r="K268" t="s">
        <v>718</v>
      </c>
      <c r="L268" s="6" t="s">
        <v>718</v>
      </c>
      <c r="M268" s="27" t="s">
        <v>19</v>
      </c>
      <c r="N268" s="27" t="s">
        <v>992</v>
      </c>
      <c r="O268" s="27" t="s">
        <v>78</v>
      </c>
      <c r="P268" s="27" t="s">
        <v>1443</v>
      </c>
      <c r="Q268" s="27" t="s">
        <v>78</v>
      </c>
      <c r="R268" s="27" t="s">
        <v>43</v>
      </c>
      <c r="S268" s="27" t="s">
        <v>44</v>
      </c>
      <c r="T268" s="27" t="s">
        <v>88</v>
      </c>
      <c r="U268" s="60">
        <v>42271</v>
      </c>
      <c r="V268" s="27" t="s">
        <v>46</v>
      </c>
      <c r="W268" s="27" t="s">
        <v>677</v>
      </c>
      <c r="X268" s="27" t="s">
        <v>38</v>
      </c>
      <c r="Y268" s="27" t="s">
        <v>2129</v>
      </c>
      <c r="Z268" s="27" t="s">
        <v>1307</v>
      </c>
      <c r="AA268" s="62">
        <v>125877.5</v>
      </c>
      <c r="AB268" s="27" t="s">
        <v>2130</v>
      </c>
      <c r="AC268" s="27" t="s">
        <v>76</v>
      </c>
      <c r="AD268" s="27" t="s">
        <v>677</v>
      </c>
      <c r="AE268" s="27" t="s">
        <v>1308</v>
      </c>
      <c r="AF268" s="27" t="s">
        <v>736</v>
      </c>
      <c r="AG268" s="27" t="s">
        <v>755</v>
      </c>
      <c r="AH268" s="27" t="s">
        <v>816</v>
      </c>
      <c r="AI268" s="61">
        <v>42271</v>
      </c>
      <c r="AJ268" s="27" t="s">
        <v>791</v>
      </c>
      <c r="AK268" s="61">
        <v>42270</v>
      </c>
      <c r="AL268" s="28" t="s">
        <v>64</v>
      </c>
      <c r="AM268" s="27" t="s">
        <v>677</v>
      </c>
      <c r="AN268" s="27" t="s">
        <v>677</v>
      </c>
      <c r="AO268" s="28" t="s">
        <v>725</v>
      </c>
      <c r="AP268" s="27" t="s">
        <v>718</v>
      </c>
      <c r="AQ268" s="27" t="s">
        <v>677</v>
      </c>
      <c r="AR268" s="27" t="s">
        <v>78</v>
      </c>
      <c r="AS268" s="28" t="s">
        <v>717</v>
      </c>
      <c r="AT268" s="28" t="s">
        <v>718</v>
      </c>
      <c r="AU268" s="28" t="s">
        <v>716</v>
      </c>
      <c r="AV268" s="28" t="s">
        <v>718</v>
      </c>
      <c r="AW268" s="28" t="s">
        <v>718</v>
      </c>
      <c r="AX268" s="28" t="s">
        <v>718</v>
      </c>
      <c r="AY268" s="28" t="s">
        <v>718</v>
      </c>
      <c r="AZ268" s="62">
        <v>125877.5</v>
      </c>
      <c r="BA268" s="62">
        <v>401063.75</v>
      </c>
      <c r="BB268" s="29">
        <v>1</v>
      </c>
    </row>
    <row r="269" spans="1:54" ht="15.75" customHeight="1" x14ac:dyDescent="0.2">
      <c r="A269" t="s">
        <v>79</v>
      </c>
      <c r="B269" t="e">
        <f>VLOOKUP(M269,vlookup!A:C,3,FALSE)</f>
        <v>#N/A</v>
      </c>
      <c r="C269" t="s">
        <v>925</v>
      </c>
      <c r="D269" t="s">
        <v>9</v>
      </c>
      <c r="E269" t="s">
        <v>12</v>
      </c>
      <c r="F269" t="s">
        <v>717</v>
      </c>
      <c r="G269" t="s">
        <v>1850</v>
      </c>
      <c r="H269" t="s">
        <v>718</v>
      </c>
      <c r="I269" t="s">
        <v>72</v>
      </c>
      <c r="J269" t="s">
        <v>71</v>
      </c>
      <c r="K269" t="s">
        <v>718</v>
      </c>
      <c r="L269" s="6" t="s">
        <v>718</v>
      </c>
      <c r="M269" s="27" t="s">
        <v>828</v>
      </c>
      <c r="N269" s="27" t="s">
        <v>995</v>
      </c>
      <c r="O269" s="27" t="s">
        <v>78</v>
      </c>
      <c r="P269" s="27" t="s">
        <v>1443</v>
      </c>
      <c r="Q269" s="27" t="s">
        <v>78</v>
      </c>
      <c r="R269" s="27" t="s">
        <v>43</v>
      </c>
      <c r="S269" s="27" t="s">
        <v>44</v>
      </c>
      <c r="T269" s="27" t="s">
        <v>88</v>
      </c>
      <c r="U269" s="60">
        <v>42185</v>
      </c>
      <c r="V269" s="27" t="s">
        <v>46</v>
      </c>
      <c r="W269" s="27" t="s">
        <v>677</v>
      </c>
      <c r="X269" s="27" t="s">
        <v>38</v>
      </c>
      <c r="Y269" s="27" t="s">
        <v>2144</v>
      </c>
      <c r="Z269" s="27" t="s">
        <v>830</v>
      </c>
      <c r="AA269" s="62">
        <v>383368.49</v>
      </c>
      <c r="AB269" s="27" t="s">
        <v>325</v>
      </c>
      <c r="AC269" s="27" t="s">
        <v>88</v>
      </c>
      <c r="AD269" s="27" t="s">
        <v>831</v>
      </c>
      <c r="AE269" s="27" t="s">
        <v>629</v>
      </c>
      <c r="AF269" s="27" t="s">
        <v>774</v>
      </c>
      <c r="AG269" s="27" t="s">
        <v>755</v>
      </c>
      <c r="AH269" s="27" t="s">
        <v>765</v>
      </c>
      <c r="AI269" s="61">
        <v>42185</v>
      </c>
      <c r="AJ269" s="27" t="s">
        <v>745</v>
      </c>
      <c r="AK269" s="61">
        <v>42180</v>
      </c>
      <c r="AL269" s="28" t="s">
        <v>64</v>
      </c>
      <c r="AM269" s="27" t="s">
        <v>739</v>
      </c>
      <c r="AN269" s="27" t="s">
        <v>740</v>
      </c>
      <c r="AO269" s="28" t="s">
        <v>715</v>
      </c>
      <c r="AP269" s="27" t="s">
        <v>716</v>
      </c>
      <c r="AQ269" s="27" t="s">
        <v>78</v>
      </c>
      <c r="AR269" s="27" t="s">
        <v>78</v>
      </c>
      <c r="AS269" s="28" t="s">
        <v>717</v>
      </c>
      <c r="AT269" s="28" t="s">
        <v>716</v>
      </c>
      <c r="AU269" s="28" t="s">
        <v>718</v>
      </c>
      <c r="AV269" s="28" t="s">
        <v>716</v>
      </c>
      <c r="AW269" s="28" t="s">
        <v>716</v>
      </c>
      <c r="AX269" s="28" t="s">
        <v>718</v>
      </c>
      <c r="AY269" s="28" t="s">
        <v>718</v>
      </c>
      <c r="AZ269" s="62">
        <v>383368.49</v>
      </c>
      <c r="BA269" s="62">
        <v>0</v>
      </c>
      <c r="BB269" s="29">
        <v>1</v>
      </c>
    </row>
    <row r="270" spans="1:54" ht="15.75" customHeight="1" x14ac:dyDescent="0.2">
      <c r="A270" t="s">
        <v>79</v>
      </c>
      <c r="B270" t="e">
        <f>VLOOKUP(M270,vlookup!A:C,3,FALSE)</f>
        <v>#N/A</v>
      </c>
      <c r="C270" t="s">
        <v>6</v>
      </c>
      <c r="D270" t="s">
        <v>9</v>
      </c>
      <c r="E270" t="s">
        <v>13</v>
      </c>
      <c r="F270" t="s">
        <v>717</v>
      </c>
      <c r="G270" t="s">
        <v>1850</v>
      </c>
      <c r="H270" t="s">
        <v>718</v>
      </c>
      <c r="I270" t="s">
        <v>72</v>
      </c>
      <c r="J270" t="s">
        <v>71</v>
      </c>
      <c r="K270" t="s">
        <v>718</v>
      </c>
      <c r="L270" s="6" t="s">
        <v>718</v>
      </c>
      <c r="M270" s="27" t="s">
        <v>828</v>
      </c>
      <c r="N270" s="27" t="s">
        <v>995</v>
      </c>
      <c r="O270" s="27" t="s">
        <v>78</v>
      </c>
      <c r="P270" s="27" t="s">
        <v>1443</v>
      </c>
      <c r="Q270" s="27" t="s">
        <v>78</v>
      </c>
      <c r="R270" s="27" t="s">
        <v>677</v>
      </c>
      <c r="S270" s="27" t="s">
        <v>677</v>
      </c>
      <c r="T270" s="27" t="s">
        <v>677</v>
      </c>
      <c r="U270" s="60">
        <v>42213</v>
      </c>
      <c r="V270" s="27" t="s">
        <v>46</v>
      </c>
      <c r="W270" s="27" t="s">
        <v>677</v>
      </c>
      <c r="X270" s="27" t="s">
        <v>829</v>
      </c>
      <c r="Y270" s="27" t="s">
        <v>2153</v>
      </c>
      <c r="Z270" s="27" t="s">
        <v>830</v>
      </c>
      <c r="AA270" s="62">
        <v>70497.22</v>
      </c>
      <c r="AB270" s="27" t="s">
        <v>831</v>
      </c>
      <c r="AC270" s="27" t="s">
        <v>173</v>
      </c>
      <c r="AD270" s="27" t="s">
        <v>677</v>
      </c>
      <c r="AE270" s="27" t="s">
        <v>629</v>
      </c>
      <c r="AF270" s="27" t="s">
        <v>774</v>
      </c>
      <c r="AG270" s="27" t="s">
        <v>755</v>
      </c>
      <c r="AH270" s="27" t="s">
        <v>765</v>
      </c>
      <c r="AI270" s="61">
        <v>42215</v>
      </c>
      <c r="AJ270" s="27" t="s">
        <v>745</v>
      </c>
      <c r="AK270" s="61">
        <v>42205</v>
      </c>
      <c r="AL270" s="28" t="s">
        <v>763</v>
      </c>
      <c r="AM270" s="27" t="s">
        <v>739</v>
      </c>
      <c r="AN270" s="27" t="s">
        <v>740</v>
      </c>
      <c r="AO270" s="28" t="s">
        <v>715</v>
      </c>
      <c r="AP270" s="27" t="s">
        <v>716</v>
      </c>
      <c r="AQ270" s="27" t="s">
        <v>677</v>
      </c>
      <c r="AR270" s="27" t="s">
        <v>78</v>
      </c>
      <c r="AS270" s="28" t="s">
        <v>717</v>
      </c>
      <c r="AT270" s="28" t="s">
        <v>716</v>
      </c>
      <c r="AU270" s="28" t="s">
        <v>718</v>
      </c>
      <c r="AV270" s="28" t="s">
        <v>716</v>
      </c>
      <c r="AW270" s="28" t="s">
        <v>716</v>
      </c>
      <c r="AX270" s="28" t="s">
        <v>718</v>
      </c>
      <c r="AY270" s="28" t="s">
        <v>718</v>
      </c>
      <c r="AZ270" s="62" t="s">
        <v>677</v>
      </c>
      <c r="BA270" s="62">
        <v>0</v>
      </c>
      <c r="BB270" s="29">
        <v>1</v>
      </c>
    </row>
    <row r="271" spans="1:54" ht="15.75" customHeight="1" x14ac:dyDescent="0.2">
      <c r="A271" t="s">
        <v>79</v>
      </c>
      <c r="B271" t="e">
        <f>VLOOKUP(M271,vlookup!A:C,3,FALSE)</f>
        <v>#N/A</v>
      </c>
      <c r="C271" t="s">
        <v>925</v>
      </c>
      <c r="D271" t="s">
        <v>7</v>
      </c>
      <c r="E271" t="s">
        <v>13</v>
      </c>
      <c r="F271" t="s">
        <v>721</v>
      </c>
      <c r="G271" t="s">
        <v>718</v>
      </c>
      <c r="H271" t="s">
        <v>718</v>
      </c>
      <c r="I271" t="s">
        <v>718</v>
      </c>
      <c r="J271" t="s">
        <v>718</v>
      </c>
      <c r="K271" t="s">
        <v>718</v>
      </c>
      <c r="L271" s="6" t="s">
        <v>718</v>
      </c>
      <c r="M271" s="27" t="s">
        <v>828</v>
      </c>
      <c r="N271" s="27" t="s">
        <v>995</v>
      </c>
      <c r="O271" s="27" t="s">
        <v>78</v>
      </c>
      <c r="P271" s="27" t="s">
        <v>1443</v>
      </c>
      <c r="Q271" s="27" t="s">
        <v>78</v>
      </c>
      <c r="R271" s="27" t="s">
        <v>43</v>
      </c>
      <c r="S271" s="27" t="s">
        <v>44</v>
      </c>
      <c r="T271" s="27" t="s">
        <v>88</v>
      </c>
      <c r="U271" s="60">
        <v>42262</v>
      </c>
      <c r="V271" s="27" t="s">
        <v>45</v>
      </c>
      <c r="W271" s="27" t="s">
        <v>107</v>
      </c>
      <c r="X271" s="27" t="s">
        <v>38</v>
      </c>
      <c r="Y271" s="27" t="s">
        <v>2145</v>
      </c>
      <c r="Z271" s="27" t="s">
        <v>1716</v>
      </c>
      <c r="AA271" s="62">
        <v>29773.3</v>
      </c>
      <c r="AB271" s="27" t="s">
        <v>2146</v>
      </c>
      <c r="AC271" s="27" t="s">
        <v>76</v>
      </c>
      <c r="AD271" s="27" t="s">
        <v>1717</v>
      </c>
      <c r="AE271" s="27" t="s">
        <v>1718</v>
      </c>
      <c r="AF271" s="27" t="s">
        <v>774</v>
      </c>
      <c r="AG271" s="27" t="s">
        <v>677</v>
      </c>
      <c r="AH271" s="27" t="s">
        <v>1856</v>
      </c>
      <c r="AI271" s="61">
        <v>42262</v>
      </c>
      <c r="AJ271" s="27" t="s">
        <v>1445</v>
      </c>
      <c r="AK271" s="61">
        <v>42262</v>
      </c>
      <c r="AL271" s="28" t="s">
        <v>64</v>
      </c>
      <c r="AM271" s="27" t="s">
        <v>677</v>
      </c>
      <c r="AN271" s="27" t="s">
        <v>677</v>
      </c>
      <c r="AO271" s="28" t="s">
        <v>719</v>
      </c>
      <c r="AP271" s="27" t="s">
        <v>720</v>
      </c>
      <c r="AQ271" s="27" t="s">
        <v>734</v>
      </c>
      <c r="AR271" s="27" t="s">
        <v>78</v>
      </c>
      <c r="AS271" s="28" t="s">
        <v>721</v>
      </c>
      <c r="AT271" s="28" t="s">
        <v>718</v>
      </c>
      <c r="AU271" s="28" t="s">
        <v>718</v>
      </c>
      <c r="AV271" s="28" t="s">
        <v>718</v>
      </c>
      <c r="AW271" s="28" t="s">
        <v>718</v>
      </c>
      <c r="AX271" s="28" t="s">
        <v>718</v>
      </c>
      <c r="AY271" s="28" t="s">
        <v>718</v>
      </c>
      <c r="AZ271" s="62">
        <v>29773.3</v>
      </c>
      <c r="BA271" s="62">
        <v>29773.3</v>
      </c>
      <c r="BB271" s="29">
        <v>1</v>
      </c>
    </row>
    <row r="272" spans="1:54" ht="15.75" customHeight="1" x14ac:dyDescent="0.2">
      <c r="A272" t="s">
        <v>79</v>
      </c>
      <c r="B272" t="e">
        <f>VLOOKUP(M272,vlookup!A:C,3,FALSE)</f>
        <v>#N/A</v>
      </c>
      <c r="C272" t="s">
        <v>925</v>
      </c>
      <c r="D272" t="s">
        <v>7</v>
      </c>
      <c r="E272" t="s">
        <v>13</v>
      </c>
      <c r="F272" t="s">
        <v>721</v>
      </c>
      <c r="G272" t="s">
        <v>718</v>
      </c>
      <c r="H272" t="s">
        <v>718</v>
      </c>
      <c r="I272" t="s">
        <v>718</v>
      </c>
      <c r="J272" t="s">
        <v>718</v>
      </c>
      <c r="K272" t="s">
        <v>718</v>
      </c>
      <c r="L272" s="6" t="s">
        <v>718</v>
      </c>
      <c r="M272" s="27" t="s">
        <v>828</v>
      </c>
      <c r="N272" s="27" t="s">
        <v>995</v>
      </c>
      <c r="O272" s="27" t="s">
        <v>78</v>
      </c>
      <c r="P272" s="27" t="s">
        <v>1443</v>
      </c>
      <c r="Q272" s="27" t="s">
        <v>78</v>
      </c>
      <c r="R272" s="27" t="s">
        <v>43</v>
      </c>
      <c r="S272" s="27" t="s">
        <v>44</v>
      </c>
      <c r="T272" s="27" t="s">
        <v>88</v>
      </c>
      <c r="U272" s="60">
        <v>42272</v>
      </c>
      <c r="V272" s="27" t="s">
        <v>45</v>
      </c>
      <c r="W272" s="27" t="s">
        <v>107</v>
      </c>
      <c r="X272" s="27" t="s">
        <v>38</v>
      </c>
      <c r="Y272" s="27" t="s">
        <v>2147</v>
      </c>
      <c r="Z272" s="27" t="s">
        <v>2148</v>
      </c>
      <c r="AA272" s="62">
        <v>283521.24</v>
      </c>
      <c r="AB272" s="27" t="s">
        <v>2149</v>
      </c>
      <c r="AC272" s="27" t="s">
        <v>76</v>
      </c>
      <c r="AD272" s="27" t="s">
        <v>2150</v>
      </c>
      <c r="AE272" s="27" t="s">
        <v>2151</v>
      </c>
      <c r="AF272" s="27" t="s">
        <v>774</v>
      </c>
      <c r="AG272" s="27" t="s">
        <v>677</v>
      </c>
      <c r="AH272" s="27" t="s">
        <v>738</v>
      </c>
      <c r="AI272" s="61">
        <v>42283</v>
      </c>
      <c r="AJ272" s="27" t="s">
        <v>1445</v>
      </c>
      <c r="AK272" s="61">
        <v>42272</v>
      </c>
      <c r="AL272" s="28" t="s">
        <v>64</v>
      </c>
      <c r="AM272" s="27" t="s">
        <v>677</v>
      </c>
      <c r="AN272" s="27" t="s">
        <v>677</v>
      </c>
      <c r="AO272" s="28" t="s">
        <v>719</v>
      </c>
      <c r="AP272" s="27" t="s">
        <v>720</v>
      </c>
      <c r="AQ272" s="27" t="s">
        <v>858</v>
      </c>
      <c r="AR272" s="27" t="s">
        <v>78</v>
      </c>
      <c r="AS272" s="28" t="s">
        <v>721</v>
      </c>
      <c r="AT272" s="28" t="s">
        <v>718</v>
      </c>
      <c r="AU272" s="28" t="s">
        <v>718</v>
      </c>
      <c r="AV272" s="28" t="s">
        <v>718</v>
      </c>
      <c r="AW272" s="28" t="s">
        <v>718</v>
      </c>
      <c r="AX272" s="28" t="s">
        <v>718</v>
      </c>
      <c r="AY272" s="28" t="s">
        <v>718</v>
      </c>
      <c r="AZ272" s="62">
        <v>964076.8</v>
      </c>
      <c r="BA272" s="62">
        <v>3439636.4</v>
      </c>
      <c r="BB272" s="29">
        <v>1</v>
      </c>
    </row>
    <row r="273" spans="1:54" ht="15.75" customHeight="1" x14ac:dyDescent="0.2">
      <c r="A273" t="s">
        <v>79</v>
      </c>
      <c r="B273" t="e">
        <f>VLOOKUP(M273,vlookup!A:C,3,FALSE)</f>
        <v>#N/A</v>
      </c>
      <c r="C273" t="s">
        <v>925</v>
      </c>
      <c r="D273" t="s">
        <v>7</v>
      </c>
      <c r="E273" t="s">
        <v>13</v>
      </c>
      <c r="F273" t="s">
        <v>721</v>
      </c>
      <c r="G273" t="s">
        <v>718</v>
      </c>
      <c r="H273" t="s">
        <v>718</v>
      </c>
      <c r="I273" t="s">
        <v>718</v>
      </c>
      <c r="J273" t="s">
        <v>718</v>
      </c>
      <c r="K273" t="s">
        <v>718</v>
      </c>
      <c r="L273" s="6" t="s">
        <v>718</v>
      </c>
      <c r="M273" s="27" t="s">
        <v>828</v>
      </c>
      <c r="N273" s="27" t="s">
        <v>995</v>
      </c>
      <c r="O273" s="27" t="s">
        <v>78</v>
      </c>
      <c r="P273" s="27" t="s">
        <v>1443</v>
      </c>
      <c r="Q273" s="27" t="s">
        <v>78</v>
      </c>
      <c r="R273" s="27" t="s">
        <v>43</v>
      </c>
      <c r="S273" s="27" t="s">
        <v>44</v>
      </c>
      <c r="T273" s="27" t="s">
        <v>88</v>
      </c>
      <c r="U273" s="60">
        <v>42277</v>
      </c>
      <c r="V273" s="27" t="s">
        <v>45</v>
      </c>
      <c r="W273" s="27" t="s">
        <v>107</v>
      </c>
      <c r="X273" s="27" t="s">
        <v>38</v>
      </c>
      <c r="Y273" s="27" t="s">
        <v>2152</v>
      </c>
      <c r="Z273" s="27" t="s">
        <v>2148</v>
      </c>
      <c r="AA273" s="62">
        <v>657642.32999999996</v>
      </c>
      <c r="AB273" s="27" t="s">
        <v>2149</v>
      </c>
      <c r="AC273" s="27" t="s">
        <v>88</v>
      </c>
      <c r="AD273" s="27" t="s">
        <v>2150</v>
      </c>
      <c r="AE273" s="27" t="s">
        <v>2151</v>
      </c>
      <c r="AF273" s="27" t="s">
        <v>774</v>
      </c>
      <c r="AG273" s="27" t="s">
        <v>677</v>
      </c>
      <c r="AH273" s="27" t="s">
        <v>738</v>
      </c>
      <c r="AI273" s="61">
        <v>42283</v>
      </c>
      <c r="AJ273" s="27" t="s">
        <v>1856</v>
      </c>
      <c r="AK273" s="61">
        <v>42277</v>
      </c>
      <c r="AL273" s="28" t="s">
        <v>64</v>
      </c>
      <c r="AM273" s="27" t="s">
        <v>723</v>
      </c>
      <c r="AN273" s="27" t="s">
        <v>724</v>
      </c>
      <c r="AO273" s="28" t="s">
        <v>719</v>
      </c>
      <c r="AP273" s="27" t="s">
        <v>720</v>
      </c>
      <c r="AQ273" s="27" t="s">
        <v>858</v>
      </c>
      <c r="AR273" s="27" t="s">
        <v>78</v>
      </c>
      <c r="AS273" s="28" t="s">
        <v>721</v>
      </c>
      <c r="AT273" s="28" t="s">
        <v>718</v>
      </c>
      <c r="AU273" s="28" t="s">
        <v>718</v>
      </c>
      <c r="AV273" s="28" t="s">
        <v>718</v>
      </c>
      <c r="AW273" s="28" t="s">
        <v>718</v>
      </c>
      <c r="AX273" s="28" t="s">
        <v>718</v>
      </c>
      <c r="AY273" s="28" t="s">
        <v>718</v>
      </c>
      <c r="AZ273" s="62">
        <v>0</v>
      </c>
      <c r="BA273" s="62">
        <v>0</v>
      </c>
      <c r="BB273" s="29">
        <v>1</v>
      </c>
    </row>
    <row r="274" spans="1:54" ht="15.75" customHeight="1" x14ac:dyDescent="0.2">
      <c r="A274" t="s">
        <v>79</v>
      </c>
      <c r="B274" t="e">
        <f>VLOOKUP(M274,vlookup!A:C,3,FALSE)</f>
        <v>#N/A</v>
      </c>
      <c r="C274" t="s">
        <v>925</v>
      </c>
      <c r="D274" t="s">
        <v>7</v>
      </c>
      <c r="E274" t="s">
        <v>12</v>
      </c>
      <c r="F274" t="s">
        <v>717</v>
      </c>
      <c r="G274" t="s">
        <v>718</v>
      </c>
      <c r="H274" t="s">
        <v>718</v>
      </c>
      <c r="I274" t="s">
        <v>718</v>
      </c>
      <c r="J274" t="s">
        <v>71</v>
      </c>
      <c r="K274" t="s">
        <v>718</v>
      </c>
      <c r="L274" s="6" t="s">
        <v>718</v>
      </c>
      <c r="M274" s="27" t="s">
        <v>1272</v>
      </c>
      <c r="N274" s="27" t="s">
        <v>1273</v>
      </c>
      <c r="O274" s="27" t="s">
        <v>78</v>
      </c>
      <c r="P274" s="27" t="s">
        <v>1443</v>
      </c>
      <c r="Q274" s="27" t="s">
        <v>78</v>
      </c>
      <c r="R274" s="27" t="s">
        <v>127</v>
      </c>
      <c r="S274" s="27" t="s">
        <v>48</v>
      </c>
      <c r="T274" s="27" t="s">
        <v>1242</v>
      </c>
      <c r="U274" s="60">
        <v>42185</v>
      </c>
      <c r="V274" s="27" t="s">
        <v>134</v>
      </c>
      <c r="W274" s="27" t="s">
        <v>677</v>
      </c>
      <c r="X274" s="27" t="s">
        <v>38</v>
      </c>
      <c r="Y274" s="27" t="s">
        <v>2154</v>
      </c>
      <c r="Z274" s="27" t="s">
        <v>805</v>
      </c>
      <c r="AA274" s="62">
        <v>145546.51999999999</v>
      </c>
      <c r="AB274" s="27" t="s">
        <v>325</v>
      </c>
      <c r="AC274" s="27" t="s">
        <v>76</v>
      </c>
      <c r="AD274" s="27" t="s">
        <v>1044</v>
      </c>
      <c r="AE274" s="27" t="s">
        <v>807</v>
      </c>
      <c r="AF274" s="27" t="s">
        <v>722</v>
      </c>
      <c r="AG274" s="27" t="s">
        <v>677</v>
      </c>
      <c r="AH274" s="27" t="s">
        <v>728</v>
      </c>
      <c r="AI274" s="61">
        <v>42187</v>
      </c>
      <c r="AJ274" s="27" t="s">
        <v>1569</v>
      </c>
      <c r="AK274" s="61">
        <v>42172</v>
      </c>
      <c r="AL274" s="28" t="s">
        <v>64</v>
      </c>
      <c r="AM274" s="27" t="s">
        <v>677</v>
      </c>
      <c r="AN274" s="27" t="s">
        <v>677</v>
      </c>
      <c r="AO274" s="28" t="s">
        <v>725</v>
      </c>
      <c r="AP274" s="27" t="s">
        <v>718</v>
      </c>
      <c r="AQ274" s="27" t="s">
        <v>78</v>
      </c>
      <c r="AR274" s="27" t="s">
        <v>78</v>
      </c>
      <c r="AS274" s="28" t="s">
        <v>717</v>
      </c>
      <c r="AT274" s="28" t="s">
        <v>718</v>
      </c>
      <c r="AU274" s="28" t="s">
        <v>718</v>
      </c>
      <c r="AV274" s="28" t="s">
        <v>718</v>
      </c>
      <c r="AW274" s="28" t="s">
        <v>716</v>
      </c>
      <c r="AX274" s="28" t="s">
        <v>718</v>
      </c>
      <c r="AY274" s="28" t="s">
        <v>718</v>
      </c>
      <c r="AZ274" s="62">
        <v>145546.51999999999</v>
      </c>
      <c r="BA274" s="62">
        <v>145546.51999999999</v>
      </c>
      <c r="BB274" s="29">
        <v>1</v>
      </c>
    </row>
    <row r="275" spans="1:54" ht="15.75" customHeight="1" x14ac:dyDescent="0.2">
      <c r="A275" t="s">
        <v>79</v>
      </c>
      <c r="B275" t="e">
        <f>VLOOKUP(M275,vlookup!A:C,3,FALSE)</f>
        <v>#N/A</v>
      </c>
      <c r="C275" t="s">
        <v>925</v>
      </c>
      <c r="D275" t="s">
        <v>7</v>
      </c>
      <c r="E275" t="s">
        <v>11</v>
      </c>
      <c r="F275" t="s">
        <v>717</v>
      </c>
      <c r="G275" t="s">
        <v>718</v>
      </c>
      <c r="H275" t="s">
        <v>718</v>
      </c>
      <c r="I275" t="s">
        <v>718</v>
      </c>
      <c r="J275" t="s">
        <v>718</v>
      </c>
      <c r="K275" t="s">
        <v>70</v>
      </c>
      <c r="L275" s="6" t="s">
        <v>718</v>
      </c>
      <c r="M275" s="27" t="s">
        <v>621</v>
      </c>
      <c r="N275" s="27" t="s">
        <v>996</v>
      </c>
      <c r="O275" s="27" t="s">
        <v>78</v>
      </c>
      <c r="P275" s="27" t="s">
        <v>1443</v>
      </c>
      <c r="Q275" s="27" t="s">
        <v>78</v>
      </c>
      <c r="R275" s="27" t="s">
        <v>43</v>
      </c>
      <c r="S275" s="27" t="s">
        <v>44</v>
      </c>
      <c r="T275" s="27" t="s">
        <v>88</v>
      </c>
      <c r="U275" s="60">
        <v>42083</v>
      </c>
      <c r="V275" s="27" t="s">
        <v>45</v>
      </c>
      <c r="W275" s="27" t="s">
        <v>107</v>
      </c>
      <c r="X275" s="27" t="s">
        <v>38</v>
      </c>
      <c r="Y275" s="27" t="s">
        <v>2155</v>
      </c>
      <c r="Z275" s="27" t="s">
        <v>607</v>
      </c>
      <c r="AA275" s="62">
        <v>843608</v>
      </c>
      <c r="AB275" s="27" t="s">
        <v>2156</v>
      </c>
      <c r="AC275" s="27" t="s">
        <v>76</v>
      </c>
      <c r="AD275" s="27" t="s">
        <v>606</v>
      </c>
      <c r="AE275" s="27" t="s">
        <v>605</v>
      </c>
      <c r="AF275" s="27" t="s">
        <v>722</v>
      </c>
      <c r="AG275" s="27" t="s">
        <v>677</v>
      </c>
      <c r="AH275" s="27" t="s">
        <v>735</v>
      </c>
      <c r="AI275" s="61">
        <v>42196</v>
      </c>
      <c r="AJ275" s="27" t="s">
        <v>1518</v>
      </c>
      <c r="AK275" s="61">
        <v>42082</v>
      </c>
      <c r="AL275" s="28" t="s">
        <v>64</v>
      </c>
      <c r="AM275" s="27" t="s">
        <v>677</v>
      </c>
      <c r="AN275" s="27" t="s">
        <v>677</v>
      </c>
      <c r="AO275" s="28" t="s">
        <v>725</v>
      </c>
      <c r="AP275" s="27" t="s">
        <v>718</v>
      </c>
      <c r="AQ275" s="27" t="s">
        <v>734</v>
      </c>
      <c r="AR275" s="27" t="s">
        <v>78</v>
      </c>
      <c r="AS275" s="28" t="s">
        <v>717</v>
      </c>
      <c r="AT275" s="28" t="s">
        <v>718</v>
      </c>
      <c r="AU275" s="28" t="s">
        <v>718</v>
      </c>
      <c r="AV275" s="28" t="s">
        <v>718</v>
      </c>
      <c r="AW275" s="28" t="s">
        <v>718</v>
      </c>
      <c r="AX275" s="28" t="s">
        <v>716</v>
      </c>
      <c r="AY275" s="28" t="s">
        <v>718</v>
      </c>
      <c r="AZ275" s="62">
        <v>843608</v>
      </c>
      <c r="BA275" s="62">
        <v>4916036</v>
      </c>
      <c r="BB275" s="29">
        <v>1</v>
      </c>
    </row>
    <row r="276" spans="1:54" ht="15.75" customHeight="1" x14ac:dyDescent="0.2">
      <c r="A276" t="s">
        <v>79</v>
      </c>
      <c r="B276" t="e">
        <f>VLOOKUP(M276,vlookup!A:C,3,FALSE)</f>
        <v>#N/A</v>
      </c>
      <c r="C276" t="s">
        <v>925</v>
      </c>
      <c r="D276" t="s">
        <v>7</v>
      </c>
      <c r="E276" t="s">
        <v>13</v>
      </c>
      <c r="F276" t="s">
        <v>717</v>
      </c>
      <c r="G276" t="s">
        <v>718</v>
      </c>
      <c r="H276" t="s">
        <v>718</v>
      </c>
      <c r="I276" t="s">
        <v>718</v>
      </c>
      <c r="J276" t="s">
        <v>718</v>
      </c>
      <c r="K276" t="s">
        <v>70</v>
      </c>
      <c r="L276" s="6" t="s">
        <v>718</v>
      </c>
      <c r="M276" s="27" t="s">
        <v>621</v>
      </c>
      <c r="N276" s="27" t="s">
        <v>996</v>
      </c>
      <c r="O276" s="27" t="s">
        <v>78</v>
      </c>
      <c r="P276" s="27" t="s">
        <v>1443</v>
      </c>
      <c r="Q276" s="27" t="s">
        <v>78</v>
      </c>
      <c r="R276" s="27" t="s">
        <v>43</v>
      </c>
      <c r="S276" s="27" t="s">
        <v>44</v>
      </c>
      <c r="T276" s="27" t="s">
        <v>88</v>
      </c>
      <c r="U276" s="60">
        <v>42251</v>
      </c>
      <c r="V276" s="27" t="s">
        <v>45</v>
      </c>
      <c r="W276" s="27" t="s">
        <v>107</v>
      </c>
      <c r="X276" s="27" t="s">
        <v>38</v>
      </c>
      <c r="Y276" s="27" t="s">
        <v>2158</v>
      </c>
      <c r="Z276" s="27" t="s">
        <v>607</v>
      </c>
      <c r="AA276" s="62">
        <v>42180</v>
      </c>
      <c r="AB276" s="27" t="s">
        <v>2156</v>
      </c>
      <c r="AC276" s="27" t="s">
        <v>130</v>
      </c>
      <c r="AD276" s="27" t="s">
        <v>606</v>
      </c>
      <c r="AE276" s="27" t="s">
        <v>605</v>
      </c>
      <c r="AF276" s="27" t="s">
        <v>722</v>
      </c>
      <c r="AG276" s="27" t="s">
        <v>677</v>
      </c>
      <c r="AH276" s="27" t="s">
        <v>733</v>
      </c>
      <c r="AI276" s="61">
        <v>42251</v>
      </c>
      <c r="AJ276" s="27" t="s">
        <v>1518</v>
      </c>
      <c r="AK276" s="61">
        <v>42250</v>
      </c>
      <c r="AL276" s="28" t="s">
        <v>64</v>
      </c>
      <c r="AM276" s="27" t="s">
        <v>723</v>
      </c>
      <c r="AN276" s="27" t="s">
        <v>724</v>
      </c>
      <c r="AO276" s="28" t="s">
        <v>725</v>
      </c>
      <c r="AP276" s="27" t="s">
        <v>718</v>
      </c>
      <c r="AQ276" s="27" t="s">
        <v>734</v>
      </c>
      <c r="AR276" s="27" t="s">
        <v>78</v>
      </c>
      <c r="AS276" s="28" t="s">
        <v>717</v>
      </c>
      <c r="AT276" s="28" t="s">
        <v>718</v>
      </c>
      <c r="AU276" s="28" t="s">
        <v>718</v>
      </c>
      <c r="AV276" s="28" t="s">
        <v>718</v>
      </c>
      <c r="AW276" s="28" t="s">
        <v>718</v>
      </c>
      <c r="AX276" s="28" t="s">
        <v>716</v>
      </c>
      <c r="AY276" s="28" t="s">
        <v>718</v>
      </c>
      <c r="AZ276" s="62">
        <v>42180</v>
      </c>
      <c r="BA276" s="62">
        <v>245802</v>
      </c>
      <c r="BB276" s="29">
        <v>1</v>
      </c>
    </row>
    <row r="277" spans="1:54" ht="15.75" customHeight="1" x14ac:dyDescent="0.2">
      <c r="A277" t="s">
        <v>3205</v>
      </c>
      <c r="B277" t="e">
        <f>VLOOKUP(M277,vlookup!A:C,3,FALSE)</f>
        <v>#N/A</v>
      </c>
      <c r="C277" t="s">
        <v>925</v>
      </c>
      <c r="D277" t="s">
        <v>7</v>
      </c>
      <c r="E277" t="s">
        <v>11</v>
      </c>
      <c r="F277" t="s">
        <v>717</v>
      </c>
      <c r="G277" t="s">
        <v>718</v>
      </c>
      <c r="H277" t="s">
        <v>718</v>
      </c>
      <c r="I277" t="s">
        <v>718</v>
      </c>
      <c r="J277" t="s">
        <v>71</v>
      </c>
      <c r="K277" t="s">
        <v>718</v>
      </c>
      <c r="L277" s="6" t="s">
        <v>718</v>
      </c>
      <c r="M277" s="27" t="s">
        <v>621</v>
      </c>
      <c r="N277" s="27" t="s">
        <v>996</v>
      </c>
      <c r="O277" s="27" t="s">
        <v>78</v>
      </c>
      <c r="P277" s="27" t="s">
        <v>1440</v>
      </c>
      <c r="Q277" s="27" t="s">
        <v>78</v>
      </c>
      <c r="R277" s="27" t="s">
        <v>1211</v>
      </c>
      <c r="S277" s="27" t="s">
        <v>48</v>
      </c>
      <c r="T277" s="27" t="s">
        <v>1207</v>
      </c>
      <c r="U277" s="60">
        <v>42060</v>
      </c>
      <c r="V277" s="27" t="s">
        <v>134</v>
      </c>
      <c r="W277" s="27" t="s">
        <v>107</v>
      </c>
      <c r="X277" s="27" t="s">
        <v>38</v>
      </c>
      <c r="Y277" s="27" t="s">
        <v>2164</v>
      </c>
      <c r="Z277" s="27" t="s">
        <v>628</v>
      </c>
      <c r="AA277" s="62">
        <v>237312.51</v>
      </c>
      <c r="AB277" s="27" t="s">
        <v>391</v>
      </c>
      <c r="AC277" s="27" t="s">
        <v>120</v>
      </c>
      <c r="AD277" s="27" t="s">
        <v>627</v>
      </c>
      <c r="AE277" s="27" t="s">
        <v>626</v>
      </c>
      <c r="AF277" s="27" t="s">
        <v>769</v>
      </c>
      <c r="AG277" s="27" t="s">
        <v>677</v>
      </c>
      <c r="AH277" s="27" t="s">
        <v>788</v>
      </c>
      <c r="AI277" s="61">
        <v>42060</v>
      </c>
      <c r="AJ277" s="27" t="s">
        <v>797</v>
      </c>
      <c r="AK277" s="61">
        <v>42016</v>
      </c>
      <c r="AL277" s="28" t="s">
        <v>64</v>
      </c>
      <c r="AM277" s="27" t="s">
        <v>757</v>
      </c>
      <c r="AN277" s="27" t="s">
        <v>758</v>
      </c>
      <c r="AO277" s="28" t="s">
        <v>725</v>
      </c>
      <c r="AP277" s="27" t="s">
        <v>718</v>
      </c>
      <c r="AQ277" s="27" t="s">
        <v>78</v>
      </c>
      <c r="AR277" s="27" t="s">
        <v>78</v>
      </c>
      <c r="AS277" s="28" t="s">
        <v>717</v>
      </c>
      <c r="AT277" s="28" t="s">
        <v>718</v>
      </c>
      <c r="AU277" s="28" t="s">
        <v>718</v>
      </c>
      <c r="AV277" s="28" t="s">
        <v>718</v>
      </c>
      <c r="AW277" s="28" t="s">
        <v>716</v>
      </c>
      <c r="AX277" s="28" t="s">
        <v>718</v>
      </c>
      <c r="AY277" s="28" t="s">
        <v>718</v>
      </c>
      <c r="AZ277" s="62">
        <v>237312.51</v>
      </c>
      <c r="BA277" s="62">
        <v>0</v>
      </c>
      <c r="BB277" s="29">
        <v>1</v>
      </c>
    </row>
    <row r="278" spans="1:54" ht="15.75" customHeight="1" x14ac:dyDescent="0.2">
      <c r="A278" t="s">
        <v>3205</v>
      </c>
      <c r="B278" t="e">
        <f>VLOOKUP(M278,vlookup!A:C,3,FALSE)</f>
        <v>#N/A</v>
      </c>
      <c r="C278" t="s">
        <v>925</v>
      </c>
      <c r="D278" t="s">
        <v>7</v>
      </c>
      <c r="E278" t="s">
        <v>12</v>
      </c>
      <c r="F278" t="s">
        <v>717</v>
      </c>
      <c r="G278" t="s">
        <v>718</v>
      </c>
      <c r="H278" t="s">
        <v>718</v>
      </c>
      <c r="I278" t="s">
        <v>718</v>
      </c>
      <c r="J278" t="s">
        <v>71</v>
      </c>
      <c r="K278" t="s">
        <v>718</v>
      </c>
      <c r="L278" s="6" t="s">
        <v>718</v>
      </c>
      <c r="M278" s="27" t="s">
        <v>621</v>
      </c>
      <c r="N278" s="27" t="s">
        <v>996</v>
      </c>
      <c r="O278" s="27" t="s">
        <v>78</v>
      </c>
      <c r="P278" s="27" t="s">
        <v>1440</v>
      </c>
      <c r="Q278" s="27" t="s">
        <v>78</v>
      </c>
      <c r="R278" s="27" t="s">
        <v>1211</v>
      </c>
      <c r="S278" s="27" t="s">
        <v>48</v>
      </c>
      <c r="T278" s="27" t="s">
        <v>1207</v>
      </c>
      <c r="U278" s="60">
        <v>42180</v>
      </c>
      <c r="V278" s="27" t="s">
        <v>134</v>
      </c>
      <c r="W278" s="27" t="s">
        <v>107</v>
      </c>
      <c r="X278" s="27" t="s">
        <v>38</v>
      </c>
      <c r="Y278" s="27" t="s">
        <v>2165</v>
      </c>
      <c r="Z278" s="27" t="s">
        <v>628</v>
      </c>
      <c r="AA278" s="62">
        <v>79104.17</v>
      </c>
      <c r="AB278" s="27" t="s">
        <v>391</v>
      </c>
      <c r="AC278" s="27" t="s">
        <v>397</v>
      </c>
      <c r="AD278" s="27" t="s">
        <v>627</v>
      </c>
      <c r="AE278" s="27" t="s">
        <v>626</v>
      </c>
      <c r="AF278" s="27" t="s">
        <v>769</v>
      </c>
      <c r="AG278" s="27" t="s">
        <v>677</v>
      </c>
      <c r="AH278" s="27" t="s">
        <v>2108</v>
      </c>
      <c r="AI278" s="61">
        <v>42201</v>
      </c>
      <c r="AJ278" s="27" t="s">
        <v>2108</v>
      </c>
      <c r="AK278" s="61">
        <v>42201</v>
      </c>
      <c r="AL278" s="28" t="s">
        <v>64</v>
      </c>
      <c r="AM278" s="27" t="s">
        <v>726</v>
      </c>
      <c r="AN278" s="27" t="s">
        <v>727</v>
      </c>
      <c r="AO278" s="28" t="s">
        <v>725</v>
      </c>
      <c r="AP278" s="27" t="s">
        <v>718</v>
      </c>
      <c r="AQ278" s="27" t="s">
        <v>78</v>
      </c>
      <c r="AR278" s="27" t="s">
        <v>78</v>
      </c>
      <c r="AS278" s="28" t="s">
        <v>717</v>
      </c>
      <c r="AT278" s="28" t="s">
        <v>718</v>
      </c>
      <c r="AU278" s="28" t="s">
        <v>718</v>
      </c>
      <c r="AV278" s="28" t="s">
        <v>718</v>
      </c>
      <c r="AW278" s="28" t="s">
        <v>716</v>
      </c>
      <c r="AX278" s="28" t="s">
        <v>718</v>
      </c>
      <c r="AY278" s="28" t="s">
        <v>718</v>
      </c>
      <c r="AZ278" s="62">
        <v>79104.17</v>
      </c>
      <c r="BA278" s="62">
        <v>0</v>
      </c>
      <c r="BB278" s="29">
        <v>1</v>
      </c>
    </row>
    <row r="279" spans="1:54" ht="15.75" customHeight="1" x14ac:dyDescent="0.2">
      <c r="A279" t="s">
        <v>3205</v>
      </c>
      <c r="B279" t="e">
        <f>VLOOKUP(M279,vlookup!A:C,3,FALSE)</f>
        <v>#N/A</v>
      </c>
      <c r="C279" t="s">
        <v>925</v>
      </c>
      <c r="D279" t="s">
        <v>7</v>
      </c>
      <c r="E279" t="s">
        <v>13</v>
      </c>
      <c r="F279" t="s">
        <v>717</v>
      </c>
      <c r="G279" t="s">
        <v>718</v>
      </c>
      <c r="H279" t="s">
        <v>718</v>
      </c>
      <c r="I279" t="s">
        <v>718</v>
      </c>
      <c r="J279" t="s">
        <v>71</v>
      </c>
      <c r="K279" t="s">
        <v>718</v>
      </c>
      <c r="L279" s="6" t="s">
        <v>718</v>
      </c>
      <c r="M279" s="27" t="s">
        <v>621</v>
      </c>
      <c r="N279" s="27" t="s">
        <v>996</v>
      </c>
      <c r="O279" s="27" t="s">
        <v>78</v>
      </c>
      <c r="P279" s="27" t="s">
        <v>1440</v>
      </c>
      <c r="Q279" s="27" t="s">
        <v>78</v>
      </c>
      <c r="R279" s="27" t="s">
        <v>1211</v>
      </c>
      <c r="S279" s="27" t="s">
        <v>48</v>
      </c>
      <c r="T279" s="27" t="s">
        <v>1207</v>
      </c>
      <c r="U279" s="60">
        <v>42222</v>
      </c>
      <c r="V279" s="27" t="s">
        <v>134</v>
      </c>
      <c r="W279" s="27" t="s">
        <v>107</v>
      </c>
      <c r="X279" s="27" t="s">
        <v>38</v>
      </c>
      <c r="Y279" s="27" t="s">
        <v>2166</v>
      </c>
      <c r="Z279" s="27" t="s">
        <v>628</v>
      </c>
      <c r="AA279" s="62">
        <v>79104.17</v>
      </c>
      <c r="AB279" s="27" t="s">
        <v>391</v>
      </c>
      <c r="AC279" s="27" t="s">
        <v>143</v>
      </c>
      <c r="AD279" s="27" t="s">
        <v>627</v>
      </c>
      <c r="AE279" s="27" t="s">
        <v>626</v>
      </c>
      <c r="AF279" s="27" t="s">
        <v>769</v>
      </c>
      <c r="AG279" s="27" t="s">
        <v>677</v>
      </c>
      <c r="AH279" s="27" t="s">
        <v>2108</v>
      </c>
      <c r="AI279" s="61">
        <v>42223</v>
      </c>
      <c r="AJ279" s="27" t="s">
        <v>1602</v>
      </c>
      <c r="AK279" s="61">
        <v>42222</v>
      </c>
      <c r="AL279" s="28" t="s">
        <v>64</v>
      </c>
      <c r="AM279" s="27" t="s">
        <v>739</v>
      </c>
      <c r="AN279" s="27" t="s">
        <v>740</v>
      </c>
      <c r="AO279" s="28" t="s">
        <v>725</v>
      </c>
      <c r="AP279" s="27" t="s">
        <v>718</v>
      </c>
      <c r="AQ279" s="27" t="s">
        <v>78</v>
      </c>
      <c r="AR279" s="27" t="s">
        <v>78</v>
      </c>
      <c r="AS279" s="28" t="s">
        <v>717</v>
      </c>
      <c r="AT279" s="28" t="s">
        <v>718</v>
      </c>
      <c r="AU279" s="28" t="s">
        <v>718</v>
      </c>
      <c r="AV279" s="28" t="s">
        <v>718</v>
      </c>
      <c r="AW279" s="28" t="s">
        <v>716</v>
      </c>
      <c r="AX279" s="28" t="s">
        <v>718</v>
      </c>
      <c r="AY279" s="28" t="s">
        <v>718</v>
      </c>
      <c r="AZ279" s="62">
        <v>79104.17</v>
      </c>
      <c r="BA279" s="62">
        <v>79104.17</v>
      </c>
      <c r="BB279" s="29">
        <v>1</v>
      </c>
    </row>
    <row r="280" spans="1:54" ht="15.75" customHeight="1" x14ac:dyDescent="0.2">
      <c r="A280" t="s">
        <v>3205</v>
      </c>
      <c r="B280" t="e">
        <f>VLOOKUP(M280,vlookup!A:C,3,FALSE)</f>
        <v>#N/A</v>
      </c>
      <c r="C280" t="s">
        <v>925</v>
      </c>
      <c r="D280" t="s">
        <v>7</v>
      </c>
      <c r="E280" t="s">
        <v>13</v>
      </c>
      <c r="F280" t="s">
        <v>717</v>
      </c>
      <c r="G280" t="s">
        <v>718</v>
      </c>
      <c r="H280" t="s">
        <v>718</v>
      </c>
      <c r="I280" t="s">
        <v>718</v>
      </c>
      <c r="J280" t="s">
        <v>71</v>
      </c>
      <c r="K280" t="s">
        <v>718</v>
      </c>
      <c r="L280" s="6" t="s">
        <v>718</v>
      </c>
      <c r="M280" s="27" t="s">
        <v>621</v>
      </c>
      <c r="N280" s="27" t="s">
        <v>996</v>
      </c>
      <c r="O280" s="27" t="s">
        <v>78</v>
      </c>
      <c r="P280" s="27" t="s">
        <v>1440</v>
      </c>
      <c r="Q280" s="27" t="s">
        <v>78</v>
      </c>
      <c r="R280" s="27" t="s">
        <v>1211</v>
      </c>
      <c r="S280" s="27" t="s">
        <v>48</v>
      </c>
      <c r="T280" s="27" t="s">
        <v>1207</v>
      </c>
      <c r="U280" s="60">
        <v>42256</v>
      </c>
      <c r="V280" s="27" t="s">
        <v>134</v>
      </c>
      <c r="W280" s="27" t="s">
        <v>107</v>
      </c>
      <c r="X280" s="27" t="s">
        <v>38</v>
      </c>
      <c r="Y280" s="27" t="s">
        <v>2167</v>
      </c>
      <c r="Z280" s="27" t="s">
        <v>628</v>
      </c>
      <c r="AA280" s="62">
        <v>79104.17</v>
      </c>
      <c r="AB280" s="27" t="s">
        <v>391</v>
      </c>
      <c r="AC280" s="27" t="s">
        <v>122</v>
      </c>
      <c r="AD280" s="27" t="s">
        <v>627</v>
      </c>
      <c r="AE280" s="27" t="s">
        <v>626</v>
      </c>
      <c r="AF280" s="27" t="s">
        <v>769</v>
      </c>
      <c r="AG280" s="27" t="s">
        <v>677</v>
      </c>
      <c r="AH280" s="27" t="s">
        <v>2108</v>
      </c>
      <c r="AI280" s="61">
        <v>42256</v>
      </c>
      <c r="AJ280" s="27" t="s">
        <v>1602</v>
      </c>
      <c r="AK280" s="61">
        <v>42256</v>
      </c>
      <c r="AL280" s="28" t="s">
        <v>64</v>
      </c>
      <c r="AM280" s="27" t="s">
        <v>739</v>
      </c>
      <c r="AN280" s="27" t="s">
        <v>740</v>
      </c>
      <c r="AO280" s="28" t="s">
        <v>725</v>
      </c>
      <c r="AP280" s="27" t="s">
        <v>718</v>
      </c>
      <c r="AQ280" s="27" t="s">
        <v>78</v>
      </c>
      <c r="AR280" s="27" t="s">
        <v>78</v>
      </c>
      <c r="AS280" s="28" t="s">
        <v>717</v>
      </c>
      <c r="AT280" s="28" t="s">
        <v>718</v>
      </c>
      <c r="AU280" s="28" t="s">
        <v>718</v>
      </c>
      <c r="AV280" s="28" t="s">
        <v>718</v>
      </c>
      <c r="AW280" s="28" t="s">
        <v>716</v>
      </c>
      <c r="AX280" s="28" t="s">
        <v>718</v>
      </c>
      <c r="AY280" s="28" t="s">
        <v>718</v>
      </c>
      <c r="AZ280" s="62">
        <v>79104.17</v>
      </c>
      <c r="BA280" s="62">
        <v>0</v>
      </c>
      <c r="BB280" s="29">
        <v>1</v>
      </c>
    </row>
    <row r="281" spans="1:54" ht="15.75" customHeight="1" x14ac:dyDescent="0.2">
      <c r="A281" t="s">
        <v>3205</v>
      </c>
      <c r="B281" t="e">
        <f>VLOOKUP(M281,vlookup!A:C,3,FALSE)</f>
        <v>#N/A</v>
      </c>
      <c r="C281" t="s">
        <v>925</v>
      </c>
      <c r="D281" t="s">
        <v>7</v>
      </c>
      <c r="E281" t="s">
        <v>10</v>
      </c>
      <c r="F281" t="s">
        <v>717</v>
      </c>
      <c r="G281" t="s">
        <v>1850</v>
      </c>
      <c r="H281" t="s">
        <v>718</v>
      </c>
      <c r="I281" t="s">
        <v>72</v>
      </c>
      <c r="J281" t="s">
        <v>718</v>
      </c>
      <c r="K281" t="s">
        <v>718</v>
      </c>
      <c r="L281" s="6" t="s">
        <v>718</v>
      </c>
      <c r="M281" s="27" t="s">
        <v>621</v>
      </c>
      <c r="N281" s="27" t="s">
        <v>996</v>
      </c>
      <c r="O281" s="27" t="s">
        <v>78</v>
      </c>
      <c r="P281" s="27" t="s">
        <v>1440</v>
      </c>
      <c r="Q281" s="27" t="s">
        <v>78</v>
      </c>
      <c r="R281" s="27" t="s">
        <v>43</v>
      </c>
      <c r="S281" s="27" t="s">
        <v>44</v>
      </c>
      <c r="T281" s="27" t="s">
        <v>88</v>
      </c>
      <c r="U281" s="60">
        <v>41992</v>
      </c>
      <c r="V281" s="27" t="s">
        <v>134</v>
      </c>
      <c r="W281" s="27" t="s">
        <v>107</v>
      </c>
      <c r="X281" s="27" t="s">
        <v>38</v>
      </c>
      <c r="Y281" s="27" t="s">
        <v>2168</v>
      </c>
      <c r="Z281" s="27" t="s">
        <v>901</v>
      </c>
      <c r="AA281" s="62">
        <v>1228627.2</v>
      </c>
      <c r="AB281" s="27" t="s">
        <v>2169</v>
      </c>
      <c r="AC281" s="27" t="s">
        <v>76</v>
      </c>
      <c r="AD281" s="27" t="s">
        <v>1742</v>
      </c>
      <c r="AE281" s="27" t="s">
        <v>903</v>
      </c>
      <c r="AF281" s="27" t="s">
        <v>769</v>
      </c>
      <c r="AG281" s="27" t="s">
        <v>677</v>
      </c>
      <c r="AH281" s="27" t="s">
        <v>904</v>
      </c>
      <c r="AI281" s="61">
        <v>42001</v>
      </c>
      <c r="AJ281" s="27" t="s">
        <v>904</v>
      </c>
      <c r="AK281" s="61">
        <v>42001</v>
      </c>
      <c r="AL281" s="28" t="s">
        <v>64</v>
      </c>
      <c r="AM281" s="27" t="s">
        <v>677</v>
      </c>
      <c r="AN281" s="27" t="s">
        <v>677</v>
      </c>
      <c r="AO281" s="28" t="s">
        <v>725</v>
      </c>
      <c r="AP281" s="27" t="s">
        <v>718</v>
      </c>
      <c r="AQ281" s="27" t="s">
        <v>858</v>
      </c>
      <c r="AR281" s="27" t="s">
        <v>78</v>
      </c>
      <c r="AS281" s="28" t="s">
        <v>717</v>
      </c>
      <c r="AT281" s="28" t="s">
        <v>716</v>
      </c>
      <c r="AU281" s="28" t="s">
        <v>718</v>
      </c>
      <c r="AV281" s="28" t="s">
        <v>716</v>
      </c>
      <c r="AW281" s="28" t="s">
        <v>718</v>
      </c>
      <c r="AX281" s="28" t="s">
        <v>718</v>
      </c>
      <c r="AY281" s="28" t="s">
        <v>718</v>
      </c>
      <c r="AZ281" s="62">
        <v>1228627.2</v>
      </c>
      <c r="BA281" s="62">
        <v>2494156.7999999998</v>
      </c>
      <c r="BB281" s="29">
        <v>1</v>
      </c>
    </row>
    <row r="282" spans="1:54" ht="15.75" customHeight="1" x14ac:dyDescent="0.2">
      <c r="A282" t="s">
        <v>79</v>
      </c>
      <c r="B282" t="e">
        <f>VLOOKUP(M282,vlookup!A:C,3,FALSE)</f>
        <v>#N/A</v>
      </c>
      <c r="C282" t="s">
        <v>925</v>
      </c>
      <c r="D282" t="s">
        <v>7</v>
      </c>
      <c r="E282" t="s">
        <v>10</v>
      </c>
      <c r="F282" t="s">
        <v>717</v>
      </c>
      <c r="G282" t="s">
        <v>718</v>
      </c>
      <c r="H282" t="s">
        <v>718</v>
      </c>
      <c r="I282" t="s">
        <v>718</v>
      </c>
      <c r="J282" t="s">
        <v>718</v>
      </c>
      <c r="K282" t="s">
        <v>718</v>
      </c>
      <c r="L282" s="6" t="s">
        <v>718</v>
      </c>
      <c r="M282" s="27" t="s">
        <v>621</v>
      </c>
      <c r="N282" s="27" t="s">
        <v>996</v>
      </c>
      <c r="O282" s="27" t="s">
        <v>78</v>
      </c>
      <c r="P282" s="27" t="s">
        <v>1443</v>
      </c>
      <c r="Q282" s="27" t="s">
        <v>78</v>
      </c>
      <c r="R282" s="27" t="s">
        <v>43</v>
      </c>
      <c r="S282" s="27" t="s">
        <v>44</v>
      </c>
      <c r="T282" s="27" t="s">
        <v>88</v>
      </c>
      <c r="U282" s="60">
        <v>41968</v>
      </c>
      <c r="V282" s="27" t="s">
        <v>45</v>
      </c>
      <c r="W282" s="27" t="s">
        <v>107</v>
      </c>
      <c r="X282" s="27" t="s">
        <v>38</v>
      </c>
      <c r="Y282" s="27" t="s">
        <v>1607</v>
      </c>
      <c r="Z282" s="27" t="s">
        <v>1341</v>
      </c>
      <c r="AA282" s="62">
        <v>337000</v>
      </c>
      <c r="AB282" s="27" t="s">
        <v>832</v>
      </c>
      <c r="AC282" s="27" t="s">
        <v>426</v>
      </c>
      <c r="AD282" s="27" t="s">
        <v>833</v>
      </c>
      <c r="AE282" s="27" t="s">
        <v>622</v>
      </c>
      <c r="AF282" s="27" t="s">
        <v>774</v>
      </c>
      <c r="AG282" s="27" t="s">
        <v>677</v>
      </c>
      <c r="AH282" s="27" t="s">
        <v>1856</v>
      </c>
      <c r="AI282" s="61">
        <v>42019</v>
      </c>
      <c r="AJ282" s="27" t="s">
        <v>1013</v>
      </c>
      <c r="AK282" s="61">
        <v>41962</v>
      </c>
      <c r="AL282" s="28" t="s">
        <v>64</v>
      </c>
      <c r="AM282" s="27" t="s">
        <v>739</v>
      </c>
      <c r="AN282" s="27" t="s">
        <v>740</v>
      </c>
      <c r="AO282" s="28" t="s">
        <v>719</v>
      </c>
      <c r="AP282" s="27" t="s">
        <v>720</v>
      </c>
      <c r="AQ282" s="27" t="s">
        <v>734</v>
      </c>
      <c r="AR282" s="27" t="s">
        <v>78</v>
      </c>
      <c r="AS282" s="28" t="s">
        <v>717</v>
      </c>
      <c r="AT282" s="28" t="s">
        <v>718</v>
      </c>
      <c r="AU282" s="28" t="s">
        <v>718</v>
      </c>
      <c r="AV282" s="28" t="s">
        <v>718</v>
      </c>
      <c r="AW282" s="28" t="s">
        <v>718</v>
      </c>
      <c r="AX282" s="28" t="s">
        <v>718</v>
      </c>
      <c r="AY282" s="28" t="s">
        <v>718</v>
      </c>
      <c r="AZ282" s="62">
        <v>670870</v>
      </c>
      <c r="BA282" s="62">
        <v>0</v>
      </c>
      <c r="BB282" s="29">
        <v>1</v>
      </c>
    </row>
    <row r="283" spans="1:54" ht="15.75" customHeight="1" x14ac:dyDescent="0.2">
      <c r="A283" t="s">
        <v>79</v>
      </c>
      <c r="B283" t="e">
        <f>VLOOKUP(M283,vlookup!A:C,3,FALSE)</f>
        <v>#N/A</v>
      </c>
      <c r="C283" t="s">
        <v>925</v>
      </c>
      <c r="D283" t="s">
        <v>7</v>
      </c>
      <c r="E283" t="s">
        <v>11</v>
      </c>
      <c r="F283" t="s">
        <v>717</v>
      </c>
      <c r="G283" t="s">
        <v>718</v>
      </c>
      <c r="H283" t="s">
        <v>718</v>
      </c>
      <c r="I283" t="s">
        <v>718</v>
      </c>
      <c r="J283" t="s">
        <v>718</v>
      </c>
      <c r="K283" t="s">
        <v>718</v>
      </c>
      <c r="L283" s="6" t="s">
        <v>718</v>
      </c>
      <c r="M283" s="27" t="s">
        <v>621</v>
      </c>
      <c r="N283" s="27" t="s">
        <v>996</v>
      </c>
      <c r="O283" s="27" t="s">
        <v>78</v>
      </c>
      <c r="P283" s="27" t="s">
        <v>1443</v>
      </c>
      <c r="Q283" s="27" t="s">
        <v>78</v>
      </c>
      <c r="R283" s="27" t="s">
        <v>43</v>
      </c>
      <c r="S283" s="27" t="s">
        <v>44</v>
      </c>
      <c r="T283" s="27" t="s">
        <v>88</v>
      </c>
      <c r="U283" s="60">
        <v>42076</v>
      </c>
      <c r="V283" s="27" t="s">
        <v>45</v>
      </c>
      <c r="W283" s="27" t="s">
        <v>107</v>
      </c>
      <c r="X283" s="27" t="s">
        <v>38</v>
      </c>
      <c r="Y283" s="27" t="s">
        <v>1607</v>
      </c>
      <c r="Z283" s="27" t="s">
        <v>1341</v>
      </c>
      <c r="AA283" s="62">
        <v>333870</v>
      </c>
      <c r="AB283" s="27" t="s">
        <v>832</v>
      </c>
      <c r="AC283" s="27" t="s">
        <v>198</v>
      </c>
      <c r="AD283" s="27" t="s">
        <v>833</v>
      </c>
      <c r="AE283" s="27" t="s">
        <v>622</v>
      </c>
      <c r="AF283" s="27" t="s">
        <v>774</v>
      </c>
      <c r="AG283" s="27" t="s">
        <v>677</v>
      </c>
      <c r="AH283" s="27" t="s">
        <v>765</v>
      </c>
      <c r="AI283" s="61">
        <v>42076</v>
      </c>
      <c r="AJ283" s="27" t="s">
        <v>1013</v>
      </c>
      <c r="AK283" s="61">
        <v>42062</v>
      </c>
      <c r="AL283" s="28" t="s">
        <v>64</v>
      </c>
      <c r="AM283" s="27" t="s">
        <v>723</v>
      </c>
      <c r="AN283" s="27" t="s">
        <v>724</v>
      </c>
      <c r="AO283" s="28" t="s">
        <v>719</v>
      </c>
      <c r="AP283" s="27" t="s">
        <v>720</v>
      </c>
      <c r="AQ283" s="27" t="s">
        <v>734</v>
      </c>
      <c r="AR283" s="27" t="s">
        <v>78</v>
      </c>
      <c r="AS283" s="28" t="s">
        <v>717</v>
      </c>
      <c r="AT283" s="28" t="s">
        <v>718</v>
      </c>
      <c r="AU283" s="28" t="s">
        <v>718</v>
      </c>
      <c r="AV283" s="28" t="s">
        <v>718</v>
      </c>
      <c r="AW283" s="28" t="s">
        <v>718</v>
      </c>
      <c r="AX283" s="28" t="s">
        <v>718</v>
      </c>
      <c r="AY283" s="28" t="s">
        <v>718</v>
      </c>
      <c r="AZ283" s="62">
        <v>0</v>
      </c>
      <c r="BA283" s="62">
        <v>0</v>
      </c>
      <c r="BB283" s="29">
        <v>1</v>
      </c>
    </row>
    <row r="284" spans="1:54" ht="15.75" customHeight="1" x14ac:dyDescent="0.2">
      <c r="A284" t="s">
        <v>3205</v>
      </c>
      <c r="B284" t="e">
        <f>VLOOKUP(M284,vlookup!A:C,3,FALSE)</f>
        <v>#N/A</v>
      </c>
      <c r="C284" t="s">
        <v>925</v>
      </c>
      <c r="D284" t="s">
        <v>7</v>
      </c>
      <c r="E284" t="s">
        <v>11</v>
      </c>
      <c r="F284" t="s">
        <v>717</v>
      </c>
      <c r="G284" t="s">
        <v>1850</v>
      </c>
      <c r="H284" t="s">
        <v>718</v>
      </c>
      <c r="I284" t="s">
        <v>718</v>
      </c>
      <c r="J284" t="s">
        <v>718</v>
      </c>
      <c r="K284" t="s">
        <v>718</v>
      </c>
      <c r="L284" s="6" t="s">
        <v>718</v>
      </c>
      <c r="M284" s="27" t="s">
        <v>621</v>
      </c>
      <c r="N284" s="27" t="s">
        <v>996</v>
      </c>
      <c r="O284" s="27" t="s">
        <v>78</v>
      </c>
      <c r="P284" s="27" t="s">
        <v>1440</v>
      </c>
      <c r="Q284" s="27" t="s">
        <v>78</v>
      </c>
      <c r="R284" s="27" t="s">
        <v>997</v>
      </c>
      <c r="S284" s="27" t="s">
        <v>48</v>
      </c>
      <c r="T284" s="27" t="s">
        <v>1207</v>
      </c>
      <c r="U284" s="60">
        <v>42030</v>
      </c>
      <c r="V284" s="27" t="s">
        <v>134</v>
      </c>
      <c r="W284" s="27" t="s">
        <v>677</v>
      </c>
      <c r="X284" s="27" t="s">
        <v>38</v>
      </c>
      <c r="Y284" s="27" t="s">
        <v>2160</v>
      </c>
      <c r="Z284" s="27" t="s">
        <v>998</v>
      </c>
      <c r="AA284" s="62">
        <v>1280632.56</v>
      </c>
      <c r="AB284" s="27" t="s">
        <v>128</v>
      </c>
      <c r="AC284" s="27" t="s">
        <v>76</v>
      </c>
      <c r="AD284" s="27" t="s">
        <v>999</v>
      </c>
      <c r="AE284" s="27" t="s">
        <v>1000</v>
      </c>
      <c r="AF284" s="27" t="s">
        <v>782</v>
      </c>
      <c r="AG284" s="27" t="s">
        <v>677</v>
      </c>
      <c r="AH284" s="27" t="s">
        <v>788</v>
      </c>
      <c r="AI284" s="61">
        <v>42067</v>
      </c>
      <c r="AJ284" s="27" t="s">
        <v>788</v>
      </c>
      <c r="AK284" s="61">
        <v>42030</v>
      </c>
      <c r="AL284" s="28" t="s">
        <v>64</v>
      </c>
      <c r="AM284" s="27" t="s">
        <v>677</v>
      </c>
      <c r="AN284" s="27" t="s">
        <v>677</v>
      </c>
      <c r="AO284" s="28" t="s">
        <v>725</v>
      </c>
      <c r="AP284" s="27" t="s">
        <v>718</v>
      </c>
      <c r="AQ284" s="27" t="s">
        <v>78</v>
      </c>
      <c r="AR284" s="27" t="s">
        <v>78</v>
      </c>
      <c r="AS284" s="28" t="s">
        <v>717</v>
      </c>
      <c r="AT284" s="28" t="s">
        <v>716</v>
      </c>
      <c r="AU284" s="28" t="s">
        <v>718</v>
      </c>
      <c r="AV284" s="28" t="s">
        <v>718</v>
      </c>
      <c r="AW284" s="28" t="s">
        <v>718</v>
      </c>
      <c r="AX284" s="28" t="s">
        <v>718</v>
      </c>
      <c r="AY284" s="28" t="s">
        <v>718</v>
      </c>
      <c r="AZ284" s="62">
        <v>1280632.56</v>
      </c>
      <c r="BA284" s="62">
        <v>4891632.5599999996</v>
      </c>
      <c r="BB284" s="29">
        <v>1</v>
      </c>
    </row>
    <row r="285" spans="1:54" ht="15.75" customHeight="1" x14ac:dyDescent="0.2">
      <c r="A285" t="s">
        <v>3205</v>
      </c>
      <c r="B285" t="e">
        <f>VLOOKUP(M285,vlookup!A:C,3,FALSE)</f>
        <v>#N/A</v>
      </c>
      <c r="C285" t="s">
        <v>925</v>
      </c>
      <c r="D285" t="s">
        <v>7</v>
      </c>
      <c r="E285" t="s">
        <v>11</v>
      </c>
      <c r="F285" t="s">
        <v>717</v>
      </c>
      <c r="G285" t="s">
        <v>1850</v>
      </c>
      <c r="H285" t="s">
        <v>718</v>
      </c>
      <c r="I285" t="s">
        <v>718</v>
      </c>
      <c r="J285" t="s">
        <v>718</v>
      </c>
      <c r="K285" t="s">
        <v>718</v>
      </c>
      <c r="L285" s="6" t="s">
        <v>718</v>
      </c>
      <c r="M285" s="27" t="s">
        <v>621</v>
      </c>
      <c r="N285" s="27" t="s">
        <v>996</v>
      </c>
      <c r="O285" s="27" t="s">
        <v>78</v>
      </c>
      <c r="P285" s="27" t="s">
        <v>1440</v>
      </c>
      <c r="Q285" s="27" t="s">
        <v>78</v>
      </c>
      <c r="R285" s="27" t="s">
        <v>997</v>
      </c>
      <c r="S285" s="27" t="s">
        <v>48</v>
      </c>
      <c r="T285" s="27" t="s">
        <v>1207</v>
      </c>
      <c r="U285" s="60">
        <v>42073</v>
      </c>
      <c r="V285" s="27" t="s">
        <v>134</v>
      </c>
      <c r="W285" s="27" t="s">
        <v>677</v>
      </c>
      <c r="X285" s="27" t="s">
        <v>38</v>
      </c>
      <c r="Y285" s="27" t="s">
        <v>2161</v>
      </c>
      <c r="Z285" s="27" t="s">
        <v>998</v>
      </c>
      <c r="AA285" s="62">
        <v>59855.6</v>
      </c>
      <c r="AB285" s="27" t="s">
        <v>128</v>
      </c>
      <c r="AC285" s="27" t="s">
        <v>83</v>
      </c>
      <c r="AD285" s="27" t="s">
        <v>999</v>
      </c>
      <c r="AE285" s="27" t="s">
        <v>1000</v>
      </c>
      <c r="AF285" s="27" t="s">
        <v>782</v>
      </c>
      <c r="AG285" s="27" t="s">
        <v>677</v>
      </c>
      <c r="AH285" s="27" t="s">
        <v>788</v>
      </c>
      <c r="AI285" s="61">
        <v>42074</v>
      </c>
      <c r="AJ285" s="27" t="s">
        <v>788</v>
      </c>
      <c r="AK285" s="61">
        <v>42073</v>
      </c>
      <c r="AL285" s="28" t="s">
        <v>64</v>
      </c>
      <c r="AM285" s="27" t="s">
        <v>757</v>
      </c>
      <c r="AN285" s="27" t="s">
        <v>758</v>
      </c>
      <c r="AO285" s="28" t="s">
        <v>725</v>
      </c>
      <c r="AP285" s="27" t="s">
        <v>718</v>
      </c>
      <c r="AQ285" s="27" t="s">
        <v>78</v>
      </c>
      <c r="AR285" s="27" t="s">
        <v>78</v>
      </c>
      <c r="AS285" s="28" t="s">
        <v>717</v>
      </c>
      <c r="AT285" s="28" t="s">
        <v>716</v>
      </c>
      <c r="AU285" s="28" t="s">
        <v>718</v>
      </c>
      <c r="AV285" s="28" t="s">
        <v>718</v>
      </c>
      <c r="AW285" s="28" t="s">
        <v>718</v>
      </c>
      <c r="AX285" s="28" t="s">
        <v>718</v>
      </c>
      <c r="AY285" s="28" t="s">
        <v>718</v>
      </c>
      <c r="AZ285" s="62">
        <v>59855.6</v>
      </c>
      <c r="BA285" s="62">
        <v>59855.6</v>
      </c>
      <c r="BB285" s="29">
        <v>1</v>
      </c>
    </row>
    <row r="286" spans="1:54" ht="15.75" customHeight="1" x14ac:dyDescent="0.2">
      <c r="A286" t="s">
        <v>3205</v>
      </c>
      <c r="B286" t="e">
        <f>VLOOKUP(M286,vlookup!A:C,3,FALSE)</f>
        <v>#N/A</v>
      </c>
      <c r="C286" t="s">
        <v>925</v>
      </c>
      <c r="D286" t="s">
        <v>7</v>
      </c>
      <c r="E286" t="s">
        <v>11</v>
      </c>
      <c r="F286" t="s">
        <v>717</v>
      </c>
      <c r="G286" t="s">
        <v>1850</v>
      </c>
      <c r="H286" t="s">
        <v>718</v>
      </c>
      <c r="I286" t="s">
        <v>718</v>
      </c>
      <c r="J286" t="s">
        <v>718</v>
      </c>
      <c r="K286" t="s">
        <v>718</v>
      </c>
      <c r="L286" s="6" t="s">
        <v>718</v>
      </c>
      <c r="M286" s="27" t="s">
        <v>621</v>
      </c>
      <c r="N286" s="27" t="s">
        <v>996</v>
      </c>
      <c r="O286" s="27" t="s">
        <v>78</v>
      </c>
      <c r="P286" s="27" t="s">
        <v>1440</v>
      </c>
      <c r="Q286" s="27" t="s">
        <v>78</v>
      </c>
      <c r="R286" s="27" t="s">
        <v>997</v>
      </c>
      <c r="S286" s="27" t="s">
        <v>48</v>
      </c>
      <c r="T286" s="27" t="s">
        <v>1207</v>
      </c>
      <c r="U286" s="60">
        <v>42074</v>
      </c>
      <c r="V286" s="27" t="s">
        <v>134</v>
      </c>
      <c r="W286" s="27" t="s">
        <v>677</v>
      </c>
      <c r="X286" s="27" t="s">
        <v>38</v>
      </c>
      <c r="Y286" s="27" t="s">
        <v>2162</v>
      </c>
      <c r="Z286" s="27" t="s">
        <v>998</v>
      </c>
      <c r="AA286" s="62">
        <v>38160.800000000003</v>
      </c>
      <c r="AB286" s="27" t="s">
        <v>128</v>
      </c>
      <c r="AC286" s="27" t="s">
        <v>88</v>
      </c>
      <c r="AD286" s="27" t="s">
        <v>999</v>
      </c>
      <c r="AE286" s="27" t="s">
        <v>1000</v>
      </c>
      <c r="AF286" s="27" t="s">
        <v>782</v>
      </c>
      <c r="AG286" s="27" t="s">
        <v>677</v>
      </c>
      <c r="AH286" s="27" t="s">
        <v>788</v>
      </c>
      <c r="AI286" s="61">
        <v>42074</v>
      </c>
      <c r="AJ286" s="27" t="s">
        <v>788</v>
      </c>
      <c r="AK286" s="61">
        <v>42072</v>
      </c>
      <c r="AL286" s="28" t="s">
        <v>64</v>
      </c>
      <c r="AM286" s="27" t="s">
        <v>757</v>
      </c>
      <c r="AN286" s="27" t="s">
        <v>758</v>
      </c>
      <c r="AO286" s="28" t="s">
        <v>725</v>
      </c>
      <c r="AP286" s="27" t="s">
        <v>718</v>
      </c>
      <c r="AQ286" s="27" t="s">
        <v>78</v>
      </c>
      <c r="AR286" s="27" t="s">
        <v>78</v>
      </c>
      <c r="AS286" s="28" t="s">
        <v>717</v>
      </c>
      <c r="AT286" s="28" t="s">
        <v>716</v>
      </c>
      <c r="AU286" s="28" t="s">
        <v>718</v>
      </c>
      <c r="AV286" s="28" t="s">
        <v>718</v>
      </c>
      <c r="AW286" s="28" t="s">
        <v>718</v>
      </c>
      <c r="AX286" s="28" t="s">
        <v>718</v>
      </c>
      <c r="AY286" s="28" t="s">
        <v>718</v>
      </c>
      <c r="AZ286" s="62">
        <v>38160.800000000003</v>
      </c>
      <c r="BA286" s="62">
        <v>38160.800000000003</v>
      </c>
      <c r="BB286" s="29">
        <v>1</v>
      </c>
    </row>
    <row r="287" spans="1:54" ht="15.75" customHeight="1" x14ac:dyDescent="0.2">
      <c r="A287" t="s">
        <v>3205</v>
      </c>
      <c r="B287" t="e">
        <f>VLOOKUP(M287,vlookup!A:C,3,FALSE)</f>
        <v>#N/A</v>
      </c>
      <c r="C287" t="s">
        <v>925</v>
      </c>
      <c r="D287" t="s">
        <v>7</v>
      </c>
      <c r="E287" t="s">
        <v>13</v>
      </c>
      <c r="F287" t="s">
        <v>717</v>
      </c>
      <c r="G287" t="s">
        <v>1850</v>
      </c>
      <c r="H287" t="s">
        <v>718</v>
      </c>
      <c r="I287" t="s">
        <v>718</v>
      </c>
      <c r="J287" t="s">
        <v>718</v>
      </c>
      <c r="K287" t="s">
        <v>718</v>
      </c>
      <c r="L287" s="6" t="s">
        <v>718</v>
      </c>
      <c r="M287" s="27" t="s">
        <v>621</v>
      </c>
      <c r="N287" s="27" t="s">
        <v>996</v>
      </c>
      <c r="O287" s="27" t="s">
        <v>78</v>
      </c>
      <c r="P287" s="27" t="s">
        <v>1440</v>
      </c>
      <c r="Q287" s="27" t="s">
        <v>78</v>
      </c>
      <c r="R287" s="27" t="s">
        <v>997</v>
      </c>
      <c r="S287" s="27" t="s">
        <v>48</v>
      </c>
      <c r="T287" s="27" t="s">
        <v>1207</v>
      </c>
      <c r="U287" s="60">
        <v>42207</v>
      </c>
      <c r="V287" s="27" t="s">
        <v>134</v>
      </c>
      <c r="W287" s="27" t="s">
        <v>677</v>
      </c>
      <c r="X287" s="27" t="s">
        <v>38</v>
      </c>
      <c r="Y287" s="27" t="s">
        <v>2163</v>
      </c>
      <c r="Z287" s="27" t="s">
        <v>998</v>
      </c>
      <c r="AA287" s="62">
        <v>50148.82</v>
      </c>
      <c r="AB287" s="27" t="s">
        <v>128</v>
      </c>
      <c r="AC287" s="27" t="s">
        <v>99</v>
      </c>
      <c r="AD287" s="27" t="s">
        <v>999</v>
      </c>
      <c r="AE287" s="27" t="s">
        <v>1000</v>
      </c>
      <c r="AF287" s="27" t="s">
        <v>782</v>
      </c>
      <c r="AG287" s="27" t="s">
        <v>677</v>
      </c>
      <c r="AH287" s="27" t="s">
        <v>789</v>
      </c>
      <c r="AI287" s="61">
        <v>42255</v>
      </c>
      <c r="AJ287" s="27" t="s">
        <v>789</v>
      </c>
      <c r="AK287" s="61">
        <v>42201</v>
      </c>
      <c r="AL287" s="28" t="s">
        <v>64</v>
      </c>
      <c r="AM287" s="27" t="s">
        <v>757</v>
      </c>
      <c r="AN287" s="27" t="s">
        <v>758</v>
      </c>
      <c r="AO287" s="28" t="s">
        <v>725</v>
      </c>
      <c r="AP287" s="27" t="s">
        <v>718</v>
      </c>
      <c r="AQ287" s="27" t="s">
        <v>78</v>
      </c>
      <c r="AR287" s="27" t="s">
        <v>78</v>
      </c>
      <c r="AS287" s="28" t="s">
        <v>717</v>
      </c>
      <c r="AT287" s="28" t="s">
        <v>716</v>
      </c>
      <c r="AU287" s="28" t="s">
        <v>718</v>
      </c>
      <c r="AV287" s="28" t="s">
        <v>718</v>
      </c>
      <c r="AW287" s="28" t="s">
        <v>718</v>
      </c>
      <c r="AX287" s="28" t="s">
        <v>718</v>
      </c>
      <c r="AY287" s="28" t="s">
        <v>718</v>
      </c>
      <c r="AZ287" s="62">
        <v>50148.82</v>
      </c>
      <c r="BA287" s="62">
        <v>50148.82</v>
      </c>
      <c r="BB287" s="29">
        <v>1</v>
      </c>
    </row>
    <row r="288" spans="1:54" ht="15.75" customHeight="1" x14ac:dyDescent="0.2">
      <c r="A288" t="s">
        <v>79</v>
      </c>
      <c r="B288" t="e">
        <f>VLOOKUP(M288,vlookup!A:C,3,FALSE)</f>
        <v>#N/A</v>
      </c>
      <c r="C288" t="s">
        <v>925</v>
      </c>
      <c r="D288" t="s">
        <v>7</v>
      </c>
      <c r="E288" t="s">
        <v>13</v>
      </c>
      <c r="F288" t="s">
        <v>717</v>
      </c>
      <c r="G288" t="s">
        <v>1850</v>
      </c>
      <c r="H288" t="s">
        <v>718</v>
      </c>
      <c r="I288" t="s">
        <v>718</v>
      </c>
      <c r="J288" t="s">
        <v>718</v>
      </c>
      <c r="K288" t="s">
        <v>718</v>
      </c>
      <c r="L288" s="6" t="s">
        <v>718</v>
      </c>
      <c r="M288" s="27" t="s">
        <v>621</v>
      </c>
      <c r="N288" s="27" t="s">
        <v>996</v>
      </c>
      <c r="O288" s="27" t="s">
        <v>78</v>
      </c>
      <c r="P288" s="27" t="s">
        <v>1443</v>
      </c>
      <c r="Q288" s="27" t="s">
        <v>78</v>
      </c>
      <c r="R288" s="27" t="s">
        <v>43</v>
      </c>
      <c r="S288" s="27" t="s">
        <v>44</v>
      </c>
      <c r="T288" s="27" t="s">
        <v>88</v>
      </c>
      <c r="U288" s="60">
        <v>42226</v>
      </c>
      <c r="V288" s="27" t="s">
        <v>134</v>
      </c>
      <c r="W288" s="27" t="s">
        <v>50</v>
      </c>
      <c r="X288" s="27" t="s">
        <v>38</v>
      </c>
      <c r="Y288" s="27" t="s">
        <v>2157</v>
      </c>
      <c r="Z288" s="27" t="s">
        <v>1609</v>
      </c>
      <c r="AA288" s="62">
        <v>649000</v>
      </c>
      <c r="AB288" s="27" t="s">
        <v>1610</v>
      </c>
      <c r="AC288" s="27" t="s">
        <v>86</v>
      </c>
      <c r="AD288" s="27" t="s">
        <v>1611</v>
      </c>
      <c r="AE288" s="27" t="s">
        <v>1612</v>
      </c>
      <c r="AF288" s="27" t="s">
        <v>774</v>
      </c>
      <c r="AG288" s="27" t="s">
        <v>677</v>
      </c>
      <c r="AH288" s="27" t="s">
        <v>1856</v>
      </c>
      <c r="AI288" s="61">
        <v>42226</v>
      </c>
      <c r="AJ288" s="27" t="s">
        <v>778</v>
      </c>
      <c r="AK288" s="61">
        <v>42181</v>
      </c>
      <c r="AL288" s="28" t="s">
        <v>64</v>
      </c>
      <c r="AM288" s="27" t="s">
        <v>739</v>
      </c>
      <c r="AN288" s="27" t="s">
        <v>740</v>
      </c>
      <c r="AO288" s="28" t="s">
        <v>725</v>
      </c>
      <c r="AP288" s="27" t="s">
        <v>718</v>
      </c>
      <c r="AQ288" s="27" t="s">
        <v>858</v>
      </c>
      <c r="AR288" s="27" t="s">
        <v>78</v>
      </c>
      <c r="AS288" s="28" t="s">
        <v>717</v>
      </c>
      <c r="AT288" s="28" t="s">
        <v>716</v>
      </c>
      <c r="AU288" s="28" t="s">
        <v>718</v>
      </c>
      <c r="AV288" s="28" t="s">
        <v>718</v>
      </c>
      <c r="AW288" s="28" t="s">
        <v>718</v>
      </c>
      <c r="AX288" s="28" t="s">
        <v>718</v>
      </c>
      <c r="AY288" s="28" t="s">
        <v>718</v>
      </c>
      <c r="AZ288" s="62">
        <v>2124775.2000000002</v>
      </c>
      <c r="BA288" s="62">
        <v>0</v>
      </c>
      <c r="BB288" s="29">
        <v>1</v>
      </c>
    </row>
    <row r="289" spans="1:54" ht="15.75" customHeight="1" x14ac:dyDescent="0.2">
      <c r="A289" t="s">
        <v>79</v>
      </c>
      <c r="B289" t="e">
        <f>VLOOKUP(M289,vlookup!A:C,3,FALSE)</f>
        <v>#N/A</v>
      </c>
      <c r="C289" t="s">
        <v>925</v>
      </c>
      <c r="D289" t="s">
        <v>7</v>
      </c>
      <c r="E289" t="s">
        <v>13</v>
      </c>
      <c r="F289" t="s">
        <v>717</v>
      </c>
      <c r="G289" t="s">
        <v>1850</v>
      </c>
      <c r="H289" t="s">
        <v>718</v>
      </c>
      <c r="I289" t="s">
        <v>718</v>
      </c>
      <c r="J289" t="s">
        <v>718</v>
      </c>
      <c r="K289" t="s">
        <v>718</v>
      </c>
      <c r="L289" s="6" t="s">
        <v>718</v>
      </c>
      <c r="M289" s="27" t="s">
        <v>621</v>
      </c>
      <c r="N289" s="27" t="s">
        <v>996</v>
      </c>
      <c r="O289" s="27" t="s">
        <v>78</v>
      </c>
      <c r="P289" s="27" t="s">
        <v>1443</v>
      </c>
      <c r="Q289" s="27" t="s">
        <v>78</v>
      </c>
      <c r="R289" s="27" t="s">
        <v>43</v>
      </c>
      <c r="S289" s="27" t="s">
        <v>44</v>
      </c>
      <c r="T289" s="27" t="s">
        <v>88</v>
      </c>
      <c r="U289" s="60">
        <v>42276</v>
      </c>
      <c r="V289" s="27" t="s">
        <v>134</v>
      </c>
      <c r="W289" s="27" t="s">
        <v>50</v>
      </c>
      <c r="X289" s="27" t="s">
        <v>38</v>
      </c>
      <c r="Y289" s="27" t="s">
        <v>2159</v>
      </c>
      <c r="Z289" s="27" t="s">
        <v>1609</v>
      </c>
      <c r="AA289" s="62">
        <v>1301000</v>
      </c>
      <c r="AB289" s="27" t="s">
        <v>1610</v>
      </c>
      <c r="AC289" s="27" t="s">
        <v>99</v>
      </c>
      <c r="AD289" s="27" t="s">
        <v>1611</v>
      </c>
      <c r="AE289" s="27" t="s">
        <v>1612</v>
      </c>
      <c r="AF289" s="27" t="s">
        <v>774</v>
      </c>
      <c r="AG289" s="27" t="s">
        <v>677</v>
      </c>
      <c r="AH289" s="27" t="s">
        <v>1856</v>
      </c>
      <c r="AI289" s="61">
        <v>42276</v>
      </c>
      <c r="AJ289" s="27" t="s">
        <v>1856</v>
      </c>
      <c r="AK289" s="61">
        <v>42276</v>
      </c>
      <c r="AL289" s="28" t="s">
        <v>64</v>
      </c>
      <c r="AM289" s="27" t="s">
        <v>723</v>
      </c>
      <c r="AN289" s="27" t="s">
        <v>724</v>
      </c>
      <c r="AO289" s="28" t="s">
        <v>725</v>
      </c>
      <c r="AP289" s="27" t="s">
        <v>718</v>
      </c>
      <c r="AQ289" s="27" t="s">
        <v>858</v>
      </c>
      <c r="AR289" s="27" t="s">
        <v>78</v>
      </c>
      <c r="AS289" s="28" t="s">
        <v>717</v>
      </c>
      <c r="AT289" s="28" t="s">
        <v>716</v>
      </c>
      <c r="AU289" s="28" t="s">
        <v>718</v>
      </c>
      <c r="AV289" s="28" t="s">
        <v>718</v>
      </c>
      <c r="AW289" s="28" t="s">
        <v>718</v>
      </c>
      <c r="AX289" s="28" t="s">
        <v>718</v>
      </c>
      <c r="AY289" s="28" t="s">
        <v>718</v>
      </c>
      <c r="AZ289" s="62">
        <v>0</v>
      </c>
      <c r="BA289" s="62">
        <v>0</v>
      </c>
      <c r="BB289" s="29">
        <v>1</v>
      </c>
    </row>
    <row r="290" spans="1:54" ht="15.75" customHeight="1" x14ac:dyDescent="0.2">
      <c r="A290" t="s">
        <v>3205</v>
      </c>
      <c r="B290" t="e">
        <f>VLOOKUP(M290,vlookup!A:C,3,FALSE)</f>
        <v>#N/A</v>
      </c>
      <c r="C290" t="s">
        <v>925</v>
      </c>
      <c r="D290" t="s">
        <v>9</v>
      </c>
      <c r="E290" t="s">
        <v>10</v>
      </c>
      <c r="F290" t="s">
        <v>717</v>
      </c>
      <c r="G290" t="s">
        <v>1850</v>
      </c>
      <c r="H290" t="s">
        <v>718</v>
      </c>
      <c r="I290" t="s">
        <v>72</v>
      </c>
      <c r="J290" t="s">
        <v>718</v>
      </c>
      <c r="K290" t="s">
        <v>718</v>
      </c>
      <c r="L290" s="6" t="s">
        <v>718</v>
      </c>
      <c r="M290" s="27" t="s">
        <v>20</v>
      </c>
      <c r="N290" s="27" t="s">
        <v>1002</v>
      </c>
      <c r="O290" s="27" t="s">
        <v>78</v>
      </c>
      <c r="P290" s="27" t="s">
        <v>1440</v>
      </c>
      <c r="Q290" s="27" t="s">
        <v>78</v>
      </c>
      <c r="R290" s="27" t="s">
        <v>43</v>
      </c>
      <c r="S290" s="27" t="s">
        <v>44</v>
      </c>
      <c r="T290" s="27" t="s">
        <v>88</v>
      </c>
      <c r="U290" s="60">
        <v>42004</v>
      </c>
      <c r="V290" s="27" t="s">
        <v>46</v>
      </c>
      <c r="W290" s="27" t="s">
        <v>677</v>
      </c>
      <c r="X290" s="27" t="s">
        <v>38</v>
      </c>
      <c r="Y290" s="27" t="s">
        <v>2181</v>
      </c>
      <c r="Z290" s="27" t="s">
        <v>895</v>
      </c>
      <c r="AA290" s="62">
        <v>1055923.2</v>
      </c>
      <c r="AB290" s="27" t="s">
        <v>1282</v>
      </c>
      <c r="AC290" s="27" t="s">
        <v>170</v>
      </c>
      <c r="AD290" s="27" t="s">
        <v>677</v>
      </c>
      <c r="AE290" s="27" t="s">
        <v>896</v>
      </c>
      <c r="AF290" s="27" t="s">
        <v>779</v>
      </c>
      <c r="AG290" s="27" t="s">
        <v>755</v>
      </c>
      <c r="AH290" s="27" t="s">
        <v>798</v>
      </c>
      <c r="AI290" s="61">
        <v>42199</v>
      </c>
      <c r="AJ290" s="27" t="s">
        <v>1601</v>
      </c>
      <c r="AK290" s="61">
        <v>42003</v>
      </c>
      <c r="AL290" s="28" t="s">
        <v>64</v>
      </c>
      <c r="AM290" s="27" t="s">
        <v>739</v>
      </c>
      <c r="AN290" s="27" t="s">
        <v>740</v>
      </c>
      <c r="AO290" s="28" t="s">
        <v>715</v>
      </c>
      <c r="AP290" s="27" t="s">
        <v>716</v>
      </c>
      <c r="AQ290" s="27" t="s">
        <v>677</v>
      </c>
      <c r="AR290" s="27" t="s">
        <v>78</v>
      </c>
      <c r="AS290" s="28" t="s">
        <v>717</v>
      </c>
      <c r="AT290" s="28" t="s">
        <v>716</v>
      </c>
      <c r="AU290" s="28" t="s">
        <v>718</v>
      </c>
      <c r="AV290" s="28" t="s">
        <v>716</v>
      </c>
      <c r="AW290" s="28" t="s">
        <v>718</v>
      </c>
      <c r="AX290" s="28" t="s">
        <v>718</v>
      </c>
      <c r="AY290" s="28" t="s">
        <v>718</v>
      </c>
      <c r="AZ290" s="62">
        <v>1055923.2</v>
      </c>
      <c r="BA290" s="62">
        <v>0</v>
      </c>
      <c r="BB290" s="29">
        <v>1</v>
      </c>
    </row>
    <row r="291" spans="1:54" ht="15.75" customHeight="1" x14ac:dyDescent="0.2">
      <c r="A291" t="s">
        <v>3205</v>
      </c>
      <c r="B291" t="e">
        <f>VLOOKUP(M291,vlookup!A:C,3,FALSE)</f>
        <v>#N/A</v>
      </c>
      <c r="C291" t="s">
        <v>5</v>
      </c>
      <c r="D291" t="s">
        <v>7</v>
      </c>
      <c r="E291" t="s">
        <v>11</v>
      </c>
      <c r="F291" t="s">
        <v>721</v>
      </c>
      <c r="G291" t="s">
        <v>718</v>
      </c>
      <c r="H291" t="s">
        <v>718</v>
      </c>
      <c r="I291" t="s">
        <v>718</v>
      </c>
      <c r="J291" t="s">
        <v>718</v>
      </c>
      <c r="K291" t="s">
        <v>718</v>
      </c>
      <c r="L291" s="6" t="s">
        <v>718</v>
      </c>
      <c r="M291" s="27" t="s">
        <v>20</v>
      </c>
      <c r="N291" s="27" t="s">
        <v>1002</v>
      </c>
      <c r="O291" s="27" t="s">
        <v>78</v>
      </c>
      <c r="P291" s="27" t="s">
        <v>1440</v>
      </c>
      <c r="Q291" s="27" t="s">
        <v>78</v>
      </c>
      <c r="R291" s="27" t="s">
        <v>127</v>
      </c>
      <c r="S291" s="27" t="s">
        <v>48</v>
      </c>
      <c r="T291" s="27" t="s">
        <v>1207</v>
      </c>
      <c r="U291" s="60">
        <v>42076</v>
      </c>
      <c r="V291" s="27" t="s">
        <v>45</v>
      </c>
      <c r="W291" s="27" t="s">
        <v>677</v>
      </c>
      <c r="X291" s="27" t="s">
        <v>49</v>
      </c>
      <c r="Y291" s="27" t="s">
        <v>2172</v>
      </c>
      <c r="Z291" s="27" t="s">
        <v>2173</v>
      </c>
      <c r="AA291" s="62">
        <v>2640468.31</v>
      </c>
      <c r="AB291" s="27" t="s">
        <v>2174</v>
      </c>
      <c r="AC291" s="27" t="s">
        <v>76</v>
      </c>
      <c r="AD291" s="27" t="s">
        <v>2175</v>
      </c>
      <c r="AE291" s="27" t="s">
        <v>2176</v>
      </c>
      <c r="AF291" s="27" t="s">
        <v>782</v>
      </c>
      <c r="AG291" s="27" t="s">
        <v>677</v>
      </c>
      <c r="AH291" s="27" t="s">
        <v>766</v>
      </c>
      <c r="AI291" s="61">
        <v>42079</v>
      </c>
      <c r="AJ291" s="27" t="s">
        <v>766</v>
      </c>
      <c r="AK291" s="61">
        <v>42074</v>
      </c>
      <c r="AL291" s="28" t="s">
        <v>64</v>
      </c>
      <c r="AM291" s="27" t="s">
        <v>677</v>
      </c>
      <c r="AN291" s="27" t="s">
        <v>677</v>
      </c>
      <c r="AO291" s="28" t="s">
        <v>715</v>
      </c>
      <c r="AP291" s="27" t="s">
        <v>716</v>
      </c>
      <c r="AQ291" s="27" t="s">
        <v>78</v>
      </c>
      <c r="AR291" s="27" t="s">
        <v>78</v>
      </c>
      <c r="AS291" s="28" t="s">
        <v>721</v>
      </c>
      <c r="AT291" s="28" t="s">
        <v>718</v>
      </c>
      <c r="AU291" s="28" t="s">
        <v>718</v>
      </c>
      <c r="AV291" s="28" t="s">
        <v>718</v>
      </c>
      <c r="AW291" s="28" t="s">
        <v>718</v>
      </c>
      <c r="AX291" s="28" t="s">
        <v>718</v>
      </c>
      <c r="AY291" s="28" t="s">
        <v>718</v>
      </c>
      <c r="AZ291" s="62">
        <v>2640468.31</v>
      </c>
      <c r="BA291" s="62">
        <v>2640468.31</v>
      </c>
      <c r="BB291" s="29">
        <v>1</v>
      </c>
    </row>
    <row r="292" spans="1:54" ht="15.75" customHeight="1" x14ac:dyDescent="0.2">
      <c r="A292" t="s">
        <v>3205</v>
      </c>
      <c r="B292" t="e">
        <f>VLOOKUP(M292,vlookup!A:C,3,FALSE)</f>
        <v>#N/A</v>
      </c>
      <c r="C292" t="s">
        <v>5</v>
      </c>
      <c r="D292" t="s">
        <v>7</v>
      </c>
      <c r="E292" t="s">
        <v>13</v>
      </c>
      <c r="F292" t="s">
        <v>721</v>
      </c>
      <c r="G292" t="s">
        <v>718</v>
      </c>
      <c r="H292" t="s">
        <v>718</v>
      </c>
      <c r="I292" t="s">
        <v>718</v>
      </c>
      <c r="J292" t="s">
        <v>718</v>
      </c>
      <c r="K292" t="s">
        <v>718</v>
      </c>
      <c r="L292" s="6" t="s">
        <v>718</v>
      </c>
      <c r="M292" s="27" t="s">
        <v>20</v>
      </c>
      <c r="N292" s="27" t="s">
        <v>1002</v>
      </c>
      <c r="O292" s="27" t="s">
        <v>78</v>
      </c>
      <c r="P292" s="27" t="s">
        <v>1440</v>
      </c>
      <c r="Q292" s="27" t="s">
        <v>78</v>
      </c>
      <c r="R292" s="27" t="s">
        <v>127</v>
      </c>
      <c r="S292" s="27" t="s">
        <v>48</v>
      </c>
      <c r="T292" s="27" t="s">
        <v>1207</v>
      </c>
      <c r="U292" s="60">
        <v>42271</v>
      </c>
      <c r="V292" s="27" t="s">
        <v>45</v>
      </c>
      <c r="W292" s="27" t="s">
        <v>677</v>
      </c>
      <c r="X292" s="27" t="s">
        <v>49</v>
      </c>
      <c r="Y292" s="27" t="s">
        <v>2177</v>
      </c>
      <c r="Z292" s="27" t="s">
        <v>2173</v>
      </c>
      <c r="AA292" s="62">
        <v>1333116.6000000001</v>
      </c>
      <c r="AB292" s="27" t="s">
        <v>2174</v>
      </c>
      <c r="AC292" s="27" t="s">
        <v>115</v>
      </c>
      <c r="AD292" s="27" t="s">
        <v>2175</v>
      </c>
      <c r="AE292" s="27" t="s">
        <v>2176</v>
      </c>
      <c r="AF292" s="27" t="s">
        <v>1419</v>
      </c>
      <c r="AG292" s="27" t="s">
        <v>677</v>
      </c>
      <c r="AH292" s="27" t="s">
        <v>904</v>
      </c>
      <c r="AI292" s="61">
        <v>42272</v>
      </c>
      <c r="AJ292" s="27" t="s">
        <v>788</v>
      </c>
      <c r="AK292" s="61">
        <v>42271</v>
      </c>
      <c r="AL292" s="28" t="s">
        <v>64</v>
      </c>
      <c r="AM292" s="27" t="s">
        <v>757</v>
      </c>
      <c r="AN292" s="27" t="s">
        <v>758</v>
      </c>
      <c r="AO292" s="28" t="s">
        <v>715</v>
      </c>
      <c r="AP292" s="27" t="s">
        <v>716</v>
      </c>
      <c r="AQ292" s="27" t="s">
        <v>78</v>
      </c>
      <c r="AR292" s="27" t="s">
        <v>78</v>
      </c>
      <c r="AS292" s="28" t="s">
        <v>721</v>
      </c>
      <c r="AT292" s="28" t="s">
        <v>718</v>
      </c>
      <c r="AU292" s="28" t="s">
        <v>718</v>
      </c>
      <c r="AV292" s="28" t="s">
        <v>718</v>
      </c>
      <c r="AW292" s="28" t="s">
        <v>718</v>
      </c>
      <c r="AX292" s="28" t="s">
        <v>718</v>
      </c>
      <c r="AY292" s="28" t="s">
        <v>718</v>
      </c>
      <c r="AZ292" s="62">
        <v>1333116.6000000001</v>
      </c>
      <c r="BA292" s="62">
        <v>1333116.6000000001</v>
      </c>
      <c r="BB292" s="29">
        <v>1</v>
      </c>
    </row>
    <row r="293" spans="1:54" ht="15.75" customHeight="1" x14ac:dyDescent="0.2">
      <c r="A293" t="s">
        <v>3205</v>
      </c>
      <c r="B293" t="e">
        <f>VLOOKUP(M293,vlookup!A:C,3,FALSE)</f>
        <v>#N/A</v>
      </c>
      <c r="C293" t="s">
        <v>5</v>
      </c>
      <c r="D293" t="s">
        <v>7</v>
      </c>
      <c r="E293" t="s">
        <v>13</v>
      </c>
      <c r="F293" t="s">
        <v>721</v>
      </c>
      <c r="G293" t="s">
        <v>718</v>
      </c>
      <c r="H293" t="s">
        <v>718</v>
      </c>
      <c r="I293" t="s">
        <v>718</v>
      </c>
      <c r="J293" t="s">
        <v>718</v>
      </c>
      <c r="K293" t="s">
        <v>718</v>
      </c>
      <c r="L293" s="6" t="s">
        <v>718</v>
      </c>
      <c r="M293" s="27" t="s">
        <v>20</v>
      </c>
      <c r="N293" s="27" t="s">
        <v>1002</v>
      </c>
      <c r="O293" s="27" t="s">
        <v>78</v>
      </c>
      <c r="P293" s="27" t="s">
        <v>1440</v>
      </c>
      <c r="Q293" s="27" t="s">
        <v>78</v>
      </c>
      <c r="R293" s="27" t="s">
        <v>127</v>
      </c>
      <c r="S293" s="27" t="s">
        <v>48</v>
      </c>
      <c r="T293" s="27" t="s">
        <v>1207</v>
      </c>
      <c r="U293" s="60">
        <v>42272</v>
      </c>
      <c r="V293" s="27" t="s">
        <v>45</v>
      </c>
      <c r="W293" s="27" t="s">
        <v>677</v>
      </c>
      <c r="X293" s="27" t="s">
        <v>49</v>
      </c>
      <c r="Y293" s="27" t="s">
        <v>2178</v>
      </c>
      <c r="Z293" s="27" t="s">
        <v>2173</v>
      </c>
      <c r="AA293" s="62">
        <v>4336523.82</v>
      </c>
      <c r="AB293" s="27" t="s">
        <v>388</v>
      </c>
      <c r="AC293" s="27" t="s">
        <v>76</v>
      </c>
      <c r="AD293" s="27" t="s">
        <v>2175</v>
      </c>
      <c r="AE293" s="27" t="s">
        <v>2176</v>
      </c>
      <c r="AF293" s="27" t="s">
        <v>1419</v>
      </c>
      <c r="AG293" s="27" t="s">
        <v>677</v>
      </c>
      <c r="AH293" s="27" t="s">
        <v>904</v>
      </c>
      <c r="AI293" s="61">
        <v>42272</v>
      </c>
      <c r="AJ293" s="27" t="s">
        <v>788</v>
      </c>
      <c r="AK293" s="61">
        <v>42272</v>
      </c>
      <c r="AL293" s="28" t="s">
        <v>64</v>
      </c>
      <c r="AM293" s="27" t="s">
        <v>677</v>
      </c>
      <c r="AN293" s="27" t="s">
        <v>677</v>
      </c>
      <c r="AO293" s="28" t="s">
        <v>715</v>
      </c>
      <c r="AP293" s="27" t="s">
        <v>716</v>
      </c>
      <c r="AQ293" s="27" t="s">
        <v>78</v>
      </c>
      <c r="AR293" s="27" t="s">
        <v>78</v>
      </c>
      <c r="AS293" s="28" t="s">
        <v>721</v>
      </c>
      <c r="AT293" s="28" t="s">
        <v>718</v>
      </c>
      <c r="AU293" s="28" t="s">
        <v>718</v>
      </c>
      <c r="AV293" s="28" t="s">
        <v>718</v>
      </c>
      <c r="AW293" s="28" t="s">
        <v>718</v>
      </c>
      <c r="AX293" s="28" t="s">
        <v>718</v>
      </c>
      <c r="AY293" s="28" t="s">
        <v>718</v>
      </c>
      <c r="AZ293" s="62">
        <v>4336523.82</v>
      </c>
      <c r="BA293" s="62">
        <v>4336523.82</v>
      </c>
      <c r="BB293" s="29">
        <v>1</v>
      </c>
    </row>
    <row r="294" spans="1:54" ht="15.75" customHeight="1" x14ac:dyDescent="0.2">
      <c r="A294" t="s">
        <v>79</v>
      </c>
      <c r="B294" t="e">
        <f>VLOOKUP(M294,vlookup!A:C,3,FALSE)</f>
        <v>#N/A</v>
      </c>
      <c r="C294" t="s">
        <v>925</v>
      </c>
      <c r="D294" t="s">
        <v>7</v>
      </c>
      <c r="E294" t="s">
        <v>12</v>
      </c>
      <c r="F294" t="s">
        <v>717</v>
      </c>
      <c r="G294" t="s">
        <v>718</v>
      </c>
      <c r="H294" t="s">
        <v>718</v>
      </c>
      <c r="I294" t="s">
        <v>718</v>
      </c>
      <c r="J294" t="s">
        <v>718</v>
      </c>
      <c r="K294" t="s">
        <v>718</v>
      </c>
      <c r="L294" s="6" t="s">
        <v>718</v>
      </c>
      <c r="M294" s="27" t="s">
        <v>20</v>
      </c>
      <c r="N294" s="27" t="s">
        <v>1002</v>
      </c>
      <c r="O294" s="27" t="s">
        <v>78</v>
      </c>
      <c r="P294" s="27" t="s">
        <v>1443</v>
      </c>
      <c r="Q294" s="27" t="s">
        <v>78</v>
      </c>
      <c r="R294" s="27" t="s">
        <v>43</v>
      </c>
      <c r="S294" s="27" t="s">
        <v>44</v>
      </c>
      <c r="T294" s="27" t="s">
        <v>88</v>
      </c>
      <c r="U294" s="60">
        <v>42185</v>
      </c>
      <c r="V294" s="27" t="s">
        <v>45</v>
      </c>
      <c r="W294" s="27" t="s">
        <v>107</v>
      </c>
      <c r="X294" s="27" t="s">
        <v>38</v>
      </c>
      <c r="Y294" s="27" t="s">
        <v>2170</v>
      </c>
      <c r="Z294" s="27" t="s">
        <v>834</v>
      </c>
      <c r="AA294" s="62">
        <v>341802.68</v>
      </c>
      <c r="AB294" s="27" t="s">
        <v>835</v>
      </c>
      <c r="AC294" s="27" t="s">
        <v>120</v>
      </c>
      <c r="AD294" s="27" t="s">
        <v>836</v>
      </c>
      <c r="AE294" s="27" t="s">
        <v>837</v>
      </c>
      <c r="AF294" s="27" t="s">
        <v>774</v>
      </c>
      <c r="AG294" s="27" t="s">
        <v>677</v>
      </c>
      <c r="AH294" s="27" t="s">
        <v>765</v>
      </c>
      <c r="AI294" s="61">
        <v>42185</v>
      </c>
      <c r="AJ294" s="27" t="s">
        <v>1858</v>
      </c>
      <c r="AK294" s="61">
        <v>42178</v>
      </c>
      <c r="AL294" s="28" t="s">
        <v>64</v>
      </c>
      <c r="AM294" s="27" t="s">
        <v>739</v>
      </c>
      <c r="AN294" s="27" t="s">
        <v>740</v>
      </c>
      <c r="AO294" s="28" t="s">
        <v>719</v>
      </c>
      <c r="AP294" s="27" t="s">
        <v>720</v>
      </c>
      <c r="AQ294" s="27" t="s">
        <v>734</v>
      </c>
      <c r="AR294" s="27" t="s">
        <v>78</v>
      </c>
      <c r="AS294" s="28" t="s">
        <v>717</v>
      </c>
      <c r="AT294" s="28" t="s">
        <v>718</v>
      </c>
      <c r="AU294" s="28" t="s">
        <v>718</v>
      </c>
      <c r="AV294" s="28" t="s">
        <v>718</v>
      </c>
      <c r="AW294" s="28" t="s">
        <v>718</v>
      </c>
      <c r="AX294" s="28" t="s">
        <v>718</v>
      </c>
      <c r="AY294" s="28" t="s">
        <v>718</v>
      </c>
      <c r="AZ294" s="62">
        <v>341802.68</v>
      </c>
      <c r="BA294" s="62">
        <v>177186.96</v>
      </c>
      <c r="BB294" s="29">
        <v>1</v>
      </c>
    </row>
    <row r="295" spans="1:54" ht="15.75" customHeight="1" x14ac:dyDescent="0.2">
      <c r="A295" t="s">
        <v>3207</v>
      </c>
      <c r="B295" t="e">
        <f>VLOOKUP(M295,vlookup!A:C,3,FALSE)</f>
        <v>#N/A</v>
      </c>
      <c r="C295" t="s">
        <v>925</v>
      </c>
      <c r="D295" t="s">
        <v>7</v>
      </c>
      <c r="E295" t="s">
        <v>13</v>
      </c>
      <c r="F295" t="s">
        <v>717</v>
      </c>
      <c r="G295" t="s">
        <v>718</v>
      </c>
      <c r="H295" t="s">
        <v>718</v>
      </c>
      <c r="I295" t="s">
        <v>718</v>
      </c>
      <c r="J295" t="s">
        <v>718</v>
      </c>
      <c r="K295" t="s">
        <v>718</v>
      </c>
      <c r="L295" s="6" t="s">
        <v>718</v>
      </c>
      <c r="M295" s="27" t="s">
        <v>20</v>
      </c>
      <c r="N295" s="27" t="s">
        <v>1002</v>
      </c>
      <c r="O295" s="27" t="s">
        <v>78</v>
      </c>
      <c r="P295" s="27" t="s">
        <v>1444</v>
      </c>
      <c r="Q295" s="27" t="s">
        <v>78</v>
      </c>
      <c r="R295" s="27" t="s">
        <v>43</v>
      </c>
      <c r="S295" s="27" t="s">
        <v>44</v>
      </c>
      <c r="T295" s="27" t="s">
        <v>88</v>
      </c>
      <c r="U295" s="60">
        <v>42228</v>
      </c>
      <c r="V295" s="27" t="s">
        <v>45</v>
      </c>
      <c r="W295" s="27" t="s">
        <v>330</v>
      </c>
      <c r="X295" s="27" t="s">
        <v>38</v>
      </c>
      <c r="Y295" s="27" t="s">
        <v>2182</v>
      </c>
      <c r="Z295" s="27" t="s">
        <v>1617</v>
      </c>
      <c r="AA295" s="62">
        <v>73634</v>
      </c>
      <c r="AB295" s="27" t="s">
        <v>2183</v>
      </c>
      <c r="AC295" s="27" t="s">
        <v>76</v>
      </c>
      <c r="AD295" s="27" t="s">
        <v>632</v>
      </c>
      <c r="AE295" s="27" t="s">
        <v>631</v>
      </c>
      <c r="AF295" s="27" t="s">
        <v>761</v>
      </c>
      <c r="AG295" s="27" t="s">
        <v>677</v>
      </c>
      <c r="AH295" s="27" t="s">
        <v>1200</v>
      </c>
      <c r="AI295" s="61">
        <v>42229</v>
      </c>
      <c r="AJ295" s="27" t="s">
        <v>1863</v>
      </c>
      <c r="AK295" s="61">
        <v>42228</v>
      </c>
      <c r="AL295" s="28" t="s">
        <v>64</v>
      </c>
      <c r="AM295" s="27" t="s">
        <v>677</v>
      </c>
      <c r="AN295" s="27" t="s">
        <v>677</v>
      </c>
      <c r="AO295" s="28" t="s">
        <v>719</v>
      </c>
      <c r="AP295" s="27" t="s">
        <v>720</v>
      </c>
      <c r="AQ295" s="27" t="s">
        <v>734</v>
      </c>
      <c r="AR295" s="27" t="s">
        <v>78</v>
      </c>
      <c r="AS295" s="28" t="s">
        <v>717</v>
      </c>
      <c r="AT295" s="28" t="s">
        <v>718</v>
      </c>
      <c r="AU295" s="28" t="s">
        <v>718</v>
      </c>
      <c r="AV295" s="28" t="s">
        <v>718</v>
      </c>
      <c r="AW295" s="28" t="s">
        <v>718</v>
      </c>
      <c r="AX295" s="28" t="s">
        <v>718</v>
      </c>
      <c r="AY295" s="28" t="s">
        <v>718</v>
      </c>
      <c r="AZ295" s="62">
        <v>73634</v>
      </c>
      <c r="BA295" s="62">
        <v>73634</v>
      </c>
      <c r="BB295" s="29">
        <v>1</v>
      </c>
    </row>
    <row r="296" spans="1:54" ht="15.75" customHeight="1" x14ac:dyDescent="0.2">
      <c r="A296" t="s">
        <v>79</v>
      </c>
      <c r="B296" t="e">
        <f>VLOOKUP(M296,vlookup!A:C,3,FALSE)</f>
        <v>#N/A</v>
      </c>
      <c r="C296" t="s">
        <v>925</v>
      </c>
      <c r="D296" t="s">
        <v>7</v>
      </c>
      <c r="E296" t="s">
        <v>13</v>
      </c>
      <c r="F296" t="s">
        <v>717</v>
      </c>
      <c r="G296" t="s">
        <v>718</v>
      </c>
      <c r="H296" t="s">
        <v>718</v>
      </c>
      <c r="I296" t="s">
        <v>718</v>
      </c>
      <c r="J296" t="s">
        <v>718</v>
      </c>
      <c r="K296" t="s">
        <v>718</v>
      </c>
      <c r="L296" s="6" t="s">
        <v>718</v>
      </c>
      <c r="M296" s="27" t="s">
        <v>20</v>
      </c>
      <c r="N296" s="27" t="s">
        <v>1002</v>
      </c>
      <c r="O296" s="27" t="s">
        <v>78</v>
      </c>
      <c r="P296" s="27" t="s">
        <v>1443</v>
      </c>
      <c r="Q296" s="27" t="s">
        <v>78</v>
      </c>
      <c r="R296" s="27" t="s">
        <v>43</v>
      </c>
      <c r="S296" s="27" t="s">
        <v>44</v>
      </c>
      <c r="T296" s="27" t="s">
        <v>88</v>
      </c>
      <c r="U296" s="60">
        <v>42272</v>
      </c>
      <c r="V296" s="27" t="s">
        <v>45</v>
      </c>
      <c r="W296" s="27" t="s">
        <v>107</v>
      </c>
      <c r="X296" s="27" t="s">
        <v>38</v>
      </c>
      <c r="Y296" s="27" t="s">
        <v>2171</v>
      </c>
      <c r="Z296" s="27" t="s">
        <v>834</v>
      </c>
      <c r="AA296" s="62">
        <v>56397.440000000002</v>
      </c>
      <c r="AB296" s="27" t="s">
        <v>835</v>
      </c>
      <c r="AC296" s="27" t="s">
        <v>173</v>
      </c>
      <c r="AD296" s="27" t="s">
        <v>836</v>
      </c>
      <c r="AE296" s="27" t="s">
        <v>837</v>
      </c>
      <c r="AF296" s="27" t="s">
        <v>774</v>
      </c>
      <c r="AG296" s="27" t="s">
        <v>677</v>
      </c>
      <c r="AH296" s="27" t="s">
        <v>765</v>
      </c>
      <c r="AI296" s="61">
        <v>42272</v>
      </c>
      <c r="AJ296" s="27" t="s">
        <v>1858</v>
      </c>
      <c r="AK296" s="61">
        <v>42269</v>
      </c>
      <c r="AL296" s="28" t="s">
        <v>64</v>
      </c>
      <c r="AM296" s="27" t="s">
        <v>757</v>
      </c>
      <c r="AN296" s="27" t="s">
        <v>758</v>
      </c>
      <c r="AO296" s="28" t="s">
        <v>719</v>
      </c>
      <c r="AP296" s="27" t="s">
        <v>720</v>
      </c>
      <c r="AQ296" s="27" t="s">
        <v>734</v>
      </c>
      <c r="AR296" s="27" t="s">
        <v>78</v>
      </c>
      <c r="AS296" s="28" t="s">
        <v>717</v>
      </c>
      <c r="AT296" s="28" t="s">
        <v>718</v>
      </c>
      <c r="AU296" s="28" t="s">
        <v>718</v>
      </c>
      <c r="AV296" s="28" t="s">
        <v>718</v>
      </c>
      <c r="AW296" s="28" t="s">
        <v>718</v>
      </c>
      <c r="AX296" s="28" t="s">
        <v>718</v>
      </c>
      <c r="AY296" s="28" t="s">
        <v>718</v>
      </c>
      <c r="AZ296" s="62">
        <v>56397.440000000002</v>
      </c>
      <c r="BA296" s="62">
        <v>56397.440000000002</v>
      </c>
      <c r="BB296" s="29">
        <v>1</v>
      </c>
    </row>
    <row r="297" spans="1:54" ht="15.75" customHeight="1" x14ac:dyDescent="0.2">
      <c r="A297" t="s">
        <v>3205</v>
      </c>
      <c r="B297" t="e">
        <f>VLOOKUP(M297,vlookup!A:C,3,FALSE)</f>
        <v>#N/A</v>
      </c>
      <c r="C297" t="s">
        <v>925</v>
      </c>
      <c r="D297" t="s">
        <v>9</v>
      </c>
      <c r="E297" t="s">
        <v>13</v>
      </c>
      <c r="F297" t="s">
        <v>717</v>
      </c>
      <c r="G297" t="s">
        <v>1850</v>
      </c>
      <c r="H297" t="s">
        <v>718</v>
      </c>
      <c r="I297" t="s">
        <v>718</v>
      </c>
      <c r="J297" t="s">
        <v>718</v>
      </c>
      <c r="K297" t="s">
        <v>718</v>
      </c>
      <c r="L297" s="6" t="s">
        <v>718</v>
      </c>
      <c r="M297" s="27" t="s">
        <v>20</v>
      </c>
      <c r="N297" s="27" t="s">
        <v>1002</v>
      </c>
      <c r="O297" s="27" t="s">
        <v>78</v>
      </c>
      <c r="P297" s="27" t="s">
        <v>1440</v>
      </c>
      <c r="Q297" s="27" t="s">
        <v>78</v>
      </c>
      <c r="R297" s="27" t="s">
        <v>1004</v>
      </c>
      <c r="S297" s="27" t="s">
        <v>39</v>
      </c>
      <c r="T297" s="27" t="s">
        <v>212</v>
      </c>
      <c r="U297" s="60">
        <v>42248</v>
      </c>
      <c r="V297" s="27" t="s">
        <v>46</v>
      </c>
      <c r="W297" s="27" t="s">
        <v>677</v>
      </c>
      <c r="X297" s="27" t="s">
        <v>38</v>
      </c>
      <c r="Y297" s="27" t="s">
        <v>2179</v>
      </c>
      <c r="Z297" s="27" t="s">
        <v>895</v>
      </c>
      <c r="AA297" s="62">
        <v>1692748.8</v>
      </c>
      <c r="AB297" s="27" t="s">
        <v>2180</v>
      </c>
      <c r="AC297" s="27" t="s">
        <v>76</v>
      </c>
      <c r="AD297" s="27" t="s">
        <v>677</v>
      </c>
      <c r="AE297" s="27" t="s">
        <v>896</v>
      </c>
      <c r="AF297" s="27" t="s">
        <v>779</v>
      </c>
      <c r="AG297" s="27" t="s">
        <v>755</v>
      </c>
      <c r="AH297" s="27" t="s">
        <v>798</v>
      </c>
      <c r="AI297" s="61">
        <v>42282</v>
      </c>
      <c r="AJ297" s="27" t="s">
        <v>798</v>
      </c>
      <c r="AK297" s="61">
        <v>42248</v>
      </c>
      <c r="AL297" s="28" t="s">
        <v>64</v>
      </c>
      <c r="AM297" s="27" t="s">
        <v>677</v>
      </c>
      <c r="AN297" s="27" t="s">
        <v>677</v>
      </c>
      <c r="AO297" s="28" t="s">
        <v>715</v>
      </c>
      <c r="AP297" s="27" t="s">
        <v>716</v>
      </c>
      <c r="AQ297" s="27" t="s">
        <v>677</v>
      </c>
      <c r="AR297" s="27" t="s">
        <v>78</v>
      </c>
      <c r="AS297" s="28" t="s">
        <v>717</v>
      </c>
      <c r="AT297" s="28" t="s">
        <v>716</v>
      </c>
      <c r="AU297" s="28" t="s">
        <v>718</v>
      </c>
      <c r="AV297" s="28" t="s">
        <v>718</v>
      </c>
      <c r="AW297" s="28" t="s">
        <v>718</v>
      </c>
      <c r="AX297" s="28" t="s">
        <v>718</v>
      </c>
      <c r="AY297" s="28" t="s">
        <v>718</v>
      </c>
      <c r="AZ297" s="62">
        <v>1692748.8</v>
      </c>
      <c r="BA297" s="62">
        <v>3385497.6000000001</v>
      </c>
      <c r="BB297" s="29">
        <v>1</v>
      </c>
    </row>
    <row r="298" spans="1:54" ht="15.75" customHeight="1" x14ac:dyDescent="0.2">
      <c r="A298" t="s">
        <v>79</v>
      </c>
      <c r="B298" t="e">
        <f>VLOOKUP(M298,vlookup!A:C,3,FALSE)</f>
        <v>#N/A</v>
      </c>
      <c r="C298" t="s">
        <v>925</v>
      </c>
      <c r="D298" t="s">
        <v>7</v>
      </c>
      <c r="E298" t="s">
        <v>12</v>
      </c>
      <c r="F298" t="s">
        <v>717</v>
      </c>
      <c r="G298" t="s">
        <v>718</v>
      </c>
      <c r="H298" t="s">
        <v>718</v>
      </c>
      <c r="I298" t="s">
        <v>718</v>
      </c>
      <c r="J298" t="s">
        <v>71</v>
      </c>
      <c r="K298" t="s">
        <v>718</v>
      </c>
      <c r="L298" s="6" t="s">
        <v>718</v>
      </c>
      <c r="M298" s="27" t="s">
        <v>616</v>
      </c>
      <c r="N298" s="27" t="s">
        <v>1005</v>
      </c>
      <c r="O298" s="27" t="s">
        <v>78</v>
      </c>
      <c r="P298" s="27" t="s">
        <v>1443</v>
      </c>
      <c r="Q298" s="27" t="s">
        <v>78</v>
      </c>
      <c r="R298" s="27" t="s">
        <v>838</v>
      </c>
      <c r="S298" s="27" t="s">
        <v>118</v>
      </c>
      <c r="T298" s="27" t="s">
        <v>206</v>
      </c>
      <c r="U298" s="60">
        <v>42158</v>
      </c>
      <c r="V298" s="27" t="s">
        <v>45</v>
      </c>
      <c r="W298" s="27" t="s">
        <v>107</v>
      </c>
      <c r="X298" s="27" t="s">
        <v>38</v>
      </c>
      <c r="Y298" s="27" t="s">
        <v>2184</v>
      </c>
      <c r="Z298" s="27" t="s">
        <v>994</v>
      </c>
      <c r="AA298" s="62">
        <v>85975.33</v>
      </c>
      <c r="AB298" s="27" t="s">
        <v>839</v>
      </c>
      <c r="AC298" s="27" t="s">
        <v>99</v>
      </c>
      <c r="AD298" s="27" t="s">
        <v>840</v>
      </c>
      <c r="AE298" s="27" t="s">
        <v>841</v>
      </c>
      <c r="AF298" s="27" t="s">
        <v>744</v>
      </c>
      <c r="AG298" s="27" t="s">
        <v>677</v>
      </c>
      <c r="AH298" s="27" t="s">
        <v>750</v>
      </c>
      <c r="AI298" s="61">
        <v>42158</v>
      </c>
      <c r="AJ298" s="27" t="s">
        <v>811</v>
      </c>
      <c r="AK298" s="61">
        <v>42155</v>
      </c>
      <c r="AL298" s="28" t="s">
        <v>64</v>
      </c>
      <c r="AM298" s="27" t="s">
        <v>739</v>
      </c>
      <c r="AN298" s="27" t="s">
        <v>740</v>
      </c>
      <c r="AO298" s="28" t="s">
        <v>725</v>
      </c>
      <c r="AP298" s="27" t="s">
        <v>718</v>
      </c>
      <c r="AQ298" s="27" t="s">
        <v>734</v>
      </c>
      <c r="AR298" s="27" t="s">
        <v>78</v>
      </c>
      <c r="AS298" s="28" t="s">
        <v>717</v>
      </c>
      <c r="AT298" s="28" t="s">
        <v>718</v>
      </c>
      <c r="AU298" s="28" t="s">
        <v>718</v>
      </c>
      <c r="AV298" s="28" t="s">
        <v>718</v>
      </c>
      <c r="AW298" s="28" t="s">
        <v>716</v>
      </c>
      <c r="AX298" s="28" t="s">
        <v>718</v>
      </c>
      <c r="AY298" s="28" t="s">
        <v>718</v>
      </c>
      <c r="AZ298" s="62">
        <v>85975.33</v>
      </c>
      <c r="BA298" s="62">
        <v>-49373.61</v>
      </c>
      <c r="BB298" s="29">
        <v>1</v>
      </c>
    </row>
    <row r="299" spans="1:54" ht="15.75" customHeight="1" x14ac:dyDescent="0.2">
      <c r="A299" t="s">
        <v>79</v>
      </c>
      <c r="B299" t="e">
        <f>VLOOKUP(M299,vlookup!A:C,3,FALSE)</f>
        <v>#N/A</v>
      </c>
      <c r="C299" t="s">
        <v>925</v>
      </c>
      <c r="D299" t="s">
        <v>7</v>
      </c>
      <c r="E299" t="s">
        <v>10</v>
      </c>
      <c r="F299" t="s">
        <v>717</v>
      </c>
      <c r="G299" t="s">
        <v>1850</v>
      </c>
      <c r="H299" t="s">
        <v>718</v>
      </c>
      <c r="I299" t="s">
        <v>72</v>
      </c>
      <c r="J299" t="s">
        <v>718</v>
      </c>
      <c r="K299" t="s">
        <v>718</v>
      </c>
      <c r="L299" s="6" t="s">
        <v>718</v>
      </c>
      <c r="M299" s="27" t="s">
        <v>616</v>
      </c>
      <c r="N299" s="27" t="s">
        <v>1005</v>
      </c>
      <c r="O299" s="27" t="s">
        <v>78</v>
      </c>
      <c r="P299" s="27" t="s">
        <v>1443</v>
      </c>
      <c r="Q299" s="27" t="s">
        <v>78</v>
      </c>
      <c r="R299" s="27" t="s">
        <v>43</v>
      </c>
      <c r="S299" s="27" t="s">
        <v>44</v>
      </c>
      <c r="T299" s="27" t="s">
        <v>88</v>
      </c>
      <c r="U299" s="60">
        <v>41947</v>
      </c>
      <c r="V299" s="27" t="s">
        <v>45</v>
      </c>
      <c r="W299" s="27" t="s">
        <v>107</v>
      </c>
      <c r="X299" s="27" t="s">
        <v>38</v>
      </c>
      <c r="Y299" s="27" t="s">
        <v>2200</v>
      </c>
      <c r="Z299" s="27" t="s">
        <v>895</v>
      </c>
      <c r="AA299" s="62">
        <v>154138.25</v>
      </c>
      <c r="AB299" s="27" t="s">
        <v>1618</v>
      </c>
      <c r="AC299" s="27" t="s">
        <v>130</v>
      </c>
      <c r="AD299" s="27" t="s">
        <v>1283</v>
      </c>
      <c r="AE299" s="27" t="s">
        <v>896</v>
      </c>
      <c r="AF299" s="27" t="s">
        <v>777</v>
      </c>
      <c r="AG299" s="27" t="s">
        <v>677</v>
      </c>
      <c r="AH299" s="27" t="s">
        <v>738</v>
      </c>
      <c r="AI299" s="61">
        <v>42305</v>
      </c>
      <c r="AJ299" s="27" t="s">
        <v>1447</v>
      </c>
      <c r="AK299" s="61">
        <v>41943</v>
      </c>
      <c r="AL299" s="28" t="s">
        <v>64</v>
      </c>
      <c r="AM299" s="27" t="s">
        <v>739</v>
      </c>
      <c r="AN299" s="27" t="s">
        <v>740</v>
      </c>
      <c r="AO299" s="28" t="s">
        <v>725</v>
      </c>
      <c r="AP299" s="27" t="s">
        <v>718</v>
      </c>
      <c r="AQ299" s="27" t="s">
        <v>78</v>
      </c>
      <c r="AR299" s="27" t="s">
        <v>78</v>
      </c>
      <c r="AS299" s="28" t="s">
        <v>717</v>
      </c>
      <c r="AT299" s="28" t="s">
        <v>716</v>
      </c>
      <c r="AU299" s="28" t="s">
        <v>718</v>
      </c>
      <c r="AV299" s="28" t="s">
        <v>716</v>
      </c>
      <c r="AW299" s="28" t="s">
        <v>718</v>
      </c>
      <c r="AX299" s="28" t="s">
        <v>718</v>
      </c>
      <c r="AY299" s="28" t="s">
        <v>718</v>
      </c>
      <c r="AZ299" s="62">
        <v>154138.25</v>
      </c>
      <c r="BA299" s="62">
        <v>0</v>
      </c>
      <c r="BB299" s="29">
        <v>1</v>
      </c>
    </row>
    <row r="300" spans="1:54" ht="15.75" customHeight="1" x14ac:dyDescent="0.2">
      <c r="A300" t="s">
        <v>79</v>
      </c>
      <c r="B300" t="e">
        <f>VLOOKUP(M300,vlookup!A:C,3,FALSE)</f>
        <v>#N/A</v>
      </c>
      <c r="C300" t="s">
        <v>5</v>
      </c>
      <c r="D300" t="s">
        <v>7</v>
      </c>
      <c r="E300" t="s">
        <v>11</v>
      </c>
      <c r="F300" t="s">
        <v>717</v>
      </c>
      <c r="G300" t="s">
        <v>1850</v>
      </c>
      <c r="H300" t="s">
        <v>718</v>
      </c>
      <c r="I300" t="s">
        <v>72</v>
      </c>
      <c r="J300" t="s">
        <v>718</v>
      </c>
      <c r="K300" t="s">
        <v>718</v>
      </c>
      <c r="L300" s="6" t="s">
        <v>718</v>
      </c>
      <c r="M300" s="27" t="s">
        <v>616</v>
      </c>
      <c r="N300" s="27" t="s">
        <v>1005</v>
      </c>
      <c r="O300" s="27" t="s">
        <v>78</v>
      </c>
      <c r="P300" s="27" t="s">
        <v>1443</v>
      </c>
      <c r="Q300" s="27" t="s">
        <v>78</v>
      </c>
      <c r="R300" s="27" t="s">
        <v>43</v>
      </c>
      <c r="S300" s="27" t="s">
        <v>44</v>
      </c>
      <c r="T300" s="27" t="s">
        <v>88</v>
      </c>
      <c r="U300" s="60">
        <v>42034</v>
      </c>
      <c r="V300" s="27" t="s">
        <v>45</v>
      </c>
      <c r="W300" s="27" t="s">
        <v>107</v>
      </c>
      <c r="X300" s="27" t="s">
        <v>37</v>
      </c>
      <c r="Y300" s="27" t="s">
        <v>2201</v>
      </c>
      <c r="Z300" s="27" t="s">
        <v>895</v>
      </c>
      <c r="AA300" s="62">
        <v>895387.35</v>
      </c>
      <c r="AB300" s="27" t="s">
        <v>1622</v>
      </c>
      <c r="AC300" s="27" t="s">
        <v>88</v>
      </c>
      <c r="AD300" s="27" t="s">
        <v>1283</v>
      </c>
      <c r="AE300" s="27" t="s">
        <v>896</v>
      </c>
      <c r="AF300" s="27" t="s">
        <v>774</v>
      </c>
      <c r="AG300" s="27" t="s">
        <v>677</v>
      </c>
      <c r="AH300" s="27" t="s">
        <v>738</v>
      </c>
      <c r="AI300" s="61">
        <v>42305</v>
      </c>
      <c r="AJ300" s="27" t="s">
        <v>1013</v>
      </c>
      <c r="AK300" s="61">
        <v>42031</v>
      </c>
      <c r="AL300" s="28" t="s">
        <v>64</v>
      </c>
      <c r="AM300" s="27" t="s">
        <v>739</v>
      </c>
      <c r="AN300" s="27" t="s">
        <v>740</v>
      </c>
      <c r="AO300" s="28" t="s">
        <v>725</v>
      </c>
      <c r="AP300" s="27" t="s">
        <v>718</v>
      </c>
      <c r="AQ300" s="27" t="s">
        <v>78</v>
      </c>
      <c r="AR300" s="27" t="s">
        <v>78</v>
      </c>
      <c r="AS300" s="28" t="s">
        <v>717</v>
      </c>
      <c r="AT300" s="28" t="s">
        <v>716</v>
      </c>
      <c r="AU300" s="28" t="s">
        <v>718</v>
      </c>
      <c r="AV300" s="28" t="s">
        <v>716</v>
      </c>
      <c r="AW300" s="28" t="s">
        <v>718</v>
      </c>
      <c r="AX300" s="28" t="s">
        <v>718</v>
      </c>
      <c r="AY300" s="28" t="s">
        <v>718</v>
      </c>
      <c r="AZ300" s="62">
        <v>895387.35</v>
      </c>
      <c r="BA300" s="62">
        <v>-85705.279999999999</v>
      </c>
      <c r="BB300" s="29">
        <v>1</v>
      </c>
    </row>
    <row r="301" spans="1:54" ht="15.75" customHeight="1" x14ac:dyDescent="0.2">
      <c r="A301" t="s">
        <v>3205</v>
      </c>
      <c r="B301" t="e">
        <f>VLOOKUP(M301,vlookup!A:C,3,FALSE)</f>
        <v>#N/A</v>
      </c>
      <c r="C301" t="s">
        <v>925</v>
      </c>
      <c r="D301" t="s">
        <v>7</v>
      </c>
      <c r="E301" t="s">
        <v>11</v>
      </c>
      <c r="F301" t="s">
        <v>717</v>
      </c>
      <c r="G301" t="s">
        <v>1850</v>
      </c>
      <c r="H301" t="s">
        <v>718</v>
      </c>
      <c r="I301" t="s">
        <v>72</v>
      </c>
      <c r="J301" t="s">
        <v>718</v>
      </c>
      <c r="K301" t="s">
        <v>718</v>
      </c>
      <c r="L301" s="6" t="s">
        <v>718</v>
      </c>
      <c r="M301" s="27" t="s">
        <v>616</v>
      </c>
      <c r="N301" s="27" t="s">
        <v>1005</v>
      </c>
      <c r="O301" s="27" t="s">
        <v>78</v>
      </c>
      <c r="P301" s="27" t="s">
        <v>1440</v>
      </c>
      <c r="Q301" s="27" t="s">
        <v>78</v>
      </c>
      <c r="R301" s="27" t="s">
        <v>1004</v>
      </c>
      <c r="S301" s="27" t="s">
        <v>39</v>
      </c>
      <c r="T301" s="27" t="s">
        <v>212</v>
      </c>
      <c r="U301" s="60">
        <v>42041</v>
      </c>
      <c r="V301" s="27" t="s">
        <v>45</v>
      </c>
      <c r="W301" s="27" t="s">
        <v>107</v>
      </c>
      <c r="X301" s="27" t="s">
        <v>38</v>
      </c>
      <c r="Y301" s="27" t="s">
        <v>2219</v>
      </c>
      <c r="Z301" s="27" t="s">
        <v>895</v>
      </c>
      <c r="AA301" s="62">
        <v>520019.51</v>
      </c>
      <c r="AB301" s="27" t="s">
        <v>2220</v>
      </c>
      <c r="AC301" s="27" t="s">
        <v>76</v>
      </c>
      <c r="AD301" s="27" t="s">
        <v>1283</v>
      </c>
      <c r="AE301" s="27" t="s">
        <v>896</v>
      </c>
      <c r="AF301" s="27" t="s">
        <v>782</v>
      </c>
      <c r="AG301" s="27" t="s">
        <v>677</v>
      </c>
      <c r="AH301" s="27" t="s">
        <v>738</v>
      </c>
      <c r="AI301" s="61">
        <v>42305</v>
      </c>
      <c r="AJ301" s="27" t="s">
        <v>785</v>
      </c>
      <c r="AK301" s="61">
        <v>42044</v>
      </c>
      <c r="AL301" s="28" t="s">
        <v>64</v>
      </c>
      <c r="AM301" s="27" t="s">
        <v>677</v>
      </c>
      <c r="AN301" s="27" t="s">
        <v>677</v>
      </c>
      <c r="AO301" s="28" t="s">
        <v>725</v>
      </c>
      <c r="AP301" s="27" t="s">
        <v>718</v>
      </c>
      <c r="AQ301" s="27" t="s">
        <v>78</v>
      </c>
      <c r="AR301" s="27" t="s">
        <v>78</v>
      </c>
      <c r="AS301" s="28" t="s">
        <v>717</v>
      </c>
      <c r="AT301" s="28" t="s">
        <v>716</v>
      </c>
      <c r="AU301" s="28" t="s">
        <v>718</v>
      </c>
      <c r="AV301" s="28" t="s">
        <v>716</v>
      </c>
      <c r="AW301" s="28" t="s">
        <v>718</v>
      </c>
      <c r="AX301" s="28" t="s">
        <v>718</v>
      </c>
      <c r="AY301" s="28" t="s">
        <v>718</v>
      </c>
      <c r="AZ301" s="62">
        <v>520019.51</v>
      </c>
      <c r="BA301" s="62">
        <v>1670695.29</v>
      </c>
      <c r="BB301" s="29">
        <v>1</v>
      </c>
    </row>
    <row r="302" spans="1:54" ht="15.75" customHeight="1" x14ac:dyDescent="0.2">
      <c r="A302" t="s">
        <v>79</v>
      </c>
      <c r="B302" t="e">
        <f>VLOOKUP(M302,vlookup!A:C,3,FALSE)</f>
        <v>#N/A</v>
      </c>
      <c r="C302" t="s">
        <v>925</v>
      </c>
      <c r="D302" t="s">
        <v>7</v>
      </c>
      <c r="E302" t="s">
        <v>11</v>
      </c>
      <c r="F302" t="s">
        <v>717</v>
      </c>
      <c r="G302" t="s">
        <v>1850</v>
      </c>
      <c r="H302" t="s">
        <v>718</v>
      </c>
      <c r="I302" t="s">
        <v>72</v>
      </c>
      <c r="J302" t="s">
        <v>718</v>
      </c>
      <c r="K302" t="s">
        <v>718</v>
      </c>
      <c r="L302" s="6" t="s">
        <v>718</v>
      </c>
      <c r="M302" s="27" t="s">
        <v>616</v>
      </c>
      <c r="N302" s="27" t="s">
        <v>1005</v>
      </c>
      <c r="O302" s="27" t="s">
        <v>78</v>
      </c>
      <c r="P302" s="27" t="s">
        <v>1443</v>
      </c>
      <c r="Q302" s="27" t="s">
        <v>78</v>
      </c>
      <c r="R302" s="27" t="s">
        <v>1211</v>
      </c>
      <c r="S302" s="27" t="s">
        <v>48</v>
      </c>
      <c r="T302" s="27" t="s">
        <v>1207</v>
      </c>
      <c r="U302" s="60">
        <v>42080</v>
      </c>
      <c r="V302" s="27" t="s">
        <v>45</v>
      </c>
      <c r="W302" s="27" t="s">
        <v>330</v>
      </c>
      <c r="X302" s="27" t="s">
        <v>38</v>
      </c>
      <c r="Y302" s="27" t="s">
        <v>2194</v>
      </c>
      <c r="Z302" s="27" t="s">
        <v>895</v>
      </c>
      <c r="AA302" s="62">
        <v>105661.11</v>
      </c>
      <c r="AB302" s="27" t="s">
        <v>1621</v>
      </c>
      <c r="AC302" s="27" t="s">
        <v>130</v>
      </c>
      <c r="AD302" s="27" t="s">
        <v>1283</v>
      </c>
      <c r="AE302" s="27" t="s">
        <v>896</v>
      </c>
      <c r="AF302" s="27" t="s">
        <v>752</v>
      </c>
      <c r="AG302" s="27" t="s">
        <v>677</v>
      </c>
      <c r="AH302" s="27" t="s">
        <v>738</v>
      </c>
      <c r="AI302" s="61">
        <v>42305</v>
      </c>
      <c r="AJ302" s="27" t="s">
        <v>977</v>
      </c>
      <c r="AK302" s="61">
        <v>42069</v>
      </c>
      <c r="AL302" s="28" t="s">
        <v>64</v>
      </c>
      <c r="AM302" s="27" t="s">
        <v>739</v>
      </c>
      <c r="AN302" s="27" t="s">
        <v>740</v>
      </c>
      <c r="AO302" s="28" t="s">
        <v>725</v>
      </c>
      <c r="AP302" s="27" t="s">
        <v>718</v>
      </c>
      <c r="AQ302" s="27" t="s">
        <v>78</v>
      </c>
      <c r="AR302" s="27" t="s">
        <v>78</v>
      </c>
      <c r="AS302" s="28" t="s">
        <v>717</v>
      </c>
      <c r="AT302" s="28" t="s">
        <v>716</v>
      </c>
      <c r="AU302" s="28" t="s">
        <v>718</v>
      </c>
      <c r="AV302" s="28" t="s">
        <v>716</v>
      </c>
      <c r="AW302" s="28" t="s">
        <v>718</v>
      </c>
      <c r="AX302" s="28" t="s">
        <v>718</v>
      </c>
      <c r="AY302" s="28" t="s">
        <v>718</v>
      </c>
      <c r="AZ302" s="62">
        <v>105661.11</v>
      </c>
      <c r="BA302" s="62">
        <v>55403.51</v>
      </c>
      <c r="BB302" s="29">
        <v>1</v>
      </c>
    </row>
    <row r="303" spans="1:54" ht="15.75" customHeight="1" x14ac:dyDescent="0.2">
      <c r="A303" t="s">
        <v>79</v>
      </c>
      <c r="B303" t="e">
        <f>VLOOKUP(M303,vlookup!A:C,3,FALSE)</f>
        <v>#N/A</v>
      </c>
      <c r="C303" t="s">
        <v>5</v>
      </c>
      <c r="D303" t="s">
        <v>7</v>
      </c>
      <c r="E303" t="s">
        <v>12</v>
      </c>
      <c r="F303" t="s">
        <v>717</v>
      </c>
      <c r="G303" t="s">
        <v>1850</v>
      </c>
      <c r="H303" t="s">
        <v>718</v>
      </c>
      <c r="I303" t="s">
        <v>72</v>
      </c>
      <c r="J303" t="s">
        <v>718</v>
      </c>
      <c r="K303" t="s">
        <v>718</v>
      </c>
      <c r="L303" s="6" t="s">
        <v>718</v>
      </c>
      <c r="M303" s="27" t="s">
        <v>616</v>
      </c>
      <c r="N303" s="27" t="s">
        <v>1005</v>
      </c>
      <c r="O303" s="27" t="s">
        <v>78</v>
      </c>
      <c r="P303" s="27" t="s">
        <v>1443</v>
      </c>
      <c r="Q303" s="27" t="s">
        <v>78</v>
      </c>
      <c r="R303" s="27" t="s">
        <v>1211</v>
      </c>
      <c r="S303" s="27" t="s">
        <v>48</v>
      </c>
      <c r="T303" s="27" t="s">
        <v>1207</v>
      </c>
      <c r="U303" s="60">
        <v>42103</v>
      </c>
      <c r="V303" s="27" t="s">
        <v>45</v>
      </c>
      <c r="W303" s="27" t="s">
        <v>107</v>
      </c>
      <c r="X303" s="27" t="s">
        <v>37</v>
      </c>
      <c r="Y303" s="27" t="s">
        <v>1620</v>
      </c>
      <c r="Z303" s="27" t="s">
        <v>895</v>
      </c>
      <c r="AA303" s="62">
        <v>27302.86</v>
      </c>
      <c r="AB303" s="27" t="s">
        <v>327</v>
      </c>
      <c r="AC303" s="27" t="s">
        <v>115</v>
      </c>
      <c r="AD303" s="27" t="s">
        <v>1283</v>
      </c>
      <c r="AE303" s="27" t="s">
        <v>896</v>
      </c>
      <c r="AF303" s="27" t="s">
        <v>752</v>
      </c>
      <c r="AG303" s="27" t="s">
        <v>677</v>
      </c>
      <c r="AH303" s="27" t="s">
        <v>738</v>
      </c>
      <c r="AI303" s="61">
        <v>42305</v>
      </c>
      <c r="AJ303" s="27" t="s">
        <v>1250</v>
      </c>
      <c r="AK303" s="61">
        <v>42102</v>
      </c>
      <c r="AL303" s="28" t="s">
        <v>64</v>
      </c>
      <c r="AM303" s="27" t="s">
        <v>757</v>
      </c>
      <c r="AN303" s="27" t="s">
        <v>758</v>
      </c>
      <c r="AO303" s="28" t="s">
        <v>725</v>
      </c>
      <c r="AP303" s="27" t="s">
        <v>718</v>
      </c>
      <c r="AQ303" s="27" t="s">
        <v>78</v>
      </c>
      <c r="AR303" s="27" t="s">
        <v>78</v>
      </c>
      <c r="AS303" s="28" t="s">
        <v>717</v>
      </c>
      <c r="AT303" s="28" t="s">
        <v>716</v>
      </c>
      <c r="AU303" s="28" t="s">
        <v>718</v>
      </c>
      <c r="AV303" s="28" t="s">
        <v>716</v>
      </c>
      <c r="AW303" s="28" t="s">
        <v>718</v>
      </c>
      <c r="AX303" s="28" t="s">
        <v>718</v>
      </c>
      <c r="AY303" s="28" t="s">
        <v>718</v>
      </c>
      <c r="AZ303" s="62">
        <v>27302.86</v>
      </c>
      <c r="BA303" s="62">
        <v>27302.86</v>
      </c>
      <c r="BB303" s="29">
        <v>1</v>
      </c>
    </row>
    <row r="304" spans="1:54" ht="15.75" customHeight="1" x14ac:dyDescent="0.2">
      <c r="A304" t="s">
        <v>79</v>
      </c>
      <c r="B304" t="e">
        <f>VLOOKUP(M304,vlookup!A:C,3,FALSE)</f>
        <v>#N/A</v>
      </c>
      <c r="C304" t="s">
        <v>925</v>
      </c>
      <c r="D304" t="s">
        <v>7</v>
      </c>
      <c r="E304" t="s">
        <v>12</v>
      </c>
      <c r="F304" t="s">
        <v>717</v>
      </c>
      <c r="G304" t="s">
        <v>1850</v>
      </c>
      <c r="H304" t="s">
        <v>718</v>
      </c>
      <c r="I304" t="s">
        <v>72</v>
      </c>
      <c r="J304" t="s">
        <v>718</v>
      </c>
      <c r="K304" t="s">
        <v>718</v>
      </c>
      <c r="L304" s="6" t="s">
        <v>718</v>
      </c>
      <c r="M304" s="27" t="s">
        <v>616</v>
      </c>
      <c r="N304" s="27" t="s">
        <v>1005</v>
      </c>
      <c r="O304" s="27" t="s">
        <v>78</v>
      </c>
      <c r="P304" s="27" t="s">
        <v>1443</v>
      </c>
      <c r="Q304" s="27" t="s">
        <v>78</v>
      </c>
      <c r="R304" s="27" t="s">
        <v>43</v>
      </c>
      <c r="S304" s="27" t="s">
        <v>44</v>
      </c>
      <c r="T304" s="27" t="s">
        <v>88</v>
      </c>
      <c r="U304" s="60">
        <v>42157</v>
      </c>
      <c r="V304" s="27" t="s">
        <v>45</v>
      </c>
      <c r="W304" s="27" t="s">
        <v>107</v>
      </c>
      <c r="X304" s="27" t="s">
        <v>38</v>
      </c>
      <c r="Y304" s="27" t="s">
        <v>2202</v>
      </c>
      <c r="Z304" s="27" t="s">
        <v>895</v>
      </c>
      <c r="AA304" s="62">
        <v>249162.98</v>
      </c>
      <c r="AB304" s="27" t="s">
        <v>2203</v>
      </c>
      <c r="AC304" s="27" t="s">
        <v>76</v>
      </c>
      <c r="AD304" s="27" t="s">
        <v>1283</v>
      </c>
      <c r="AE304" s="27" t="s">
        <v>896</v>
      </c>
      <c r="AF304" s="27" t="s">
        <v>774</v>
      </c>
      <c r="AG304" s="27" t="s">
        <v>677</v>
      </c>
      <c r="AH304" s="27" t="s">
        <v>738</v>
      </c>
      <c r="AI304" s="61">
        <v>42305</v>
      </c>
      <c r="AJ304" s="27" t="s">
        <v>745</v>
      </c>
      <c r="AK304" s="61">
        <v>42156</v>
      </c>
      <c r="AL304" s="28" t="s">
        <v>64</v>
      </c>
      <c r="AM304" s="27" t="s">
        <v>677</v>
      </c>
      <c r="AN304" s="27" t="s">
        <v>677</v>
      </c>
      <c r="AO304" s="28" t="s">
        <v>725</v>
      </c>
      <c r="AP304" s="27" t="s">
        <v>718</v>
      </c>
      <c r="AQ304" s="27" t="s">
        <v>78</v>
      </c>
      <c r="AR304" s="27" t="s">
        <v>78</v>
      </c>
      <c r="AS304" s="28" t="s">
        <v>717</v>
      </c>
      <c r="AT304" s="28" t="s">
        <v>716</v>
      </c>
      <c r="AU304" s="28" t="s">
        <v>718</v>
      </c>
      <c r="AV304" s="28" t="s">
        <v>716</v>
      </c>
      <c r="AW304" s="28" t="s">
        <v>718</v>
      </c>
      <c r="AX304" s="28" t="s">
        <v>718</v>
      </c>
      <c r="AY304" s="28" t="s">
        <v>718</v>
      </c>
      <c r="AZ304" s="62">
        <v>249162.98</v>
      </c>
      <c r="BA304" s="62">
        <v>249162.98</v>
      </c>
      <c r="BB304" s="29">
        <v>1</v>
      </c>
    </row>
    <row r="305" spans="1:54" ht="15.75" customHeight="1" x14ac:dyDescent="0.2">
      <c r="A305" t="s">
        <v>79</v>
      </c>
      <c r="B305" t="e">
        <f>VLOOKUP(M305,vlookup!A:C,3,FALSE)</f>
        <v>#N/A</v>
      </c>
      <c r="C305" t="s">
        <v>5</v>
      </c>
      <c r="D305" t="s">
        <v>7</v>
      </c>
      <c r="E305" t="s">
        <v>12</v>
      </c>
      <c r="F305" t="s">
        <v>717</v>
      </c>
      <c r="G305" t="s">
        <v>1850</v>
      </c>
      <c r="H305" t="s">
        <v>718</v>
      </c>
      <c r="I305" t="s">
        <v>72</v>
      </c>
      <c r="J305" t="s">
        <v>718</v>
      </c>
      <c r="K305" t="s">
        <v>718</v>
      </c>
      <c r="L305" s="6" t="s">
        <v>718</v>
      </c>
      <c r="M305" s="27" t="s">
        <v>616</v>
      </c>
      <c r="N305" s="27" t="s">
        <v>1005</v>
      </c>
      <c r="O305" s="27" t="s">
        <v>78</v>
      </c>
      <c r="P305" s="27" t="s">
        <v>1443</v>
      </c>
      <c r="Q305" s="27" t="s">
        <v>78</v>
      </c>
      <c r="R305" s="27" t="s">
        <v>1211</v>
      </c>
      <c r="S305" s="27" t="s">
        <v>48</v>
      </c>
      <c r="T305" s="27" t="s">
        <v>1207</v>
      </c>
      <c r="U305" s="60">
        <v>42172</v>
      </c>
      <c r="V305" s="27" t="s">
        <v>45</v>
      </c>
      <c r="W305" s="27" t="s">
        <v>107</v>
      </c>
      <c r="X305" s="27" t="s">
        <v>37</v>
      </c>
      <c r="Y305" s="27" t="s">
        <v>2195</v>
      </c>
      <c r="Z305" s="27" t="s">
        <v>895</v>
      </c>
      <c r="AA305" s="62">
        <v>219450.68</v>
      </c>
      <c r="AB305" s="27" t="s">
        <v>1619</v>
      </c>
      <c r="AC305" s="27" t="s">
        <v>115</v>
      </c>
      <c r="AD305" s="27" t="s">
        <v>1283</v>
      </c>
      <c r="AE305" s="27" t="s">
        <v>896</v>
      </c>
      <c r="AF305" s="27" t="s">
        <v>679</v>
      </c>
      <c r="AG305" s="27" t="s">
        <v>677</v>
      </c>
      <c r="AH305" s="27" t="s">
        <v>738</v>
      </c>
      <c r="AI305" s="61">
        <v>42305</v>
      </c>
      <c r="AJ305" s="27" t="s">
        <v>1250</v>
      </c>
      <c r="AK305" s="61">
        <v>42143</v>
      </c>
      <c r="AL305" s="28" t="s">
        <v>64</v>
      </c>
      <c r="AM305" s="27" t="s">
        <v>739</v>
      </c>
      <c r="AN305" s="27" t="s">
        <v>740</v>
      </c>
      <c r="AO305" s="28" t="s">
        <v>725</v>
      </c>
      <c r="AP305" s="27" t="s">
        <v>718</v>
      </c>
      <c r="AQ305" s="27" t="s">
        <v>78</v>
      </c>
      <c r="AR305" s="27" t="s">
        <v>78</v>
      </c>
      <c r="AS305" s="28" t="s">
        <v>717</v>
      </c>
      <c r="AT305" s="28" t="s">
        <v>716</v>
      </c>
      <c r="AU305" s="28" t="s">
        <v>718</v>
      </c>
      <c r="AV305" s="28" t="s">
        <v>716</v>
      </c>
      <c r="AW305" s="28" t="s">
        <v>718</v>
      </c>
      <c r="AX305" s="28" t="s">
        <v>718</v>
      </c>
      <c r="AY305" s="28" t="s">
        <v>718</v>
      </c>
      <c r="AZ305" s="62">
        <v>219450.68</v>
      </c>
      <c r="BA305" s="62">
        <v>0</v>
      </c>
      <c r="BB305" s="29">
        <v>1</v>
      </c>
    </row>
    <row r="306" spans="1:54" ht="15.75" customHeight="1" x14ac:dyDescent="0.2">
      <c r="A306" t="s">
        <v>79</v>
      </c>
      <c r="B306" t="e">
        <f>VLOOKUP(M306,vlookup!A:C,3,FALSE)</f>
        <v>#N/A</v>
      </c>
      <c r="C306" t="s">
        <v>925</v>
      </c>
      <c r="D306" t="s">
        <v>7</v>
      </c>
      <c r="E306" t="s">
        <v>12</v>
      </c>
      <c r="F306" t="s">
        <v>717</v>
      </c>
      <c r="G306" t="s">
        <v>1850</v>
      </c>
      <c r="H306" t="s">
        <v>718</v>
      </c>
      <c r="I306" t="s">
        <v>72</v>
      </c>
      <c r="J306" t="s">
        <v>718</v>
      </c>
      <c r="K306" t="s">
        <v>718</v>
      </c>
      <c r="L306" s="6" t="s">
        <v>718</v>
      </c>
      <c r="M306" s="27" t="s">
        <v>616</v>
      </c>
      <c r="N306" s="27" t="s">
        <v>1005</v>
      </c>
      <c r="O306" s="27" t="s">
        <v>78</v>
      </c>
      <c r="P306" s="27" t="s">
        <v>1443</v>
      </c>
      <c r="Q306" s="27" t="s">
        <v>78</v>
      </c>
      <c r="R306" s="27" t="s">
        <v>43</v>
      </c>
      <c r="S306" s="27" t="s">
        <v>44</v>
      </c>
      <c r="T306" s="27" t="s">
        <v>88</v>
      </c>
      <c r="U306" s="60">
        <v>42173</v>
      </c>
      <c r="V306" s="27" t="s">
        <v>45</v>
      </c>
      <c r="W306" s="27" t="s">
        <v>107</v>
      </c>
      <c r="X306" s="27" t="s">
        <v>38</v>
      </c>
      <c r="Y306" s="27" t="s">
        <v>2204</v>
      </c>
      <c r="Z306" s="27" t="s">
        <v>895</v>
      </c>
      <c r="AA306" s="62">
        <v>82004.570000000007</v>
      </c>
      <c r="AB306" s="27" t="s">
        <v>2205</v>
      </c>
      <c r="AC306" s="27" t="s">
        <v>76</v>
      </c>
      <c r="AD306" s="27" t="s">
        <v>1283</v>
      </c>
      <c r="AE306" s="27" t="s">
        <v>896</v>
      </c>
      <c r="AF306" s="27" t="s">
        <v>774</v>
      </c>
      <c r="AG306" s="27" t="s">
        <v>677</v>
      </c>
      <c r="AH306" s="27" t="s">
        <v>738</v>
      </c>
      <c r="AI306" s="61">
        <v>42305</v>
      </c>
      <c r="AJ306" s="27" t="s">
        <v>745</v>
      </c>
      <c r="AK306" s="61">
        <v>42166</v>
      </c>
      <c r="AL306" s="28" t="s">
        <v>64</v>
      </c>
      <c r="AM306" s="27" t="s">
        <v>677</v>
      </c>
      <c r="AN306" s="27" t="s">
        <v>677</v>
      </c>
      <c r="AO306" s="28" t="s">
        <v>725</v>
      </c>
      <c r="AP306" s="27" t="s">
        <v>718</v>
      </c>
      <c r="AQ306" s="27" t="s">
        <v>78</v>
      </c>
      <c r="AR306" s="27" t="s">
        <v>78</v>
      </c>
      <c r="AS306" s="28" t="s">
        <v>717</v>
      </c>
      <c r="AT306" s="28" t="s">
        <v>716</v>
      </c>
      <c r="AU306" s="28" t="s">
        <v>718</v>
      </c>
      <c r="AV306" s="28" t="s">
        <v>716</v>
      </c>
      <c r="AW306" s="28" t="s">
        <v>718</v>
      </c>
      <c r="AX306" s="28" t="s">
        <v>718</v>
      </c>
      <c r="AY306" s="28" t="s">
        <v>718</v>
      </c>
      <c r="AZ306" s="62">
        <v>82004.570000000007</v>
      </c>
      <c r="BA306" s="62">
        <v>82004.570000000007</v>
      </c>
      <c r="BB306" s="29">
        <v>1</v>
      </c>
    </row>
    <row r="307" spans="1:54" ht="15.75" customHeight="1" x14ac:dyDescent="0.2">
      <c r="A307" t="s">
        <v>79</v>
      </c>
      <c r="B307" t="e">
        <f>VLOOKUP(M307,vlookup!A:C,3,FALSE)</f>
        <v>#N/A</v>
      </c>
      <c r="C307" t="s">
        <v>925</v>
      </c>
      <c r="D307" t="s">
        <v>7</v>
      </c>
      <c r="E307" t="s">
        <v>12</v>
      </c>
      <c r="F307" t="s">
        <v>717</v>
      </c>
      <c r="G307" t="s">
        <v>1850</v>
      </c>
      <c r="H307" t="s">
        <v>718</v>
      </c>
      <c r="I307" t="s">
        <v>72</v>
      </c>
      <c r="J307" t="s">
        <v>718</v>
      </c>
      <c r="K307" t="s">
        <v>718</v>
      </c>
      <c r="L307" s="6" t="s">
        <v>718</v>
      </c>
      <c r="M307" s="27" t="s">
        <v>616</v>
      </c>
      <c r="N307" s="27" t="s">
        <v>1005</v>
      </c>
      <c r="O307" s="27" t="s">
        <v>78</v>
      </c>
      <c r="P307" s="27" t="s">
        <v>1443</v>
      </c>
      <c r="Q307" s="27" t="s">
        <v>78</v>
      </c>
      <c r="R307" s="27" t="s">
        <v>1211</v>
      </c>
      <c r="S307" s="27" t="s">
        <v>48</v>
      </c>
      <c r="T307" s="27" t="s">
        <v>1207</v>
      </c>
      <c r="U307" s="60">
        <v>42180</v>
      </c>
      <c r="V307" s="27" t="s">
        <v>45</v>
      </c>
      <c r="W307" s="27" t="s">
        <v>330</v>
      </c>
      <c r="X307" s="27" t="s">
        <v>38</v>
      </c>
      <c r="Y307" s="27" t="s">
        <v>2196</v>
      </c>
      <c r="Z307" s="27" t="s">
        <v>895</v>
      </c>
      <c r="AA307" s="62">
        <v>44540.73</v>
      </c>
      <c r="AB307" s="27" t="s">
        <v>1621</v>
      </c>
      <c r="AC307" s="27" t="s">
        <v>86</v>
      </c>
      <c r="AD307" s="27" t="s">
        <v>1283</v>
      </c>
      <c r="AE307" s="27" t="s">
        <v>896</v>
      </c>
      <c r="AF307" s="27" t="s">
        <v>752</v>
      </c>
      <c r="AG307" s="27" t="s">
        <v>677</v>
      </c>
      <c r="AH307" s="27" t="s">
        <v>738</v>
      </c>
      <c r="AI307" s="61">
        <v>42305</v>
      </c>
      <c r="AJ307" s="27" t="s">
        <v>977</v>
      </c>
      <c r="AK307" s="61">
        <v>42178</v>
      </c>
      <c r="AL307" s="28" t="s">
        <v>64</v>
      </c>
      <c r="AM307" s="27" t="s">
        <v>757</v>
      </c>
      <c r="AN307" s="27" t="s">
        <v>758</v>
      </c>
      <c r="AO307" s="28" t="s">
        <v>725</v>
      </c>
      <c r="AP307" s="27" t="s">
        <v>718</v>
      </c>
      <c r="AQ307" s="27" t="s">
        <v>78</v>
      </c>
      <c r="AR307" s="27" t="s">
        <v>78</v>
      </c>
      <c r="AS307" s="28" t="s">
        <v>717</v>
      </c>
      <c r="AT307" s="28" t="s">
        <v>716</v>
      </c>
      <c r="AU307" s="28" t="s">
        <v>718</v>
      </c>
      <c r="AV307" s="28" t="s">
        <v>716</v>
      </c>
      <c r="AW307" s="28" t="s">
        <v>718</v>
      </c>
      <c r="AX307" s="28" t="s">
        <v>718</v>
      </c>
      <c r="AY307" s="28" t="s">
        <v>718</v>
      </c>
      <c r="AZ307" s="62">
        <v>44540.73</v>
      </c>
      <c r="BA307" s="62">
        <v>44540.73</v>
      </c>
      <c r="BB307" s="29">
        <v>1</v>
      </c>
    </row>
    <row r="308" spans="1:54" ht="15.75" customHeight="1" x14ac:dyDescent="0.2">
      <c r="A308" t="s">
        <v>79</v>
      </c>
      <c r="B308" t="e">
        <f>VLOOKUP(M308,vlookup!A:C,3,FALSE)</f>
        <v>#N/A</v>
      </c>
      <c r="C308" t="s">
        <v>925</v>
      </c>
      <c r="D308" t="s">
        <v>7</v>
      </c>
      <c r="E308" t="s">
        <v>12</v>
      </c>
      <c r="F308" t="s">
        <v>717</v>
      </c>
      <c r="G308" t="s">
        <v>1850</v>
      </c>
      <c r="H308" t="s">
        <v>718</v>
      </c>
      <c r="I308" t="s">
        <v>72</v>
      </c>
      <c r="J308" t="s">
        <v>718</v>
      </c>
      <c r="K308" t="s">
        <v>718</v>
      </c>
      <c r="L308" s="6" t="s">
        <v>718</v>
      </c>
      <c r="M308" s="27" t="s">
        <v>616</v>
      </c>
      <c r="N308" s="27" t="s">
        <v>1005</v>
      </c>
      <c r="O308" s="27" t="s">
        <v>78</v>
      </c>
      <c r="P308" s="27" t="s">
        <v>1443</v>
      </c>
      <c r="Q308" s="27" t="s">
        <v>78</v>
      </c>
      <c r="R308" s="27" t="s">
        <v>43</v>
      </c>
      <c r="S308" s="27" t="s">
        <v>44</v>
      </c>
      <c r="T308" s="27" t="s">
        <v>88</v>
      </c>
      <c r="U308" s="60">
        <v>42181</v>
      </c>
      <c r="V308" s="27" t="s">
        <v>45</v>
      </c>
      <c r="W308" s="27" t="s">
        <v>107</v>
      </c>
      <c r="X308" s="27" t="s">
        <v>38</v>
      </c>
      <c r="Y308" s="27" t="s">
        <v>2206</v>
      </c>
      <c r="Z308" s="27" t="s">
        <v>895</v>
      </c>
      <c r="AA308" s="62">
        <v>230013.13</v>
      </c>
      <c r="AB308" s="27" t="s">
        <v>2207</v>
      </c>
      <c r="AC308" s="27" t="s">
        <v>76</v>
      </c>
      <c r="AD308" s="27" t="s">
        <v>1283</v>
      </c>
      <c r="AE308" s="27" t="s">
        <v>896</v>
      </c>
      <c r="AF308" s="27" t="s">
        <v>774</v>
      </c>
      <c r="AG308" s="27" t="s">
        <v>677</v>
      </c>
      <c r="AH308" s="27" t="s">
        <v>738</v>
      </c>
      <c r="AI308" s="61">
        <v>42305</v>
      </c>
      <c r="AJ308" s="27" t="s">
        <v>745</v>
      </c>
      <c r="AK308" s="61">
        <v>42173</v>
      </c>
      <c r="AL308" s="28" t="s">
        <v>64</v>
      </c>
      <c r="AM308" s="27" t="s">
        <v>677</v>
      </c>
      <c r="AN308" s="27" t="s">
        <v>677</v>
      </c>
      <c r="AO308" s="28" t="s">
        <v>725</v>
      </c>
      <c r="AP308" s="27" t="s">
        <v>718</v>
      </c>
      <c r="AQ308" s="27" t="s">
        <v>78</v>
      </c>
      <c r="AR308" s="27" t="s">
        <v>78</v>
      </c>
      <c r="AS308" s="28" t="s">
        <v>717</v>
      </c>
      <c r="AT308" s="28" t="s">
        <v>716</v>
      </c>
      <c r="AU308" s="28" t="s">
        <v>718</v>
      </c>
      <c r="AV308" s="28" t="s">
        <v>716</v>
      </c>
      <c r="AW308" s="28" t="s">
        <v>718</v>
      </c>
      <c r="AX308" s="28" t="s">
        <v>718</v>
      </c>
      <c r="AY308" s="28" t="s">
        <v>718</v>
      </c>
      <c r="AZ308" s="62">
        <v>230013.13</v>
      </c>
      <c r="BA308" s="62">
        <v>420108.79</v>
      </c>
      <c r="BB308" s="29">
        <v>1</v>
      </c>
    </row>
    <row r="309" spans="1:54" ht="15.75" customHeight="1" x14ac:dyDescent="0.2">
      <c r="A309" t="s">
        <v>79</v>
      </c>
      <c r="B309" t="e">
        <f>VLOOKUP(M309,vlookup!A:C,3,FALSE)</f>
        <v>#N/A</v>
      </c>
      <c r="C309" t="s">
        <v>5</v>
      </c>
      <c r="D309" t="s">
        <v>7</v>
      </c>
      <c r="E309" t="s">
        <v>12</v>
      </c>
      <c r="F309" t="s">
        <v>717</v>
      </c>
      <c r="G309" t="s">
        <v>1850</v>
      </c>
      <c r="H309" t="s">
        <v>718</v>
      </c>
      <c r="I309" t="s">
        <v>72</v>
      </c>
      <c r="J309" t="s">
        <v>718</v>
      </c>
      <c r="K309" t="s">
        <v>718</v>
      </c>
      <c r="L309" s="6" t="s">
        <v>718</v>
      </c>
      <c r="M309" s="27" t="s">
        <v>616</v>
      </c>
      <c r="N309" s="27" t="s">
        <v>1005</v>
      </c>
      <c r="O309" s="27" t="s">
        <v>78</v>
      </c>
      <c r="P309" s="27" t="s">
        <v>1443</v>
      </c>
      <c r="Q309" s="27" t="s">
        <v>78</v>
      </c>
      <c r="R309" s="27" t="s">
        <v>1211</v>
      </c>
      <c r="S309" s="27" t="s">
        <v>48</v>
      </c>
      <c r="T309" s="27" t="s">
        <v>1207</v>
      </c>
      <c r="U309" s="60">
        <v>42184</v>
      </c>
      <c r="V309" s="27" t="s">
        <v>45</v>
      </c>
      <c r="W309" s="27" t="s">
        <v>107</v>
      </c>
      <c r="X309" s="27" t="s">
        <v>37</v>
      </c>
      <c r="Y309" s="27" t="s">
        <v>2197</v>
      </c>
      <c r="Z309" s="27" t="s">
        <v>895</v>
      </c>
      <c r="AA309" s="62">
        <v>93424.2</v>
      </c>
      <c r="AB309" s="27" t="s">
        <v>327</v>
      </c>
      <c r="AC309" s="27" t="s">
        <v>99</v>
      </c>
      <c r="AD309" s="27" t="s">
        <v>1283</v>
      </c>
      <c r="AE309" s="27" t="s">
        <v>896</v>
      </c>
      <c r="AF309" s="27" t="s">
        <v>752</v>
      </c>
      <c r="AG309" s="27" t="s">
        <v>677</v>
      </c>
      <c r="AH309" s="27" t="s">
        <v>738</v>
      </c>
      <c r="AI309" s="61">
        <v>42305</v>
      </c>
      <c r="AJ309" s="27" t="s">
        <v>1250</v>
      </c>
      <c r="AK309" s="61">
        <v>42181</v>
      </c>
      <c r="AL309" s="28" t="s">
        <v>64</v>
      </c>
      <c r="AM309" s="27" t="s">
        <v>739</v>
      </c>
      <c r="AN309" s="27" t="s">
        <v>740</v>
      </c>
      <c r="AO309" s="28" t="s">
        <v>725</v>
      </c>
      <c r="AP309" s="27" t="s">
        <v>718</v>
      </c>
      <c r="AQ309" s="27" t="s">
        <v>78</v>
      </c>
      <c r="AR309" s="27" t="s">
        <v>78</v>
      </c>
      <c r="AS309" s="28" t="s">
        <v>717</v>
      </c>
      <c r="AT309" s="28" t="s">
        <v>716</v>
      </c>
      <c r="AU309" s="28" t="s">
        <v>718</v>
      </c>
      <c r="AV309" s="28" t="s">
        <v>716</v>
      </c>
      <c r="AW309" s="28" t="s">
        <v>718</v>
      </c>
      <c r="AX309" s="28" t="s">
        <v>718</v>
      </c>
      <c r="AY309" s="28" t="s">
        <v>718</v>
      </c>
      <c r="AZ309" s="62">
        <v>93424.2</v>
      </c>
      <c r="BA309" s="62">
        <v>0</v>
      </c>
      <c r="BB309" s="29">
        <v>1</v>
      </c>
    </row>
    <row r="310" spans="1:54" ht="15.75" customHeight="1" x14ac:dyDescent="0.2">
      <c r="A310" t="s">
        <v>79</v>
      </c>
      <c r="B310" t="e">
        <f>VLOOKUP(M310,vlookup!A:C,3,FALSE)</f>
        <v>#N/A</v>
      </c>
      <c r="C310" t="s">
        <v>925</v>
      </c>
      <c r="D310" t="s">
        <v>7</v>
      </c>
      <c r="E310" t="s">
        <v>12</v>
      </c>
      <c r="F310" t="s">
        <v>717</v>
      </c>
      <c r="G310" t="s">
        <v>1850</v>
      </c>
      <c r="H310" t="s">
        <v>718</v>
      </c>
      <c r="I310" t="s">
        <v>72</v>
      </c>
      <c r="J310" t="s">
        <v>718</v>
      </c>
      <c r="K310" t="s">
        <v>718</v>
      </c>
      <c r="L310" s="6" t="s">
        <v>718</v>
      </c>
      <c r="M310" s="27" t="s">
        <v>616</v>
      </c>
      <c r="N310" s="27" t="s">
        <v>1005</v>
      </c>
      <c r="O310" s="27" t="s">
        <v>78</v>
      </c>
      <c r="P310" s="27" t="s">
        <v>1443</v>
      </c>
      <c r="Q310" s="27" t="s">
        <v>78</v>
      </c>
      <c r="R310" s="27" t="s">
        <v>43</v>
      </c>
      <c r="S310" s="27" t="s">
        <v>44</v>
      </c>
      <c r="T310" s="27" t="s">
        <v>88</v>
      </c>
      <c r="U310" s="60">
        <v>42185</v>
      </c>
      <c r="V310" s="27" t="s">
        <v>45</v>
      </c>
      <c r="W310" s="27" t="s">
        <v>107</v>
      </c>
      <c r="X310" s="27" t="s">
        <v>38</v>
      </c>
      <c r="Y310" s="27" t="s">
        <v>2210</v>
      </c>
      <c r="Z310" s="27" t="s">
        <v>895</v>
      </c>
      <c r="AA310" s="62">
        <v>170899.63</v>
      </c>
      <c r="AB310" s="27" t="s">
        <v>2211</v>
      </c>
      <c r="AC310" s="27" t="s">
        <v>76</v>
      </c>
      <c r="AD310" s="27" t="s">
        <v>1283</v>
      </c>
      <c r="AE310" s="27" t="s">
        <v>896</v>
      </c>
      <c r="AF310" s="27" t="s">
        <v>774</v>
      </c>
      <c r="AG310" s="27" t="s">
        <v>677</v>
      </c>
      <c r="AH310" s="27" t="s">
        <v>738</v>
      </c>
      <c r="AI310" s="61">
        <v>42305</v>
      </c>
      <c r="AJ310" s="27" t="s">
        <v>745</v>
      </c>
      <c r="AK310" s="61">
        <v>42178</v>
      </c>
      <c r="AL310" s="28" t="s">
        <v>64</v>
      </c>
      <c r="AM310" s="27" t="s">
        <v>677</v>
      </c>
      <c r="AN310" s="27" t="s">
        <v>677</v>
      </c>
      <c r="AO310" s="28" t="s">
        <v>725</v>
      </c>
      <c r="AP310" s="27" t="s">
        <v>718</v>
      </c>
      <c r="AQ310" s="27" t="s">
        <v>78</v>
      </c>
      <c r="AR310" s="27" t="s">
        <v>78</v>
      </c>
      <c r="AS310" s="28" t="s">
        <v>717</v>
      </c>
      <c r="AT310" s="28" t="s">
        <v>716</v>
      </c>
      <c r="AU310" s="28" t="s">
        <v>718</v>
      </c>
      <c r="AV310" s="28" t="s">
        <v>716</v>
      </c>
      <c r="AW310" s="28" t="s">
        <v>718</v>
      </c>
      <c r="AX310" s="28" t="s">
        <v>718</v>
      </c>
      <c r="AY310" s="28" t="s">
        <v>718</v>
      </c>
      <c r="AZ310" s="62">
        <v>170899.63</v>
      </c>
      <c r="BA310" s="62">
        <v>274551.64</v>
      </c>
      <c r="BB310" s="29">
        <v>1</v>
      </c>
    </row>
    <row r="311" spans="1:54" ht="15.75" customHeight="1" x14ac:dyDescent="0.2">
      <c r="A311" t="s">
        <v>79</v>
      </c>
      <c r="B311" t="e">
        <f>VLOOKUP(M311,vlookup!A:C,3,FALSE)</f>
        <v>#N/A</v>
      </c>
      <c r="C311" t="s">
        <v>925</v>
      </c>
      <c r="D311" t="s">
        <v>7</v>
      </c>
      <c r="E311" t="s">
        <v>12</v>
      </c>
      <c r="F311" t="s">
        <v>717</v>
      </c>
      <c r="G311" t="s">
        <v>1850</v>
      </c>
      <c r="H311" t="s">
        <v>718</v>
      </c>
      <c r="I311" t="s">
        <v>72</v>
      </c>
      <c r="J311" t="s">
        <v>718</v>
      </c>
      <c r="K311" t="s">
        <v>718</v>
      </c>
      <c r="L311" s="6" t="s">
        <v>718</v>
      </c>
      <c r="M311" s="27" t="s">
        <v>616</v>
      </c>
      <c r="N311" s="27" t="s">
        <v>1005</v>
      </c>
      <c r="O311" s="27" t="s">
        <v>78</v>
      </c>
      <c r="P311" s="27" t="s">
        <v>1443</v>
      </c>
      <c r="Q311" s="27" t="s">
        <v>78</v>
      </c>
      <c r="R311" s="27" t="s">
        <v>43</v>
      </c>
      <c r="S311" s="27" t="s">
        <v>44</v>
      </c>
      <c r="T311" s="27" t="s">
        <v>88</v>
      </c>
      <c r="U311" s="60">
        <v>42185</v>
      </c>
      <c r="V311" s="27" t="s">
        <v>45</v>
      </c>
      <c r="W311" s="27" t="s">
        <v>107</v>
      </c>
      <c r="X311" s="27" t="s">
        <v>38</v>
      </c>
      <c r="Y311" s="27" t="s">
        <v>2209</v>
      </c>
      <c r="Z311" s="27" t="s">
        <v>895</v>
      </c>
      <c r="AA311" s="62">
        <v>219170.34</v>
      </c>
      <c r="AB311" s="27" t="s">
        <v>391</v>
      </c>
      <c r="AC311" s="27" t="s">
        <v>104</v>
      </c>
      <c r="AD311" s="27" t="s">
        <v>1283</v>
      </c>
      <c r="AE311" s="27" t="s">
        <v>896</v>
      </c>
      <c r="AF311" s="27" t="s">
        <v>774</v>
      </c>
      <c r="AG311" s="27" t="s">
        <v>677</v>
      </c>
      <c r="AH311" s="27" t="s">
        <v>738</v>
      </c>
      <c r="AI311" s="61">
        <v>42305</v>
      </c>
      <c r="AJ311" s="27" t="s">
        <v>745</v>
      </c>
      <c r="AK311" s="61">
        <v>42181</v>
      </c>
      <c r="AL311" s="28" t="s">
        <v>64</v>
      </c>
      <c r="AM311" s="27" t="s">
        <v>757</v>
      </c>
      <c r="AN311" s="27" t="s">
        <v>758</v>
      </c>
      <c r="AO311" s="28" t="s">
        <v>725</v>
      </c>
      <c r="AP311" s="27" t="s">
        <v>718</v>
      </c>
      <c r="AQ311" s="27" t="s">
        <v>78</v>
      </c>
      <c r="AR311" s="27" t="s">
        <v>78</v>
      </c>
      <c r="AS311" s="28" t="s">
        <v>717</v>
      </c>
      <c r="AT311" s="28" t="s">
        <v>716</v>
      </c>
      <c r="AU311" s="28" t="s">
        <v>718</v>
      </c>
      <c r="AV311" s="28" t="s">
        <v>716</v>
      </c>
      <c r="AW311" s="28" t="s">
        <v>718</v>
      </c>
      <c r="AX311" s="28" t="s">
        <v>718</v>
      </c>
      <c r="AY311" s="28" t="s">
        <v>718</v>
      </c>
      <c r="AZ311" s="62">
        <v>219170.34</v>
      </c>
      <c r="BA311" s="62">
        <v>219170.34</v>
      </c>
      <c r="BB311" s="29">
        <v>1</v>
      </c>
    </row>
    <row r="312" spans="1:54" ht="15.75" customHeight="1" x14ac:dyDescent="0.2">
      <c r="A312" t="s">
        <v>79</v>
      </c>
      <c r="B312" t="e">
        <f>VLOOKUP(M312,vlookup!A:C,3,FALSE)</f>
        <v>#N/A</v>
      </c>
      <c r="C312" t="s">
        <v>925</v>
      </c>
      <c r="D312" t="s">
        <v>7</v>
      </c>
      <c r="E312" t="s">
        <v>12</v>
      </c>
      <c r="F312" t="s">
        <v>717</v>
      </c>
      <c r="G312" t="s">
        <v>1850</v>
      </c>
      <c r="H312" t="s">
        <v>718</v>
      </c>
      <c r="I312" t="s">
        <v>72</v>
      </c>
      <c r="J312" t="s">
        <v>718</v>
      </c>
      <c r="K312" t="s">
        <v>718</v>
      </c>
      <c r="L312" s="6" t="s">
        <v>718</v>
      </c>
      <c r="M312" s="27" t="s">
        <v>616</v>
      </c>
      <c r="N312" s="27" t="s">
        <v>1005</v>
      </c>
      <c r="O312" s="27" t="s">
        <v>78</v>
      </c>
      <c r="P312" s="27" t="s">
        <v>1443</v>
      </c>
      <c r="Q312" s="27" t="s">
        <v>78</v>
      </c>
      <c r="R312" s="27" t="s">
        <v>43</v>
      </c>
      <c r="S312" s="27" t="s">
        <v>44</v>
      </c>
      <c r="T312" s="27" t="s">
        <v>88</v>
      </c>
      <c r="U312" s="60">
        <v>42185</v>
      </c>
      <c r="V312" s="27" t="s">
        <v>45</v>
      </c>
      <c r="W312" s="27" t="s">
        <v>107</v>
      </c>
      <c r="X312" s="27" t="s">
        <v>38</v>
      </c>
      <c r="Y312" s="27" t="s">
        <v>2208</v>
      </c>
      <c r="Z312" s="27" t="s">
        <v>895</v>
      </c>
      <c r="AA312" s="62">
        <v>800374.56</v>
      </c>
      <c r="AB312" s="27" t="s">
        <v>391</v>
      </c>
      <c r="AC312" s="27" t="s">
        <v>99</v>
      </c>
      <c r="AD312" s="27" t="s">
        <v>1283</v>
      </c>
      <c r="AE312" s="27" t="s">
        <v>896</v>
      </c>
      <c r="AF312" s="27" t="s">
        <v>774</v>
      </c>
      <c r="AG312" s="27" t="s">
        <v>677</v>
      </c>
      <c r="AH312" s="27" t="s">
        <v>738</v>
      </c>
      <c r="AI312" s="61">
        <v>42305</v>
      </c>
      <c r="AJ312" s="27" t="s">
        <v>745</v>
      </c>
      <c r="AK312" s="61">
        <v>42179</v>
      </c>
      <c r="AL312" s="28" t="s">
        <v>64</v>
      </c>
      <c r="AM312" s="27" t="s">
        <v>739</v>
      </c>
      <c r="AN312" s="27" t="s">
        <v>740</v>
      </c>
      <c r="AO312" s="28" t="s">
        <v>725</v>
      </c>
      <c r="AP312" s="27" t="s">
        <v>718</v>
      </c>
      <c r="AQ312" s="27" t="s">
        <v>78</v>
      </c>
      <c r="AR312" s="27" t="s">
        <v>78</v>
      </c>
      <c r="AS312" s="28" t="s">
        <v>717</v>
      </c>
      <c r="AT312" s="28" t="s">
        <v>716</v>
      </c>
      <c r="AU312" s="28" t="s">
        <v>718</v>
      </c>
      <c r="AV312" s="28" t="s">
        <v>716</v>
      </c>
      <c r="AW312" s="28" t="s">
        <v>718</v>
      </c>
      <c r="AX312" s="28" t="s">
        <v>718</v>
      </c>
      <c r="AY312" s="28" t="s">
        <v>718</v>
      </c>
      <c r="AZ312" s="62">
        <v>800374.56</v>
      </c>
      <c r="BA312" s="62">
        <v>0</v>
      </c>
      <c r="BB312" s="29">
        <v>1</v>
      </c>
    </row>
    <row r="313" spans="1:54" ht="15.75" customHeight="1" x14ac:dyDescent="0.2">
      <c r="A313" t="s">
        <v>79</v>
      </c>
      <c r="B313" t="e">
        <f>VLOOKUP(M313,vlookup!A:C,3,FALSE)</f>
        <v>#N/A</v>
      </c>
      <c r="C313" t="s">
        <v>925</v>
      </c>
      <c r="D313" t="s">
        <v>7</v>
      </c>
      <c r="E313" t="s">
        <v>13</v>
      </c>
      <c r="F313" t="s">
        <v>717</v>
      </c>
      <c r="G313" t="s">
        <v>1850</v>
      </c>
      <c r="H313" t="s">
        <v>718</v>
      </c>
      <c r="I313" t="s">
        <v>72</v>
      </c>
      <c r="J313" t="s">
        <v>718</v>
      </c>
      <c r="K313" t="s">
        <v>718</v>
      </c>
      <c r="L313" s="6" t="s">
        <v>718</v>
      </c>
      <c r="M313" s="27" t="s">
        <v>616</v>
      </c>
      <c r="N313" s="27" t="s">
        <v>1005</v>
      </c>
      <c r="O313" s="27" t="s">
        <v>78</v>
      </c>
      <c r="P313" s="27" t="s">
        <v>1443</v>
      </c>
      <c r="Q313" s="27" t="s">
        <v>78</v>
      </c>
      <c r="R313" s="27" t="s">
        <v>43</v>
      </c>
      <c r="S313" s="27" t="s">
        <v>44</v>
      </c>
      <c r="T313" s="27" t="s">
        <v>88</v>
      </c>
      <c r="U313" s="60">
        <v>42186</v>
      </c>
      <c r="V313" s="27" t="s">
        <v>45</v>
      </c>
      <c r="W313" s="27" t="s">
        <v>147</v>
      </c>
      <c r="X313" s="27" t="s">
        <v>38</v>
      </c>
      <c r="Y313" s="27" t="s">
        <v>2212</v>
      </c>
      <c r="Z313" s="27" t="s">
        <v>1284</v>
      </c>
      <c r="AA313" s="62">
        <v>62552.46</v>
      </c>
      <c r="AB313" s="27" t="s">
        <v>1623</v>
      </c>
      <c r="AC313" s="27" t="s">
        <v>86</v>
      </c>
      <c r="AD313" s="27" t="s">
        <v>1624</v>
      </c>
      <c r="AE313" s="27" t="s">
        <v>1285</v>
      </c>
      <c r="AF313" s="27" t="s">
        <v>775</v>
      </c>
      <c r="AG313" s="27" t="s">
        <v>677</v>
      </c>
      <c r="AH313" s="27" t="s">
        <v>827</v>
      </c>
      <c r="AI313" s="61">
        <v>42192</v>
      </c>
      <c r="AJ313" s="27" t="s">
        <v>1587</v>
      </c>
      <c r="AK313" s="61">
        <v>42185</v>
      </c>
      <c r="AL313" s="28" t="s">
        <v>64</v>
      </c>
      <c r="AM313" s="27" t="s">
        <v>757</v>
      </c>
      <c r="AN313" s="27" t="s">
        <v>758</v>
      </c>
      <c r="AO313" s="28" t="s">
        <v>719</v>
      </c>
      <c r="AP313" s="27" t="s">
        <v>720</v>
      </c>
      <c r="AQ313" s="27" t="s">
        <v>734</v>
      </c>
      <c r="AR313" s="27" t="s">
        <v>78</v>
      </c>
      <c r="AS313" s="28" t="s">
        <v>717</v>
      </c>
      <c r="AT313" s="28" t="s">
        <v>716</v>
      </c>
      <c r="AU313" s="28" t="s">
        <v>718</v>
      </c>
      <c r="AV313" s="28" t="s">
        <v>716</v>
      </c>
      <c r="AW313" s="28" t="s">
        <v>718</v>
      </c>
      <c r="AX313" s="28" t="s">
        <v>718</v>
      </c>
      <c r="AY313" s="28" t="s">
        <v>718</v>
      </c>
      <c r="AZ313" s="62">
        <v>62552.46</v>
      </c>
      <c r="BA313" s="62">
        <v>62552.46</v>
      </c>
      <c r="BB313" s="29">
        <v>1</v>
      </c>
    </row>
    <row r="314" spans="1:54" ht="15.75" customHeight="1" x14ac:dyDescent="0.2">
      <c r="A314" t="s">
        <v>79</v>
      </c>
      <c r="B314" t="e">
        <f>VLOOKUP(M314,vlookup!A:C,3,FALSE)</f>
        <v>#N/A</v>
      </c>
      <c r="C314" t="s">
        <v>925</v>
      </c>
      <c r="D314" t="s">
        <v>7</v>
      </c>
      <c r="E314" t="s">
        <v>13</v>
      </c>
      <c r="F314" t="s">
        <v>717</v>
      </c>
      <c r="G314" t="s">
        <v>1850</v>
      </c>
      <c r="H314" t="s">
        <v>718</v>
      </c>
      <c r="I314" t="s">
        <v>72</v>
      </c>
      <c r="J314" t="s">
        <v>718</v>
      </c>
      <c r="K314" t="s">
        <v>718</v>
      </c>
      <c r="L314" s="6" t="s">
        <v>718</v>
      </c>
      <c r="M314" s="27" t="s">
        <v>616</v>
      </c>
      <c r="N314" s="27" t="s">
        <v>1005</v>
      </c>
      <c r="O314" s="27" t="s">
        <v>78</v>
      </c>
      <c r="P314" s="27" t="s">
        <v>1443</v>
      </c>
      <c r="Q314" s="27" t="s">
        <v>78</v>
      </c>
      <c r="R314" s="27" t="s">
        <v>1211</v>
      </c>
      <c r="S314" s="27" t="s">
        <v>48</v>
      </c>
      <c r="T314" s="27" t="s">
        <v>1207</v>
      </c>
      <c r="U314" s="60">
        <v>42262</v>
      </c>
      <c r="V314" s="27" t="s">
        <v>45</v>
      </c>
      <c r="W314" s="27" t="s">
        <v>330</v>
      </c>
      <c r="X314" s="27" t="s">
        <v>38</v>
      </c>
      <c r="Y314" s="27" t="s">
        <v>2198</v>
      </c>
      <c r="Z314" s="27" t="s">
        <v>895</v>
      </c>
      <c r="AA314" s="62">
        <v>29371.08</v>
      </c>
      <c r="AB314" s="27" t="s">
        <v>1621</v>
      </c>
      <c r="AC314" s="27" t="s">
        <v>115</v>
      </c>
      <c r="AD314" s="27" t="s">
        <v>1283</v>
      </c>
      <c r="AE314" s="27" t="s">
        <v>896</v>
      </c>
      <c r="AF314" s="27" t="s">
        <v>752</v>
      </c>
      <c r="AG314" s="27" t="s">
        <v>677</v>
      </c>
      <c r="AH314" s="27" t="s">
        <v>738</v>
      </c>
      <c r="AI314" s="61">
        <v>42305</v>
      </c>
      <c r="AJ314" s="27" t="s">
        <v>977</v>
      </c>
      <c r="AK314" s="61">
        <v>42260</v>
      </c>
      <c r="AL314" s="28" t="s">
        <v>64</v>
      </c>
      <c r="AM314" s="27" t="s">
        <v>723</v>
      </c>
      <c r="AN314" s="27" t="s">
        <v>724</v>
      </c>
      <c r="AO314" s="28" t="s">
        <v>725</v>
      </c>
      <c r="AP314" s="27" t="s">
        <v>718</v>
      </c>
      <c r="AQ314" s="27" t="s">
        <v>78</v>
      </c>
      <c r="AR314" s="27" t="s">
        <v>78</v>
      </c>
      <c r="AS314" s="28" t="s">
        <v>717</v>
      </c>
      <c r="AT314" s="28" t="s">
        <v>716</v>
      </c>
      <c r="AU314" s="28" t="s">
        <v>718</v>
      </c>
      <c r="AV314" s="28" t="s">
        <v>716</v>
      </c>
      <c r="AW314" s="28" t="s">
        <v>718</v>
      </c>
      <c r="AX314" s="28" t="s">
        <v>718</v>
      </c>
      <c r="AY314" s="28" t="s">
        <v>718</v>
      </c>
      <c r="AZ314" s="62">
        <v>29371.08</v>
      </c>
      <c r="BA314" s="62">
        <v>29371.08</v>
      </c>
      <c r="BB314" s="29">
        <v>1</v>
      </c>
    </row>
    <row r="315" spans="1:54" ht="15.75" customHeight="1" x14ac:dyDescent="0.2">
      <c r="A315" t="s">
        <v>79</v>
      </c>
      <c r="B315" t="e">
        <f>VLOOKUP(M315,vlookup!A:C,3,FALSE)</f>
        <v>#N/A</v>
      </c>
      <c r="C315" t="s">
        <v>925</v>
      </c>
      <c r="D315" t="s">
        <v>7</v>
      </c>
      <c r="E315" t="s">
        <v>13</v>
      </c>
      <c r="F315" t="s">
        <v>717</v>
      </c>
      <c r="G315" t="s">
        <v>1850</v>
      </c>
      <c r="H315" t="s">
        <v>718</v>
      </c>
      <c r="I315" t="s">
        <v>72</v>
      </c>
      <c r="J315" t="s">
        <v>718</v>
      </c>
      <c r="K315" t="s">
        <v>718</v>
      </c>
      <c r="L315" s="6" t="s">
        <v>718</v>
      </c>
      <c r="M315" s="27" t="s">
        <v>616</v>
      </c>
      <c r="N315" s="27" t="s">
        <v>1005</v>
      </c>
      <c r="O315" s="27" t="s">
        <v>78</v>
      </c>
      <c r="P315" s="27" t="s">
        <v>1443</v>
      </c>
      <c r="Q315" s="27" t="s">
        <v>78</v>
      </c>
      <c r="R315" s="27" t="s">
        <v>43</v>
      </c>
      <c r="S315" s="27" t="s">
        <v>44</v>
      </c>
      <c r="T315" s="27" t="s">
        <v>88</v>
      </c>
      <c r="U315" s="60">
        <v>42263</v>
      </c>
      <c r="V315" s="27" t="s">
        <v>45</v>
      </c>
      <c r="W315" s="27" t="s">
        <v>147</v>
      </c>
      <c r="X315" s="27" t="s">
        <v>38</v>
      </c>
      <c r="Y315" s="27" t="s">
        <v>2213</v>
      </c>
      <c r="Z315" s="27" t="s">
        <v>1284</v>
      </c>
      <c r="AA315" s="62">
        <v>199208.84</v>
      </c>
      <c r="AB315" s="27" t="s">
        <v>1623</v>
      </c>
      <c r="AC315" s="27" t="s">
        <v>115</v>
      </c>
      <c r="AD315" s="27" t="s">
        <v>1624</v>
      </c>
      <c r="AE315" s="27" t="s">
        <v>1285</v>
      </c>
      <c r="AF315" s="27" t="s">
        <v>775</v>
      </c>
      <c r="AG315" s="27" t="s">
        <v>677</v>
      </c>
      <c r="AH315" s="27" t="s">
        <v>1344</v>
      </c>
      <c r="AI315" s="61">
        <v>42264</v>
      </c>
      <c r="AJ315" s="27" t="s">
        <v>1587</v>
      </c>
      <c r="AK315" s="61">
        <v>42258</v>
      </c>
      <c r="AL315" s="28" t="s">
        <v>64</v>
      </c>
      <c r="AM315" s="27" t="s">
        <v>757</v>
      </c>
      <c r="AN315" s="27" t="s">
        <v>758</v>
      </c>
      <c r="AO315" s="28" t="s">
        <v>719</v>
      </c>
      <c r="AP315" s="27" t="s">
        <v>720</v>
      </c>
      <c r="AQ315" s="27" t="s">
        <v>734</v>
      </c>
      <c r="AR315" s="27" t="s">
        <v>78</v>
      </c>
      <c r="AS315" s="28" t="s">
        <v>717</v>
      </c>
      <c r="AT315" s="28" t="s">
        <v>716</v>
      </c>
      <c r="AU315" s="28" t="s">
        <v>718</v>
      </c>
      <c r="AV315" s="28" t="s">
        <v>716</v>
      </c>
      <c r="AW315" s="28" t="s">
        <v>718</v>
      </c>
      <c r="AX315" s="28" t="s">
        <v>718</v>
      </c>
      <c r="AY315" s="28" t="s">
        <v>718</v>
      </c>
      <c r="AZ315" s="62">
        <v>199208.84</v>
      </c>
      <c r="BA315" s="62">
        <v>0</v>
      </c>
      <c r="BB315" s="29">
        <v>1</v>
      </c>
    </row>
    <row r="316" spans="1:54" ht="15.75" customHeight="1" x14ac:dyDescent="0.2">
      <c r="A316" t="s">
        <v>79</v>
      </c>
      <c r="B316" t="e">
        <f>VLOOKUP(M316,vlookup!A:C,3,FALSE)</f>
        <v>#N/A</v>
      </c>
      <c r="C316" t="s">
        <v>925</v>
      </c>
      <c r="D316" t="s">
        <v>7</v>
      </c>
      <c r="E316" t="s">
        <v>13</v>
      </c>
      <c r="F316" t="s">
        <v>717</v>
      </c>
      <c r="G316" t="s">
        <v>1850</v>
      </c>
      <c r="H316" t="s">
        <v>718</v>
      </c>
      <c r="I316" t="s">
        <v>72</v>
      </c>
      <c r="J316" t="s">
        <v>718</v>
      </c>
      <c r="K316" t="s">
        <v>718</v>
      </c>
      <c r="L316" s="6" t="s">
        <v>718</v>
      </c>
      <c r="M316" s="27" t="s">
        <v>616</v>
      </c>
      <c r="N316" s="27" t="s">
        <v>1005</v>
      </c>
      <c r="O316" s="27" t="s">
        <v>78</v>
      </c>
      <c r="P316" s="27" t="s">
        <v>1443</v>
      </c>
      <c r="Q316" s="27" t="s">
        <v>78</v>
      </c>
      <c r="R316" s="27" t="s">
        <v>43</v>
      </c>
      <c r="S316" s="27" t="s">
        <v>44</v>
      </c>
      <c r="T316" s="27" t="s">
        <v>88</v>
      </c>
      <c r="U316" s="60">
        <v>42269</v>
      </c>
      <c r="V316" s="27" t="s">
        <v>45</v>
      </c>
      <c r="W316" s="27" t="s">
        <v>107</v>
      </c>
      <c r="X316" s="27" t="s">
        <v>38</v>
      </c>
      <c r="Y316" s="27" t="s">
        <v>2214</v>
      </c>
      <c r="Z316" s="27" t="s">
        <v>895</v>
      </c>
      <c r="AA316" s="62">
        <v>185240</v>
      </c>
      <c r="AB316" s="27" t="s">
        <v>391</v>
      </c>
      <c r="AC316" s="27" t="s">
        <v>170</v>
      </c>
      <c r="AD316" s="27" t="s">
        <v>1283</v>
      </c>
      <c r="AE316" s="27" t="s">
        <v>896</v>
      </c>
      <c r="AF316" s="27" t="s">
        <v>774</v>
      </c>
      <c r="AG316" s="27" t="s">
        <v>677</v>
      </c>
      <c r="AH316" s="27" t="s">
        <v>738</v>
      </c>
      <c r="AI316" s="61">
        <v>42305</v>
      </c>
      <c r="AJ316" s="27" t="s">
        <v>745</v>
      </c>
      <c r="AK316" s="61">
        <v>42270</v>
      </c>
      <c r="AL316" s="28" t="s">
        <v>64</v>
      </c>
      <c r="AM316" s="27" t="s">
        <v>757</v>
      </c>
      <c r="AN316" s="27" t="s">
        <v>758</v>
      </c>
      <c r="AO316" s="28" t="s">
        <v>725</v>
      </c>
      <c r="AP316" s="27" t="s">
        <v>718</v>
      </c>
      <c r="AQ316" s="27" t="s">
        <v>78</v>
      </c>
      <c r="AR316" s="27" t="s">
        <v>78</v>
      </c>
      <c r="AS316" s="28" t="s">
        <v>717</v>
      </c>
      <c r="AT316" s="28" t="s">
        <v>716</v>
      </c>
      <c r="AU316" s="28" t="s">
        <v>718</v>
      </c>
      <c r="AV316" s="28" t="s">
        <v>716</v>
      </c>
      <c r="AW316" s="28" t="s">
        <v>718</v>
      </c>
      <c r="AX316" s="28" t="s">
        <v>718</v>
      </c>
      <c r="AY316" s="28" t="s">
        <v>718</v>
      </c>
      <c r="AZ316" s="62">
        <v>185240</v>
      </c>
      <c r="BA316" s="62">
        <v>648334.4</v>
      </c>
      <c r="BB316" s="29">
        <v>1</v>
      </c>
    </row>
    <row r="317" spans="1:54" ht="15.75" customHeight="1" x14ac:dyDescent="0.2">
      <c r="A317" t="s">
        <v>79</v>
      </c>
      <c r="B317" t="e">
        <f>VLOOKUP(M317,vlookup!A:C,3,FALSE)</f>
        <v>#N/A</v>
      </c>
      <c r="C317" t="s">
        <v>5</v>
      </c>
      <c r="D317" t="s">
        <v>7</v>
      </c>
      <c r="E317" t="s">
        <v>13</v>
      </c>
      <c r="F317" t="s">
        <v>717</v>
      </c>
      <c r="G317" t="s">
        <v>1850</v>
      </c>
      <c r="H317" t="s">
        <v>718</v>
      </c>
      <c r="I317" t="s">
        <v>72</v>
      </c>
      <c r="J317" t="s">
        <v>718</v>
      </c>
      <c r="K317" t="s">
        <v>718</v>
      </c>
      <c r="L317" s="6" t="s">
        <v>718</v>
      </c>
      <c r="M317" s="27" t="s">
        <v>616</v>
      </c>
      <c r="N317" s="27" t="s">
        <v>1005</v>
      </c>
      <c r="O317" s="27" t="s">
        <v>78</v>
      </c>
      <c r="P317" s="27" t="s">
        <v>1443</v>
      </c>
      <c r="Q317" s="27" t="s">
        <v>78</v>
      </c>
      <c r="R317" s="27" t="s">
        <v>1211</v>
      </c>
      <c r="S317" s="27" t="s">
        <v>48</v>
      </c>
      <c r="T317" s="27" t="s">
        <v>1207</v>
      </c>
      <c r="U317" s="60">
        <v>42269</v>
      </c>
      <c r="V317" s="27" t="s">
        <v>45</v>
      </c>
      <c r="W317" s="27" t="s">
        <v>107</v>
      </c>
      <c r="X317" s="27" t="s">
        <v>37</v>
      </c>
      <c r="Y317" s="27" t="s">
        <v>2197</v>
      </c>
      <c r="Z317" s="27" t="s">
        <v>895</v>
      </c>
      <c r="AA317" s="62">
        <v>152049.60000000001</v>
      </c>
      <c r="AB317" s="27" t="s">
        <v>327</v>
      </c>
      <c r="AC317" s="27" t="s">
        <v>104</v>
      </c>
      <c r="AD317" s="27" t="s">
        <v>1283</v>
      </c>
      <c r="AE317" s="27" t="s">
        <v>896</v>
      </c>
      <c r="AF317" s="27" t="s">
        <v>752</v>
      </c>
      <c r="AG317" s="27" t="s">
        <v>677</v>
      </c>
      <c r="AH317" s="27" t="s">
        <v>738</v>
      </c>
      <c r="AI317" s="61">
        <v>42305</v>
      </c>
      <c r="AJ317" s="27" t="s">
        <v>1250</v>
      </c>
      <c r="AK317" s="61">
        <v>42266</v>
      </c>
      <c r="AL317" s="28" t="s">
        <v>64</v>
      </c>
      <c r="AM317" s="27" t="s">
        <v>757</v>
      </c>
      <c r="AN317" s="27" t="s">
        <v>758</v>
      </c>
      <c r="AO317" s="28" t="s">
        <v>725</v>
      </c>
      <c r="AP317" s="27" t="s">
        <v>718</v>
      </c>
      <c r="AQ317" s="27" t="s">
        <v>78</v>
      </c>
      <c r="AR317" s="27" t="s">
        <v>78</v>
      </c>
      <c r="AS317" s="28" t="s">
        <v>717</v>
      </c>
      <c r="AT317" s="28" t="s">
        <v>716</v>
      </c>
      <c r="AU317" s="28" t="s">
        <v>718</v>
      </c>
      <c r="AV317" s="28" t="s">
        <v>716</v>
      </c>
      <c r="AW317" s="28" t="s">
        <v>718</v>
      </c>
      <c r="AX317" s="28" t="s">
        <v>718</v>
      </c>
      <c r="AY317" s="28" t="s">
        <v>718</v>
      </c>
      <c r="AZ317" s="62">
        <v>152049.60000000001</v>
      </c>
      <c r="BA317" s="62">
        <v>152049.60000000001</v>
      </c>
      <c r="BB317" s="29">
        <v>1</v>
      </c>
    </row>
    <row r="318" spans="1:54" ht="15.75" customHeight="1" x14ac:dyDescent="0.2">
      <c r="A318" t="s">
        <v>79</v>
      </c>
      <c r="B318" t="e">
        <f>VLOOKUP(M318,vlookup!A:C,3,FALSE)</f>
        <v>#N/A</v>
      </c>
      <c r="C318" t="s">
        <v>5</v>
      </c>
      <c r="D318" t="s">
        <v>7</v>
      </c>
      <c r="E318" t="s">
        <v>13</v>
      </c>
      <c r="F318" t="s">
        <v>717</v>
      </c>
      <c r="G318" t="s">
        <v>1850</v>
      </c>
      <c r="H318" t="s">
        <v>718</v>
      </c>
      <c r="I318" t="s">
        <v>72</v>
      </c>
      <c r="J318" t="s">
        <v>718</v>
      </c>
      <c r="K318" t="s">
        <v>718</v>
      </c>
      <c r="L318" s="6" t="s">
        <v>718</v>
      </c>
      <c r="M318" s="27" t="s">
        <v>616</v>
      </c>
      <c r="N318" s="27" t="s">
        <v>1005</v>
      </c>
      <c r="O318" s="27" t="s">
        <v>78</v>
      </c>
      <c r="P318" s="27" t="s">
        <v>1443</v>
      </c>
      <c r="Q318" s="27" t="s">
        <v>78</v>
      </c>
      <c r="R318" s="27" t="s">
        <v>1211</v>
      </c>
      <c r="S318" s="27" t="s">
        <v>48</v>
      </c>
      <c r="T318" s="27" t="s">
        <v>1207</v>
      </c>
      <c r="U318" s="60">
        <v>42269</v>
      </c>
      <c r="V318" s="27" t="s">
        <v>45</v>
      </c>
      <c r="W318" s="27" t="s">
        <v>1208</v>
      </c>
      <c r="X318" s="27" t="s">
        <v>37</v>
      </c>
      <c r="Y318" s="27" t="s">
        <v>2199</v>
      </c>
      <c r="Z318" s="27" t="s">
        <v>895</v>
      </c>
      <c r="AA318" s="62">
        <v>250000</v>
      </c>
      <c r="AB318" s="27" t="s">
        <v>325</v>
      </c>
      <c r="AC318" s="27" t="s">
        <v>397</v>
      </c>
      <c r="AD318" s="27" t="s">
        <v>1283</v>
      </c>
      <c r="AE318" s="27" t="s">
        <v>896</v>
      </c>
      <c r="AF318" s="27" t="s">
        <v>790</v>
      </c>
      <c r="AG318" s="27" t="s">
        <v>677</v>
      </c>
      <c r="AH318" s="27" t="s">
        <v>738</v>
      </c>
      <c r="AI318" s="61">
        <v>42305</v>
      </c>
      <c r="AJ318" s="27" t="s">
        <v>1250</v>
      </c>
      <c r="AK318" s="61">
        <v>42267</v>
      </c>
      <c r="AL318" s="28" t="s">
        <v>64</v>
      </c>
      <c r="AM318" s="27" t="s">
        <v>739</v>
      </c>
      <c r="AN318" s="27" t="s">
        <v>740</v>
      </c>
      <c r="AO318" s="28" t="s">
        <v>725</v>
      </c>
      <c r="AP318" s="27" t="s">
        <v>718</v>
      </c>
      <c r="AQ318" s="27" t="s">
        <v>78</v>
      </c>
      <c r="AR318" s="27" t="s">
        <v>78</v>
      </c>
      <c r="AS318" s="28" t="s">
        <v>717</v>
      </c>
      <c r="AT318" s="28" t="s">
        <v>716</v>
      </c>
      <c r="AU318" s="28" t="s">
        <v>718</v>
      </c>
      <c r="AV318" s="28" t="s">
        <v>716</v>
      </c>
      <c r="AW318" s="28" t="s">
        <v>718</v>
      </c>
      <c r="AX318" s="28" t="s">
        <v>718</v>
      </c>
      <c r="AY318" s="28" t="s">
        <v>718</v>
      </c>
      <c r="AZ318" s="62">
        <v>250000</v>
      </c>
      <c r="BA318" s="62">
        <v>124997.58</v>
      </c>
      <c r="BB318" s="29">
        <v>1</v>
      </c>
    </row>
    <row r="319" spans="1:54" ht="15.75" customHeight="1" x14ac:dyDescent="0.2">
      <c r="A319" t="s">
        <v>79</v>
      </c>
      <c r="B319" t="e">
        <f>VLOOKUP(M319,vlookup!A:C,3,FALSE)</f>
        <v>#N/A</v>
      </c>
      <c r="C319" t="s">
        <v>925</v>
      </c>
      <c r="D319" t="s">
        <v>7</v>
      </c>
      <c r="E319" t="s">
        <v>13</v>
      </c>
      <c r="F319" t="s">
        <v>717</v>
      </c>
      <c r="G319" t="s">
        <v>1850</v>
      </c>
      <c r="H319" t="s">
        <v>718</v>
      </c>
      <c r="I319" t="s">
        <v>72</v>
      </c>
      <c r="J319" t="s">
        <v>718</v>
      </c>
      <c r="K319" t="s">
        <v>718</v>
      </c>
      <c r="L319" s="6" t="s">
        <v>718</v>
      </c>
      <c r="M319" s="27" t="s">
        <v>616</v>
      </c>
      <c r="N319" s="27" t="s">
        <v>1005</v>
      </c>
      <c r="O319" s="27" t="s">
        <v>78</v>
      </c>
      <c r="P319" s="27" t="s">
        <v>1443</v>
      </c>
      <c r="Q319" s="27" t="s">
        <v>78</v>
      </c>
      <c r="R319" s="27" t="s">
        <v>43</v>
      </c>
      <c r="S319" s="27" t="s">
        <v>44</v>
      </c>
      <c r="T319" s="27" t="s">
        <v>88</v>
      </c>
      <c r="U319" s="60">
        <v>42270</v>
      </c>
      <c r="V319" s="27" t="s">
        <v>45</v>
      </c>
      <c r="W319" s="27" t="s">
        <v>107</v>
      </c>
      <c r="X319" s="27" t="s">
        <v>38</v>
      </c>
      <c r="Y319" s="27" t="s">
        <v>2215</v>
      </c>
      <c r="Z319" s="27" t="s">
        <v>895</v>
      </c>
      <c r="AA319" s="62">
        <v>103652.01</v>
      </c>
      <c r="AB319" s="27" t="s">
        <v>2211</v>
      </c>
      <c r="AC319" s="27" t="s">
        <v>88</v>
      </c>
      <c r="AD319" s="27" t="s">
        <v>1283</v>
      </c>
      <c r="AE319" s="27" t="s">
        <v>896</v>
      </c>
      <c r="AF319" s="27" t="s">
        <v>774</v>
      </c>
      <c r="AG319" s="27" t="s">
        <v>677</v>
      </c>
      <c r="AH319" s="27" t="s">
        <v>738</v>
      </c>
      <c r="AI319" s="61">
        <v>42305</v>
      </c>
      <c r="AJ319" s="27" t="s">
        <v>745</v>
      </c>
      <c r="AK319" s="61">
        <v>42247</v>
      </c>
      <c r="AL319" s="28" t="s">
        <v>64</v>
      </c>
      <c r="AM319" s="27" t="s">
        <v>739</v>
      </c>
      <c r="AN319" s="27" t="s">
        <v>740</v>
      </c>
      <c r="AO319" s="28" t="s">
        <v>725</v>
      </c>
      <c r="AP319" s="27" t="s">
        <v>718</v>
      </c>
      <c r="AQ319" s="27" t="s">
        <v>78</v>
      </c>
      <c r="AR319" s="27" t="s">
        <v>78</v>
      </c>
      <c r="AS319" s="28" t="s">
        <v>717</v>
      </c>
      <c r="AT319" s="28" t="s">
        <v>716</v>
      </c>
      <c r="AU319" s="28" t="s">
        <v>718</v>
      </c>
      <c r="AV319" s="28" t="s">
        <v>716</v>
      </c>
      <c r="AW319" s="28" t="s">
        <v>718</v>
      </c>
      <c r="AX319" s="28" t="s">
        <v>718</v>
      </c>
      <c r="AY319" s="28" t="s">
        <v>718</v>
      </c>
      <c r="AZ319" s="62">
        <v>103652.01</v>
      </c>
      <c r="BA319" s="62">
        <v>0</v>
      </c>
      <c r="BB319" s="29">
        <v>1</v>
      </c>
    </row>
    <row r="320" spans="1:54" ht="15.75" customHeight="1" x14ac:dyDescent="0.2">
      <c r="A320" t="s">
        <v>79</v>
      </c>
      <c r="B320" t="e">
        <f>VLOOKUP(M320,vlookup!A:C,3,FALSE)</f>
        <v>#N/A</v>
      </c>
      <c r="C320" t="s">
        <v>925</v>
      </c>
      <c r="D320" t="s">
        <v>7</v>
      </c>
      <c r="E320" t="s">
        <v>13</v>
      </c>
      <c r="F320" t="s">
        <v>717</v>
      </c>
      <c r="G320" t="s">
        <v>1850</v>
      </c>
      <c r="H320" t="s">
        <v>718</v>
      </c>
      <c r="I320" t="s">
        <v>72</v>
      </c>
      <c r="J320" t="s">
        <v>718</v>
      </c>
      <c r="K320" t="s">
        <v>718</v>
      </c>
      <c r="L320" s="6" t="s">
        <v>718</v>
      </c>
      <c r="M320" s="27" t="s">
        <v>616</v>
      </c>
      <c r="N320" s="27" t="s">
        <v>1005</v>
      </c>
      <c r="O320" s="27" t="s">
        <v>78</v>
      </c>
      <c r="P320" s="27" t="s">
        <v>1443</v>
      </c>
      <c r="Q320" s="27" t="s">
        <v>78</v>
      </c>
      <c r="R320" s="27" t="s">
        <v>43</v>
      </c>
      <c r="S320" s="27" t="s">
        <v>44</v>
      </c>
      <c r="T320" s="27" t="s">
        <v>88</v>
      </c>
      <c r="U320" s="60">
        <v>42272</v>
      </c>
      <c r="V320" s="27" t="s">
        <v>45</v>
      </c>
      <c r="W320" s="27" t="s">
        <v>107</v>
      </c>
      <c r="X320" s="27" t="s">
        <v>38</v>
      </c>
      <c r="Y320" s="27" t="s">
        <v>2216</v>
      </c>
      <c r="Z320" s="27" t="s">
        <v>895</v>
      </c>
      <c r="AA320" s="62">
        <v>1181638.1200000001</v>
      </c>
      <c r="AB320" s="27" t="s">
        <v>2217</v>
      </c>
      <c r="AC320" s="27" t="s">
        <v>76</v>
      </c>
      <c r="AD320" s="27" t="s">
        <v>1283</v>
      </c>
      <c r="AE320" s="27" t="s">
        <v>896</v>
      </c>
      <c r="AF320" s="27" t="s">
        <v>774</v>
      </c>
      <c r="AG320" s="27" t="s">
        <v>677</v>
      </c>
      <c r="AH320" s="27" t="s">
        <v>738</v>
      </c>
      <c r="AI320" s="61">
        <v>42305</v>
      </c>
      <c r="AJ320" s="27" t="s">
        <v>745</v>
      </c>
      <c r="AK320" s="61">
        <v>42271</v>
      </c>
      <c r="AL320" s="28" t="s">
        <v>64</v>
      </c>
      <c r="AM320" s="27" t="s">
        <v>677</v>
      </c>
      <c r="AN320" s="27" t="s">
        <v>677</v>
      </c>
      <c r="AO320" s="28" t="s">
        <v>725</v>
      </c>
      <c r="AP320" s="27" t="s">
        <v>718</v>
      </c>
      <c r="AQ320" s="27" t="s">
        <v>78</v>
      </c>
      <c r="AR320" s="27" t="s">
        <v>78</v>
      </c>
      <c r="AS320" s="28" t="s">
        <v>717</v>
      </c>
      <c r="AT320" s="28" t="s">
        <v>716</v>
      </c>
      <c r="AU320" s="28" t="s">
        <v>718</v>
      </c>
      <c r="AV320" s="28" t="s">
        <v>716</v>
      </c>
      <c r="AW320" s="28" t="s">
        <v>718</v>
      </c>
      <c r="AX320" s="28" t="s">
        <v>718</v>
      </c>
      <c r="AY320" s="28" t="s">
        <v>718</v>
      </c>
      <c r="AZ320" s="62">
        <v>1181638.1200000001</v>
      </c>
      <c r="BA320" s="62">
        <v>2098230.42</v>
      </c>
      <c r="BB320" s="29">
        <v>1</v>
      </c>
    </row>
    <row r="321" spans="1:54" ht="15.75" customHeight="1" x14ac:dyDescent="0.2">
      <c r="A321" t="s">
        <v>3205</v>
      </c>
      <c r="B321" t="e">
        <f>VLOOKUP(M321,vlookup!A:C,3,FALSE)</f>
        <v>#N/A</v>
      </c>
      <c r="C321" t="s">
        <v>925</v>
      </c>
      <c r="D321" t="s">
        <v>7</v>
      </c>
      <c r="E321" t="s">
        <v>12</v>
      </c>
      <c r="F321" t="s">
        <v>717</v>
      </c>
      <c r="G321" t="s">
        <v>1850</v>
      </c>
      <c r="H321" t="s">
        <v>1851</v>
      </c>
      <c r="I321" t="s">
        <v>72</v>
      </c>
      <c r="J321" t="s">
        <v>718</v>
      </c>
      <c r="K321" t="s">
        <v>718</v>
      </c>
      <c r="L321" s="6" t="s">
        <v>718</v>
      </c>
      <c r="M321" s="27" t="s">
        <v>616</v>
      </c>
      <c r="N321" s="27" t="s">
        <v>1005</v>
      </c>
      <c r="O321" s="27" t="s">
        <v>78</v>
      </c>
      <c r="P321" s="27" t="s">
        <v>1440</v>
      </c>
      <c r="Q321" s="27" t="s">
        <v>78</v>
      </c>
      <c r="R321" s="27" t="s">
        <v>43</v>
      </c>
      <c r="S321" s="27" t="s">
        <v>44</v>
      </c>
      <c r="T321" s="27" t="s">
        <v>88</v>
      </c>
      <c r="U321" s="60">
        <v>42177</v>
      </c>
      <c r="V321" s="27" t="s">
        <v>134</v>
      </c>
      <c r="W321" s="27" t="s">
        <v>50</v>
      </c>
      <c r="X321" s="27" t="s">
        <v>38</v>
      </c>
      <c r="Y321" s="27" t="s">
        <v>2222</v>
      </c>
      <c r="Z321" s="27" t="s">
        <v>1121</v>
      </c>
      <c r="AA321" s="62">
        <v>28953.34</v>
      </c>
      <c r="AB321" s="27" t="s">
        <v>1626</v>
      </c>
      <c r="AC321" s="27" t="s">
        <v>86</v>
      </c>
      <c r="AD321" s="27" t="s">
        <v>1627</v>
      </c>
      <c r="AE321" s="27" t="s">
        <v>1123</v>
      </c>
      <c r="AF321" s="27" t="s">
        <v>782</v>
      </c>
      <c r="AG321" s="27" t="s">
        <v>677</v>
      </c>
      <c r="AH321" s="27" t="s">
        <v>1759</v>
      </c>
      <c r="AI321" s="61">
        <v>42177</v>
      </c>
      <c r="AJ321" s="27" t="s">
        <v>1760</v>
      </c>
      <c r="AK321" s="61">
        <v>42177</v>
      </c>
      <c r="AL321" s="28" t="s">
        <v>64</v>
      </c>
      <c r="AM321" s="27" t="s">
        <v>741</v>
      </c>
      <c r="AN321" s="27" t="s">
        <v>742</v>
      </c>
      <c r="AO321" s="28" t="s">
        <v>725</v>
      </c>
      <c r="AP321" s="27" t="s">
        <v>718</v>
      </c>
      <c r="AQ321" s="27" t="s">
        <v>858</v>
      </c>
      <c r="AR321" s="27" t="s">
        <v>78</v>
      </c>
      <c r="AS321" s="28" t="s">
        <v>717</v>
      </c>
      <c r="AT321" s="28" t="s">
        <v>716</v>
      </c>
      <c r="AU321" s="28" t="s">
        <v>716</v>
      </c>
      <c r="AV321" s="28" t="s">
        <v>716</v>
      </c>
      <c r="AW321" s="28" t="s">
        <v>718</v>
      </c>
      <c r="AX321" s="28" t="s">
        <v>718</v>
      </c>
      <c r="AY321" s="28" t="s">
        <v>718</v>
      </c>
      <c r="AZ321" s="62">
        <v>28953.34</v>
      </c>
      <c r="BA321" s="62">
        <v>28953.34</v>
      </c>
      <c r="BB321" s="29">
        <v>1</v>
      </c>
    </row>
    <row r="322" spans="1:54" ht="15.75" customHeight="1" x14ac:dyDescent="0.2">
      <c r="A322" t="s">
        <v>3205</v>
      </c>
      <c r="B322" t="e">
        <f>VLOOKUP(M322,vlookup!A:C,3,FALSE)</f>
        <v>#N/A</v>
      </c>
      <c r="C322" t="s">
        <v>925</v>
      </c>
      <c r="D322" t="s">
        <v>7</v>
      </c>
      <c r="E322" t="s">
        <v>13</v>
      </c>
      <c r="F322" t="s">
        <v>717</v>
      </c>
      <c r="G322" t="s">
        <v>1850</v>
      </c>
      <c r="H322" t="s">
        <v>1851</v>
      </c>
      <c r="I322" t="s">
        <v>72</v>
      </c>
      <c r="J322" t="s">
        <v>718</v>
      </c>
      <c r="K322" t="s">
        <v>718</v>
      </c>
      <c r="L322" s="6" t="s">
        <v>718</v>
      </c>
      <c r="M322" s="27" t="s">
        <v>616</v>
      </c>
      <c r="N322" s="27" t="s">
        <v>1005</v>
      </c>
      <c r="O322" s="27" t="s">
        <v>78</v>
      </c>
      <c r="P322" s="27" t="s">
        <v>1440</v>
      </c>
      <c r="Q322" s="27" t="s">
        <v>78</v>
      </c>
      <c r="R322" s="27" t="s">
        <v>43</v>
      </c>
      <c r="S322" s="27" t="s">
        <v>44</v>
      </c>
      <c r="T322" s="27" t="s">
        <v>88</v>
      </c>
      <c r="U322" s="60">
        <v>42257</v>
      </c>
      <c r="V322" s="27" t="s">
        <v>134</v>
      </c>
      <c r="W322" s="27" t="s">
        <v>50</v>
      </c>
      <c r="X322" s="27" t="s">
        <v>38</v>
      </c>
      <c r="Y322" s="27" t="s">
        <v>2223</v>
      </c>
      <c r="Z322" s="27" t="s">
        <v>1121</v>
      </c>
      <c r="AA322" s="62">
        <v>238500</v>
      </c>
      <c r="AB322" s="27" t="s">
        <v>1626</v>
      </c>
      <c r="AC322" s="27" t="s">
        <v>104</v>
      </c>
      <c r="AD322" s="27" t="s">
        <v>1627</v>
      </c>
      <c r="AE322" s="27" t="s">
        <v>1123</v>
      </c>
      <c r="AF322" s="27" t="s">
        <v>782</v>
      </c>
      <c r="AG322" s="27" t="s">
        <v>677</v>
      </c>
      <c r="AH322" s="27" t="s">
        <v>798</v>
      </c>
      <c r="AI322" s="61">
        <v>42284</v>
      </c>
      <c r="AJ322" s="27" t="s">
        <v>1760</v>
      </c>
      <c r="AK322" s="61">
        <v>42242</v>
      </c>
      <c r="AL322" s="28" t="s">
        <v>64</v>
      </c>
      <c r="AM322" s="27" t="s">
        <v>739</v>
      </c>
      <c r="AN322" s="27" t="s">
        <v>740</v>
      </c>
      <c r="AO322" s="28" t="s">
        <v>725</v>
      </c>
      <c r="AP322" s="27" t="s">
        <v>718</v>
      </c>
      <c r="AQ322" s="27" t="s">
        <v>858</v>
      </c>
      <c r="AR322" s="27" t="s">
        <v>78</v>
      </c>
      <c r="AS322" s="28" t="s">
        <v>717</v>
      </c>
      <c r="AT322" s="28" t="s">
        <v>716</v>
      </c>
      <c r="AU322" s="28" t="s">
        <v>716</v>
      </c>
      <c r="AV322" s="28" t="s">
        <v>716</v>
      </c>
      <c r="AW322" s="28" t="s">
        <v>718</v>
      </c>
      <c r="AX322" s="28" t="s">
        <v>718</v>
      </c>
      <c r="AY322" s="28" t="s">
        <v>718</v>
      </c>
      <c r="AZ322" s="62">
        <v>238500</v>
      </c>
      <c r="BA322" s="62">
        <v>238500</v>
      </c>
      <c r="BB322" s="29">
        <v>1</v>
      </c>
    </row>
    <row r="323" spans="1:54" ht="15.75" customHeight="1" x14ac:dyDescent="0.2">
      <c r="A323" t="s">
        <v>79</v>
      </c>
      <c r="B323" t="e">
        <f>VLOOKUP(M323,vlookup!A:C,3,FALSE)</f>
        <v>#N/A</v>
      </c>
      <c r="C323" t="s">
        <v>925</v>
      </c>
      <c r="D323" t="s">
        <v>7</v>
      </c>
      <c r="E323" t="s">
        <v>11</v>
      </c>
      <c r="F323" t="s">
        <v>721</v>
      </c>
      <c r="G323" t="s">
        <v>718</v>
      </c>
      <c r="H323" t="s">
        <v>718</v>
      </c>
      <c r="I323" t="s">
        <v>718</v>
      </c>
      <c r="J323" t="s">
        <v>718</v>
      </c>
      <c r="K323" t="s">
        <v>718</v>
      </c>
      <c r="L323" s="6" t="s">
        <v>718</v>
      </c>
      <c r="M323" s="27" t="s">
        <v>616</v>
      </c>
      <c r="N323" s="27" t="s">
        <v>1005</v>
      </c>
      <c r="O323" s="27" t="s">
        <v>78</v>
      </c>
      <c r="P323" s="27" t="s">
        <v>1443</v>
      </c>
      <c r="Q323" s="27" t="s">
        <v>78</v>
      </c>
      <c r="R323" s="27" t="s">
        <v>333</v>
      </c>
      <c r="S323" s="27" t="s">
        <v>94</v>
      </c>
      <c r="T323" s="27" t="s">
        <v>1222</v>
      </c>
      <c r="U323" s="60">
        <v>42093</v>
      </c>
      <c r="V323" s="27" t="s">
        <v>134</v>
      </c>
      <c r="W323" s="27" t="s">
        <v>677</v>
      </c>
      <c r="X323" s="27" t="s">
        <v>339</v>
      </c>
      <c r="Y323" s="27" t="s">
        <v>2185</v>
      </c>
      <c r="Z323" s="27" t="s">
        <v>332</v>
      </c>
      <c r="AA323" s="62">
        <v>940803.51</v>
      </c>
      <c r="AB323" s="27" t="s">
        <v>1006</v>
      </c>
      <c r="AC323" s="27" t="s">
        <v>115</v>
      </c>
      <c r="AD323" s="27" t="s">
        <v>677</v>
      </c>
      <c r="AE323" s="27" t="s">
        <v>331</v>
      </c>
      <c r="AF323" s="27" t="s">
        <v>722</v>
      </c>
      <c r="AG323" s="27" t="s">
        <v>677</v>
      </c>
      <c r="AH323" s="27" t="s">
        <v>728</v>
      </c>
      <c r="AI323" s="61">
        <v>42171</v>
      </c>
      <c r="AJ323" s="27" t="s">
        <v>1569</v>
      </c>
      <c r="AK323" s="61">
        <v>42062</v>
      </c>
      <c r="AL323" s="28" t="s">
        <v>64</v>
      </c>
      <c r="AM323" s="27" t="s">
        <v>723</v>
      </c>
      <c r="AN323" s="27" t="s">
        <v>724</v>
      </c>
      <c r="AO323" s="28" t="s">
        <v>719</v>
      </c>
      <c r="AP323" s="27" t="s">
        <v>720</v>
      </c>
      <c r="AQ323" s="27" t="s">
        <v>677</v>
      </c>
      <c r="AR323" s="27" t="s">
        <v>78</v>
      </c>
      <c r="AS323" s="28" t="s">
        <v>721</v>
      </c>
      <c r="AT323" s="28" t="s">
        <v>718</v>
      </c>
      <c r="AU323" s="28" t="s">
        <v>718</v>
      </c>
      <c r="AV323" s="28" t="s">
        <v>718</v>
      </c>
      <c r="AW323" s="28" t="s">
        <v>718</v>
      </c>
      <c r="AX323" s="28" t="s">
        <v>718</v>
      </c>
      <c r="AY323" s="28" t="s">
        <v>718</v>
      </c>
      <c r="AZ323" s="62">
        <v>940803.51</v>
      </c>
      <c r="BA323" s="62">
        <v>0</v>
      </c>
      <c r="BB323" s="29">
        <v>1</v>
      </c>
    </row>
    <row r="324" spans="1:54" ht="15.75" customHeight="1" x14ac:dyDescent="0.2">
      <c r="A324" t="s">
        <v>79</v>
      </c>
      <c r="B324" t="e">
        <f>VLOOKUP(M324,vlookup!A:C,3,FALSE)</f>
        <v>#N/A</v>
      </c>
      <c r="C324" t="s">
        <v>925</v>
      </c>
      <c r="D324" t="s">
        <v>7</v>
      </c>
      <c r="E324" t="s">
        <v>13</v>
      </c>
      <c r="F324" t="s">
        <v>721</v>
      </c>
      <c r="G324" t="s">
        <v>718</v>
      </c>
      <c r="H324" t="s">
        <v>718</v>
      </c>
      <c r="I324" t="s">
        <v>718</v>
      </c>
      <c r="J324" t="s">
        <v>718</v>
      </c>
      <c r="K324" t="s">
        <v>718</v>
      </c>
      <c r="L324" s="6" t="s">
        <v>718</v>
      </c>
      <c r="M324" s="27" t="s">
        <v>616</v>
      </c>
      <c r="N324" s="27" t="s">
        <v>1005</v>
      </c>
      <c r="O324" s="27" t="s">
        <v>78</v>
      </c>
      <c r="P324" s="27" t="s">
        <v>1443</v>
      </c>
      <c r="Q324" s="27" t="s">
        <v>78</v>
      </c>
      <c r="R324" s="27" t="s">
        <v>333</v>
      </c>
      <c r="S324" s="27" t="s">
        <v>94</v>
      </c>
      <c r="T324" s="27" t="s">
        <v>1222</v>
      </c>
      <c r="U324" s="60">
        <v>42230</v>
      </c>
      <c r="V324" s="27" t="s">
        <v>134</v>
      </c>
      <c r="W324" s="27" t="s">
        <v>677</v>
      </c>
      <c r="X324" s="27" t="s">
        <v>339</v>
      </c>
      <c r="Y324" s="27" t="s">
        <v>2186</v>
      </c>
      <c r="Z324" s="27" t="s">
        <v>332</v>
      </c>
      <c r="AA324" s="62">
        <v>275193</v>
      </c>
      <c r="AB324" s="27" t="s">
        <v>1006</v>
      </c>
      <c r="AC324" s="27" t="s">
        <v>99</v>
      </c>
      <c r="AD324" s="27" t="s">
        <v>677</v>
      </c>
      <c r="AE324" s="27" t="s">
        <v>331</v>
      </c>
      <c r="AF324" s="27" t="s">
        <v>722</v>
      </c>
      <c r="AG324" s="27" t="s">
        <v>677</v>
      </c>
      <c r="AH324" s="27" t="s">
        <v>728</v>
      </c>
      <c r="AI324" s="61">
        <v>42230</v>
      </c>
      <c r="AJ324" s="27" t="s">
        <v>1569</v>
      </c>
      <c r="AK324" s="61">
        <v>42230</v>
      </c>
      <c r="AL324" s="28" t="s">
        <v>64</v>
      </c>
      <c r="AM324" s="27" t="s">
        <v>741</v>
      </c>
      <c r="AN324" s="27" t="s">
        <v>742</v>
      </c>
      <c r="AO324" s="28" t="s">
        <v>719</v>
      </c>
      <c r="AP324" s="27" t="s">
        <v>720</v>
      </c>
      <c r="AQ324" s="27" t="s">
        <v>677</v>
      </c>
      <c r="AR324" s="27" t="s">
        <v>78</v>
      </c>
      <c r="AS324" s="28" t="s">
        <v>721</v>
      </c>
      <c r="AT324" s="28" t="s">
        <v>718</v>
      </c>
      <c r="AU324" s="28" t="s">
        <v>718</v>
      </c>
      <c r="AV324" s="28" t="s">
        <v>718</v>
      </c>
      <c r="AW324" s="28" t="s">
        <v>718</v>
      </c>
      <c r="AX324" s="28" t="s">
        <v>718</v>
      </c>
      <c r="AY324" s="28" t="s">
        <v>718</v>
      </c>
      <c r="AZ324" s="62">
        <v>275193</v>
      </c>
      <c r="BA324" s="62">
        <v>0</v>
      </c>
      <c r="BB324" s="29">
        <v>1</v>
      </c>
    </row>
    <row r="325" spans="1:54" ht="15.75" customHeight="1" x14ac:dyDescent="0.2">
      <c r="A325" t="s">
        <v>79</v>
      </c>
      <c r="B325" t="e">
        <f>VLOOKUP(M325,vlookup!A:C,3,FALSE)</f>
        <v>#N/A</v>
      </c>
      <c r="C325" t="s">
        <v>925</v>
      </c>
      <c r="D325" t="s">
        <v>7</v>
      </c>
      <c r="E325" t="s">
        <v>12</v>
      </c>
      <c r="F325" t="s">
        <v>717</v>
      </c>
      <c r="G325" t="s">
        <v>718</v>
      </c>
      <c r="H325" t="s">
        <v>718</v>
      </c>
      <c r="I325" t="s">
        <v>718</v>
      </c>
      <c r="J325" t="s">
        <v>718</v>
      </c>
      <c r="K325" t="s">
        <v>718</v>
      </c>
      <c r="L325" s="6" t="s">
        <v>718</v>
      </c>
      <c r="M325" s="27" t="s">
        <v>616</v>
      </c>
      <c r="N325" s="27" t="s">
        <v>1005</v>
      </c>
      <c r="O325" s="27" t="s">
        <v>78</v>
      </c>
      <c r="P325" s="27" t="s">
        <v>1443</v>
      </c>
      <c r="Q325" s="27" t="s">
        <v>78</v>
      </c>
      <c r="R325" s="27" t="s">
        <v>127</v>
      </c>
      <c r="S325" s="27" t="s">
        <v>48</v>
      </c>
      <c r="T325" s="27" t="s">
        <v>1207</v>
      </c>
      <c r="U325" s="60">
        <v>42095</v>
      </c>
      <c r="V325" s="27" t="s">
        <v>45</v>
      </c>
      <c r="W325" s="27" t="s">
        <v>107</v>
      </c>
      <c r="X325" s="27" t="s">
        <v>38</v>
      </c>
      <c r="Y325" s="27" t="s">
        <v>2187</v>
      </c>
      <c r="Z325" s="27" t="s">
        <v>408</v>
      </c>
      <c r="AA325" s="62">
        <v>516253.23</v>
      </c>
      <c r="AB325" s="27" t="s">
        <v>842</v>
      </c>
      <c r="AC325" s="27" t="s">
        <v>2188</v>
      </c>
      <c r="AD325" s="27" t="s">
        <v>407</v>
      </c>
      <c r="AE325" s="27" t="s">
        <v>406</v>
      </c>
      <c r="AF325" s="27" t="s">
        <v>744</v>
      </c>
      <c r="AG325" s="27" t="s">
        <v>677</v>
      </c>
      <c r="AH325" s="27" t="s">
        <v>750</v>
      </c>
      <c r="AI325" s="61">
        <v>42095</v>
      </c>
      <c r="AJ325" s="27" t="s">
        <v>811</v>
      </c>
      <c r="AK325" s="61">
        <v>42090</v>
      </c>
      <c r="AL325" s="28" t="s">
        <v>64</v>
      </c>
      <c r="AM325" s="27" t="s">
        <v>739</v>
      </c>
      <c r="AN325" s="27" t="s">
        <v>740</v>
      </c>
      <c r="AO325" s="28" t="s">
        <v>719</v>
      </c>
      <c r="AP325" s="27" t="s">
        <v>720</v>
      </c>
      <c r="AQ325" s="27" t="s">
        <v>734</v>
      </c>
      <c r="AR325" s="27" t="s">
        <v>78</v>
      </c>
      <c r="AS325" s="28" t="s">
        <v>717</v>
      </c>
      <c r="AT325" s="28" t="s">
        <v>718</v>
      </c>
      <c r="AU325" s="28" t="s">
        <v>718</v>
      </c>
      <c r="AV325" s="28" t="s">
        <v>718</v>
      </c>
      <c r="AW325" s="28" t="s">
        <v>718</v>
      </c>
      <c r="AX325" s="28" t="s">
        <v>718</v>
      </c>
      <c r="AY325" s="28" t="s">
        <v>718</v>
      </c>
      <c r="AZ325" s="62">
        <v>516253.23</v>
      </c>
      <c r="BA325" s="62">
        <v>0</v>
      </c>
      <c r="BB325" s="29">
        <v>1</v>
      </c>
    </row>
    <row r="326" spans="1:54" ht="15.75" customHeight="1" x14ac:dyDescent="0.2">
      <c r="A326" t="s">
        <v>79</v>
      </c>
      <c r="B326" t="e">
        <f>VLOOKUP(M326,vlookup!A:C,3,FALSE)</f>
        <v>#N/A</v>
      </c>
      <c r="C326" t="s">
        <v>925</v>
      </c>
      <c r="D326" t="s">
        <v>7</v>
      </c>
      <c r="E326" t="s">
        <v>12</v>
      </c>
      <c r="F326" t="s">
        <v>717</v>
      </c>
      <c r="G326" t="s">
        <v>718</v>
      </c>
      <c r="H326" t="s">
        <v>718</v>
      </c>
      <c r="I326" t="s">
        <v>718</v>
      </c>
      <c r="J326" t="s">
        <v>718</v>
      </c>
      <c r="K326" t="s">
        <v>718</v>
      </c>
      <c r="L326" s="6" t="s">
        <v>718</v>
      </c>
      <c r="M326" s="27" t="s">
        <v>616</v>
      </c>
      <c r="N326" s="27" t="s">
        <v>1005</v>
      </c>
      <c r="O326" s="27" t="s">
        <v>78</v>
      </c>
      <c r="P326" s="27" t="s">
        <v>1443</v>
      </c>
      <c r="Q326" s="27" t="s">
        <v>78</v>
      </c>
      <c r="R326" s="27" t="s">
        <v>127</v>
      </c>
      <c r="S326" s="27" t="s">
        <v>48</v>
      </c>
      <c r="T326" s="27" t="s">
        <v>1207</v>
      </c>
      <c r="U326" s="60">
        <v>42159</v>
      </c>
      <c r="V326" s="27" t="s">
        <v>45</v>
      </c>
      <c r="W326" s="27" t="s">
        <v>107</v>
      </c>
      <c r="X326" s="27" t="s">
        <v>38</v>
      </c>
      <c r="Y326" s="27" t="s">
        <v>2189</v>
      </c>
      <c r="Z326" s="27" t="s">
        <v>408</v>
      </c>
      <c r="AA326" s="62">
        <v>126533</v>
      </c>
      <c r="AB326" s="27" t="s">
        <v>842</v>
      </c>
      <c r="AC326" s="27" t="s">
        <v>2190</v>
      </c>
      <c r="AD326" s="27" t="s">
        <v>407</v>
      </c>
      <c r="AE326" s="27" t="s">
        <v>406</v>
      </c>
      <c r="AF326" s="27" t="s">
        <v>744</v>
      </c>
      <c r="AG326" s="27" t="s">
        <v>677</v>
      </c>
      <c r="AH326" s="27" t="s">
        <v>750</v>
      </c>
      <c r="AI326" s="61">
        <v>42159</v>
      </c>
      <c r="AJ326" s="27" t="s">
        <v>811</v>
      </c>
      <c r="AK326" s="61">
        <v>42155</v>
      </c>
      <c r="AL326" s="28" t="s">
        <v>64</v>
      </c>
      <c r="AM326" s="27" t="s">
        <v>739</v>
      </c>
      <c r="AN326" s="27" t="s">
        <v>740</v>
      </c>
      <c r="AO326" s="28" t="s">
        <v>719</v>
      </c>
      <c r="AP326" s="27" t="s">
        <v>720</v>
      </c>
      <c r="AQ326" s="27" t="s">
        <v>734</v>
      </c>
      <c r="AR326" s="27" t="s">
        <v>78</v>
      </c>
      <c r="AS326" s="28" t="s">
        <v>717</v>
      </c>
      <c r="AT326" s="28" t="s">
        <v>718</v>
      </c>
      <c r="AU326" s="28" t="s">
        <v>718</v>
      </c>
      <c r="AV326" s="28" t="s">
        <v>718</v>
      </c>
      <c r="AW326" s="28" t="s">
        <v>718</v>
      </c>
      <c r="AX326" s="28" t="s">
        <v>718</v>
      </c>
      <c r="AY326" s="28" t="s">
        <v>718</v>
      </c>
      <c r="AZ326" s="62">
        <v>126533</v>
      </c>
      <c r="BA326" s="62">
        <v>304.22000000000003</v>
      </c>
      <c r="BB326" s="29">
        <v>1</v>
      </c>
    </row>
    <row r="327" spans="1:54" ht="15.75" customHeight="1" x14ac:dyDescent="0.2">
      <c r="A327" t="s">
        <v>3205</v>
      </c>
      <c r="B327" t="e">
        <f>VLOOKUP(M327,vlookup!A:C,3,FALSE)</f>
        <v>#N/A</v>
      </c>
      <c r="C327" t="s">
        <v>925</v>
      </c>
      <c r="D327" t="s">
        <v>9</v>
      </c>
      <c r="E327" t="s">
        <v>13</v>
      </c>
      <c r="F327" t="s">
        <v>717</v>
      </c>
      <c r="G327" t="s">
        <v>718</v>
      </c>
      <c r="H327" t="s">
        <v>718</v>
      </c>
      <c r="I327" t="s">
        <v>718</v>
      </c>
      <c r="J327" t="s">
        <v>718</v>
      </c>
      <c r="K327" t="s">
        <v>718</v>
      </c>
      <c r="L327" s="6" t="s">
        <v>718</v>
      </c>
      <c r="M327" s="27" t="s">
        <v>616</v>
      </c>
      <c r="N327" s="27" t="s">
        <v>1005</v>
      </c>
      <c r="O327" s="27" t="s">
        <v>78</v>
      </c>
      <c r="P327" s="27" t="s">
        <v>1440</v>
      </c>
      <c r="Q327" s="27" t="s">
        <v>78</v>
      </c>
      <c r="R327" s="27" t="s">
        <v>1595</v>
      </c>
      <c r="S327" s="27" t="s">
        <v>48</v>
      </c>
      <c r="T327" s="27" t="s">
        <v>988</v>
      </c>
      <c r="U327" s="60">
        <v>42201</v>
      </c>
      <c r="V327" s="27" t="s">
        <v>46</v>
      </c>
      <c r="W327" s="27" t="s">
        <v>677</v>
      </c>
      <c r="X327" s="27" t="s">
        <v>38</v>
      </c>
      <c r="Y327" s="27" t="s">
        <v>2221</v>
      </c>
      <c r="Z327" s="27" t="s">
        <v>2133</v>
      </c>
      <c r="AA327" s="62">
        <v>145764.24</v>
      </c>
      <c r="AB327" s="27" t="s">
        <v>2218</v>
      </c>
      <c r="AC327" s="27" t="s">
        <v>76</v>
      </c>
      <c r="AD327" s="27" t="s">
        <v>677</v>
      </c>
      <c r="AE327" s="27" t="s">
        <v>2136</v>
      </c>
      <c r="AF327" s="27" t="s">
        <v>769</v>
      </c>
      <c r="AG327" s="27" t="s">
        <v>755</v>
      </c>
      <c r="AH327" s="27" t="s">
        <v>2108</v>
      </c>
      <c r="AI327" s="61">
        <v>42202</v>
      </c>
      <c r="AJ327" s="27" t="s">
        <v>2108</v>
      </c>
      <c r="AK327" s="61">
        <v>42202</v>
      </c>
      <c r="AL327" s="28" t="s">
        <v>64</v>
      </c>
      <c r="AM327" s="27" t="s">
        <v>677</v>
      </c>
      <c r="AN327" s="27" t="s">
        <v>677</v>
      </c>
      <c r="AO327" s="28" t="s">
        <v>715</v>
      </c>
      <c r="AP327" s="27" t="s">
        <v>716</v>
      </c>
      <c r="AQ327" s="27" t="s">
        <v>677</v>
      </c>
      <c r="AR327" s="27" t="s">
        <v>78</v>
      </c>
      <c r="AS327" s="28" t="s">
        <v>717</v>
      </c>
      <c r="AT327" s="28" t="s">
        <v>718</v>
      </c>
      <c r="AU327" s="28" t="s">
        <v>718</v>
      </c>
      <c r="AV327" s="28" t="s">
        <v>718</v>
      </c>
      <c r="AW327" s="28" t="s">
        <v>718</v>
      </c>
      <c r="AX327" s="28" t="s">
        <v>718</v>
      </c>
      <c r="AY327" s="28" t="s">
        <v>718</v>
      </c>
      <c r="AZ327" s="62">
        <v>530521.59999999998</v>
      </c>
      <c r="BA327" s="62">
        <v>530521.59999999998</v>
      </c>
      <c r="BB327" s="29">
        <v>1</v>
      </c>
    </row>
    <row r="328" spans="1:54" ht="15.75" customHeight="1" x14ac:dyDescent="0.2">
      <c r="A328" t="s">
        <v>79</v>
      </c>
      <c r="B328" t="e">
        <f>VLOOKUP(M328,vlookup!A:C,3,FALSE)</f>
        <v>#N/A</v>
      </c>
      <c r="C328" t="s">
        <v>925</v>
      </c>
      <c r="D328" t="s">
        <v>7</v>
      </c>
      <c r="E328" t="s">
        <v>13</v>
      </c>
      <c r="F328" t="s">
        <v>717</v>
      </c>
      <c r="G328" t="s">
        <v>718</v>
      </c>
      <c r="H328" t="s">
        <v>718</v>
      </c>
      <c r="I328" t="s">
        <v>718</v>
      </c>
      <c r="J328" t="s">
        <v>718</v>
      </c>
      <c r="K328" t="s">
        <v>718</v>
      </c>
      <c r="L328" s="6" t="s">
        <v>718</v>
      </c>
      <c r="M328" s="27" t="s">
        <v>616</v>
      </c>
      <c r="N328" s="27" t="s">
        <v>1005</v>
      </c>
      <c r="O328" s="27" t="s">
        <v>78</v>
      </c>
      <c r="P328" s="27" t="s">
        <v>1443</v>
      </c>
      <c r="Q328" s="27" t="s">
        <v>78</v>
      </c>
      <c r="R328" s="27" t="s">
        <v>127</v>
      </c>
      <c r="S328" s="27" t="s">
        <v>48</v>
      </c>
      <c r="T328" s="27" t="s">
        <v>1207</v>
      </c>
      <c r="U328" s="60">
        <v>42261</v>
      </c>
      <c r="V328" s="27" t="s">
        <v>45</v>
      </c>
      <c r="W328" s="27" t="s">
        <v>107</v>
      </c>
      <c r="X328" s="27" t="s">
        <v>38</v>
      </c>
      <c r="Y328" s="27" t="s">
        <v>2191</v>
      </c>
      <c r="Z328" s="27" t="s">
        <v>408</v>
      </c>
      <c r="AA328" s="62">
        <v>187386.96</v>
      </c>
      <c r="AB328" s="27" t="s">
        <v>842</v>
      </c>
      <c r="AC328" s="27" t="s">
        <v>2192</v>
      </c>
      <c r="AD328" s="27" t="s">
        <v>407</v>
      </c>
      <c r="AE328" s="27" t="s">
        <v>406</v>
      </c>
      <c r="AF328" s="27" t="s">
        <v>744</v>
      </c>
      <c r="AG328" s="27" t="s">
        <v>677</v>
      </c>
      <c r="AH328" s="27" t="s">
        <v>750</v>
      </c>
      <c r="AI328" s="61">
        <v>42261</v>
      </c>
      <c r="AJ328" s="27" t="s">
        <v>811</v>
      </c>
      <c r="AK328" s="61">
        <v>42257</v>
      </c>
      <c r="AL328" s="28" t="s">
        <v>64</v>
      </c>
      <c r="AM328" s="27" t="s">
        <v>753</v>
      </c>
      <c r="AN328" s="27" t="s">
        <v>754</v>
      </c>
      <c r="AO328" s="28" t="s">
        <v>719</v>
      </c>
      <c r="AP328" s="27" t="s">
        <v>720</v>
      </c>
      <c r="AQ328" s="27" t="s">
        <v>734</v>
      </c>
      <c r="AR328" s="27" t="s">
        <v>78</v>
      </c>
      <c r="AS328" s="28" t="s">
        <v>717</v>
      </c>
      <c r="AT328" s="28" t="s">
        <v>718</v>
      </c>
      <c r="AU328" s="28" t="s">
        <v>718</v>
      </c>
      <c r="AV328" s="28" t="s">
        <v>718</v>
      </c>
      <c r="AW328" s="28" t="s">
        <v>718</v>
      </c>
      <c r="AX328" s="28" t="s">
        <v>718</v>
      </c>
      <c r="AY328" s="28" t="s">
        <v>718</v>
      </c>
      <c r="AZ328" s="62">
        <v>187386.96</v>
      </c>
      <c r="BA328" s="62">
        <v>487536.08</v>
      </c>
      <c r="BB328" s="29">
        <v>1</v>
      </c>
    </row>
    <row r="329" spans="1:54" ht="15.75" customHeight="1" x14ac:dyDescent="0.2">
      <c r="A329" t="s">
        <v>79</v>
      </c>
      <c r="B329" t="e">
        <f>VLOOKUP(M329,vlookup!A:C,3,FALSE)</f>
        <v>#N/A</v>
      </c>
      <c r="C329" t="s">
        <v>925</v>
      </c>
      <c r="D329" t="s">
        <v>7</v>
      </c>
      <c r="E329" t="s">
        <v>13</v>
      </c>
      <c r="F329" t="s">
        <v>717</v>
      </c>
      <c r="G329" t="s">
        <v>718</v>
      </c>
      <c r="H329" t="s">
        <v>718</v>
      </c>
      <c r="I329" t="s">
        <v>718</v>
      </c>
      <c r="J329" t="s">
        <v>718</v>
      </c>
      <c r="K329" t="s">
        <v>718</v>
      </c>
      <c r="L329" s="6" t="s">
        <v>718</v>
      </c>
      <c r="M329" s="27" t="s">
        <v>616</v>
      </c>
      <c r="N329" s="27" t="s">
        <v>1005</v>
      </c>
      <c r="O329" s="27" t="s">
        <v>78</v>
      </c>
      <c r="P329" s="27" t="s">
        <v>1443</v>
      </c>
      <c r="Q329" s="27" t="s">
        <v>78</v>
      </c>
      <c r="R329" s="27" t="s">
        <v>127</v>
      </c>
      <c r="S329" s="27" t="s">
        <v>48</v>
      </c>
      <c r="T329" s="27" t="s">
        <v>1207</v>
      </c>
      <c r="U329" s="60">
        <v>42265</v>
      </c>
      <c r="V329" s="27" t="s">
        <v>45</v>
      </c>
      <c r="W329" s="27" t="s">
        <v>107</v>
      </c>
      <c r="X329" s="27" t="s">
        <v>38</v>
      </c>
      <c r="Y329" s="27" t="s">
        <v>2193</v>
      </c>
      <c r="Z329" s="27" t="s">
        <v>408</v>
      </c>
      <c r="AA329" s="62">
        <v>576532.9</v>
      </c>
      <c r="AB329" s="27" t="s">
        <v>842</v>
      </c>
      <c r="AC329" s="27" t="s">
        <v>1582</v>
      </c>
      <c r="AD329" s="27" t="s">
        <v>407</v>
      </c>
      <c r="AE329" s="27" t="s">
        <v>406</v>
      </c>
      <c r="AF329" s="27" t="s">
        <v>744</v>
      </c>
      <c r="AG329" s="27" t="s">
        <v>677</v>
      </c>
      <c r="AH329" s="27" t="s">
        <v>750</v>
      </c>
      <c r="AI329" s="61">
        <v>42265</v>
      </c>
      <c r="AJ329" s="27" t="s">
        <v>811</v>
      </c>
      <c r="AK329" s="61">
        <v>42265</v>
      </c>
      <c r="AL329" s="28" t="s">
        <v>64</v>
      </c>
      <c r="AM329" s="27" t="s">
        <v>739</v>
      </c>
      <c r="AN329" s="27" t="s">
        <v>740</v>
      </c>
      <c r="AO329" s="28" t="s">
        <v>719</v>
      </c>
      <c r="AP329" s="27" t="s">
        <v>720</v>
      </c>
      <c r="AQ329" s="27" t="s">
        <v>734</v>
      </c>
      <c r="AR329" s="27" t="s">
        <v>78</v>
      </c>
      <c r="AS329" s="28" t="s">
        <v>717</v>
      </c>
      <c r="AT329" s="28" t="s">
        <v>718</v>
      </c>
      <c r="AU329" s="28" t="s">
        <v>718</v>
      </c>
      <c r="AV329" s="28" t="s">
        <v>718</v>
      </c>
      <c r="AW329" s="28" t="s">
        <v>718</v>
      </c>
      <c r="AX329" s="28" t="s">
        <v>718</v>
      </c>
      <c r="AY329" s="28" t="s">
        <v>718</v>
      </c>
      <c r="AZ329" s="62">
        <v>576532.9</v>
      </c>
      <c r="BA329" s="62">
        <v>0</v>
      </c>
      <c r="BB329" s="29">
        <v>1</v>
      </c>
    </row>
    <row r="330" spans="1:54" ht="15.75" customHeight="1" x14ac:dyDescent="0.2">
      <c r="A330" t="s">
        <v>79</v>
      </c>
      <c r="B330" t="e">
        <f>VLOOKUP(M330,vlookup!A:C,3,FALSE)</f>
        <v>#N/A</v>
      </c>
      <c r="C330" t="s">
        <v>925</v>
      </c>
      <c r="D330" t="s">
        <v>7</v>
      </c>
      <c r="E330" t="s">
        <v>10</v>
      </c>
      <c r="F330" t="s">
        <v>717</v>
      </c>
      <c r="G330" t="s">
        <v>718</v>
      </c>
      <c r="H330" t="s">
        <v>718</v>
      </c>
      <c r="I330" t="s">
        <v>718</v>
      </c>
      <c r="J330" t="s">
        <v>71</v>
      </c>
      <c r="K330" t="s">
        <v>718</v>
      </c>
      <c r="L330" s="6" t="s">
        <v>718</v>
      </c>
      <c r="M330" s="27" t="s">
        <v>614</v>
      </c>
      <c r="N330" s="27" t="s">
        <v>1007</v>
      </c>
      <c r="O330" s="27" t="s">
        <v>78</v>
      </c>
      <c r="P330" s="27" t="s">
        <v>1443</v>
      </c>
      <c r="Q330" s="27" t="s">
        <v>78</v>
      </c>
      <c r="R330" s="27" t="s">
        <v>341</v>
      </c>
      <c r="S330" s="27" t="s">
        <v>48</v>
      </c>
      <c r="T330" s="27" t="s">
        <v>1315</v>
      </c>
      <c r="U330" s="60">
        <v>41969</v>
      </c>
      <c r="V330" s="27" t="s">
        <v>134</v>
      </c>
      <c r="W330" s="27" t="s">
        <v>677</v>
      </c>
      <c r="X330" s="27" t="s">
        <v>38</v>
      </c>
      <c r="Y330" s="27" t="s">
        <v>2228</v>
      </c>
      <c r="Z330" s="27" t="s">
        <v>350</v>
      </c>
      <c r="AA330" s="62">
        <v>396277</v>
      </c>
      <c r="AB330" s="27" t="s">
        <v>1629</v>
      </c>
      <c r="AC330" s="27" t="s">
        <v>88</v>
      </c>
      <c r="AD330" s="27" t="s">
        <v>677</v>
      </c>
      <c r="AE330" s="27" t="s">
        <v>349</v>
      </c>
      <c r="AF330" s="27" t="s">
        <v>748</v>
      </c>
      <c r="AG330" s="27" t="s">
        <v>677</v>
      </c>
      <c r="AH330" s="27" t="s">
        <v>993</v>
      </c>
      <c r="AI330" s="61">
        <v>42040</v>
      </c>
      <c r="AJ330" s="27" t="s">
        <v>816</v>
      </c>
      <c r="AK330" s="61">
        <v>41969</v>
      </c>
      <c r="AL330" s="28" t="s">
        <v>64</v>
      </c>
      <c r="AM330" s="27" t="s">
        <v>739</v>
      </c>
      <c r="AN330" s="27" t="s">
        <v>740</v>
      </c>
      <c r="AO330" s="28" t="s">
        <v>719</v>
      </c>
      <c r="AP330" s="27" t="s">
        <v>720</v>
      </c>
      <c r="AQ330" s="27" t="s">
        <v>677</v>
      </c>
      <c r="AR330" s="27" t="s">
        <v>78</v>
      </c>
      <c r="AS330" s="28" t="s">
        <v>717</v>
      </c>
      <c r="AT330" s="28" t="s">
        <v>718</v>
      </c>
      <c r="AU330" s="28" t="s">
        <v>718</v>
      </c>
      <c r="AV330" s="28" t="s">
        <v>718</v>
      </c>
      <c r="AW330" s="28" t="s">
        <v>716</v>
      </c>
      <c r="AX330" s="28" t="s">
        <v>718</v>
      </c>
      <c r="AY330" s="28" t="s">
        <v>718</v>
      </c>
      <c r="AZ330" s="62">
        <v>396277</v>
      </c>
      <c r="BA330" s="62">
        <v>0</v>
      </c>
      <c r="BB330" s="29">
        <v>1</v>
      </c>
    </row>
    <row r="331" spans="1:54" ht="15.75" customHeight="1" x14ac:dyDescent="0.2">
      <c r="A331" t="s">
        <v>79</v>
      </c>
      <c r="B331" t="e">
        <f>VLOOKUP(M331,vlookup!A:C,3,FALSE)</f>
        <v>#N/A</v>
      </c>
      <c r="C331" t="s">
        <v>925</v>
      </c>
      <c r="D331" t="s">
        <v>7</v>
      </c>
      <c r="E331" t="s">
        <v>12</v>
      </c>
      <c r="F331" t="s">
        <v>717</v>
      </c>
      <c r="G331" t="s">
        <v>718</v>
      </c>
      <c r="H331" t="s">
        <v>718</v>
      </c>
      <c r="I331" t="s">
        <v>718</v>
      </c>
      <c r="J331" t="s">
        <v>71</v>
      </c>
      <c r="K331" t="s">
        <v>718</v>
      </c>
      <c r="L331" s="6" t="s">
        <v>718</v>
      </c>
      <c r="M331" s="27" t="s">
        <v>614</v>
      </c>
      <c r="N331" s="27" t="s">
        <v>1007</v>
      </c>
      <c r="O331" s="27" t="s">
        <v>78</v>
      </c>
      <c r="P331" s="27" t="s">
        <v>1443</v>
      </c>
      <c r="Q331" s="27" t="s">
        <v>78</v>
      </c>
      <c r="R331" s="27" t="s">
        <v>472</v>
      </c>
      <c r="S331" s="27" t="s">
        <v>118</v>
      </c>
      <c r="T331" s="27" t="s">
        <v>206</v>
      </c>
      <c r="U331" s="60">
        <v>42179</v>
      </c>
      <c r="V331" s="27" t="s">
        <v>45</v>
      </c>
      <c r="W331" s="27" t="s">
        <v>1208</v>
      </c>
      <c r="X331" s="27" t="s">
        <v>38</v>
      </c>
      <c r="Y331" s="27" t="s">
        <v>2224</v>
      </c>
      <c r="Z331" s="27" t="s">
        <v>843</v>
      </c>
      <c r="AA331" s="62">
        <v>1092014.8700000001</v>
      </c>
      <c r="AB331" s="27" t="s">
        <v>1628</v>
      </c>
      <c r="AC331" s="27" t="s">
        <v>83</v>
      </c>
      <c r="AD331" s="27" t="s">
        <v>844</v>
      </c>
      <c r="AE331" s="27" t="s">
        <v>595</v>
      </c>
      <c r="AF331" s="27" t="s">
        <v>790</v>
      </c>
      <c r="AG331" s="27" t="s">
        <v>677</v>
      </c>
      <c r="AH331" s="27" t="s">
        <v>993</v>
      </c>
      <c r="AI331" s="61">
        <v>42180</v>
      </c>
      <c r="AJ331" s="27" t="s">
        <v>1590</v>
      </c>
      <c r="AK331" s="61">
        <v>42179</v>
      </c>
      <c r="AL331" s="28" t="s">
        <v>64</v>
      </c>
      <c r="AM331" s="27" t="s">
        <v>739</v>
      </c>
      <c r="AN331" s="27" t="s">
        <v>740</v>
      </c>
      <c r="AO331" s="28" t="s">
        <v>719</v>
      </c>
      <c r="AP331" s="27" t="s">
        <v>720</v>
      </c>
      <c r="AQ331" s="27" t="s">
        <v>734</v>
      </c>
      <c r="AR331" s="27" t="s">
        <v>78</v>
      </c>
      <c r="AS331" s="28" t="s">
        <v>717</v>
      </c>
      <c r="AT331" s="28" t="s">
        <v>718</v>
      </c>
      <c r="AU331" s="28" t="s">
        <v>718</v>
      </c>
      <c r="AV331" s="28" t="s">
        <v>718</v>
      </c>
      <c r="AW331" s="28" t="s">
        <v>716</v>
      </c>
      <c r="AX331" s="28" t="s">
        <v>718</v>
      </c>
      <c r="AY331" s="28" t="s">
        <v>718</v>
      </c>
      <c r="AZ331" s="62">
        <v>1092014.8700000001</v>
      </c>
      <c r="BA331" s="62">
        <v>0</v>
      </c>
      <c r="BB331" s="29">
        <v>1</v>
      </c>
    </row>
    <row r="332" spans="1:54" ht="15.75" customHeight="1" x14ac:dyDescent="0.2">
      <c r="A332" t="s">
        <v>79</v>
      </c>
      <c r="B332" t="e">
        <f>VLOOKUP(M332,vlookup!A:C,3,FALSE)</f>
        <v>#N/A</v>
      </c>
      <c r="C332" t="s">
        <v>925</v>
      </c>
      <c r="D332" t="s">
        <v>7</v>
      </c>
      <c r="E332" t="s">
        <v>13</v>
      </c>
      <c r="F332" t="s">
        <v>717</v>
      </c>
      <c r="G332" t="s">
        <v>718</v>
      </c>
      <c r="H332" t="s">
        <v>718</v>
      </c>
      <c r="I332" t="s">
        <v>718</v>
      </c>
      <c r="J332" t="s">
        <v>71</v>
      </c>
      <c r="K332" t="s">
        <v>718</v>
      </c>
      <c r="L332" s="6" t="s">
        <v>718</v>
      </c>
      <c r="M332" s="27" t="s">
        <v>614</v>
      </c>
      <c r="N332" s="27" t="s">
        <v>1007</v>
      </c>
      <c r="O332" s="27" t="s">
        <v>78</v>
      </c>
      <c r="P332" s="27" t="s">
        <v>1443</v>
      </c>
      <c r="Q332" s="27" t="s">
        <v>78</v>
      </c>
      <c r="R332" s="27" t="s">
        <v>472</v>
      </c>
      <c r="S332" s="27" t="s">
        <v>118</v>
      </c>
      <c r="T332" s="27" t="s">
        <v>206</v>
      </c>
      <c r="U332" s="60">
        <v>42272</v>
      </c>
      <c r="V332" s="27" t="s">
        <v>45</v>
      </c>
      <c r="W332" s="27" t="s">
        <v>1208</v>
      </c>
      <c r="X332" s="27" t="s">
        <v>38</v>
      </c>
      <c r="Y332" s="27" t="s">
        <v>2225</v>
      </c>
      <c r="Z332" s="27" t="s">
        <v>843</v>
      </c>
      <c r="AA332" s="62">
        <v>107071.26</v>
      </c>
      <c r="AB332" s="27" t="s">
        <v>1628</v>
      </c>
      <c r="AC332" s="27" t="s">
        <v>115</v>
      </c>
      <c r="AD332" s="27" t="s">
        <v>844</v>
      </c>
      <c r="AE332" s="27" t="s">
        <v>595</v>
      </c>
      <c r="AF332" s="27" t="s">
        <v>790</v>
      </c>
      <c r="AG332" s="27" t="s">
        <v>677</v>
      </c>
      <c r="AH332" s="27" t="s">
        <v>827</v>
      </c>
      <c r="AI332" s="61">
        <v>42272</v>
      </c>
      <c r="AJ332" s="27" t="s">
        <v>811</v>
      </c>
      <c r="AK332" s="61">
        <v>42272</v>
      </c>
      <c r="AL332" s="28" t="s">
        <v>64</v>
      </c>
      <c r="AM332" s="27" t="s">
        <v>757</v>
      </c>
      <c r="AN332" s="27" t="s">
        <v>758</v>
      </c>
      <c r="AO332" s="28" t="s">
        <v>719</v>
      </c>
      <c r="AP332" s="27" t="s">
        <v>720</v>
      </c>
      <c r="AQ332" s="27" t="s">
        <v>734</v>
      </c>
      <c r="AR332" s="27" t="s">
        <v>78</v>
      </c>
      <c r="AS332" s="28" t="s">
        <v>717</v>
      </c>
      <c r="AT332" s="28" t="s">
        <v>718</v>
      </c>
      <c r="AU332" s="28" t="s">
        <v>718</v>
      </c>
      <c r="AV332" s="28" t="s">
        <v>718</v>
      </c>
      <c r="AW332" s="28" t="s">
        <v>716</v>
      </c>
      <c r="AX332" s="28" t="s">
        <v>718</v>
      </c>
      <c r="AY332" s="28" t="s">
        <v>718</v>
      </c>
      <c r="AZ332" s="62">
        <v>107071.26</v>
      </c>
      <c r="BA332" s="62">
        <v>0</v>
      </c>
      <c r="BB332" s="29">
        <v>1</v>
      </c>
    </row>
    <row r="333" spans="1:54" ht="15.75" customHeight="1" x14ac:dyDescent="0.2">
      <c r="A333" t="s">
        <v>79</v>
      </c>
      <c r="B333" t="e">
        <f>VLOOKUP(M333,vlookup!A:C,3,FALSE)</f>
        <v>#N/A</v>
      </c>
      <c r="C333" t="s">
        <v>925</v>
      </c>
      <c r="D333" t="s">
        <v>7</v>
      </c>
      <c r="E333" t="s">
        <v>12</v>
      </c>
      <c r="F333" t="s">
        <v>721</v>
      </c>
      <c r="G333" t="s">
        <v>718</v>
      </c>
      <c r="H333" t="s">
        <v>718</v>
      </c>
      <c r="I333" t="s">
        <v>718</v>
      </c>
      <c r="J333" t="s">
        <v>718</v>
      </c>
      <c r="K333" t="s">
        <v>718</v>
      </c>
      <c r="L333" s="6" t="s">
        <v>718</v>
      </c>
      <c r="M333" s="27" t="s">
        <v>614</v>
      </c>
      <c r="N333" s="27" t="s">
        <v>1007</v>
      </c>
      <c r="O333" s="27" t="s">
        <v>78</v>
      </c>
      <c r="P333" s="27" t="s">
        <v>1443</v>
      </c>
      <c r="Q333" s="27" t="s">
        <v>78</v>
      </c>
      <c r="R333" s="27" t="s">
        <v>333</v>
      </c>
      <c r="S333" s="27" t="s">
        <v>94</v>
      </c>
      <c r="T333" s="27" t="s">
        <v>1222</v>
      </c>
      <c r="U333" s="60">
        <v>42184</v>
      </c>
      <c r="V333" s="27" t="s">
        <v>45</v>
      </c>
      <c r="W333" s="27" t="s">
        <v>677</v>
      </c>
      <c r="X333" s="27" t="s">
        <v>38</v>
      </c>
      <c r="Y333" s="27" t="s">
        <v>2226</v>
      </c>
      <c r="Z333" s="27" t="s">
        <v>332</v>
      </c>
      <c r="AA333" s="62">
        <v>463319</v>
      </c>
      <c r="AB333" s="27" t="s">
        <v>2227</v>
      </c>
      <c r="AC333" s="27" t="s">
        <v>76</v>
      </c>
      <c r="AD333" s="27" t="s">
        <v>677</v>
      </c>
      <c r="AE333" s="27" t="s">
        <v>331</v>
      </c>
      <c r="AF333" s="27" t="s">
        <v>752</v>
      </c>
      <c r="AG333" s="27" t="s">
        <v>677</v>
      </c>
      <c r="AH333" s="27" t="s">
        <v>816</v>
      </c>
      <c r="AI333" s="61">
        <v>42184</v>
      </c>
      <c r="AJ333" s="27" t="s">
        <v>1859</v>
      </c>
      <c r="AK333" s="61">
        <v>42177</v>
      </c>
      <c r="AL333" s="28" t="s">
        <v>64</v>
      </c>
      <c r="AM333" s="27" t="s">
        <v>677</v>
      </c>
      <c r="AN333" s="27" t="s">
        <v>677</v>
      </c>
      <c r="AO333" s="28" t="s">
        <v>719</v>
      </c>
      <c r="AP333" s="27" t="s">
        <v>720</v>
      </c>
      <c r="AQ333" s="27" t="s">
        <v>677</v>
      </c>
      <c r="AR333" s="27" t="s">
        <v>78</v>
      </c>
      <c r="AS333" s="28" t="s">
        <v>721</v>
      </c>
      <c r="AT333" s="28" t="s">
        <v>718</v>
      </c>
      <c r="AU333" s="28" t="s">
        <v>718</v>
      </c>
      <c r="AV333" s="28" t="s">
        <v>718</v>
      </c>
      <c r="AW333" s="28" t="s">
        <v>718</v>
      </c>
      <c r="AX333" s="28" t="s">
        <v>718</v>
      </c>
      <c r="AY333" s="28" t="s">
        <v>718</v>
      </c>
      <c r="AZ333" s="62">
        <v>463319</v>
      </c>
      <c r="BA333" s="62">
        <v>2236348</v>
      </c>
      <c r="BB333" s="29">
        <v>1</v>
      </c>
    </row>
    <row r="334" spans="1:54" ht="15.75" customHeight="1" x14ac:dyDescent="0.2">
      <c r="A334" t="s">
        <v>79</v>
      </c>
      <c r="B334" t="e">
        <f>VLOOKUP(M334,vlookup!A:C,3,FALSE)</f>
        <v>#N/A</v>
      </c>
      <c r="C334" t="s">
        <v>925</v>
      </c>
      <c r="D334" t="s">
        <v>7</v>
      </c>
      <c r="E334" t="s">
        <v>11</v>
      </c>
      <c r="F334" t="s">
        <v>717</v>
      </c>
      <c r="G334" t="s">
        <v>718</v>
      </c>
      <c r="H334" t="s">
        <v>718</v>
      </c>
      <c r="I334" t="s">
        <v>718</v>
      </c>
      <c r="J334" t="s">
        <v>718</v>
      </c>
      <c r="K334" t="s">
        <v>718</v>
      </c>
      <c r="L334" s="6" t="s">
        <v>718</v>
      </c>
      <c r="M334" s="27" t="s">
        <v>614</v>
      </c>
      <c r="N334" s="27" t="s">
        <v>1007</v>
      </c>
      <c r="O334" s="27" t="s">
        <v>78</v>
      </c>
      <c r="P334" s="27" t="s">
        <v>1443</v>
      </c>
      <c r="Q334" s="27" t="s">
        <v>78</v>
      </c>
      <c r="R334" s="27" t="s">
        <v>43</v>
      </c>
      <c r="S334" s="27" t="s">
        <v>44</v>
      </c>
      <c r="T334" s="27" t="s">
        <v>88</v>
      </c>
      <c r="U334" s="60">
        <v>42088</v>
      </c>
      <c r="V334" s="27" t="s">
        <v>134</v>
      </c>
      <c r="W334" s="27" t="s">
        <v>677</v>
      </c>
      <c r="X334" s="27" t="s">
        <v>38</v>
      </c>
      <c r="Y334" s="27" t="s">
        <v>2230</v>
      </c>
      <c r="Z334" s="27" t="s">
        <v>1286</v>
      </c>
      <c r="AA334" s="62">
        <v>3566656.39</v>
      </c>
      <c r="AB334" s="27" t="s">
        <v>1287</v>
      </c>
      <c r="AC334" s="27" t="s">
        <v>86</v>
      </c>
      <c r="AD334" s="27" t="s">
        <v>677</v>
      </c>
      <c r="AE334" s="27" t="s">
        <v>615</v>
      </c>
      <c r="AF334" s="27" t="s">
        <v>722</v>
      </c>
      <c r="AG334" s="27" t="s">
        <v>677</v>
      </c>
      <c r="AH334" s="27" t="s">
        <v>1199</v>
      </c>
      <c r="AI334" s="61">
        <v>42089</v>
      </c>
      <c r="AJ334" s="27" t="s">
        <v>1221</v>
      </c>
      <c r="AK334" s="61">
        <v>42089</v>
      </c>
      <c r="AL334" s="28" t="s">
        <v>64</v>
      </c>
      <c r="AM334" s="27" t="s">
        <v>739</v>
      </c>
      <c r="AN334" s="27" t="s">
        <v>740</v>
      </c>
      <c r="AO334" s="28" t="s">
        <v>719</v>
      </c>
      <c r="AP334" s="27" t="s">
        <v>720</v>
      </c>
      <c r="AQ334" s="27" t="s">
        <v>677</v>
      </c>
      <c r="AR334" s="27" t="s">
        <v>78</v>
      </c>
      <c r="AS334" s="28" t="s">
        <v>717</v>
      </c>
      <c r="AT334" s="28" t="s">
        <v>718</v>
      </c>
      <c r="AU334" s="28" t="s">
        <v>718</v>
      </c>
      <c r="AV334" s="28" t="s">
        <v>718</v>
      </c>
      <c r="AW334" s="28" t="s">
        <v>718</v>
      </c>
      <c r="AX334" s="28" t="s">
        <v>718</v>
      </c>
      <c r="AY334" s="28" t="s">
        <v>718</v>
      </c>
      <c r="AZ334" s="62">
        <v>3566656.39</v>
      </c>
      <c r="BA334" s="62">
        <v>0</v>
      </c>
      <c r="BB334" s="29">
        <v>1</v>
      </c>
    </row>
    <row r="335" spans="1:54" ht="15.75" customHeight="1" x14ac:dyDescent="0.2">
      <c r="A335" t="s">
        <v>79</v>
      </c>
      <c r="B335" t="e">
        <f>VLOOKUP(M335,vlookup!A:C,3,FALSE)</f>
        <v>#N/A</v>
      </c>
      <c r="C335" t="s">
        <v>925</v>
      </c>
      <c r="D335" t="s">
        <v>7</v>
      </c>
      <c r="E335" t="s">
        <v>13</v>
      </c>
      <c r="F335" t="s">
        <v>717</v>
      </c>
      <c r="G335" t="s">
        <v>718</v>
      </c>
      <c r="H335" t="s">
        <v>718</v>
      </c>
      <c r="I335" t="s">
        <v>718</v>
      </c>
      <c r="J335" t="s">
        <v>718</v>
      </c>
      <c r="K335" t="s">
        <v>718</v>
      </c>
      <c r="L335" s="6" t="s">
        <v>718</v>
      </c>
      <c r="M335" s="27" t="s">
        <v>614</v>
      </c>
      <c r="N335" s="27" t="s">
        <v>1007</v>
      </c>
      <c r="O335" s="27" t="s">
        <v>78</v>
      </c>
      <c r="P335" s="27" t="s">
        <v>1443</v>
      </c>
      <c r="Q335" s="27" t="s">
        <v>78</v>
      </c>
      <c r="R335" s="27" t="s">
        <v>182</v>
      </c>
      <c r="S335" s="27" t="s">
        <v>48</v>
      </c>
      <c r="T335" s="27" t="s">
        <v>1207</v>
      </c>
      <c r="U335" s="60">
        <v>42268</v>
      </c>
      <c r="V335" s="27" t="s">
        <v>134</v>
      </c>
      <c r="W335" s="27" t="s">
        <v>677</v>
      </c>
      <c r="X335" s="27" t="s">
        <v>38</v>
      </c>
      <c r="Y335" s="27" t="s">
        <v>2229</v>
      </c>
      <c r="Z335" s="27" t="s">
        <v>1630</v>
      </c>
      <c r="AA335" s="62">
        <v>205480.8</v>
      </c>
      <c r="AB335" s="27" t="s">
        <v>1631</v>
      </c>
      <c r="AC335" s="27" t="s">
        <v>83</v>
      </c>
      <c r="AD335" s="27" t="s">
        <v>677</v>
      </c>
      <c r="AE335" s="27" t="s">
        <v>385</v>
      </c>
      <c r="AF335" s="27" t="s">
        <v>777</v>
      </c>
      <c r="AG335" s="27" t="s">
        <v>677</v>
      </c>
      <c r="AH335" s="27" t="s">
        <v>816</v>
      </c>
      <c r="AI335" s="61">
        <v>42268</v>
      </c>
      <c r="AJ335" s="27" t="s">
        <v>747</v>
      </c>
      <c r="AK335" s="61">
        <v>42261</v>
      </c>
      <c r="AL335" s="28" t="s">
        <v>64</v>
      </c>
      <c r="AM335" s="27" t="s">
        <v>739</v>
      </c>
      <c r="AN335" s="27" t="s">
        <v>740</v>
      </c>
      <c r="AO335" s="28" t="s">
        <v>719</v>
      </c>
      <c r="AP335" s="27" t="s">
        <v>720</v>
      </c>
      <c r="AQ335" s="27" t="s">
        <v>677</v>
      </c>
      <c r="AR335" s="27" t="s">
        <v>78</v>
      </c>
      <c r="AS335" s="28" t="s">
        <v>717</v>
      </c>
      <c r="AT335" s="28" t="s">
        <v>718</v>
      </c>
      <c r="AU335" s="28" t="s">
        <v>718</v>
      </c>
      <c r="AV335" s="28" t="s">
        <v>718</v>
      </c>
      <c r="AW335" s="28" t="s">
        <v>718</v>
      </c>
      <c r="AX335" s="28" t="s">
        <v>718</v>
      </c>
      <c r="AY335" s="28" t="s">
        <v>718</v>
      </c>
      <c r="AZ335" s="62">
        <v>205480.8</v>
      </c>
      <c r="BA335" s="62">
        <v>0</v>
      </c>
      <c r="BB335" s="29">
        <v>1</v>
      </c>
    </row>
    <row r="336" spans="1:54" ht="15.75" customHeight="1" x14ac:dyDescent="0.2">
      <c r="A336" t="s">
        <v>79</v>
      </c>
      <c r="B336" t="e">
        <f>VLOOKUP(M336,vlookup!A:C,3,FALSE)</f>
        <v>#N/A</v>
      </c>
      <c r="C336" t="s">
        <v>925</v>
      </c>
      <c r="D336" t="s">
        <v>7</v>
      </c>
      <c r="E336" t="s">
        <v>13</v>
      </c>
      <c r="F336" t="s">
        <v>717</v>
      </c>
      <c r="G336" t="s">
        <v>718</v>
      </c>
      <c r="H336" t="s">
        <v>718</v>
      </c>
      <c r="I336" t="s">
        <v>718</v>
      </c>
      <c r="J336" t="s">
        <v>718</v>
      </c>
      <c r="K336" t="s">
        <v>718</v>
      </c>
      <c r="L336" s="6" t="s">
        <v>718</v>
      </c>
      <c r="M336" s="27" t="s">
        <v>614</v>
      </c>
      <c r="N336" s="27" t="s">
        <v>1007</v>
      </c>
      <c r="O336" s="27" t="s">
        <v>78</v>
      </c>
      <c r="P336" s="27" t="s">
        <v>1443</v>
      </c>
      <c r="Q336" s="27" t="s">
        <v>78</v>
      </c>
      <c r="R336" s="27" t="s">
        <v>43</v>
      </c>
      <c r="S336" s="27" t="s">
        <v>44</v>
      </c>
      <c r="T336" s="27" t="s">
        <v>88</v>
      </c>
      <c r="U336" s="60">
        <v>42272</v>
      </c>
      <c r="V336" s="27" t="s">
        <v>134</v>
      </c>
      <c r="W336" s="27" t="s">
        <v>677</v>
      </c>
      <c r="X336" s="27" t="s">
        <v>38</v>
      </c>
      <c r="Y336" s="27" t="s">
        <v>2231</v>
      </c>
      <c r="Z336" s="27" t="s">
        <v>1286</v>
      </c>
      <c r="AA336" s="62">
        <v>442641.56</v>
      </c>
      <c r="AB336" s="27" t="s">
        <v>1287</v>
      </c>
      <c r="AC336" s="27" t="s">
        <v>115</v>
      </c>
      <c r="AD336" s="27" t="s">
        <v>677</v>
      </c>
      <c r="AE336" s="27" t="s">
        <v>615</v>
      </c>
      <c r="AF336" s="27" t="s">
        <v>722</v>
      </c>
      <c r="AG336" s="27" t="s">
        <v>677</v>
      </c>
      <c r="AH336" s="27" t="s">
        <v>1953</v>
      </c>
      <c r="AI336" s="61">
        <v>42272</v>
      </c>
      <c r="AJ336" s="27" t="s">
        <v>813</v>
      </c>
      <c r="AK336" s="61">
        <v>42268</v>
      </c>
      <c r="AL336" s="28" t="s">
        <v>64</v>
      </c>
      <c r="AM336" s="27" t="s">
        <v>757</v>
      </c>
      <c r="AN336" s="27" t="s">
        <v>758</v>
      </c>
      <c r="AO336" s="28" t="s">
        <v>719</v>
      </c>
      <c r="AP336" s="27" t="s">
        <v>720</v>
      </c>
      <c r="AQ336" s="27" t="s">
        <v>677</v>
      </c>
      <c r="AR336" s="27" t="s">
        <v>78</v>
      </c>
      <c r="AS336" s="28" t="s">
        <v>717</v>
      </c>
      <c r="AT336" s="28" t="s">
        <v>718</v>
      </c>
      <c r="AU336" s="28" t="s">
        <v>718</v>
      </c>
      <c r="AV336" s="28" t="s">
        <v>718</v>
      </c>
      <c r="AW336" s="28" t="s">
        <v>718</v>
      </c>
      <c r="AX336" s="28" t="s">
        <v>718</v>
      </c>
      <c r="AY336" s="28" t="s">
        <v>718</v>
      </c>
      <c r="AZ336" s="62">
        <v>442641.56</v>
      </c>
      <c r="BA336" s="62">
        <v>1877480.59</v>
      </c>
      <c r="BB336" s="29">
        <v>1</v>
      </c>
    </row>
    <row r="337" spans="1:54" ht="15.75" customHeight="1" x14ac:dyDescent="0.2">
      <c r="A337" t="s">
        <v>3205</v>
      </c>
      <c r="B337" t="e">
        <f>VLOOKUP(M337,vlookup!A:C,3,FALSE)</f>
        <v>#N/A</v>
      </c>
      <c r="C337" t="s">
        <v>925</v>
      </c>
      <c r="D337" t="s">
        <v>7</v>
      </c>
      <c r="E337" t="s">
        <v>13</v>
      </c>
      <c r="F337" t="s">
        <v>717</v>
      </c>
      <c r="G337" t="s">
        <v>718</v>
      </c>
      <c r="H337" t="s">
        <v>718</v>
      </c>
      <c r="I337" t="s">
        <v>718</v>
      </c>
      <c r="J337" t="s">
        <v>718</v>
      </c>
      <c r="K337" t="s">
        <v>718</v>
      </c>
      <c r="L337" s="6" t="s">
        <v>718</v>
      </c>
      <c r="M337" s="27" t="s">
        <v>21</v>
      </c>
      <c r="N337" s="27" t="s">
        <v>1008</v>
      </c>
      <c r="O337" s="27" t="s">
        <v>78</v>
      </c>
      <c r="P337" s="27" t="s">
        <v>1440</v>
      </c>
      <c r="Q337" s="27" t="s">
        <v>78</v>
      </c>
      <c r="R337" s="27" t="s">
        <v>1009</v>
      </c>
      <c r="S337" s="27" t="s">
        <v>48</v>
      </c>
      <c r="T337" s="27" t="s">
        <v>400</v>
      </c>
      <c r="U337" s="60">
        <v>42256</v>
      </c>
      <c r="V337" s="27" t="s">
        <v>40</v>
      </c>
      <c r="W337" s="27" t="s">
        <v>677</v>
      </c>
      <c r="X337" s="27" t="s">
        <v>38</v>
      </c>
      <c r="Y337" s="27" t="s">
        <v>2232</v>
      </c>
      <c r="Z337" s="27" t="s">
        <v>1010</v>
      </c>
      <c r="AA337" s="62">
        <v>270034</v>
      </c>
      <c r="AB337" s="27" t="s">
        <v>2233</v>
      </c>
      <c r="AC337" s="27" t="s">
        <v>76</v>
      </c>
      <c r="AD337" s="27" t="s">
        <v>677</v>
      </c>
      <c r="AE337" s="27" t="s">
        <v>1011</v>
      </c>
      <c r="AF337" s="27" t="s">
        <v>782</v>
      </c>
      <c r="AG337" s="27" t="s">
        <v>677</v>
      </c>
      <c r="AH337" s="27" t="s">
        <v>1855</v>
      </c>
      <c r="AI337" s="61">
        <v>42326</v>
      </c>
      <c r="AJ337" s="27" t="s">
        <v>1855</v>
      </c>
      <c r="AK337" s="61">
        <v>42256</v>
      </c>
      <c r="AL337" s="28" t="s">
        <v>64</v>
      </c>
      <c r="AM337" s="27" t="s">
        <v>677</v>
      </c>
      <c r="AN337" s="27" t="s">
        <v>677</v>
      </c>
      <c r="AO337" s="28" t="s">
        <v>719</v>
      </c>
      <c r="AP337" s="27" t="s">
        <v>720</v>
      </c>
      <c r="AQ337" s="27" t="s">
        <v>677</v>
      </c>
      <c r="AR337" s="27" t="s">
        <v>78</v>
      </c>
      <c r="AS337" s="28" t="s">
        <v>717</v>
      </c>
      <c r="AT337" s="28" t="s">
        <v>718</v>
      </c>
      <c r="AU337" s="28" t="s">
        <v>718</v>
      </c>
      <c r="AV337" s="28" t="s">
        <v>718</v>
      </c>
      <c r="AW337" s="28" t="s">
        <v>718</v>
      </c>
      <c r="AX337" s="28" t="s">
        <v>718</v>
      </c>
      <c r="AY337" s="28" t="s">
        <v>718</v>
      </c>
      <c r="AZ337" s="62">
        <v>270034</v>
      </c>
      <c r="BA337" s="62">
        <v>270034</v>
      </c>
      <c r="BB337" s="29">
        <v>1</v>
      </c>
    </row>
    <row r="338" spans="1:54" ht="15.75" customHeight="1" x14ac:dyDescent="0.2">
      <c r="A338" t="s">
        <v>3205</v>
      </c>
      <c r="B338" t="e">
        <f>VLOOKUP(M338,vlookup!A:C,3,FALSE)</f>
        <v>#N/A</v>
      </c>
      <c r="C338" t="s">
        <v>925</v>
      </c>
      <c r="D338" t="s">
        <v>7</v>
      </c>
      <c r="E338" t="s">
        <v>13</v>
      </c>
      <c r="F338" t="s">
        <v>717</v>
      </c>
      <c r="G338" t="s">
        <v>718</v>
      </c>
      <c r="H338" t="s">
        <v>718</v>
      </c>
      <c r="I338" t="s">
        <v>718</v>
      </c>
      <c r="J338" t="s">
        <v>718</v>
      </c>
      <c r="K338" t="s">
        <v>718</v>
      </c>
      <c r="L338" s="6" t="s">
        <v>718</v>
      </c>
      <c r="M338" s="27" t="s">
        <v>21</v>
      </c>
      <c r="N338" s="27" t="s">
        <v>1008</v>
      </c>
      <c r="O338" s="27" t="s">
        <v>78</v>
      </c>
      <c r="P338" s="27" t="s">
        <v>1440</v>
      </c>
      <c r="Q338" s="27" t="s">
        <v>78</v>
      </c>
      <c r="R338" s="27" t="s">
        <v>905</v>
      </c>
      <c r="S338" s="27" t="s">
        <v>48</v>
      </c>
      <c r="T338" s="27" t="s">
        <v>988</v>
      </c>
      <c r="U338" s="60">
        <v>42275</v>
      </c>
      <c r="V338" s="27" t="s">
        <v>134</v>
      </c>
      <c r="W338" s="27" t="s">
        <v>677</v>
      </c>
      <c r="X338" s="27" t="s">
        <v>38</v>
      </c>
      <c r="Y338" s="27" t="s">
        <v>2234</v>
      </c>
      <c r="Z338" s="27" t="s">
        <v>2235</v>
      </c>
      <c r="AA338" s="62">
        <v>75000</v>
      </c>
      <c r="AB338" s="27" t="s">
        <v>2236</v>
      </c>
      <c r="AC338" s="27" t="s">
        <v>76</v>
      </c>
      <c r="AD338" s="27" t="s">
        <v>677</v>
      </c>
      <c r="AE338" s="27" t="s">
        <v>2237</v>
      </c>
      <c r="AF338" s="27" t="s">
        <v>1442</v>
      </c>
      <c r="AG338" s="27" t="s">
        <v>677</v>
      </c>
      <c r="AH338" s="27" t="s">
        <v>770</v>
      </c>
      <c r="AI338" s="61">
        <v>42275</v>
      </c>
      <c r="AJ338" s="27" t="s">
        <v>1855</v>
      </c>
      <c r="AK338" s="61">
        <v>42275</v>
      </c>
      <c r="AL338" s="28" t="s">
        <v>64</v>
      </c>
      <c r="AM338" s="27" t="s">
        <v>677</v>
      </c>
      <c r="AN338" s="27" t="s">
        <v>677</v>
      </c>
      <c r="AO338" s="28" t="s">
        <v>725</v>
      </c>
      <c r="AP338" s="27" t="s">
        <v>718</v>
      </c>
      <c r="AQ338" s="27" t="s">
        <v>677</v>
      </c>
      <c r="AR338" s="27" t="s">
        <v>78</v>
      </c>
      <c r="AS338" s="28" t="s">
        <v>717</v>
      </c>
      <c r="AT338" s="28" t="s">
        <v>718</v>
      </c>
      <c r="AU338" s="28" t="s">
        <v>718</v>
      </c>
      <c r="AV338" s="28" t="s">
        <v>718</v>
      </c>
      <c r="AW338" s="28" t="s">
        <v>718</v>
      </c>
      <c r="AX338" s="28" t="s">
        <v>718</v>
      </c>
      <c r="AY338" s="28" t="s">
        <v>718</v>
      </c>
      <c r="AZ338" s="62">
        <v>75000</v>
      </c>
      <c r="BA338" s="62">
        <v>300000</v>
      </c>
      <c r="BB338" s="29">
        <v>1</v>
      </c>
    </row>
    <row r="339" spans="1:54" ht="15.75" customHeight="1" x14ac:dyDescent="0.2">
      <c r="A339" t="s">
        <v>3205</v>
      </c>
      <c r="B339" t="str">
        <f>VLOOKUP(M339,vlookup!A:C,3,FALSE)</f>
        <v>"Special Interest Function"</v>
      </c>
      <c r="C339" t="s">
        <v>925</v>
      </c>
      <c r="D339" t="s">
        <v>7</v>
      </c>
      <c r="E339" t="s">
        <v>12</v>
      </c>
      <c r="F339" t="s">
        <v>717</v>
      </c>
      <c r="G339" t="s">
        <v>718</v>
      </c>
      <c r="H339" t="s">
        <v>718</v>
      </c>
      <c r="I339" t="s">
        <v>718</v>
      </c>
      <c r="J339" t="s">
        <v>71</v>
      </c>
      <c r="K339" t="s">
        <v>718</v>
      </c>
      <c r="L339" s="6" t="s">
        <v>718</v>
      </c>
      <c r="M339" s="27" t="s">
        <v>608</v>
      </c>
      <c r="N339" s="27" t="s">
        <v>1012</v>
      </c>
      <c r="O339" s="27" t="s">
        <v>78</v>
      </c>
      <c r="P339" s="27" t="s">
        <v>1440</v>
      </c>
      <c r="Q339" s="27" t="s">
        <v>78</v>
      </c>
      <c r="R339" s="27" t="s">
        <v>43</v>
      </c>
      <c r="S339" s="27" t="s">
        <v>44</v>
      </c>
      <c r="T339" s="27" t="s">
        <v>88</v>
      </c>
      <c r="U339" s="60">
        <v>42122</v>
      </c>
      <c r="V339" s="27" t="s">
        <v>134</v>
      </c>
      <c r="W339" s="27" t="s">
        <v>1208</v>
      </c>
      <c r="X339" s="27" t="s">
        <v>38</v>
      </c>
      <c r="Y339" s="27" t="s">
        <v>2265</v>
      </c>
      <c r="Z339" s="27" t="s">
        <v>1643</v>
      </c>
      <c r="AA339" s="62">
        <v>191618</v>
      </c>
      <c r="AB339" s="27" t="s">
        <v>1644</v>
      </c>
      <c r="AC339" s="27" t="s">
        <v>130</v>
      </c>
      <c r="AD339" s="27" t="s">
        <v>1645</v>
      </c>
      <c r="AE339" s="27" t="s">
        <v>1646</v>
      </c>
      <c r="AF339" s="27" t="s">
        <v>769</v>
      </c>
      <c r="AG339" s="27" t="s">
        <v>677</v>
      </c>
      <c r="AH339" s="27" t="s">
        <v>768</v>
      </c>
      <c r="AI339" s="61">
        <v>42165</v>
      </c>
      <c r="AJ339" s="27" t="s">
        <v>1615</v>
      </c>
      <c r="AK339" s="61">
        <v>42069</v>
      </c>
      <c r="AL339" s="28" t="s">
        <v>64</v>
      </c>
      <c r="AM339" s="27" t="s">
        <v>741</v>
      </c>
      <c r="AN339" s="27" t="s">
        <v>742</v>
      </c>
      <c r="AO339" s="28" t="s">
        <v>719</v>
      </c>
      <c r="AP339" s="27" t="s">
        <v>720</v>
      </c>
      <c r="AQ339" s="27" t="s">
        <v>1647</v>
      </c>
      <c r="AR339" s="27" t="s">
        <v>78</v>
      </c>
      <c r="AS339" s="28" t="s">
        <v>717</v>
      </c>
      <c r="AT339" s="28" t="s">
        <v>718</v>
      </c>
      <c r="AU339" s="28" t="s">
        <v>718</v>
      </c>
      <c r="AV339" s="28" t="s">
        <v>718</v>
      </c>
      <c r="AW339" s="28" t="s">
        <v>716</v>
      </c>
      <c r="AX339" s="28" t="s">
        <v>718</v>
      </c>
      <c r="AY339" s="28" t="s">
        <v>718</v>
      </c>
      <c r="AZ339" s="62">
        <v>191618</v>
      </c>
      <c r="BA339" s="62">
        <v>191618</v>
      </c>
      <c r="BB339" s="29">
        <v>1</v>
      </c>
    </row>
    <row r="340" spans="1:54" ht="15.75" customHeight="1" x14ac:dyDescent="0.2">
      <c r="A340" t="s">
        <v>3205</v>
      </c>
      <c r="B340" t="str">
        <f>VLOOKUP(M340,vlookup!A:C,3,FALSE)</f>
        <v>"Special Interest Function"</v>
      </c>
      <c r="C340" t="s">
        <v>925</v>
      </c>
      <c r="D340" t="s">
        <v>7</v>
      </c>
      <c r="E340" t="s">
        <v>12</v>
      </c>
      <c r="F340" t="s">
        <v>717</v>
      </c>
      <c r="G340" t="s">
        <v>718</v>
      </c>
      <c r="H340" t="s">
        <v>718</v>
      </c>
      <c r="I340" t="s">
        <v>718</v>
      </c>
      <c r="J340" t="s">
        <v>71</v>
      </c>
      <c r="K340" t="s">
        <v>718</v>
      </c>
      <c r="L340" s="6" t="s">
        <v>718</v>
      </c>
      <c r="M340" s="27" t="s">
        <v>608</v>
      </c>
      <c r="N340" s="27" t="s">
        <v>1012</v>
      </c>
      <c r="O340" s="27" t="s">
        <v>78</v>
      </c>
      <c r="P340" s="27" t="s">
        <v>1440</v>
      </c>
      <c r="Q340" s="27" t="s">
        <v>78</v>
      </c>
      <c r="R340" s="27" t="s">
        <v>43</v>
      </c>
      <c r="S340" s="27" t="s">
        <v>44</v>
      </c>
      <c r="T340" s="27" t="s">
        <v>88</v>
      </c>
      <c r="U340" s="60">
        <v>42152</v>
      </c>
      <c r="V340" s="27" t="s">
        <v>134</v>
      </c>
      <c r="W340" s="27" t="s">
        <v>1208</v>
      </c>
      <c r="X340" s="27" t="s">
        <v>38</v>
      </c>
      <c r="Y340" s="27" t="s">
        <v>2266</v>
      </c>
      <c r="Z340" s="27" t="s">
        <v>1643</v>
      </c>
      <c r="AA340" s="62">
        <v>108786</v>
      </c>
      <c r="AB340" s="27" t="s">
        <v>1644</v>
      </c>
      <c r="AC340" s="27" t="s">
        <v>83</v>
      </c>
      <c r="AD340" s="27" t="s">
        <v>1645</v>
      </c>
      <c r="AE340" s="27" t="s">
        <v>1646</v>
      </c>
      <c r="AF340" s="27" t="s">
        <v>767</v>
      </c>
      <c r="AG340" s="27" t="s">
        <v>677</v>
      </c>
      <c r="AH340" s="27" t="s">
        <v>2108</v>
      </c>
      <c r="AI340" s="61">
        <v>42153</v>
      </c>
      <c r="AJ340" s="27" t="s">
        <v>1602</v>
      </c>
      <c r="AK340" s="61">
        <v>42144</v>
      </c>
      <c r="AL340" s="28" t="s">
        <v>64</v>
      </c>
      <c r="AM340" s="27" t="s">
        <v>741</v>
      </c>
      <c r="AN340" s="27" t="s">
        <v>742</v>
      </c>
      <c r="AO340" s="28" t="s">
        <v>719</v>
      </c>
      <c r="AP340" s="27" t="s">
        <v>720</v>
      </c>
      <c r="AQ340" s="27" t="s">
        <v>1647</v>
      </c>
      <c r="AR340" s="27" t="s">
        <v>78</v>
      </c>
      <c r="AS340" s="28" t="s">
        <v>717</v>
      </c>
      <c r="AT340" s="28" t="s">
        <v>718</v>
      </c>
      <c r="AU340" s="28" t="s">
        <v>718</v>
      </c>
      <c r="AV340" s="28" t="s">
        <v>718</v>
      </c>
      <c r="AW340" s="28" t="s">
        <v>716</v>
      </c>
      <c r="AX340" s="28" t="s">
        <v>718</v>
      </c>
      <c r="AY340" s="28" t="s">
        <v>718</v>
      </c>
      <c r="AZ340" s="62">
        <v>108786</v>
      </c>
      <c r="BA340" s="62">
        <v>108786</v>
      </c>
      <c r="BB340" s="29">
        <v>1</v>
      </c>
    </row>
    <row r="341" spans="1:54" ht="15.75" customHeight="1" x14ac:dyDescent="0.2">
      <c r="A341" t="s">
        <v>3205</v>
      </c>
      <c r="B341" t="str">
        <f>VLOOKUP(M341,vlookup!A:C,3,FALSE)</f>
        <v>"Special Interest Function"</v>
      </c>
      <c r="C341" t="s">
        <v>925</v>
      </c>
      <c r="D341" t="s">
        <v>7</v>
      </c>
      <c r="E341" t="s">
        <v>12</v>
      </c>
      <c r="F341" t="s">
        <v>717</v>
      </c>
      <c r="G341" t="s">
        <v>718</v>
      </c>
      <c r="H341" t="s">
        <v>718</v>
      </c>
      <c r="I341" t="s">
        <v>718</v>
      </c>
      <c r="J341" t="s">
        <v>71</v>
      </c>
      <c r="K341" t="s">
        <v>718</v>
      </c>
      <c r="L341" s="6" t="s">
        <v>718</v>
      </c>
      <c r="M341" s="27" t="s">
        <v>608</v>
      </c>
      <c r="N341" s="27" t="s">
        <v>1012</v>
      </c>
      <c r="O341" s="27" t="s">
        <v>78</v>
      </c>
      <c r="P341" s="27" t="s">
        <v>1440</v>
      </c>
      <c r="Q341" s="27" t="s">
        <v>78</v>
      </c>
      <c r="R341" s="27" t="s">
        <v>43</v>
      </c>
      <c r="S341" s="27" t="s">
        <v>44</v>
      </c>
      <c r="T341" s="27" t="s">
        <v>88</v>
      </c>
      <c r="U341" s="60">
        <v>42164</v>
      </c>
      <c r="V341" s="27" t="s">
        <v>134</v>
      </c>
      <c r="W341" s="27" t="s">
        <v>1208</v>
      </c>
      <c r="X341" s="27" t="s">
        <v>38</v>
      </c>
      <c r="Y341" s="27" t="s">
        <v>2267</v>
      </c>
      <c r="Z341" s="27" t="s">
        <v>1643</v>
      </c>
      <c r="AA341" s="62">
        <v>559893</v>
      </c>
      <c r="AB341" s="27" t="s">
        <v>1644</v>
      </c>
      <c r="AC341" s="27" t="s">
        <v>86</v>
      </c>
      <c r="AD341" s="27" t="s">
        <v>1645</v>
      </c>
      <c r="AE341" s="27" t="s">
        <v>1646</v>
      </c>
      <c r="AF341" s="27" t="s">
        <v>1371</v>
      </c>
      <c r="AG341" s="27" t="s">
        <v>677</v>
      </c>
      <c r="AH341" s="27" t="s">
        <v>2108</v>
      </c>
      <c r="AI341" s="61">
        <v>42164</v>
      </c>
      <c r="AJ341" s="27" t="s">
        <v>2108</v>
      </c>
      <c r="AK341" s="61">
        <v>42159</v>
      </c>
      <c r="AL341" s="28" t="s">
        <v>64</v>
      </c>
      <c r="AM341" s="27" t="s">
        <v>741</v>
      </c>
      <c r="AN341" s="27" t="s">
        <v>742</v>
      </c>
      <c r="AO341" s="28" t="s">
        <v>719</v>
      </c>
      <c r="AP341" s="27" t="s">
        <v>720</v>
      </c>
      <c r="AQ341" s="27" t="s">
        <v>1647</v>
      </c>
      <c r="AR341" s="27" t="s">
        <v>78</v>
      </c>
      <c r="AS341" s="28" t="s">
        <v>717</v>
      </c>
      <c r="AT341" s="28" t="s">
        <v>718</v>
      </c>
      <c r="AU341" s="28" t="s">
        <v>718</v>
      </c>
      <c r="AV341" s="28" t="s">
        <v>718</v>
      </c>
      <c r="AW341" s="28" t="s">
        <v>716</v>
      </c>
      <c r="AX341" s="28" t="s">
        <v>718</v>
      </c>
      <c r="AY341" s="28" t="s">
        <v>718</v>
      </c>
      <c r="AZ341" s="62">
        <v>559893</v>
      </c>
      <c r="BA341" s="62">
        <v>0</v>
      </c>
      <c r="BB341" s="29">
        <v>1</v>
      </c>
    </row>
    <row r="342" spans="1:54" ht="15.75" customHeight="1" x14ac:dyDescent="0.2">
      <c r="A342" t="s">
        <v>3205</v>
      </c>
      <c r="B342" t="str">
        <f>VLOOKUP(M342,vlookup!A:C,3,FALSE)</f>
        <v>"Special Interest Function"</v>
      </c>
      <c r="C342" t="s">
        <v>925</v>
      </c>
      <c r="D342" t="s">
        <v>7</v>
      </c>
      <c r="E342" t="s">
        <v>13</v>
      </c>
      <c r="F342" t="s">
        <v>717</v>
      </c>
      <c r="G342" t="s">
        <v>718</v>
      </c>
      <c r="H342" t="s">
        <v>718</v>
      </c>
      <c r="I342" t="s">
        <v>718</v>
      </c>
      <c r="J342" t="s">
        <v>71</v>
      </c>
      <c r="K342" t="s">
        <v>718</v>
      </c>
      <c r="L342" s="6" t="s">
        <v>718</v>
      </c>
      <c r="M342" s="27" t="s">
        <v>608</v>
      </c>
      <c r="N342" s="27" t="s">
        <v>1012</v>
      </c>
      <c r="O342" s="27" t="s">
        <v>78</v>
      </c>
      <c r="P342" s="27" t="s">
        <v>1440</v>
      </c>
      <c r="Q342" s="27" t="s">
        <v>78</v>
      </c>
      <c r="R342" s="27" t="s">
        <v>43</v>
      </c>
      <c r="S342" s="27" t="s">
        <v>44</v>
      </c>
      <c r="T342" s="27" t="s">
        <v>88</v>
      </c>
      <c r="U342" s="60">
        <v>42222</v>
      </c>
      <c r="V342" s="27" t="s">
        <v>134</v>
      </c>
      <c r="W342" s="27" t="s">
        <v>1208</v>
      </c>
      <c r="X342" s="27" t="s">
        <v>38</v>
      </c>
      <c r="Y342" s="27" t="s">
        <v>2268</v>
      </c>
      <c r="Z342" s="27" t="s">
        <v>1643</v>
      </c>
      <c r="AA342" s="62">
        <v>115954</v>
      </c>
      <c r="AB342" s="27" t="s">
        <v>1644</v>
      </c>
      <c r="AC342" s="27" t="s">
        <v>120</v>
      </c>
      <c r="AD342" s="27" t="s">
        <v>1645</v>
      </c>
      <c r="AE342" s="27" t="s">
        <v>1646</v>
      </c>
      <c r="AF342" s="27" t="s">
        <v>769</v>
      </c>
      <c r="AG342" s="27" t="s">
        <v>677</v>
      </c>
      <c r="AH342" s="27" t="s">
        <v>2108</v>
      </c>
      <c r="AI342" s="61">
        <v>42223</v>
      </c>
      <c r="AJ342" s="27" t="s">
        <v>1602</v>
      </c>
      <c r="AK342" s="61">
        <v>42222</v>
      </c>
      <c r="AL342" s="28" t="s">
        <v>64</v>
      </c>
      <c r="AM342" s="27" t="s">
        <v>741</v>
      </c>
      <c r="AN342" s="27" t="s">
        <v>742</v>
      </c>
      <c r="AO342" s="28" t="s">
        <v>719</v>
      </c>
      <c r="AP342" s="27" t="s">
        <v>720</v>
      </c>
      <c r="AQ342" s="27" t="s">
        <v>1647</v>
      </c>
      <c r="AR342" s="27" t="s">
        <v>78</v>
      </c>
      <c r="AS342" s="28" t="s">
        <v>717</v>
      </c>
      <c r="AT342" s="28" t="s">
        <v>718</v>
      </c>
      <c r="AU342" s="28" t="s">
        <v>718</v>
      </c>
      <c r="AV342" s="28" t="s">
        <v>718</v>
      </c>
      <c r="AW342" s="28" t="s">
        <v>716</v>
      </c>
      <c r="AX342" s="28" t="s">
        <v>718</v>
      </c>
      <c r="AY342" s="28" t="s">
        <v>718</v>
      </c>
      <c r="AZ342" s="62">
        <v>115954</v>
      </c>
      <c r="BA342" s="62">
        <v>115954</v>
      </c>
      <c r="BB342" s="29">
        <v>1</v>
      </c>
    </row>
    <row r="343" spans="1:54" ht="15.75" customHeight="1" x14ac:dyDescent="0.2">
      <c r="A343" t="s">
        <v>3205</v>
      </c>
      <c r="B343" t="str">
        <f>VLOOKUP(M343,vlookup!A:C,3,FALSE)</f>
        <v>"Special Interest Function"</v>
      </c>
      <c r="C343" t="s">
        <v>925</v>
      </c>
      <c r="D343" t="s">
        <v>7</v>
      </c>
      <c r="E343" t="s">
        <v>13</v>
      </c>
      <c r="F343" t="s">
        <v>717</v>
      </c>
      <c r="G343" t="s">
        <v>718</v>
      </c>
      <c r="H343" t="s">
        <v>718</v>
      </c>
      <c r="I343" t="s">
        <v>718</v>
      </c>
      <c r="J343" t="s">
        <v>71</v>
      </c>
      <c r="K343" t="s">
        <v>718</v>
      </c>
      <c r="L343" s="6" t="s">
        <v>718</v>
      </c>
      <c r="M343" s="27" t="s">
        <v>608</v>
      </c>
      <c r="N343" s="27" t="s">
        <v>1012</v>
      </c>
      <c r="O343" s="27" t="s">
        <v>78</v>
      </c>
      <c r="P343" s="27" t="s">
        <v>1440</v>
      </c>
      <c r="Q343" s="27" t="s">
        <v>78</v>
      </c>
      <c r="R343" s="27" t="s">
        <v>1211</v>
      </c>
      <c r="S343" s="27" t="s">
        <v>48</v>
      </c>
      <c r="T343" s="27" t="s">
        <v>1207</v>
      </c>
      <c r="U343" s="60">
        <v>42262</v>
      </c>
      <c r="V343" s="27" t="s">
        <v>134</v>
      </c>
      <c r="W343" s="27" t="s">
        <v>1208</v>
      </c>
      <c r="X343" s="27" t="s">
        <v>38</v>
      </c>
      <c r="Y343" s="27" t="s">
        <v>2257</v>
      </c>
      <c r="Z343" s="27" t="s">
        <v>1643</v>
      </c>
      <c r="AA343" s="62">
        <v>4432008</v>
      </c>
      <c r="AB343" s="27" t="s">
        <v>1644</v>
      </c>
      <c r="AC343" s="27" t="s">
        <v>211</v>
      </c>
      <c r="AD343" s="27" t="s">
        <v>1645</v>
      </c>
      <c r="AE343" s="27" t="s">
        <v>1646</v>
      </c>
      <c r="AF343" s="27" t="s">
        <v>769</v>
      </c>
      <c r="AG343" s="27" t="s">
        <v>677</v>
      </c>
      <c r="AH343" s="27" t="s">
        <v>2108</v>
      </c>
      <c r="AI343" s="61">
        <v>42268</v>
      </c>
      <c r="AJ343" s="27" t="s">
        <v>1602</v>
      </c>
      <c r="AK343" s="61">
        <v>42263</v>
      </c>
      <c r="AL343" s="28" t="s">
        <v>64</v>
      </c>
      <c r="AM343" s="27" t="s">
        <v>739</v>
      </c>
      <c r="AN343" s="27" t="s">
        <v>740</v>
      </c>
      <c r="AO343" s="28" t="s">
        <v>719</v>
      </c>
      <c r="AP343" s="27" t="s">
        <v>720</v>
      </c>
      <c r="AQ343" s="27" t="s">
        <v>1647</v>
      </c>
      <c r="AR343" s="27" t="s">
        <v>78</v>
      </c>
      <c r="AS343" s="28" t="s">
        <v>717</v>
      </c>
      <c r="AT343" s="28" t="s">
        <v>718</v>
      </c>
      <c r="AU343" s="28" t="s">
        <v>718</v>
      </c>
      <c r="AV343" s="28" t="s">
        <v>718</v>
      </c>
      <c r="AW343" s="28" t="s">
        <v>716</v>
      </c>
      <c r="AX343" s="28" t="s">
        <v>718</v>
      </c>
      <c r="AY343" s="28" t="s">
        <v>718</v>
      </c>
      <c r="AZ343" s="62">
        <v>0</v>
      </c>
      <c r="BA343" s="62">
        <v>0</v>
      </c>
      <c r="BB343" s="29">
        <v>1</v>
      </c>
    </row>
    <row r="344" spans="1:54" ht="15.75" customHeight="1" x14ac:dyDescent="0.2">
      <c r="A344" t="s">
        <v>3205</v>
      </c>
      <c r="B344" t="str">
        <f>VLOOKUP(M344,vlookup!A:C,3,FALSE)</f>
        <v>"Special Interest Function"</v>
      </c>
      <c r="C344" t="s">
        <v>925</v>
      </c>
      <c r="D344" t="s">
        <v>7</v>
      </c>
      <c r="E344" t="s">
        <v>13</v>
      </c>
      <c r="F344" t="s">
        <v>717</v>
      </c>
      <c r="G344" t="s">
        <v>718</v>
      </c>
      <c r="H344" t="s">
        <v>718</v>
      </c>
      <c r="I344" t="s">
        <v>718</v>
      </c>
      <c r="J344" t="s">
        <v>71</v>
      </c>
      <c r="K344" t="s">
        <v>718</v>
      </c>
      <c r="L344" s="6" t="s">
        <v>718</v>
      </c>
      <c r="M344" s="27" t="s">
        <v>608</v>
      </c>
      <c r="N344" s="27" t="s">
        <v>1012</v>
      </c>
      <c r="O344" s="27" t="s">
        <v>78</v>
      </c>
      <c r="P344" s="27" t="s">
        <v>1440</v>
      </c>
      <c r="Q344" s="27" t="s">
        <v>78</v>
      </c>
      <c r="R344" s="27" t="s">
        <v>182</v>
      </c>
      <c r="S344" s="27" t="s">
        <v>48</v>
      </c>
      <c r="T344" s="27" t="s">
        <v>1207</v>
      </c>
      <c r="U344" s="60">
        <v>42265</v>
      </c>
      <c r="V344" s="27" t="s">
        <v>134</v>
      </c>
      <c r="W344" s="27" t="s">
        <v>1208</v>
      </c>
      <c r="X344" s="27" t="s">
        <v>38</v>
      </c>
      <c r="Y344" s="27" t="s">
        <v>2259</v>
      </c>
      <c r="Z344" s="27" t="s">
        <v>1643</v>
      </c>
      <c r="AA344" s="62">
        <v>156115.15</v>
      </c>
      <c r="AB344" s="27" t="s">
        <v>1644</v>
      </c>
      <c r="AC344" s="27" t="s">
        <v>112</v>
      </c>
      <c r="AD344" s="27" t="s">
        <v>1645</v>
      </c>
      <c r="AE344" s="27" t="s">
        <v>1646</v>
      </c>
      <c r="AF344" s="27" t="s">
        <v>769</v>
      </c>
      <c r="AG344" s="27" t="s">
        <v>677</v>
      </c>
      <c r="AH344" s="27" t="s">
        <v>2108</v>
      </c>
      <c r="AI344" s="61">
        <v>42270</v>
      </c>
      <c r="AJ344" s="27" t="s">
        <v>2108</v>
      </c>
      <c r="AK344" s="61">
        <v>42270</v>
      </c>
      <c r="AL344" s="28" t="s">
        <v>64</v>
      </c>
      <c r="AM344" s="27" t="s">
        <v>723</v>
      </c>
      <c r="AN344" s="27" t="s">
        <v>724</v>
      </c>
      <c r="AO344" s="28" t="s">
        <v>719</v>
      </c>
      <c r="AP344" s="27" t="s">
        <v>720</v>
      </c>
      <c r="AQ344" s="27" t="s">
        <v>1647</v>
      </c>
      <c r="AR344" s="27" t="s">
        <v>78</v>
      </c>
      <c r="AS344" s="28" t="s">
        <v>717</v>
      </c>
      <c r="AT344" s="28" t="s">
        <v>718</v>
      </c>
      <c r="AU344" s="28" t="s">
        <v>718</v>
      </c>
      <c r="AV344" s="28" t="s">
        <v>718</v>
      </c>
      <c r="AW344" s="28" t="s">
        <v>716</v>
      </c>
      <c r="AX344" s="28" t="s">
        <v>718</v>
      </c>
      <c r="AY344" s="28" t="s">
        <v>718</v>
      </c>
      <c r="AZ344" s="62">
        <v>0</v>
      </c>
      <c r="BA344" s="62">
        <v>0</v>
      </c>
      <c r="BB344" s="29">
        <v>1</v>
      </c>
    </row>
    <row r="345" spans="1:54" ht="15.75" customHeight="1" x14ac:dyDescent="0.2">
      <c r="A345" t="s">
        <v>3205</v>
      </c>
      <c r="B345" t="str">
        <f>VLOOKUP(M345,vlookup!A:C,3,FALSE)</f>
        <v>"Special Interest Function"</v>
      </c>
      <c r="C345" t="s">
        <v>925</v>
      </c>
      <c r="D345" t="s">
        <v>7</v>
      </c>
      <c r="E345" t="s">
        <v>13</v>
      </c>
      <c r="F345" t="s">
        <v>717</v>
      </c>
      <c r="G345" t="s">
        <v>718</v>
      </c>
      <c r="H345" t="s">
        <v>718</v>
      </c>
      <c r="I345" t="s">
        <v>718</v>
      </c>
      <c r="J345" t="s">
        <v>71</v>
      </c>
      <c r="K345" t="s">
        <v>718</v>
      </c>
      <c r="L345" s="6" t="s">
        <v>718</v>
      </c>
      <c r="M345" s="27" t="s">
        <v>608</v>
      </c>
      <c r="N345" s="27" t="s">
        <v>1012</v>
      </c>
      <c r="O345" s="27" t="s">
        <v>78</v>
      </c>
      <c r="P345" s="27" t="s">
        <v>1440</v>
      </c>
      <c r="Q345" s="27" t="s">
        <v>78</v>
      </c>
      <c r="R345" s="27" t="s">
        <v>182</v>
      </c>
      <c r="S345" s="27" t="s">
        <v>48</v>
      </c>
      <c r="T345" s="27" t="s">
        <v>1207</v>
      </c>
      <c r="U345" s="60">
        <v>42268</v>
      </c>
      <c r="V345" s="27" t="s">
        <v>134</v>
      </c>
      <c r="W345" s="27" t="s">
        <v>1208</v>
      </c>
      <c r="X345" s="27" t="s">
        <v>38</v>
      </c>
      <c r="Y345" s="27" t="s">
        <v>2260</v>
      </c>
      <c r="Z345" s="27" t="s">
        <v>1643</v>
      </c>
      <c r="AA345" s="62">
        <v>63171.02</v>
      </c>
      <c r="AB345" s="27" t="s">
        <v>1644</v>
      </c>
      <c r="AC345" s="27" t="s">
        <v>581</v>
      </c>
      <c r="AD345" s="27" t="s">
        <v>1645</v>
      </c>
      <c r="AE345" s="27" t="s">
        <v>1646</v>
      </c>
      <c r="AF345" s="27" t="s">
        <v>769</v>
      </c>
      <c r="AG345" s="27" t="s">
        <v>677</v>
      </c>
      <c r="AH345" s="27" t="s">
        <v>2108</v>
      </c>
      <c r="AI345" s="61">
        <v>42269</v>
      </c>
      <c r="AJ345" s="27" t="s">
        <v>2108</v>
      </c>
      <c r="AK345" s="61">
        <v>42268</v>
      </c>
      <c r="AL345" s="28" t="s">
        <v>64</v>
      </c>
      <c r="AM345" s="27" t="s">
        <v>741</v>
      </c>
      <c r="AN345" s="27" t="s">
        <v>742</v>
      </c>
      <c r="AO345" s="28" t="s">
        <v>719</v>
      </c>
      <c r="AP345" s="27" t="s">
        <v>720</v>
      </c>
      <c r="AQ345" s="27" t="s">
        <v>1647</v>
      </c>
      <c r="AR345" s="27" t="s">
        <v>78</v>
      </c>
      <c r="AS345" s="28" t="s">
        <v>717</v>
      </c>
      <c r="AT345" s="28" t="s">
        <v>718</v>
      </c>
      <c r="AU345" s="28" t="s">
        <v>718</v>
      </c>
      <c r="AV345" s="28" t="s">
        <v>718</v>
      </c>
      <c r="AW345" s="28" t="s">
        <v>716</v>
      </c>
      <c r="AX345" s="28" t="s">
        <v>718</v>
      </c>
      <c r="AY345" s="28" t="s">
        <v>718</v>
      </c>
      <c r="AZ345" s="62">
        <v>63171.02</v>
      </c>
      <c r="BA345" s="62">
        <v>0</v>
      </c>
      <c r="BB345" s="29">
        <v>1</v>
      </c>
    </row>
    <row r="346" spans="1:54" ht="15.75" customHeight="1" x14ac:dyDescent="0.2">
      <c r="A346" t="s">
        <v>3205</v>
      </c>
      <c r="B346" t="str">
        <f>VLOOKUP(M346,vlookup!A:C,3,FALSE)</f>
        <v>"Special Interest Function"</v>
      </c>
      <c r="C346" t="s">
        <v>925</v>
      </c>
      <c r="D346" t="s">
        <v>7</v>
      </c>
      <c r="E346" t="s">
        <v>13</v>
      </c>
      <c r="F346" t="s">
        <v>717</v>
      </c>
      <c r="G346" t="s">
        <v>718</v>
      </c>
      <c r="H346" t="s">
        <v>718</v>
      </c>
      <c r="I346" t="s">
        <v>718</v>
      </c>
      <c r="J346" t="s">
        <v>71</v>
      </c>
      <c r="K346" t="s">
        <v>718</v>
      </c>
      <c r="L346" s="6" t="s">
        <v>718</v>
      </c>
      <c r="M346" s="27" t="s">
        <v>608</v>
      </c>
      <c r="N346" s="27" t="s">
        <v>1012</v>
      </c>
      <c r="O346" s="27" t="s">
        <v>78</v>
      </c>
      <c r="P346" s="27" t="s">
        <v>1440</v>
      </c>
      <c r="Q346" s="27" t="s">
        <v>78</v>
      </c>
      <c r="R346" s="27" t="s">
        <v>43</v>
      </c>
      <c r="S346" s="27" t="s">
        <v>44</v>
      </c>
      <c r="T346" s="27" t="s">
        <v>88</v>
      </c>
      <c r="U346" s="60">
        <v>42269</v>
      </c>
      <c r="V346" s="27" t="s">
        <v>134</v>
      </c>
      <c r="W346" s="27" t="s">
        <v>1208</v>
      </c>
      <c r="X346" s="27" t="s">
        <v>38</v>
      </c>
      <c r="Y346" s="27" t="s">
        <v>2269</v>
      </c>
      <c r="Z346" s="27" t="s">
        <v>1643</v>
      </c>
      <c r="AA346" s="62">
        <v>79568</v>
      </c>
      <c r="AB346" s="27" t="s">
        <v>1644</v>
      </c>
      <c r="AC346" s="27" t="s">
        <v>669</v>
      </c>
      <c r="AD346" s="27" t="s">
        <v>1645</v>
      </c>
      <c r="AE346" s="27" t="s">
        <v>1646</v>
      </c>
      <c r="AF346" s="27" t="s">
        <v>769</v>
      </c>
      <c r="AG346" s="27" t="s">
        <v>677</v>
      </c>
      <c r="AH346" s="27" t="s">
        <v>2108</v>
      </c>
      <c r="AI346" s="61">
        <v>42270</v>
      </c>
      <c r="AJ346" s="27" t="s">
        <v>1602</v>
      </c>
      <c r="AK346" s="61">
        <v>42269</v>
      </c>
      <c r="AL346" s="28" t="s">
        <v>64</v>
      </c>
      <c r="AM346" s="27" t="s">
        <v>723</v>
      </c>
      <c r="AN346" s="27" t="s">
        <v>724</v>
      </c>
      <c r="AO346" s="28" t="s">
        <v>719</v>
      </c>
      <c r="AP346" s="27" t="s">
        <v>720</v>
      </c>
      <c r="AQ346" s="27" t="s">
        <v>1647</v>
      </c>
      <c r="AR346" s="27" t="s">
        <v>78</v>
      </c>
      <c r="AS346" s="28" t="s">
        <v>717</v>
      </c>
      <c r="AT346" s="28" t="s">
        <v>718</v>
      </c>
      <c r="AU346" s="28" t="s">
        <v>718</v>
      </c>
      <c r="AV346" s="28" t="s">
        <v>718</v>
      </c>
      <c r="AW346" s="28" t="s">
        <v>716</v>
      </c>
      <c r="AX346" s="28" t="s">
        <v>718</v>
      </c>
      <c r="AY346" s="28" t="s">
        <v>718</v>
      </c>
      <c r="AZ346" s="62">
        <v>79568</v>
      </c>
      <c r="BA346" s="62">
        <v>0</v>
      </c>
      <c r="BB346" s="29">
        <v>1</v>
      </c>
    </row>
    <row r="347" spans="1:54" ht="15.75" customHeight="1" x14ac:dyDescent="0.2">
      <c r="A347" t="s">
        <v>3205</v>
      </c>
      <c r="B347" t="str">
        <f>VLOOKUP(M347,vlookup!A:C,3,FALSE)</f>
        <v>"Special Interest Function"</v>
      </c>
      <c r="C347" t="s">
        <v>925</v>
      </c>
      <c r="D347" t="s">
        <v>7</v>
      </c>
      <c r="E347" t="s">
        <v>13</v>
      </c>
      <c r="F347" t="s">
        <v>717</v>
      </c>
      <c r="G347" t="s">
        <v>718</v>
      </c>
      <c r="H347" t="s">
        <v>718</v>
      </c>
      <c r="I347" t="s">
        <v>718</v>
      </c>
      <c r="J347" t="s">
        <v>71</v>
      </c>
      <c r="K347" t="s">
        <v>718</v>
      </c>
      <c r="L347" s="6" t="s">
        <v>718</v>
      </c>
      <c r="M347" s="27" t="s">
        <v>608</v>
      </c>
      <c r="N347" s="27" t="s">
        <v>1012</v>
      </c>
      <c r="O347" s="27" t="s">
        <v>78</v>
      </c>
      <c r="P347" s="27" t="s">
        <v>1440</v>
      </c>
      <c r="Q347" s="27" t="s">
        <v>78</v>
      </c>
      <c r="R347" s="27" t="s">
        <v>1211</v>
      </c>
      <c r="S347" s="27" t="s">
        <v>48</v>
      </c>
      <c r="T347" s="27" t="s">
        <v>1207</v>
      </c>
      <c r="U347" s="60">
        <v>42269</v>
      </c>
      <c r="V347" s="27" t="s">
        <v>134</v>
      </c>
      <c r="W347" s="27" t="s">
        <v>1208</v>
      </c>
      <c r="X347" s="27" t="s">
        <v>38</v>
      </c>
      <c r="Y347" s="27" t="s">
        <v>2258</v>
      </c>
      <c r="Z347" s="27" t="s">
        <v>1643</v>
      </c>
      <c r="AA347" s="62">
        <v>200263.98</v>
      </c>
      <c r="AB347" s="27" t="s">
        <v>1644</v>
      </c>
      <c r="AC347" s="27" t="s">
        <v>426</v>
      </c>
      <c r="AD347" s="27" t="s">
        <v>1645</v>
      </c>
      <c r="AE347" s="27" t="s">
        <v>1646</v>
      </c>
      <c r="AF347" s="27" t="s">
        <v>769</v>
      </c>
      <c r="AG347" s="27" t="s">
        <v>677</v>
      </c>
      <c r="AH347" s="27" t="s">
        <v>2108</v>
      </c>
      <c r="AI347" s="61">
        <v>42270</v>
      </c>
      <c r="AJ347" s="27" t="s">
        <v>1602</v>
      </c>
      <c r="AK347" s="61">
        <v>42263</v>
      </c>
      <c r="AL347" s="28" t="s">
        <v>64</v>
      </c>
      <c r="AM347" s="27" t="s">
        <v>741</v>
      </c>
      <c r="AN347" s="27" t="s">
        <v>742</v>
      </c>
      <c r="AO347" s="28" t="s">
        <v>719</v>
      </c>
      <c r="AP347" s="27" t="s">
        <v>720</v>
      </c>
      <c r="AQ347" s="27" t="s">
        <v>1647</v>
      </c>
      <c r="AR347" s="27" t="s">
        <v>78</v>
      </c>
      <c r="AS347" s="28" t="s">
        <v>717</v>
      </c>
      <c r="AT347" s="28" t="s">
        <v>718</v>
      </c>
      <c r="AU347" s="28" t="s">
        <v>718</v>
      </c>
      <c r="AV347" s="28" t="s">
        <v>718</v>
      </c>
      <c r="AW347" s="28" t="s">
        <v>716</v>
      </c>
      <c r="AX347" s="28" t="s">
        <v>718</v>
      </c>
      <c r="AY347" s="28" t="s">
        <v>718</v>
      </c>
      <c r="AZ347" s="62">
        <v>200263.98</v>
      </c>
      <c r="BA347" s="62">
        <v>0</v>
      </c>
      <c r="BB347" s="29">
        <v>1</v>
      </c>
    </row>
    <row r="348" spans="1:54" ht="15.75" customHeight="1" x14ac:dyDescent="0.2">
      <c r="A348" t="s">
        <v>3205</v>
      </c>
      <c r="B348" t="str">
        <f>VLOOKUP(M348,vlookup!A:C,3,FALSE)</f>
        <v>"Special Interest Function"</v>
      </c>
      <c r="C348" t="s">
        <v>925</v>
      </c>
      <c r="D348" t="s">
        <v>7</v>
      </c>
      <c r="E348" t="s">
        <v>13</v>
      </c>
      <c r="F348" t="s">
        <v>717</v>
      </c>
      <c r="G348" t="s">
        <v>718</v>
      </c>
      <c r="H348" t="s">
        <v>718</v>
      </c>
      <c r="I348" t="s">
        <v>718</v>
      </c>
      <c r="J348" t="s">
        <v>71</v>
      </c>
      <c r="K348" t="s">
        <v>718</v>
      </c>
      <c r="L348" s="6" t="s">
        <v>718</v>
      </c>
      <c r="M348" s="27" t="s">
        <v>608</v>
      </c>
      <c r="N348" s="27" t="s">
        <v>1012</v>
      </c>
      <c r="O348" s="27" t="s">
        <v>78</v>
      </c>
      <c r="P348" s="27" t="s">
        <v>1440</v>
      </c>
      <c r="Q348" s="27" t="s">
        <v>78</v>
      </c>
      <c r="R348" s="27" t="s">
        <v>182</v>
      </c>
      <c r="S348" s="27" t="s">
        <v>48</v>
      </c>
      <c r="T348" s="27" t="s">
        <v>1207</v>
      </c>
      <c r="U348" s="60">
        <v>42277</v>
      </c>
      <c r="V348" s="27" t="s">
        <v>134</v>
      </c>
      <c r="W348" s="27" t="s">
        <v>1208</v>
      </c>
      <c r="X348" s="27" t="s">
        <v>38</v>
      </c>
      <c r="Y348" s="27" t="s">
        <v>2261</v>
      </c>
      <c r="Z348" s="27" t="s">
        <v>1643</v>
      </c>
      <c r="AA348" s="62">
        <v>309416</v>
      </c>
      <c r="AB348" s="27" t="s">
        <v>1644</v>
      </c>
      <c r="AC348" s="27" t="s">
        <v>442</v>
      </c>
      <c r="AD348" s="27" t="s">
        <v>1645</v>
      </c>
      <c r="AE348" s="27" t="s">
        <v>1646</v>
      </c>
      <c r="AF348" s="27" t="s">
        <v>769</v>
      </c>
      <c r="AG348" s="27" t="s">
        <v>677</v>
      </c>
      <c r="AH348" s="27" t="s">
        <v>2108</v>
      </c>
      <c r="AI348" s="61">
        <v>42277</v>
      </c>
      <c r="AJ348" s="27" t="s">
        <v>2108</v>
      </c>
      <c r="AK348" s="61">
        <v>42277</v>
      </c>
      <c r="AL348" s="28" t="s">
        <v>64</v>
      </c>
      <c r="AM348" s="27" t="s">
        <v>723</v>
      </c>
      <c r="AN348" s="27" t="s">
        <v>724</v>
      </c>
      <c r="AO348" s="28" t="s">
        <v>719</v>
      </c>
      <c r="AP348" s="27" t="s">
        <v>720</v>
      </c>
      <c r="AQ348" s="27" t="s">
        <v>1647</v>
      </c>
      <c r="AR348" s="27" t="s">
        <v>78</v>
      </c>
      <c r="AS348" s="28" t="s">
        <v>717</v>
      </c>
      <c r="AT348" s="28" t="s">
        <v>718</v>
      </c>
      <c r="AU348" s="28" t="s">
        <v>718</v>
      </c>
      <c r="AV348" s="28" t="s">
        <v>718</v>
      </c>
      <c r="AW348" s="28" t="s">
        <v>716</v>
      </c>
      <c r="AX348" s="28" t="s">
        <v>718</v>
      </c>
      <c r="AY348" s="28" t="s">
        <v>718</v>
      </c>
      <c r="AZ348" s="62">
        <v>0</v>
      </c>
      <c r="BA348" s="62">
        <v>0</v>
      </c>
      <c r="BB348" s="29">
        <v>1</v>
      </c>
    </row>
    <row r="349" spans="1:54" ht="15.75" customHeight="1" x14ac:dyDescent="0.2">
      <c r="A349" t="s">
        <v>79</v>
      </c>
      <c r="B349" t="str">
        <f>VLOOKUP(M349,vlookup!A:C,3,FALSE)</f>
        <v>"Special Interest Function"</v>
      </c>
      <c r="C349" t="s">
        <v>925</v>
      </c>
      <c r="D349" t="s">
        <v>9</v>
      </c>
      <c r="E349" t="s">
        <v>13</v>
      </c>
      <c r="F349" t="s">
        <v>717</v>
      </c>
      <c r="G349" t="s">
        <v>1850</v>
      </c>
      <c r="H349" t="s">
        <v>718</v>
      </c>
      <c r="I349" t="s">
        <v>718</v>
      </c>
      <c r="J349" t="s">
        <v>71</v>
      </c>
      <c r="K349" t="s">
        <v>718</v>
      </c>
      <c r="L349" s="6" t="s">
        <v>718</v>
      </c>
      <c r="M349" s="27" t="s">
        <v>608</v>
      </c>
      <c r="N349" s="27" t="s">
        <v>1012</v>
      </c>
      <c r="O349" s="27" t="s">
        <v>78</v>
      </c>
      <c r="P349" s="27" t="s">
        <v>1443</v>
      </c>
      <c r="Q349" s="27" t="s">
        <v>78</v>
      </c>
      <c r="R349" s="27" t="s">
        <v>43</v>
      </c>
      <c r="S349" s="27" t="s">
        <v>44</v>
      </c>
      <c r="T349" s="27" t="s">
        <v>88</v>
      </c>
      <c r="U349" s="60">
        <v>42261</v>
      </c>
      <c r="V349" s="27" t="s">
        <v>46</v>
      </c>
      <c r="W349" s="27" t="s">
        <v>677</v>
      </c>
      <c r="X349" s="27" t="s">
        <v>38</v>
      </c>
      <c r="Y349" s="27" t="s">
        <v>2241</v>
      </c>
      <c r="Z349" s="27" t="s">
        <v>1632</v>
      </c>
      <c r="AA349" s="62">
        <v>297333.86</v>
      </c>
      <c r="AB349" s="27" t="s">
        <v>1633</v>
      </c>
      <c r="AC349" s="27" t="s">
        <v>130</v>
      </c>
      <c r="AD349" s="27" t="s">
        <v>677</v>
      </c>
      <c r="AE349" s="27" t="s">
        <v>1634</v>
      </c>
      <c r="AF349" s="27" t="s">
        <v>761</v>
      </c>
      <c r="AG349" s="27" t="s">
        <v>755</v>
      </c>
      <c r="AH349" s="27" t="s">
        <v>762</v>
      </c>
      <c r="AI349" s="61">
        <v>42261</v>
      </c>
      <c r="AJ349" s="27" t="s">
        <v>1587</v>
      </c>
      <c r="AK349" s="61">
        <v>42255</v>
      </c>
      <c r="AL349" s="28" t="s">
        <v>64</v>
      </c>
      <c r="AM349" s="27" t="s">
        <v>739</v>
      </c>
      <c r="AN349" s="27" t="s">
        <v>740</v>
      </c>
      <c r="AO349" s="28" t="s">
        <v>725</v>
      </c>
      <c r="AP349" s="27" t="s">
        <v>718</v>
      </c>
      <c r="AQ349" s="27" t="s">
        <v>677</v>
      </c>
      <c r="AR349" s="27" t="s">
        <v>78</v>
      </c>
      <c r="AS349" s="28" t="s">
        <v>717</v>
      </c>
      <c r="AT349" s="28" t="s">
        <v>716</v>
      </c>
      <c r="AU349" s="28" t="s">
        <v>718</v>
      </c>
      <c r="AV349" s="28" t="s">
        <v>718</v>
      </c>
      <c r="AW349" s="28" t="s">
        <v>716</v>
      </c>
      <c r="AX349" s="28" t="s">
        <v>718</v>
      </c>
      <c r="AY349" s="28" t="s">
        <v>718</v>
      </c>
      <c r="AZ349" s="62">
        <v>297333.86</v>
      </c>
      <c r="BA349" s="62">
        <v>0</v>
      </c>
      <c r="BB349" s="29">
        <v>1</v>
      </c>
    </row>
    <row r="350" spans="1:54" ht="15.75" customHeight="1" x14ac:dyDescent="0.2">
      <c r="A350" t="s">
        <v>79</v>
      </c>
      <c r="B350" t="str">
        <f>VLOOKUP(M350,vlookup!A:C,3,FALSE)</f>
        <v>"Special Interest Function"</v>
      </c>
      <c r="C350" t="s">
        <v>925</v>
      </c>
      <c r="D350" t="s">
        <v>7</v>
      </c>
      <c r="E350" t="s">
        <v>10</v>
      </c>
      <c r="F350" t="s">
        <v>717</v>
      </c>
      <c r="G350" t="s">
        <v>1850</v>
      </c>
      <c r="H350" t="s">
        <v>718</v>
      </c>
      <c r="I350" t="s">
        <v>72</v>
      </c>
      <c r="J350" t="s">
        <v>718</v>
      </c>
      <c r="K350" t="s">
        <v>718</v>
      </c>
      <c r="L350" s="6" t="s">
        <v>718</v>
      </c>
      <c r="M350" s="27" t="s">
        <v>608</v>
      </c>
      <c r="N350" s="27" t="s">
        <v>1012</v>
      </c>
      <c r="O350" s="27" t="s">
        <v>78</v>
      </c>
      <c r="P350" s="27" t="s">
        <v>1443</v>
      </c>
      <c r="Q350" s="27" t="s">
        <v>78</v>
      </c>
      <c r="R350" s="27" t="s">
        <v>43</v>
      </c>
      <c r="S350" s="27" t="s">
        <v>44</v>
      </c>
      <c r="T350" s="27" t="s">
        <v>88</v>
      </c>
      <c r="U350" s="60">
        <v>41957</v>
      </c>
      <c r="V350" s="27" t="s">
        <v>45</v>
      </c>
      <c r="W350" s="27" t="s">
        <v>50</v>
      </c>
      <c r="X350" s="27" t="s">
        <v>38</v>
      </c>
      <c r="Y350" s="27" t="s">
        <v>2238</v>
      </c>
      <c r="Z350" s="27" t="s">
        <v>598</v>
      </c>
      <c r="AA350" s="62">
        <v>57607.02</v>
      </c>
      <c r="AB350" s="27" t="s">
        <v>845</v>
      </c>
      <c r="AC350" s="27" t="s">
        <v>173</v>
      </c>
      <c r="AD350" s="27" t="s">
        <v>597</v>
      </c>
      <c r="AE350" s="27" t="s">
        <v>596</v>
      </c>
      <c r="AF350" s="27" t="s">
        <v>774</v>
      </c>
      <c r="AG350" s="27" t="s">
        <v>677</v>
      </c>
      <c r="AH350" s="27" t="s">
        <v>765</v>
      </c>
      <c r="AI350" s="61">
        <v>41957</v>
      </c>
      <c r="AJ350" s="27" t="s">
        <v>765</v>
      </c>
      <c r="AK350" s="61">
        <v>41957</v>
      </c>
      <c r="AL350" s="28" t="s">
        <v>64</v>
      </c>
      <c r="AM350" s="27" t="s">
        <v>739</v>
      </c>
      <c r="AN350" s="27" t="s">
        <v>740</v>
      </c>
      <c r="AO350" s="28" t="s">
        <v>719</v>
      </c>
      <c r="AP350" s="27" t="s">
        <v>720</v>
      </c>
      <c r="AQ350" s="27" t="s">
        <v>734</v>
      </c>
      <c r="AR350" s="27" t="s">
        <v>78</v>
      </c>
      <c r="AS350" s="28" t="s">
        <v>717</v>
      </c>
      <c r="AT350" s="28" t="s">
        <v>716</v>
      </c>
      <c r="AU350" s="28" t="s">
        <v>718</v>
      </c>
      <c r="AV350" s="28" t="s">
        <v>716</v>
      </c>
      <c r="AW350" s="28" t="s">
        <v>718</v>
      </c>
      <c r="AX350" s="28" t="s">
        <v>718</v>
      </c>
      <c r="AY350" s="28" t="s">
        <v>718</v>
      </c>
      <c r="AZ350" s="62">
        <v>57607.02</v>
      </c>
      <c r="BA350" s="62">
        <v>0</v>
      </c>
      <c r="BB350" s="29">
        <v>1</v>
      </c>
    </row>
    <row r="351" spans="1:54" ht="15.75" customHeight="1" x14ac:dyDescent="0.2">
      <c r="A351" t="s">
        <v>79</v>
      </c>
      <c r="B351" t="str">
        <f>VLOOKUP(M351,vlookup!A:C,3,FALSE)</f>
        <v>"Special Interest Function"</v>
      </c>
      <c r="C351" t="s">
        <v>924</v>
      </c>
      <c r="D351" t="s">
        <v>7</v>
      </c>
      <c r="E351" t="s">
        <v>11</v>
      </c>
      <c r="F351" t="s">
        <v>717</v>
      </c>
      <c r="G351" t="s">
        <v>1850</v>
      </c>
      <c r="H351" t="s">
        <v>718</v>
      </c>
      <c r="I351" t="s">
        <v>72</v>
      </c>
      <c r="J351" t="s">
        <v>718</v>
      </c>
      <c r="K351" t="s">
        <v>718</v>
      </c>
      <c r="L351" s="6" t="s">
        <v>718</v>
      </c>
      <c r="M351" s="27" t="s">
        <v>608</v>
      </c>
      <c r="N351" s="27" t="s">
        <v>1012</v>
      </c>
      <c r="O351" s="27" t="s">
        <v>78</v>
      </c>
      <c r="P351" s="27" t="s">
        <v>1443</v>
      </c>
      <c r="Q351" s="27" t="s">
        <v>78</v>
      </c>
      <c r="R351" s="27" t="s">
        <v>43</v>
      </c>
      <c r="S351" s="27" t="s">
        <v>44</v>
      </c>
      <c r="T351" s="27" t="s">
        <v>88</v>
      </c>
      <c r="U351" s="60">
        <v>42055</v>
      </c>
      <c r="V351" s="27" t="s">
        <v>134</v>
      </c>
      <c r="W351" s="27" t="s">
        <v>677</v>
      </c>
      <c r="X351" s="27" t="s">
        <v>105</v>
      </c>
      <c r="Y351" s="27" t="s">
        <v>2239</v>
      </c>
      <c r="Z351" s="27" t="s">
        <v>854</v>
      </c>
      <c r="AA351" s="62">
        <v>903596</v>
      </c>
      <c r="AB351" s="27" t="s">
        <v>1289</v>
      </c>
      <c r="AC351" s="27" t="s">
        <v>83</v>
      </c>
      <c r="AD351" s="27" t="s">
        <v>677</v>
      </c>
      <c r="AE351" s="27" t="s">
        <v>855</v>
      </c>
      <c r="AF351" s="27" t="s">
        <v>722</v>
      </c>
      <c r="AG351" s="27" t="s">
        <v>677</v>
      </c>
      <c r="AH351" s="27" t="s">
        <v>737</v>
      </c>
      <c r="AI351" s="61">
        <v>42055</v>
      </c>
      <c r="AJ351" s="27" t="s">
        <v>1248</v>
      </c>
      <c r="AK351" s="61">
        <v>42046</v>
      </c>
      <c r="AL351" s="28" t="s">
        <v>64</v>
      </c>
      <c r="AM351" s="27" t="s">
        <v>723</v>
      </c>
      <c r="AN351" s="27" t="s">
        <v>724</v>
      </c>
      <c r="AO351" s="28" t="s">
        <v>725</v>
      </c>
      <c r="AP351" s="27" t="s">
        <v>718</v>
      </c>
      <c r="AQ351" s="27" t="s">
        <v>677</v>
      </c>
      <c r="AR351" s="27" t="s">
        <v>78</v>
      </c>
      <c r="AS351" s="28" t="s">
        <v>717</v>
      </c>
      <c r="AT351" s="28" t="s">
        <v>716</v>
      </c>
      <c r="AU351" s="28" t="s">
        <v>718</v>
      </c>
      <c r="AV351" s="28" t="s">
        <v>716</v>
      </c>
      <c r="AW351" s="28" t="s">
        <v>718</v>
      </c>
      <c r="AX351" s="28" t="s">
        <v>718</v>
      </c>
      <c r="AY351" s="28" t="s">
        <v>718</v>
      </c>
      <c r="AZ351" s="62">
        <v>903596</v>
      </c>
      <c r="BA351" s="62">
        <v>0</v>
      </c>
      <c r="BB351" s="29">
        <v>1</v>
      </c>
    </row>
    <row r="352" spans="1:54" ht="15.75" customHeight="1" x14ac:dyDescent="0.2">
      <c r="A352" t="s">
        <v>79</v>
      </c>
      <c r="B352" t="str">
        <f>VLOOKUP(M352,vlookup!A:C,3,FALSE)</f>
        <v>"Special Interest Function"</v>
      </c>
      <c r="C352" t="s">
        <v>925</v>
      </c>
      <c r="D352" t="s">
        <v>7</v>
      </c>
      <c r="E352" t="s">
        <v>13</v>
      </c>
      <c r="F352" t="s">
        <v>717</v>
      </c>
      <c r="G352" t="s">
        <v>1850</v>
      </c>
      <c r="H352" t="s">
        <v>718</v>
      </c>
      <c r="I352" t="s">
        <v>72</v>
      </c>
      <c r="J352" t="s">
        <v>718</v>
      </c>
      <c r="K352" t="s">
        <v>718</v>
      </c>
      <c r="L352" s="6" t="s">
        <v>718</v>
      </c>
      <c r="M352" s="27" t="s">
        <v>608</v>
      </c>
      <c r="N352" s="27" t="s">
        <v>1012</v>
      </c>
      <c r="O352" s="27" t="s">
        <v>78</v>
      </c>
      <c r="P352" s="27" t="s">
        <v>1443</v>
      </c>
      <c r="Q352" s="27" t="s">
        <v>78</v>
      </c>
      <c r="R352" s="27" t="s">
        <v>43</v>
      </c>
      <c r="S352" s="27" t="s">
        <v>44</v>
      </c>
      <c r="T352" s="27" t="s">
        <v>88</v>
      </c>
      <c r="U352" s="60">
        <v>42234</v>
      </c>
      <c r="V352" s="27" t="s">
        <v>45</v>
      </c>
      <c r="W352" s="27" t="s">
        <v>50</v>
      </c>
      <c r="X352" s="27" t="s">
        <v>38</v>
      </c>
      <c r="Y352" s="27" t="s">
        <v>2240</v>
      </c>
      <c r="Z352" s="27" t="s">
        <v>895</v>
      </c>
      <c r="AA352" s="62">
        <v>226937.91</v>
      </c>
      <c r="AB352" s="27" t="s">
        <v>1290</v>
      </c>
      <c r="AC352" s="27" t="s">
        <v>130</v>
      </c>
      <c r="AD352" s="27" t="s">
        <v>1283</v>
      </c>
      <c r="AE352" s="27" t="s">
        <v>896</v>
      </c>
      <c r="AF352" s="27" t="s">
        <v>775</v>
      </c>
      <c r="AG352" s="27" t="s">
        <v>677</v>
      </c>
      <c r="AH352" s="27" t="s">
        <v>738</v>
      </c>
      <c r="AI352" s="61">
        <v>42305</v>
      </c>
      <c r="AJ352" s="27" t="s">
        <v>747</v>
      </c>
      <c r="AK352" s="61">
        <v>42220</v>
      </c>
      <c r="AL352" s="28" t="s">
        <v>64</v>
      </c>
      <c r="AM352" s="27" t="s">
        <v>739</v>
      </c>
      <c r="AN352" s="27" t="s">
        <v>740</v>
      </c>
      <c r="AO352" s="28" t="s">
        <v>725</v>
      </c>
      <c r="AP352" s="27" t="s">
        <v>718</v>
      </c>
      <c r="AQ352" s="27" t="s">
        <v>78</v>
      </c>
      <c r="AR352" s="27" t="s">
        <v>78</v>
      </c>
      <c r="AS352" s="28" t="s">
        <v>717</v>
      </c>
      <c r="AT352" s="28" t="s">
        <v>716</v>
      </c>
      <c r="AU352" s="28" t="s">
        <v>718</v>
      </c>
      <c r="AV352" s="28" t="s">
        <v>716</v>
      </c>
      <c r="AW352" s="28" t="s">
        <v>718</v>
      </c>
      <c r="AX352" s="28" t="s">
        <v>718</v>
      </c>
      <c r="AY352" s="28" t="s">
        <v>718</v>
      </c>
      <c r="AZ352" s="62">
        <v>226937.91</v>
      </c>
      <c r="BA352" s="62">
        <v>0</v>
      </c>
      <c r="BB352" s="29">
        <v>1</v>
      </c>
    </row>
    <row r="353" spans="1:54" ht="15.75" customHeight="1" x14ac:dyDescent="0.2">
      <c r="A353" t="s">
        <v>79</v>
      </c>
      <c r="B353" t="str">
        <f>VLOOKUP(M353,vlookup!A:C,3,FALSE)</f>
        <v>"Special Interest Function"</v>
      </c>
      <c r="C353" t="s">
        <v>925</v>
      </c>
      <c r="D353" t="s">
        <v>7</v>
      </c>
      <c r="E353" t="s">
        <v>13</v>
      </c>
      <c r="F353" t="s">
        <v>717</v>
      </c>
      <c r="G353" t="s">
        <v>1850</v>
      </c>
      <c r="H353" t="s">
        <v>718</v>
      </c>
      <c r="I353" t="s">
        <v>72</v>
      </c>
      <c r="J353" t="s">
        <v>718</v>
      </c>
      <c r="K353" t="s">
        <v>718</v>
      </c>
      <c r="L353" s="6" t="s">
        <v>718</v>
      </c>
      <c r="M353" s="27" t="s">
        <v>608</v>
      </c>
      <c r="N353" s="27" t="s">
        <v>1012</v>
      </c>
      <c r="O353" s="27" t="s">
        <v>78</v>
      </c>
      <c r="P353" s="27" t="s">
        <v>1443</v>
      </c>
      <c r="Q353" s="27" t="s">
        <v>78</v>
      </c>
      <c r="R353" s="27" t="s">
        <v>43</v>
      </c>
      <c r="S353" s="27" t="s">
        <v>44</v>
      </c>
      <c r="T353" s="27" t="s">
        <v>88</v>
      </c>
      <c r="U353" s="60">
        <v>42264</v>
      </c>
      <c r="V353" s="27" t="s">
        <v>45</v>
      </c>
      <c r="W353" s="27" t="s">
        <v>50</v>
      </c>
      <c r="X353" s="27" t="s">
        <v>38</v>
      </c>
      <c r="Y353" s="27" t="s">
        <v>2242</v>
      </c>
      <c r="Z353" s="27" t="s">
        <v>895</v>
      </c>
      <c r="AA353" s="62">
        <v>262393.59999999998</v>
      </c>
      <c r="AB353" s="27" t="s">
        <v>1616</v>
      </c>
      <c r="AC353" s="27" t="s">
        <v>76</v>
      </c>
      <c r="AD353" s="27" t="s">
        <v>1283</v>
      </c>
      <c r="AE353" s="27" t="s">
        <v>896</v>
      </c>
      <c r="AF353" s="27" t="s">
        <v>775</v>
      </c>
      <c r="AG353" s="27" t="s">
        <v>677</v>
      </c>
      <c r="AH353" s="27" t="s">
        <v>738</v>
      </c>
      <c r="AI353" s="61">
        <v>42305</v>
      </c>
      <c r="AJ353" s="27" t="s">
        <v>747</v>
      </c>
      <c r="AK353" s="61">
        <v>42264</v>
      </c>
      <c r="AL353" s="28" t="s">
        <v>64</v>
      </c>
      <c r="AM353" s="27" t="s">
        <v>677</v>
      </c>
      <c r="AN353" s="27" t="s">
        <v>677</v>
      </c>
      <c r="AO353" s="28" t="s">
        <v>725</v>
      </c>
      <c r="AP353" s="27" t="s">
        <v>718</v>
      </c>
      <c r="AQ353" s="27" t="s">
        <v>78</v>
      </c>
      <c r="AR353" s="27" t="s">
        <v>78</v>
      </c>
      <c r="AS353" s="28" t="s">
        <v>717</v>
      </c>
      <c r="AT353" s="28" t="s">
        <v>716</v>
      </c>
      <c r="AU353" s="28" t="s">
        <v>718</v>
      </c>
      <c r="AV353" s="28" t="s">
        <v>716</v>
      </c>
      <c r="AW353" s="28" t="s">
        <v>718</v>
      </c>
      <c r="AX353" s="28" t="s">
        <v>718</v>
      </c>
      <c r="AY353" s="28" t="s">
        <v>718</v>
      </c>
      <c r="AZ353" s="62">
        <v>269606.40000000002</v>
      </c>
      <c r="BA353" s="62">
        <v>532000</v>
      </c>
      <c r="BB353" s="29">
        <v>1</v>
      </c>
    </row>
    <row r="354" spans="1:54" ht="15.75" customHeight="1" x14ac:dyDescent="0.2">
      <c r="A354" t="s">
        <v>79</v>
      </c>
      <c r="B354" t="str">
        <f>VLOOKUP(M354,vlookup!A:C,3,FALSE)</f>
        <v>"Special Interest Function"</v>
      </c>
      <c r="C354" t="s">
        <v>5</v>
      </c>
      <c r="D354" t="s">
        <v>7</v>
      </c>
      <c r="E354" t="s">
        <v>13</v>
      </c>
      <c r="F354" t="s">
        <v>717</v>
      </c>
      <c r="G354" t="s">
        <v>1850</v>
      </c>
      <c r="H354" t="s">
        <v>718</v>
      </c>
      <c r="I354" t="s">
        <v>72</v>
      </c>
      <c r="J354" t="s">
        <v>718</v>
      </c>
      <c r="K354" t="s">
        <v>718</v>
      </c>
      <c r="L354" s="6" t="s">
        <v>718</v>
      </c>
      <c r="M354" s="27" t="s">
        <v>608</v>
      </c>
      <c r="N354" s="27" t="s">
        <v>1012</v>
      </c>
      <c r="O354" s="27" t="s">
        <v>78</v>
      </c>
      <c r="P354" s="27" t="s">
        <v>1443</v>
      </c>
      <c r="Q354" s="27" t="s">
        <v>78</v>
      </c>
      <c r="R354" s="27" t="s">
        <v>43</v>
      </c>
      <c r="S354" s="27" t="s">
        <v>44</v>
      </c>
      <c r="T354" s="27" t="s">
        <v>88</v>
      </c>
      <c r="U354" s="60">
        <v>42275</v>
      </c>
      <c r="V354" s="27" t="s">
        <v>45</v>
      </c>
      <c r="W354" s="27" t="s">
        <v>330</v>
      </c>
      <c r="X354" s="27" t="s">
        <v>37</v>
      </c>
      <c r="Y354" s="27" t="s">
        <v>2243</v>
      </c>
      <c r="Z354" s="27" t="s">
        <v>895</v>
      </c>
      <c r="AA354" s="62">
        <v>392192.01</v>
      </c>
      <c r="AB354" s="27" t="s">
        <v>208</v>
      </c>
      <c r="AC354" s="27" t="s">
        <v>83</v>
      </c>
      <c r="AD354" s="27" t="s">
        <v>1283</v>
      </c>
      <c r="AE354" s="27" t="s">
        <v>896</v>
      </c>
      <c r="AF354" s="27" t="s">
        <v>793</v>
      </c>
      <c r="AG354" s="27" t="s">
        <v>677</v>
      </c>
      <c r="AH354" s="27" t="s">
        <v>738</v>
      </c>
      <c r="AI354" s="61">
        <v>42305</v>
      </c>
      <c r="AJ354" s="27" t="s">
        <v>823</v>
      </c>
      <c r="AK354" s="61">
        <v>42272</v>
      </c>
      <c r="AL354" s="28" t="s">
        <v>64</v>
      </c>
      <c r="AM354" s="27" t="s">
        <v>739</v>
      </c>
      <c r="AN354" s="27" t="s">
        <v>740</v>
      </c>
      <c r="AO354" s="28" t="s">
        <v>725</v>
      </c>
      <c r="AP354" s="27" t="s">
        <v>718</v>
      </c>
      <c r="AQ354" s="27" t="s">
        <v>78</v>
      </c>
      <c r="AR354" s="27" t="s">
        <v>78</v>
      </c>
      <c r="AS354" s="28" t="s">
        <v>717</v>
      </c>
      <c r="AT354" s="28" t="s">
        <v>716</v>
      </c>
      <c r="AU354" s="28" t="s">
        <v>718</v>
      </c>
      <c r="AV354" s="28" t="s">
        <v>716</v>
      </c>
      <c r="AW354" s="28" t="s">
        <v>718</v>
      </c>
      <c r="AX354" s="28" t="s">
        <v>718</v>
      </c>
      <c r="AY354" s="28" t="s">
        <v>718</v>
      </c>
      <c r="AZ354" s="62">
        <v>392192.01</v>
      </c>
      <c r="BA354" s="62">
        <v>321184.2</v>
      </c>
      <c r="BB354" s="29">
        <v>1</v>
      </c>
    </row>
    <row r="355" spans="1:54" ht="15.75" customHeight="1" x14ac:dyDescent="0.2">
      <c r="A355" t="s">
        <v>3205</v>
      </c>
      <c r="B355" t="str">
        <f>VLOOKUP(M355,vlookup!A:C,3,FALSE)</f>
        <v>"Special Interest Function"</v>
      </c>
      <c r="C355" t="s">
        <v>925</v>
      </c>
      <c r="D355" t="s">
        <v>7</v>
      </c>
      <c r="E355" t="s">
        <v>10</v>
      </c>
      <c r="F355" t="s">
        <v>721</v>
      </c>
      <c r="G355" t="s">
        <v>718</v>
      </c>
      <c r="H355" t="s">
        <v>718</v>
      </c>
      <c r="I355" t="s">
        <v>718</v>
      </c>
      <c r="J355" t="s">
        <v>718</v>
      </c>
      <c r="K355" t="s">
        <v>718</v>
      </c>
      <c r="L355" s="6" t="s">
        <v>718</v>
      </c>
      <c r="M355" s="27" t="s">
        <v>608</v>
      </c>
      <c r="N355" s="27" t="s">
        <v>1012</v>
      </c>
      <c r="O355" s="27" t="s">
        <v>78</v>
      </c>
      <c r="P355" s="27" t="s">
        <v>1440</v>
      </c>
      <c r="Q355" s="27" t="s">
        <v>78</v>
      </c>
      <c r="R355" s="27" t="s">
        <v>85</v>
      </c>
      <c r="S355" s="27" t="s">
        <v>48</v>
      </c>
      <c r="T355" s="27" t="s">
        <v>143</v>
      </c>
      <c r="U355" s="60">
        <v>41949</v>
      </c>
      <c r="V355" s="27" t="s">
        <v>45</v>
      </c>
      <c r="W355" s="27" t="s">
        <v>677</v>
      </c>
      <c r="X355" s="27" t="s">
        <v>38</v>
      </c>
      <c r="Y355" s="27" t="s">
        <v>2244</v>
      </c>
      <c r="Z355" s="27" t="s">
        <v>613</v>
      </c>
      <c r="AA355" s="62">
        <v>240844</v>
      </c>
      <c r="AB355" s="27" t="s">
        <v>612</v>
      </c>
      <c r="AC355" s="27" t="s">
        <v>2245</v>
      </c>
      <c r="AD355" s="27" t="s">
        <v>677</v>
      </c>
      <c r="AE355" s="27" t="s">
        <v>611</v>
      </c>
      <c r="AF355" s="27" t="s">
        <v>1442</v>
      </c>
      <c r="AG355" s="27" t="s">
        <v>677</v>
      </c>
      <c r="AH355" s="27" t="s">
        <v>792</v>
      </c>
      <c r="AI355" s="61">
        <v>41949</v>
      </c>
      <c r="AJ355" s="27" t="s">
        <v>792</v>
      </c>
      <c r="AK355" s="61">
        <v>41949</v>
      </c>
      <c r="AL355" s="28" t="s">
        <v>64</v>
      </c>
      <c r="AM355" s="27" t="s">
        <v>741</v>
      </c>
      <c r="AN355" s="27" t="s">
        <v>742</v>
      </c>
      <c r="AO355" s="28" t="s">
        <v>725</v>
      </c>
      <c r="AP355" s="27" t="s">
        <v>718</v>
      </c>
      <c r="AQ355" s="27" t="s">
        <v>677</v>
      </c>
      <c r="AR355" s="27" t="s">
        <v>78</v>
      </c>
      <c r="AS355" s="28" t="s">
        <v>721</v>
      </c>
      <c r="AT355" s="28" t="s">
        <v>718</v>
      </c>
      <c r="AU355" s="28" t="s">
        <v>718</v>
      </c>
      <c r="AV355" s="28" t="s">
        <v>718</v>
      </c>
      <c r="AW355" s="28" t="s">
        <v>718</v>
      </c>
      <c r="AX355" s="28" t="s">
        <v>718</v>
      </c>
      <c r="AY355" s="28" t="s">
        <v>718</v>
      </c>
      <c r="AZ355" s="62">
        <v>240844</v>
      </c>
      <c r="BA355" s="62">
        <v>240844</v>
      </c>
      <c r="BB355" s="29">
        <v>1</v>
      </c>
    </row>
    <row r="356" spans="1:54" ht="15.75" customHeight="1" x14ac:dyDescent="0.2">
      <c r="A356" t="s">
        <v>3205</v>
      </c>
      <c r="B356" t="str">
        <f>VLOOKUP(M356,vlookup!A:C,3,FALSE)</f>
        <v>"Special Interest Function"</v>
      </c>
      <c r="C356" t="s">
        <v>925</v>
      </c>
      <c r="D356" t="s">
        <v>7</v>
      </c>
      <c r="E356" t="s">
        <v>11</v>
      </c>
      <c r="F356" t="s">
        <v>721</v>
      </c>
      <c r="G356" t="s">
        <v>718</v>
      </c>
      <c r="H356" t="s">
        <v>718</v>
      </c>
      <c r="I356" t="s">
        <v>718</v>
      </c>
      <c r="J356" t="s">
        <v>718</v>
      </c>
      <c r="K356" t="s">
        <v>718</v>
      </c>
      <c r="L356" s="6" t="s">
        <v>718</v>
      </c>
      <c r="M356" s="27" t="s">
        <v>608</v>
      </c>
      <c r="N356" s="27" t="s">
        <v>1012</v>
      </c>
      <c r="O356" s="27" t="s">
        <v>78</v>
      </c>
      <c r="P356" s="27" t="s">
        <v>1440</v>
      </c>
      <c r="Q356" s="27" t="s">
        <v>78</v>
      </c>
      <c r="R356" s="27" t="s">
        <v>85</v>
      </c>
      <c r="S356" s="27" t="s">
        <v>48</v>
      </c>
      <c r="T356" s="27" t="s">
        <v>143</v>
      </c>
      <c r="U356" s="60">
        <v>42011</v>
      </c>
      <c r="V356" s="27" t="s">
        <v>45</v>
      </c>
      <c r="W356" s="27" t="s">
        <v>677</v>
      </c>
      <c r="X356" s="27" t="s">
        <v>38</v>
      </c>
      <c r="Y356" s="27" t="s">
        <v>2246</v>
      </c>
      <c r="Z356" s="27" t="s">
        <v>613</v>
      </c>
      <c r="AA356" s="62">
        <v>72769</v>
      </c>
      <c r="AB356" s="27" t="s">
        <v>612</v>
      </c>
      <c r="AC356" s="27" t="s">
        <v>2247</v>
      </c>
      <c r="AD356" s="27" t="s">
        <v>677</v>
      </c>
      <c r="AE356" s="27" t="s">
        <v>611</v>
      </c>
      <c r="AF356" s="27" t="s">
        <v>1442</v>
      </c>
      <c r="AG356" s="27" t="s">
        <v>677</v>
      </c>
      <c r="AH356" s="27" t="s">
        <v>792</v>
      </c>
      <c r="AI356" s="61">
        <v>42030</v>
      </c>
      <c r="AJ356" s="27" t="s">
        <v>913</v>
      </c>
      <c r="AK356" s="61">
        <v>42030</v>
      </c>
      <c r="AL356" s="28" t="s">
        <v>64</v>
      </c>
      <c r="AM356" s="27" t="s">
        <v>741</v>
      </c>
      <c r="AN356" s="27" t="s">
        <v>742</v>
      </c>
      <c r="AO356" s="28" t="s">
        <v>725</v>
      </c>
      <c r="AP356" s="27" t="s">
        <v>718</v>
      </c>
      <c r="AQ356" s="27" t="s">
        <v>677</v>
      </c>
      <c r="AR356" s="27" t="s">
        <v>78</v>
      </c>
      <c r="AS356" s="28" t="s">
        <v>721</v>
      </c>
      <c r="AT356" s="28" t="s">
        <v>718</v>
      </c>
      <c r="AU356" s="28" t="s">
        <v>718</v>
      </c>
      <c r="AV356" s="28" t="s">
        <v>718</v>
      </c>
      <c r="AW356" s="28" t="s">
        <v>718</v>
      </c>
      <c r="AX356" s="28" t="s">
        <v>718</v>
      </c>
      <c r="AY356" s="28" t="s">
        <v>718</v>
      </c>
      <c r="AZ356" s="62">
        <v>72769</v>
      </c>
      <c r="BA356" s="62">
        <v>72769</v>
      </c>
      <c r="BB356" s="29">
        <v>1</v>
      </c>
    </row>
    <row r="357" spans="1:54" ht="15.75" customHeight="1" x14ac:dyDescent="0.2">
      <c r="A357" t="s">
        <v>3205</v>
      </c>
      <c r="B357" t="str">
        <f>VLOOKUP(M357,vlookup!A:C,3,FALSE)</f>
        <v>"Special Interest Function"</v>
      </c>
      <c r="C357" t="s">
        <v>925</v>
      </c>
      <c r="D357" t="s">
        <v>7</v>
      </c>
      <c r="E357" t="s">
        <v>11</v>
      </c>
      <c r="F357" t="s">
        <v>721</v>
      </c>
      <c r="G357" t="s">
        <v>718</v>
      </c>
      <c r="H357" t="s">
        <v>718</v>
      </c>
      <c r="I357" t="s">
        <v>718</v>
      </c>
      <c r="J357" t="s">
        <v>718</v>
      </c>
      <c r="K357" t="s">
        <v>718</v>
      </c>
      <c r="L357" s="6" t="s">
        <v>718</v>
      </c>
      <c r="M357" s="27" t="s">
        <v>608</v>
      </c>
      <c r="N357" s="27" t="s">
        <v>1012</v>
      </c>
      <c r="O357" s="27" t="s">
        <v>78</v>
      </c>
      <c r="P357" s="27" t="s">
        <v>1440</v>
      </c>
      <c r="Q357" s="27" t="s">
        <v>78</v>
      </c>
      <c r="R357" s="27" t="s">
        <v>85</v>
      </c>
      <c r="S357" s="27" t="s">
        <v>48</v>
      </c>
      <c r="T357" s="27" t="s">
        <v>143</v>
      </c>
      <c r="U357" s="60">
        <v>42032</v>
      </c>
      <c r="V357" s="27" t="s">
        <v>45</v>
      </c>
      <c r="W357" s="27" t="s">
        <v>677</v>
      </c>
      <c r="X357" s="27" t="s">
        <v>38</v>
      </c>
      <c r="Y357" s="27" t="s">
        <v>2248</v>
      </c>
      <c r="Z357" s="27" t="s">
        <v>613</v>
      </c>
      <c r="AA357" s="62">
        <v>22709711</v>
      </c>
      <c r="AB357" s="27" t="s">
        <v>612</v>
      </c>
      <c r="AC357" s="27" t="s">
        <v>2249</v>
      </c>
      <c r="AD357" s="27" t="s">
        <v>677</v>
      </c>
      <c r="AE357" s="27" t="s">
        <v>611</v>
      </c>
      <c r="AF357" s="27" t="s">
        <v>1442</v>
      </c>
      <c r="AG357" s="27" t="s">
        <v>677</v>
      </c>
      <c r="AH357" s="27" t="s">
        <v>735</v>
      </c>
      <c r="AI357" s="61">
        <v>42196</v>
      </c>
      <c r="AJ357" s="27" t="s">
        <v>913</v>
      </c>
      <c r="AK357" s="61">
        <v>42030</v>
      </c>
      <c r="AL357" s="28" t="s">
        <v>64</v>
      </c>
      <c r="AM357" s="27" t="s">
        <v>741</v>
      </c>
      <c r="AN357" s="27" t="s">
        <v>742</v>
      </c>
      <c r="AO357" s="28" t="s">
        <v>725</v>
      </c>
      <c r="AP357" s="27" t="s">
        <v>718</v>
      </c>
      <c r="AQ357" s="27" t="s">
        <v>677</v>
      </c>
      <c r="AR357" s="27" t="s">
        <v>78</v>
      </c>
      <c r="AS357" s="28" t="s">
        <v>721</v>
      </c>
      <c r="AT357" s="28" t="s">
        <v>718</v>
      </c>
      <c r="AU357" s="28" t="s">
        <v>718</v>
      </c>
      <c r="AV357" s="28" t="s">
        <v>718</v>
      </c>
      <c r="AW357" s="28" t="s">
        <v>718</v>
      </c>
      <c r="AX357" s="28" t="s">
        <v>718</v>
      </c>
      <c r="AY357" s="28" t="s">
        <v>718</v>
      </c>
      <c r="AZ357" s="62">
        <v>22709711</v>
      </c>
      <c r="BA357" s="62">
        <v>22709711</v>
      </c>
      <c r="BB357" s="29">
        <v>1</v>
      </c>
    </row>
    <row r="358" spans="1:54" ht="15.75" customHeight="1" x14ac:dyDescent="0.2">
      <c r="A358" t="s">
        <v>3205</v>
      </c>
      <c r="B358" t="str">
        <f>VLOOKUP(M358,vlookup!A:C,3,FALSE)</f>
        <v>"Special Interest Function"</v>
      </c>
      <c r="C358" t="s">
        <v>925</v>
      </c>
      <c r="D358" t="s">
        <v>7</v>
      </c>
      <c r="E358" t="s">
        <v>12</v>
      </c>
      <c r="F358" t="s">
        <v>721</v>
      </c>
      <c r="G358" t="s">
        <v>718</v>
      </c>
      <c r="H358" t="s">
        <v>718</v>
      </c>
      <c r="I358" t="s">
        <v>718</v>
      </c>
      <c r="J358" t="s">
        <v>718</v>
      </c>
      <c r="K358" t="s">
        <v>718</v>
      </c>
      <c r="L358" s="6" t="s">
        <v>718</v>
      </c>
      <c r="M358" s="27" t="s">
        <v>608</v>
      </c>
      <c r="N358" s="27" t="s">
        <v>1012</v>
      </c>
      <c r="O358" s="27" t="s">
        <v>78</v>
      </c>
      <c r="P358" s="27" t="s">
        <v>1440</v>
      </c>
      <c r="Q358" s="27" t="s">
        <v>78</v>
      </c>
      <c r="R358" s="27" t="s">
        <v>85</v>
      </c>
      <c r="S358" s="27" t="s">
        <v>48</v>
      </c>
      <c r="T358" s="27" t="s">
        <v>143</v>
      </c>
      <c r="U358" s="60">
        <v>42115</v>
      </c>
      <c r="V358" s="27" t="s">
        <v>45</v>
      </c>
      <c r="W358" s="27" t="s">
        <v>677</v>
      </c>
      <c r="X358" s="27" t="s">
        <v>38</v>
      </c>
      <c r="Y358" s="27" t="s">
        <v>2250</v>
      </c>
      <c r="Z358" s="27" t="s">
        <v>613</v>
      </c>
      <c r="AA358" s="62">
        <v>5593175.4000000004</v>
      </c>
      <c r="AB358" s="27" t="s">
        <v>612</v>
      </c>
      <c r="AC358" s="27" t="s">
        <v>2251</v>
      </c>
      <c r="AD358" s="27" t="s">
        <v>677</v>
      </c>
      <c r="AE358" s="27" t="s">
        <v>611</v>
      </c>
      <c r="AF358" s="27" t="s">
        <v>1442</v>
      </c>
      <c r="AG358" s="27" t="s">
        <v>677</v>
      </c>
      <c r="AH358" s="27" t="s">
        <v>768</v>
      </c>
      <c r="AI358" s="61">
        <v>42277</v>
      </c>
      <c r="AJ358" s="27" t="s">
        <v>913</v>
      </c>
      <c r="AK358" s="61">
        <v>42114</v>
      </c>
      <c r="AL358" s="28" t="s">
        <v>64</v>
      </c>
      <c r="AM358" s="27" t="s">
        <v>741</v>
      </c>
      <c r="AN358" s="27" t="s">
        <v>742</v>
      </c>
      <c r="AO358" s="28" t="s">
        <v>725</v>
      </c>
      <c r="AP358" s="27" t="s">
        <v>718</v>
      </c>
      <c r="AQ358" s="27" t="s">
        <v>677</v>
      </c>
      <c r="AR358" s="27" t="s">
        <v>78</v>
      </c>
      <c r="AS358" s="28" t="s">
        <v>721</v>
      </c>
      <c r="AT358" s="28" t="s">
        <v>718</v>
      </c>
      <c r="AU358" s="28" t="s">
        <v>718</v>
      </c>
      <c r="AV358" s="28" t="s">
        <v>718</v>
      </c>
      <c r="AW358" s="28" t="s">
        <v>718</v>
      </c>
      <c r="AX358" s="28" t="s">
        <v>718</v>
      </c>
      <c r="AY358" s="28" t="s">
        <v>718</v>
      </c>
      <c r="AZ358" s="62">
        <v>5593175.4000000004</v>
      </c>
      <c r="BA358" s="62">
        <v>5593175.4000000004</v>
      </c>
      <c r="BB358" s="29">
        <v>1</v>
      </c>
    </row>
    <row r="359" spans="1:54" ht="15.75" customHeight="1" x14ac:dyDescent="0.2">
      <c r="A359" t="s">
        <v>3205</v>
      </c>
      <c r="B359" t="str">
        <f>VLOOKUP(M359,vlookup!A:C,3,FALSE)</f>
        <v>"Special Interest Function"</v>
      </c>
      <c r="C359" t="s">
        <v>925</v>
      </c>
      <c r="D359" t="s">
        <v>7</v>
      </c>
      <c r="E359" t="s">
        <v>12</v>
      </c>
      <c r="F359" t="s">
        <v>721</v>
      </c>
      <c r="G359" t="s">
        <v>718</v>
      </c>
      <c r="H359" t="s">
        <v>718</v>
      </c>
      <c r="I359" t="s">
        <v>718</v>
      </c>
      <c r="J359" t="s">
        <v>718</v>
      </c>
      <c r="K359" t="s">
        <v>718</v>
      </c>
      <c r="L359" s="6" t="s">
        <v>718</v>
      </c>
      <c r="M359" s="27" t="s">
        <v>608</v>
      </c>
      <c r="N359" s="27" t="s">
        <v>1012</v>
      </c>
      <c r="O359" s="27" t="s">
        <v>78</v>
      </c>
      <c r="P359" s="27" t="s">
        <v>1440</v>
      </c>
      <c r="Q359" s="27" t="s">
        <v>78</v>
      </c>
      <c r="R359" s="27" t="s">
        <v>127</v>
      </c>
      <c r="S359" s="27" t="s">
        <v>48</v>
      </c>
      <c r="T359" s="27" t="s">
        <v>1207</v>
      </c>
      <c r="U359" s="60">
        <v>42185</v>
      </c>
      <c r="V359" s="27" t="s">
        <v>45</v>
      </c>
      <c r="W359" s="27" t="s">
        <v>677</v>
      </c>
      <c r="X359" s="27" t="s">
        <v>38</v>
      </c>
      <c r="Y359" s="27" t="s">
        <v>2253</v>
      </c>
      <c r="Z359" s="27" t="s">
        <v>613</v>
      </c>
      <c r="AA359" s="62">
        <v>14548675</v>
      </c>
      <c r="AB359" s="27" t="s">
        <v>612</v>
      </c>
      <c r="AC359" s="27" t="s">
        <v>1712</v>
      </c>
      <c r="AD359" s="27" t="s">
        <v>677</v>
      </c>
      <c r="AE359" s="27" t="s">
        <v>611</v>
      </c>
      <c r="AF359" s="27" t="s">
        <v>782</v>
      </c>
      <c r="AG359" s="27" t="s">
        <v>677</v>
      </c>
      <c r="AH359" s="27" t="s">
        <v>768</v>
      </c>
      <c r="AI359" s="61">
        <v>42277</v>
      </c>
      <c r="AJ359" s="27" t="s">
        <v>913</v>
      </c>
      <c r="AK359" s="61">
        <v>42185</v>
      </c>
      <c r="AL359" s="28" t="s">
        <v>64</v>
      </c>
      <c r="AM359" s="27" t="s">
        <v>741</v>
      </c>
      <c r="AN359" s="27" t="s">
        <v>742</v>
      </c>
      <c r="AO359" s="28" t="s">
        <v>725</v>
      </c>
      <c r="AP359" s="27" t="s">
        <v>718</v>
      </c>
      <c r="AQ359" s="27" t="s">
        <v>677</v>
      </c>
      <c r="AR359" s="27" t="s">
        <v>78</v>
      </c>
      <c r="AS359" s="28" t="s">
        <v>721</v>
      </c>
      <c r="AT359" s="28" t="s">
        <v>718</v>
      </c>
      <c r="AU359" s="28" t="s">
        <v>718</v>
      </c>
      <c r="AV359" s="28" t="s">
        <v>718</v>
      </c>
      <c r="AW359" s="28" t="s">
        <v>718</v>
      </c>
      <c r="AX359" s="28" t="s">
        <v>718</v>
      </c>
      <c r="AY359" s="28" t="s">
        <v>718</v>
      </c>
      <c r="AZ359" s="62">
        <v>14548675</v>
      </c>
      <c r="BA359" s="62">
        <v>14548675</v>
      </c>
      <c r="BB359" s="29">
        <v>1</v>
      </c>
    </row>
    <row r="360" spans="1:54" ht="15.75" customHeight="1" x14ac:dyDescent="0.2">
      <c r="A360" t="s">
        <v>3205</v>
      </c>
      <c r="B360" t="str">
        <f>VLOOKUP(M360,vlookup!A:C,3,FALSE)</f>
        <v>"Special Interest Function"</v>
      </c>
      <c r="C360" t="s">
        <v>925</v>
      </c>
      <c r="D360" t="s">
        <v>7</v>
      </c>
      <c r="E360" t="s">
        <v>13</v>
      </c>
      <c r="F360" t="s">
        <v>721</v>
      </c>
      <c r="G360" t="s">
        <v>718</v>
      </c>
      <c r="H360" t="s">
        <v>718</v>
      </c>
      <c r="I360" t="s">
        <v>718</v>
      </c>
      <c r="J360" t="s">
        <v>718</v>
      </c>
      <c r="K360" t="s">
        <v>718</v>
      </c>
      <c r="L360" s="6" t="s">
        <v>718</v>
      </c>
      <c r="M360" s="27" t="s">
        <v>608</v>
      </c>
      <c r="N360" s="27" t="s">
        <v>1012</v>
      </c>
      <c r="O360" s="27" t="s">
        <v>78</v>
      </c>
      <c r="P360" s="27" t="s">
        <v>1440</v>
      </c>
      <c r="Q360" s="27" t="s">
        <v>78</v>
      </c>
      <c r="R360" s="27" t="s">
        <v>127</v>
      </c>
      <c r="S360" s="27" t="s">
        <v>48</v>
      </c>
      <c r="T360" s="27" t="s">
        <v>1207</v>
      </c>
      <c r="U360" s="60">
        <v>42200</v>
      </c>
      <c r="V360" s="27" t="s">
        <v>45</v>
      </c>
      <c r="W360" s="27" t="s">
        <v>677</v>
      </c>
      <c r="X360" s="27" t="s">
        <v>38</v>
      </c>
      <c r="Y360" s="27" t="s">
        <v>2254</v>
      </c>
      <c r="Z360" s="27" t="s">
        <v>613</v>
      </c>
      <c r="AA360" s="62">
        <v>53033</v>
      </c>
      <c r="AB360" s="27" t="s">
        <v>612</v>
      </c>
      <c r="AC360" s="27" t="s">
        <v>2255</v>
      </c>
      <c r="AD360" s="27" t="s">
        <v>677</v>
      </c>
      <c r="AE360" s="27" t="s">
        <v>611</v>
      </c>
      <c r="AF360" s="27" t="s">
        <v>1442</v>
      </c>
      <c r="AG360" s="27" t="s">
        <v>677</v>
      </c>
      <c r="AH360" s="27" t="s">
        <v>768</v>
      </c>
      <c r="AI360" s="61">
        <v>42277</v>
      </c>
      <c r="AJ360" s="27" t="s">
        <v>913</v>
      </c>
      <c r="AK360" s="61">
        <v>42223</v>
      </c>
      <c r="AL360" s="28" t="s">
        <v>64</v>
      </c>
      <c r="AM360" s="27" t="s">
        <v>741</v>
      </c>
      <c r="AN360" s="27" t="s">
        <v>742</v>
      </c>
      <c r="AO360" s="28" t="s">
        <v>725</v>
      </c>
      <c r="AP360" s="27" t="s">
        <v>718</v>
      </c>
      <c r="AQ360" s="27" t="s">
        <v>677</v>
      </c>
      <c r="AR360" s="27" t="s">
        <v>78</v>
      </c>
      <c r="AS360" s="28" t="s">
        <v>721</v>
      </c>
      <c r="AT360" s="28" t="s">
        <v>718</v>
      </c>
      <c r="AU360" s="28" t="s">
        <v>718</v>
      </c>
      <c r="AV360" s="28" t="s">
        <v>718</v>
      </c>
      <c r="AW360" s="28" t="s">
        <v>718</v>
      </c>
      <c r="AX360" s="28" t="s">
        <v>718</v>
      </c>
      <c r="AY360" s="28" t="s">
        <v>718</v>
      </c>
      <c r="AZ360" s="62">
        <v>53033</v>
      </c>
      <c r="BA360" s="62">
        <v>53033</v>
      </c>
      <c r="BB360" s="29">
        <v>1</v>
      </c>
    </row>
    <row r="361" spans="1:54" ht="15.75" customHeight="1" x14ac:dyDescent="0.2">
      <c r="A361" t="s">
        <v>3205</v>
      </c>
      <c r="B361" t="str">
        <f>VLOOKUP(M361,vlookup!A:C,3,FALSE)</f>
        <v>"Special Interest Function"</v>
      </c>
      <c r="C361" t="s">
        <v>925</v>
      </c>
      <c r="D361" t="s">
        <v>7</v>
      </c>
      <c r="E361" t="s">
        <v>13</v>
      </c>
      <c r="F361" t="s">
        <v>721</v>
      </c>
      <c r="G361" t="s">
        <v>718</v>
      </c>
      <c r="H361" t="s">
        <v>718</v>
      </c>
      <c r="I361" t="s">
        <v>718</v>
      </c>
      <c r="J361" t="s">
        <v>718</v>
      </c>
      <c r="K361" t="s">
        <v>718</v>
      </c>
      <c r="L361" s="6" t="s">
        <v>718</v>
      </c>
      <c r="M361" s="27" t="s">
        <v>608</v>
      </c>
      <c r="N361" s="27" t="s">
        <v>1012</v>
      </c>
      <c r="O361" s="27" t="s">
        <v>78</v>
      </c>
      <c r="P361" s="27" t="s">
        <v>1440</v>
      </c>
      <c r="Q361" s="27" t="s">
        <v>78</v>
      </c>
      <c r="R361" s="27" t="s">
        <v>85</v>
      </c>
      <c r="S361" s="27" t="s">
        <v>48</v>
      </c>
      <c r="T361" s="27" t="s">
        <v>143</v>
      </c>
      <c r="U361" s="60">
        <v>42244</v>
      </c>
      <c r="V361" s="27" t="s">
        <v>45</v>
      </c>
      <c r="W361" s="27" t="s">
        <v>677</v>
      </c>
      <c r="X361" s="27" t="s">
        <v>38</v>
      </c>
      <c r="Y361" s="27" t="s">
        <v>2252</v>
      </c>
      <c r="Z361" s="27" t="s">
        <v>613</v>
      </c>
      <c r="AA361" s="62">
        <v>500000</v>
      </c>
      <c r="AB361" s="27" t="s">
        <v>612</v>
      </c>
      <c r="AC361" s="27" t="s">
        <v>1407</v>
      </c>
      <c r="AD361" s="27" t="s">
        <v>677</v>
      </c>
      <c r="AE361" s="27" t="s">
        <v>611</v>
      </c>
      <c r="AF361" s="27" t="s">
        <v>782</v>
      </c>
      <c r="AG361" s="27" t="s">
        <v>677</v>
      </c>
      <c r="AH361" s="27" t="s">
        <v>768</v>
      </c>
      <c r="AI361" s="61">
        <v>42277</v>
      </c>
      <c r="AJ361" s="27" t="s">
        <v>913</v>
      </c>
      <c r="AK361" s="61">
        <v>42244</v>
      </c>
      <c r="AL361" s="28" t="s">
        <v>64</v>
      </c>
      <c r="AM361" s="27" t="s">
        <v>726</v>
      </c>
      <c r="AN361" s="27" t="s">
        <v>727</v>
      </c>
      <c r="AO361" s="28" t="s">
        <v>725</v>
      </c>
      <c r="AP361" s="27" t="s">
        <v>718</v>
      </c>
      <c r="AQ361" s="27" t="s">
        <v>677</v>
      </c>
      <c r="AR361" s="27" t="s">
        <v>78</v>
      </c>
      <c r="AS361" s="28" t="s">
        <v>721</v>
      </c>
      <c r="AT361" s="28" t="s">
        <v>718</v>
      </c>
      <c r="AU361" s="28" t="s">
        <v>718</v>
      </c>
      <c r="AV361" s="28" t="s">
        <v>718</v>
      </c>
      <c r="AW361" s="28" t="s">
        <v>718</v>
      </c>
      <c r="AX361" s="28" t="s">
        <v>718</v>
      </c>
      <c r="AY361" s="28" t="s">
        <v>718</v>
      </c>
      <c r="AZ361" s="62">
        <v>500000</v>
      </c>
      <c r="BA361" s="62">
        <v>500000</v>
      </c>
      <c r="BB361" s="29">
        <v>1</v>
      </c>
    </row>
    <row r="362" spans="1:54" ht="15.75" customHeight="1" x14ac:dyDescent="0.2">
      <c r="A362" t="s">
        <v>3205</v>
      </c>
      <c r="B362" t="str">
        <f>VLOOKUP(M362,vlookup!A:C,3,FALSE)</f>
        <v>"Special Interest Function"</v>
      </c>
      <c r="C362" t="s">
        <v>925</v>
      </c>
      <c r="D362" t="s">
        <v>7</v>
      </c>
      <c r="E362" t="s">
        <v>10</v>
      </c>
      <c r="F362" t="s">
        <v>717</v>
      </c>
      <c r="G362" t="s">
        <v>718</v>
      </c>
      <c r="H362" t="s">
        <v>718</v>
      </c>
      <c r="I362" t="s">
        <v>718</v>
      </c>
      <c r="J362" t="s">
        <v>718</v>
      </c>
      <c r="K362" t="s">
        <v>718</v>
      </c>
      <c r="L362" s="6" t="s">
        <v>718</v>
      </c>
      <c r="M362" s="27" t="s">
        <v>608</v>
      </c>
      <c r="N362" s="27" t="s">
        <v>1012</v>
      </c>
      <c r="O362" s="27" t="s">
        <v>78</v>
      </c>
      <c r="P362" s="27" t="s">
        <v>1440</v>
      </c>
      <c r="Q362" s="27" t="s">
        <v>78</v>
      </c>
      <c r="R362" s="27" t="s">
        <v>43</v>
      </c>
      <c r="S362" s="27" t="s">
        <v>44</v>
      </c>
      <c r="T362" s="27" t="s">
        <v>88</v>
      </c>
      <c r="U362" s="60">
        <v>41957</v>
      </c>
      <c r="V362" s="27" t="s">
        <v>134</v>
      </c>
      <c r="W362" s="27" t="s">
        <v>677</v>
      </c>
      <c r="X362" s="27" t="s">
        <v>38</v>
      </c>
      <c r="Y362" s="27" t="s">
        <v>2262</v>
      </c>
      <c r="Z362" s="27" t="s">
        <v>1640</v>
      </c>
      <c r="AA362" s="62">
        <v>53939</v>
      </c>
      <c r="AB362" s="27" t="s">
        <v>388</v>
      </c>
      <c r="AC362" s="27" t="s">
        <v>76</v>
      </c>
      <c r="AD362" s="27" t="s">
        <v>1641</v>
      </c>
      <c r="AE362" s="27" t="s">
        <v>1642</v>
      </c>
      <c r="AF362" s="27" t="s">
        <v>1442</v>
      </c>
      <c r="AG362" s="27" t="s">
        <v>677</v>
      </c>
      <c r="AH362" s="27" t="s">
        <v>904</v>
      </c>
      <c r="AI362" s="61">
        <v>41960</v>
      </c>
      <c r="AJ362" s="27" t="s">
        <v>904</v>
      </c>
      <c r="AK362" s="61">
        <v>41960</v>
      </c>
      <c r="AL362" s="28" t="s">
        <v>64</v>
      </c>
      <c r="AM362" s="27" t="s">
        <v>677</v>
      </c>
      <c r="AN362" s="27" t="s">
        <v>677</v>
      </c>
      <c r="AO362" s="28" t="s">
        <v>715</v>
      </c>
      <c r="AP362" s="27" t="s">
        <v>716</v>
      </c>
      <c r="AQ362" s="27" t="s">
        <v>78</v>
      </c>
      <c r="AR362" s="27" t="s">
        <v>78</v>
      </c>
      <c r="AS362" s="28" t="s">
        <v>717</v>
      </c>
      <c r="AT362" s="28" t="s">
        <v>718</v>
      </c>
      <c r="AU362" s="28" t="s">
        <v>718</v>
      </c>
      <c r="AV362" s="28" t="s">
        <v>718</v>
      </c>
      <c r="AW362" s="28" t="s">
        <v>718</v>
      </c>
      <c r="AX362" s="28" t="s">
        <v>718</v>
      </c>
      <c r="AY362" s="28" t="s">
        <v>718</v>
      </c>
      <c r="AZ362" s="62">
        <v>53939</v>
      </c>
      <c r="BA362" s="62">
        <v>53939</v>
      </c>
      <c r="BB362" s="29">
        <v>1</v>
      </c>
    </row>
    <row r="363" spans="1:54" ht="15.75" customHeight="1" x14ac:dyDescent="0.2">
      <c r="A363" t="s">
        <v>3205</v>
      </c>
      <c r="B363" t="str">
        <f>VLOOKUP(M363,vlookup!A:C,3,FALSE)</f>
        <v>"Special Interest Function"</v>
      </c>
      <c r="C363" t="s">
        <v>925</v>
      </c>
      <c r="D363" t="s">
        <v>7</v>
      </c>
      <c r="E363" t="s">
        <v>11</v>
      </c>
      <c r="F363" t="s">
        <v>717</v>
      </c>
      <c r="G363" t="s">
        <v>718</v>
      </c>
      <c r="H363" t="s">
        <v>718</v>
      </c>
      <c r="I363" t="s">
        <v>718</v>
      </c>
      <c r="J363" t="s">
        <v>718</v>
      </c>
      <c r="K363" t="s">
        <v>718</v>
      </c>
      <c r="L363" s="6" t="s">
        <v>718</v>
      </c>
      <c r="M363" s="27" t="s">
        <v>608</v>
      </c>
      <c r="N363" s="27" t="s">
        <v>1012</v>
      </c>
      <c r="O363" s="27" t="s">
        <v>78</v>
      </c>
      <c r="P363" s="27" t="s">
        <v>1440</v>
      </c>
      <c r="Q363" s="27" t="s">
        <v>78</v>
      </c>
      <c r="R363" s="27" t="s">
        <v>43</v>
      </c>
      <c r="S363" s="27" t="s">
        <v>44</v>
      </c>
      <c r="T363" s="27" t="s">
        <v>88</v>
      </c>
      <c r="U363" s="60">
        <v>42016</v>
      </c>
      <c r="V363" s="27" t="s">
        <v>134</v>
      </c>
      <c r="W363" s="27" t="s">
        <v>677</v>
      </c>
      <c r="X363" s="27" t="s">
        <v>38</v>
      </c>
      <c r="Y363" s="27" t="s">
        <v>2263</v>
      </c>
      <c r="Z363" s="27" t="s">
        <v>1640</v>
      </c>
      <c r="AA363" s="62">
        <v>120235</v>
      </c>
      <c r="AB363" s="27" t="s">
        <v>379</v>
      </c>
      <c r="AC363" s="27" t="s">
        <v>76</v>
      </c>
      <c r="AD363" s="27" t="s">
        <v>1641</v>
      </c>
      <c r="AE363" s="27" t="s">
        <v>1642</v>
      </c>
      <c r="AF363" s="27" t="s">
        <v>769</v>
      </c>
      <c r="AG363" s="27" t="s">
        <v>677</v>
      </c>
      <c r="AH363" s="27" t="s">
        <v>735</v>
      </c>
      <c r="AI363" s="61">
        <v>42196</v>
      </c>
      <c r="AJ363" s="27" t="s">
        <v>904</v>
      </c>
      <c r="AK363" s="61">
        <v>42019</v>
      </c>
      <c r="AL363" s="28" t="s">
        <v>64</v>
      </c>
      <c r="AM363" s="27" t="s">
        <v>677</v>
      </c>
      <c r="AN363" s="27" t="s">
        <v>677</v>
      </c>
      <c r="AO363" s="28" t="s">
        <v>715</v>
      </c>
      <c r="AP363" s="27" t="s">
        <v>716</v>
      </c>
      <c r="AQ363" s="27" t="s">
        <v>78</v>
      </c>
      <c r="AR363" s="27" t="s">
        <v>78</v>
      </c>
      <c r="AS363" s="28" t="s">
        <v>717</v>
      </c>
      <c r="AT363" s="28" t="s">
        <v>718</v>
      </c>
      <c r="AU363" s="28" t="s">
        <v>718</v>
      </c>
      <c r="AV363" s="28" t="s">
        <v>718</v>
      </c>
      <c r="AW363" s="28" t="s">
        <v>718</v>
      </c>
      <c r="AX363" s="28" t="s">
        <v>718</v>
      </c>
      <c r="AY363" s="28" t="s">
        <v>718</v>
      </c>
      <c r="AZ363" s="62">
        <v>120235</v>
      </c>
      <c r="BA363" s="62">
        <v>120235</v>
      </c>
      <c r="BB363" s="29">
        <v>1</v>
      </c>
    </row>
    <row r="364" spans="1:54" ht="15.75" customHeight="1" x14ac:dyDescent="0.2">
      <c r="A364" t="s">
        <v>3205</v>
      </c>
      <c r="B364" t="str">
        <f>VLOOKUP(M364,vlookup!A:C,3,FALSE)</f>
        <v>"Special Interest Function"</v>
      </c>
      <c r="C364" t="s">
        <v>925</v>
      </c>
      <c r="D364" t="s">
        <v>7</v>
      </c>
      <c r="E364" t="s">
        <v>12</v>
      </c>
      <c r="F364" t="s">
        <v>717</v>
      </c>
      <c r="G364" t="s">
        <v>718</v>
      </c>
      <c r="H364" t="s">
        <v>718</v>
      </c>
      <c r="I364" t="s">
        <v>718</v>
      </c>
      <c r="J364" t="s">
        <v>718</v>
      </c>
      <c r="K364" t="s">
        <v>718</v>
      </c>
      <c r="L364" s="6" t="s">
        <v>718</v>
      </c>
      <c r="M364" s="27" t="s">
        <v>608</v>
      </c>
      <c r="N364" s="27" t="s">
        <v>1012</v>
      </c>
      <c r="O364" s="27" t="s">
        <v>78</v>
      </c>
      <c r="P364" s="27" t="s">
        <v>1440</v>
      </c>
      <c r="Q364" s="27" t="s">
        <v>78</v>
      </c>
      <c r="R364" s="27" t="s">
        <v>43</v>
      </c>
      <c r="S364" s="27" t="s">
        <v>44</v>
      </c>
      <c r="T364" s="27" t="s">
        <v>88</v>
      </c>
      <c r="U364" s="60">
        <v>42104</v>
      </c>
      <c r="V364" s="27" t="s">
        <v>134</v>
      </c>
      <c r="W364" s="27" t="s">
        <v>677</v>
      </c>
      <c r="X364" s="27" t="s">
        <v>38</v>
      </c>
      <c r="Y364" s="27" t="s">
        <v>2264</v>
      </c>
      <c r="Z364" s="27" t="s">
        <v>1640</v>
      </c>
      <c r="AA364" s="62">
        <v>182124</v>
      </c>
      <c r="AB364" s="27" t="s">
        <v>379</v>
      </c>
      <c r="AC364" s="27" t="s">
        <v>88</v>
      </c>
      <c r="AD364" s="27" t="s">
        <v>1641</v>
      </c>
      <c r="AE364" s="27" t="s">
        <v>1642</v>
      </c>
      <c r="AF364" s="27" t="s">
        <v>769</v>
      </c>
      <c r="AG364" s="27" t="s">
        <v>677</v>
      </c>
      <c r="AH364" s="27" t="s">
        <v>904</v>
      </c>
      <c r="AI364" s="61">
        <v>42110</v>
      </c>
      <c r="AJ364" s="27" t="s">
        <v>904</v>
      </c>
      <c r="AK364" s="61">
        <v>42109</v>
      </c>
      <c r="AL364" s="28" t="s">
        <v>64</v>
      </c>
      <c r="AM364" s="27" t="s">
        <v>741</v>
      </c>
      <c r="AN364" s="27" t="s">
        <v>742</v>
      </c>
      <c r="AO364" s="28" t="s">
        <v>715</v>
      </c>
      <c r="AP364" s="27" t="s">
        <v>716</v>
      </c>
      <c r="AQ364" s="27" t="s">
        <v>78</v>
      </c>
      <c r="AR364" s="27" t="s">
        <v>78</v>
      </c>
      <c r="AS364" s="28" t="s">
        <v>717</v>
      </c>
      <c r="AT364" s="28" t="s">
        <v>718</v>
      </c>
      <c r="AU364" s="28" t="s">
        <v>718</v>
      </c>
      <c r="AV364" s="28" t="s">
        <v>718</v>
      </c>
      <c r="AW364" s="28" t="s">
        <v>718</v>
      </c>
      <c r="AX364" s="28" t="s">
        <v>718</v>
      </c>
      <c r="AY364" s="28" t="s">
        <v>718</v>
      </c>
      <c r="AZ364" s="62">
        <v>182124</v>
      </c>
      <c r="BA364" s="62">
        <v>182124</v>
      </c>
      <c r="BB364" s="29">
        <v>1</v>
      </c>
    </row>
    <row r="365" spans="1:54" ht="15.75" customHeight="1" x14ac:dyDescent="0.2">
      <c r="A365" t="s">
        <v>3205</v>
      </c>
      <c r="B365" t="str">
        <f>VLOOKUP(M365,vlookup!A:C,3,FALSE)</f>
        <v>"Special Interest Function"</v>
      </c>
      <c r="C365" t="s">
        <v>925</v>
      </c>
      <c r="D365" t="s">
        <v>7</v>
      </c>
      <c r="E365" t="s">
        <v>13</v>
      </c>
      <c r="F365" t="s">
        <v>717</v>
      </c>
      <c r="G365" t="s">
        <v>718</v>
      </c>
      <c r="H365" t="s">
        <v>718</v>
      </c>
      <c r="I365" t="s">
        <v>718</v>
      </c>
      <c r="J365" t="s">
        <v>718</v>
      </c>
      <c r="K365" t="s">
        <v>718</v>
      </c>
      <c r="L365" s="6" t="s">
        <v>718</v>
      </c>
      <c r="M365" s="27" t="s">
        <v>608</v>
      </c>
      <c r="N365" s="27" t="s">
        <v>1012</v>
      </c>
      <c r="O365" s="27" t="s">
        <v>78</v>
      </c>
      <c r="P365" s="27" t="s">
        <v>1440</v>
      </c>
      <c r="Q365" s="27" t="s">
        <v>78</v>
      </c>
      <c r="R365" s="27" t="s">
        <v>1639</v>
      </c>
      <c r="S365" s="27" t="s">
        <v>536</v>
      </c>
      <c r="T365" s="27" t="s">
        <v>1218</v>
      </c>
      <c r="U365" s="60">
        <v>42216</v>
      </c>
      <c r="V365" s="27" t="s">
        <v>134</v>
      </c>
      <c r="W365" s="27" t="s">
        <v>677</v>
      </c>
      <c r="X365" s="27" t="s">
        <v>38</v>
      </c>
      <c r="Y365" s="27" t="s">
        <v>2256</v>
      </c>
      <c r="Z365" s="27" t="s">
        <v>1640</v>
      </c>
      <c r="AA365" s="62">
        <v>2509507</v>
      </c>
      <c r="AB365" s="27" t="s">
        <v>325</v>
      </c>
      <c r="AC365" s="27" t="s">
        <v>76</v>
      </c>
      <c r="AD365" s="27" t="s">
        <v>1641</v>
      </c>
      <c r="AE365" s="27" t="s">
        <v>1642</v>
      </c>
      <c r="AF365" s="27" t="s">
        <v>1442</v>
      </c>
      <c r="AG365" s="27" t="s">
        <v>677</v>
      </c>
      <c r="AH365" s="27" t="s">
        <v>904</v>
      </c>
      <c r="AI365" s="61">
        <v>42233</v>
      </c>
      <c r="AJ365" s="27" t="s">
        <v>1613</v>
      </c>
      <c r="AK365" s="61">
        <v>42216</v>
      </c>
      <c r="AL365" s="28" t="s">
        <v>64</v>
      </c>
      <c r="AM365" s="27" t="s">
        <v>677</v>
      </c>
      <c r="AN365" s="27" t="s">
        <v>677</v>
      </c>
      <c r="AO365" s="28" t="s">
        <v>715</v>
      </c>
      <c r="AP365" s="27" t="s">
        <v>716</v>
      </c>
      <c r="AQ365" s="27" t="s">
        <v>78</v>
      </c>
      <c r="AR365" s="27" t="s">
        <v>78</v>
      </c>
      <c r="AS365" s="28" t="s">
        <v>717</v>
      </c>
      <c r="AT365" s="28" t="s">
        <v>718</v>
      </c>
      <c r="AU365" s="28" t="s">
        <v>718</v>
      </c>
      <c r="AV365" s="28" t="s">
        <v>718</v>
      </c>
      <c r="AW365" s="28" t="s">
        <v>718</v>
      </c>
      <c r="AX365" s="28" t="s">
        <v>718</v>
      </c>
      <c r="AY365" s="28" t="s">
        <v>718</v>
      </c>
      <c r="AZ365" s="62">
        <v>2509507</v>
      </c>
      <c r="BA365" s="62">
        <v>2509507</v>
      </c>
      <c r="BB365" s="29">
        <v>1</v>
      </c>
    </row>
    <row r="366" spans="1:54" ht="15.75" customHeight="1" x14ac:dyDescent="0.2">
      <c r="A366" t="s">
        <v>3205</v>
      </c>
      <c r="B366" t="str">
        <f>VLOOKUP(M366,vlookup!A:C,3,FALSE)</f>
        <v>"Special Interest Function"</v>
      </c>
      <c r="C366" t="s">
        <v>925</v>
      </c>
      <c r="D366" t="s">
        <v>7</v>
      </c>
      <c r="E366" t="s">
        <v>13</v>
      </c>
      <c r="F366" t="s">
        <v>717</v>
      </c>
      <c r="G366" t="s">
        <v>718</v>
      </c>
      <c r="H366" t="s">
        <v>718</v>
      </c>
      <c r="I366" t="s">
        <v>718</v>
      </c>
      <c r="J366" t="s">
        <v>718</v>
      </c>
      <c r="K366" t="s">
        <v>718</v>
      </c>
      <c r="L366" s="6" t="s">
        <v>718</v>
      </c>
      <c r="M366" s="27" t="s">
        <v>608</v>
      </c>
      <c r="N366" s="27" t="s">
        <v>1012</v>
      </c>
      <c r="O366" s="27" t="s">
        <v>78</v>
      </c>
      <c r="P366" s="27" t="s">
        <v>1440</v>
      </c>
      <c r="Q366" s="27" t="s">
        <v>78</v>
      </c>
      <c r="R366" s="27" t="s">
        <v>43</v>
      </c>
      <c r="S366" s="27" t="s">
        <v>44</v>
      </c>
      <c r="T366" s="27" t="s">
        <v>88</v>
      </c>
      <c r="U366" s="60">
        <v>42271</v>
      </c>
      <c r="V366" s="27" t="s">
        <v>134</v>
      </c>
      <c r="W366" s="27" t="s">
        <v>677</v>
      </c>
      <c r="X366" s="27" t="s">
        <v>38</v>
      </c>
      <c r="Y366" s="27" t="s">
        <v>2270</v>
      </c>
      <c r="Z366" s="27" t="s">
        <v>1640</v>
      </c>
      <c r="AA366" s="62">
        <v>4630589</v>
      </c>
      <c r="AB366" s="27" t="s">
        <v>576</v>
      </c>
      <c r="AC366" s="27" t="s">
        <v>76</v>
      </c>
      <c r="AD366" s="27" t="s">
        <v>1641</v>
      </c>
      <c r="AE366" s="27" t="s">
        <v>1642</v>
      </c>
      <c r="AF366" s="27" t="s">
        <v>1419</v>
      </c>
      <c r="AG366" s="27" t="s">
        <v>677</v>
      </c>
      <c r="AH366" s="27" t="s">
        <v>904</v>
      </c>
      <c r="AI366" s="61">
        <v>42272</v>
      </c>
      <c r="AJ366" s="27" t="s">
        <v>904</v>
      </c>
      <c r="AK366" s="61">
        <v>42272</v>
      </c>
      <c r="AL366" s="28" t="s">
        <v>64</v>
      </c>
      <c r="AM366" s="27" t="s">
        <v>677</v>
      </c>
      <c r="AN366" s="27" t="s">
        <v>677</v>
      </c>
      <c r="AO366" s="28" t="s">
        <v>715</v>
      </c>
      <c r="AP366" s="27" t="s">
        <v>716</v>
      </c>
      <c r="AQ366" s="27" t="s">
        <v>78</v>
      </c>
      <c r="AR366" s="27" t="s">
        <v>78</v>
      </c>
      <c r="AS366" s="28" t="s">
        <v>717</v>
      </c>
      <c r="AT366" s="28" t="s">
        <v>718</v>
      </c>
      <c r="AU366" s="28" t="s">
        <v>718</v>
      </c>
      <c r="AV366" s="28" t="s">
        <v>718</v>
      </c>
      <c r="AW366" s="28" t="s">
        <v>718</v>
      </c>
      <c r="AX366" s="28" t="s">
        <v>718</v>
      </c>
      <c r="AY366" s="28" t="s">
        <v>718</v>
      </c>
      <c r="AZ366" s="62">
        <v>4630589</v>
      </c>
      <c r="BA366" s="62">
        <v>8937508</v>
      </c>
      <c r="BB366" s="29">
        <v>1</v>
      </c>
    </row>
    <row r="367" spans="1:54" ht="15.75" customHeight="1" x14ac:dyDescent="0.2">
      <c r="A367" t="s">
        <v>3205</v>
      </c>
      <c r="B367" t="e">
        <f>VLOOKUP(M367,vlookup!A:C,3,FALSE)</f>
        <v>#N/A</v>
      </c>
      <c r="C367" t="s">
        <v>925</v>
      </c>
      <c r="D367" t="s">
        <v>9</v>
      </c>
      <c r="E367" t="s">
        <v>13</v>
      </c>
      <c r="F367" t="s">
        <v>717</v>
      </c>
      <c r="G367" t="s">
        <v>1850</v>
      </c>
      <c r="H367" t="s">
        <v>718</v>
      </c>
      <c r="I367" t="s">
        <v>718</v>
      </c>
      <c r="J367" t="s">
        <v>71</v>
      </c>
      <c r="K367" t="s">
        <v>718</v>
      </c>
      <c r="L367" s="6" t="s">
        <v>718</v>
      </c>
      <c r="M367" s="27" t="s">
        <v>2271</v>
      </c>
      <c r="N367" s="27" t="s">
        <v>2272</v>
      </c>
      <c r="O367" s="27" t="s">
        <v>78</v>
      </c>
      <c r="P367" s="27" t="s">
        <v>1440</v>
      </c>
      <c r="Q367" s="27" t="s">
        <v>78</v>
      </c>
      <c r="R367" s="27" t="s">
        <v>577</v>
      </c>
      <c r="S367" s="27" t="s">
        <v>118</v>
      </c>
      <c r="T367" s="27" t="s">
        <v>205</v>
      </c>
      <c r="U367" s="60">
        <v>42207</v>
      </c>
      <c r="V367" s="27" t="s">
        <v>46</v>
      </c>
      <c r="W367" s="27" t="s">
        <v>677</v>
      </c>
      <c r="X367" s="27" t="s">
        <v>38</v>
      </c>
      <c r="Y367" s="27" t="s">
        <v>2273</v>
      </c>
      <c r="Z367" s="27" t="s">
        <v>2274</v>
      </c>
      <c r="AA367" s="62">
        <v>186213.98</v>
      </c>
      <c r="AB367" s="27" t="s">
        <v>2275</v>
      </c>
      <c r="AC367" s="27" t="s">
        <v>76</v>
      </c>
      <c r="AD367" s="27" t="s">
        <v>677</v>
      </c>
      <c r="AE367" s="27" t="s">
        <v>2276</v>
      </c>
      <c r="AF367" s="27" t="s">
        <v>1473</v>
      </c>
      <c r="AG367" s="27" t="s">
        <v>755</v>
      </c>
      <c r="AH367" s="27" t="s">
        <v>1860</v>
      </c>
      <c r="AI367" s="61">
        <v>42208</v>
      </c>
      <c r="AJ367" s="27" t="s">
        <v>1860</v>
      </c>
      <c r="AK367" s="61">
        <v>42207</v>
      </c>
      <c r="AL367" s="28" t="s">
        <v>64</v>
      </c>
      <c r="AM367" s="27" t="s">
        <v>677</v>
      </c>
      <c r="AN367" s="27" t="s">
        <v>677</v>
      </c>
      <c r="AO367" s="28" t="s">
        <v>725</v>
      </c>
      <c r="AP367" s="27" t="s">
        <v>718</v>
      </c>
      <c r="AQ367" s="27" t="s">
        <v>677</v>
      </c>
      <c r="AR367" s="27" t="s">
        <v>78</v>
      </c>
      <c r="AS367" s="28" t="s">
        <v>717</v>
      </c>
      <c r="AT367" s="28" t="s">
        <v>716</v>
      </c>
      <c r="AU367" s="28" t="s">
        <v>718</v>
      </c>
      <c r="AV367" s="28" t="s">
        <v>718</v>
      </c>
      <c r="AW367" s="28" t="s">
        <v>716</v>
      </c>
      <c r="AX367" s="28" t="s">
        <v>718</v>
      </c>
      <c r="AY367" s="28" t="s">
        <v>718</v>
      </c>
      <c r="AZ367" s="62">
        <v>186213.98</v>
      </c>
      <c r="BA367" s="62">
        <v>186213.98</v>
      </c>
      <c r="BB367" s="29">
        <v>1</v>
      </c>
    </row>
    <row r="368" spans="1:54" ht="15.75" customHeight="1" x14ac:dyDescent="0.2">
      <c r="A368" t="s">
        <v>79</v>
      </c>
      <c r="B368" t="e">
        <f>VLOOKUP(M368,vlookup!A:C,3,FALSE)</f>
        <v>#N/A</v>
      </c>
      <c r="C368" t="s">
        <v>925</v>
      </c>
      <c r="D368" t="s">
        <v>7</v>
      </c>
      <c r="E368" t="s">
        <v>11</v>
      </c>
      <c r="F368" t="s">
        <v>717</v>
      </c>
      <c r="G368" t="s">
        <v>718</v>
      </c>
      <c r="H368" t="s">
        <v>718</v>
      </c>
      <c r="I368" t="s">
        <v>718</v>
      </c>
      <c r="J368" t="s">
        <v>71</v>
      </c>
      <c r="K368" t="s">
        <v>718</v>
      </c>
      <c r="L368" s="6" t="s">
        <v>718</v>
      </c>
      <c r="M368" s="27" t="s">
        <v>846</v>
      </c>
      <c r="N368" s="27" t="s">
        <v>1017</v>
      </c>
      <c r="O368" s="27" t="s">
        <v>78</v>
      </c>
      <c r="P368" s="27" t="s">
        <v>1443</v>
      </c>
      <c r="Q368" s="27" t="s">
        <v>78</v>
      </c>
      <c r="R368" s="27" t="s">
        <v>1018</v>
      </c>
      <c r="S368" s="27" t="s">
        <v>94</v>
      </c>
      <c r="T368" s="27" t="s">
        <v>321</v>
      </c>
      <c r="U368" s="60">
        <v>42086</v>
      </c>
      <c r="V368" s="27" t="s">
        <v>134</v>
      </c>
      <c r="W368" s="27" t="s">
        <v>677</v>
      </c>
      <c r="X368" s="27" t="s">
        <v>38</v>
      </c>
      <c r="Y368" s="27" t="s">
        <v>2277</v>
      </c>
      <c r="Z368" s="27" t="s">
        <v>1019</v>
      </c>
      <c r="AA368" s="62">
        <v>341623</v>
      </c>
      <c r="AB368" s="27" t="s">
        <v>1020</v>
      </c>
      <c r="AC368" s="27" t="s">
        <v>99</v>
      </c>
      <c r="AD368" s="27" t="s">
        <v>677</v>
      </c>
      <c r="AE368" s="27" t="s">
        <v>1021</v>
      </c>
      <c r="AF368" s="27" t="s">
        <v>748</v>
      </c>
      <c r="AG368" s="27" t="s">
        <v>677</v>
      </c>
      <c r="AH368" s="27" t="s">
        <v>993</v>
      </c>
      <c r="AI368" s="61">
        <v>42086</v>
      </c>
      <c r="AJ368" s="27" t="s">
        <v>1587</v>
      </c>
      <c r="AK368" s="61">
        <v>42082</v>
      </c>
      <c r="AL368" s="28" t="s">
        <v>64</v>
      </c>
      <c r="AM368" s="27" t="s">
        <v>739</v>
      </c>
      <c r="AN368" s="27" t="s">
        <v>740</v>
      </c>
      <c r="AO368" s="28" t="s">
        <v>719</v>
      </c>
      <c r="AP368" s="27" t="s">
        <v>720</v>
      </c>
      <c r="AQ368" s="27" t="s">
        <v>677</v>
      </c>
      <c r="AR368" s="27" t="s">
        <v>78</v>
      </c>
      <c r="AS368" s="28" t="s">
        <v>717</v>
      </c>
      <c r="AT368" s="28" t="s">
        <v>718</v>
      </c>
      <c r="AU368" s="28" t="s">
        <v>718</v>
      </c>
      <c r="AV368" s="28" t="s">
        <v>718</v>
      </c>
      <c r="AW368" s="28" t="s">
        <v>716</v>
      </c>
      <c r="AX368" s="28" t="s">
        <v>718</v>
      </c>
      <c r="AY368" s="28" t="s">
        <v>718</v>
      </c>
      <c r="AZ368" s="62">
        <v>341623</v>
      </c>
      <c r="BA368" s="62">
        <v>0</v>
      </c>
      <c r="BB368" s="29">
        <v>1</v>
      </c>
    </row>
    <row r="369" spans="1:54" ht="15.75" customHeight="1" x14ac:dyDescent="0.2">
      <c r="A369" t="s">
        <v>79</v>
      </c>
      <c r="B369" t="e">
        <f>VLOOKUP(M369,vlookup!A:C,3,FALSE)</f>
        <v>#N/A</v>
      </c>
      <c r="C369" t="s">
        <v>925</v>
      </c>
      <c r="D369" t="s">
        <v>7</v>
      </c>
      <c r="E369" t="s">
        <v>13</v>
      </c>
      <c r="F369" t="s">
        <v>721</v>
      </c>
      <c r="G369" t="s">
        <v>718</v>
      </c>
      <c r="H369" t="s">
        <v>718</v>
      </c>
      <c r="I369" t="s">
        <v>718</v>
      </c>
      <c r="J369" t="s">
        <v>718</v>
      </c>
      <c r="K369" t="s">
        <v>718</v>
      </c>
      <c r="L369" s="6" t="s">
        <v>718</v>
      </c>
      <c r="M369" s="27" t="s">
        <v>846</v>
      </c>
      <c r="N369" s="27" t="s">
        <v>1017</v>
      </c>
      <c r="O369" s="27" t="s">
        <v>78</v>
      </c>
      <c r="P369" s="27" t="s">
        <v>1443</v>
      </c>
      <c r="Q369" s="27" t="s">
        <v>78</v>
      </c>
      <c r="R369" s="27" t="s">
        <v>43</v>
      </c>
      <c r="S369" s="27" t="s">
        <v>44</v>
      </c>
      <c r="T369" s="27" t="s">
        <v>88</v>
      </c>
      <c r="U369" s="60">
        <v>42235</v>
      </c>
      <c r="V369" s="27" t="s">
        <v>45</v>
      </c>
      <c r="W369" s="27" t="s">
        <v>107</v>
      </c>
      <c r="X369" s="27" t="s">
        <v>38</v>
      </c>
      <c r="Y369" s="27" t="s">
        <v>2278</v>
      </c>
      <c r="Z369" s="27" t="s">
        <v>396</v>
      </c>
      <c r="AA369" s="62">
        <v>33790</v>
      </c>
      <c r="AB369" s="27" t="s">
        <v>1648</v>
      </c>
      <c r="AC369" s="27" t="s">
        <v>83</v>
      </c>
      <c r="AD369" s="27" t="s">
        <v>395</v>
      </c>
      <c r="AE369" s="27" t="s">
        <v>394</v>
      </c>
      <c r="AF369" s="27" t="s">
        <v>774</v>
      </c>
      <c r="AG369" s="27" t="s">
        <v>677</v>
      </c>
      <c r="AH369" s="27" t="s">
        <v>1856</v>
      </c>
      <c r="AI369" s="61">
        <v>42235</v>
      </c>
      <c r="AJ369" s="27" t="s">
        <v>1445</v>
      </c>
      <c r="AK369" s="61">
        <v>42235</v>
      </c>
      <c r="AL369" s="28" t="s">
        <v>64</v>
      </c>
      <c r="AM369" s="27" t="s">
        <v>739</v>
      </c>
      <c r="AN369" s="27" t="s">
        <v>740</v>
      </c>
      <c r="AO369" s="28" t="s">
        <v>719</v>
      </c>
      <c r="AP369" s="27" t="s">
        <v>720</v>
      </c>
      <c r="AQ369" s="27" t="s">
        <v>734</v>
      </c>
      <c r="AR369" s="27" t="s">
        <v>78</v>
      </c>
      <c r="AS369" s="28" t="s">
        <v>721</v>
      </c>
      <c r="AT369" s="28" t="s">
        <v>718</v>
      </c>
      <c r="AU369" s="28" t="s">
        <v>718</v>
      </c>
      <c r="AV369" s="28" t="s">
        <v>718</v>
      </c>
      <c r="AW369" s="28" t="s">
        <v>718</v>
      </c>
      <c r="AX369" s="28" t="s">
        <v>718</v>
      </c>
      <c r="AY369" s="28" t="s">
        <v>718</v>
      </c>
      <c r="AZ369" s="62">
        <v>33790</v>
      </c>
      <c r="BA369" s="62">
        <v>0</v>
      </c>
      <c r="BB369" s="29">
        <v>1</v>
      </c>
    </row>
    <row r="370" spans="1:54" ht="15.75" customHeight="1" x14ac:dyDescent="0.2">
      <c r="A370" t="s">
        <v>79</v>
      </c>
      <c r="B370" t="e">
        <f>VLOOKUP(M370,vlookup!A:C,3,FALSE)</f>
        <v>#N/A</v>
      </c>
      <c r="C370" t="s">
        <v>925</v>
      </c>
      <c r="D370" t="s">
        <v>7</v>
      </c>
      <c r="E370" t="s">
        <v>12</v>
      </c>
      <c r="F370" t="s">
        <v>721</v>
      </c>
      <c r="G370" t="s">
        <v>718</v>
      </c>
      <c r="H370" t="s">
        <v>718</v>
      </c>
      <c r="I370" t="s">
        <v>718</v>
      </c>
      <c r="J370" t="s">
        <v>718</v>
      </c>
      <c r="K370" t="s">
        <v>718</v>
      </c>
      <c r="L370" s="6" t="s">
        <v>718</v>
      </c>
      <c r="M370" s="27" t="s">
        <v>604</v>
      </c>
      <c r="N370" s="27" t="s">
        <v>1022</v>
      </c>
      <c r="O370" s="27" t="s">
        <v>78</v>
      </c>
      <c r="P370" s="27" t="s">
        <v>1443</v>
      </c>
      <c r="Q370" s="27" t="s">
        <v>78</v>
      </c>
      <c r="R370" s="27" t="s">
        <v>43</v>
      </c>
      <c r="S370" s="27" t="s">
        <v>44</v>
      </c>
      <c r="T370" s="27" t="s">
        <v>88</v>
      </c>
      <c r="U370" s="60">
        <v>42128</v>
      </c>
      <c r="V370" s="27" t="s">
        <v>45</v>
      </c>
      <c r="W370" s="27" t="s">
        <v>107</v>
      </c>
      <c r="X370" s="27" t="s">
        <v>38</v>
      </c>
      <c r="Y370" s="27" t="s">
        <v>2280</v>
      </c>
      <c r="Z370" s="27" t="s">
        <v>1014</v>
      </c>
      <c r="AA370" s="62">
        <v>72050.320000000007</v>
      </c>
      <c r="AB370" s="27" t="s">
        <v>1649</v>
      </c>
      <c r="AC370" s="27" t="s">
        <v>88</v>
      </c>
      <c r="AD370" s="27" t="s">
        <v>610</v>
      </c>
      <c r="AE370" s="27" t="s">
        <v>575</v>
      </c>
      <c r="AF370" s="27" t="s">
        <v>776</v>
      </c>
      <c r="AG370" s="27" t="s">
        <v>677</v>
      </c>
      <c r="AH370" s="27" t="s">
        <v>827</v>
      </c>
      <c r="AI370" s="61">
        <v>42131</v>
      </c>
      <c r="AJ370" s="27" t="s">
        <v>1587</v>
      </c>
      <c r="AK370" s="61">
        <v>42130</v>
      </c>
      <c r="AL370" s="28" t="s">
        <v>64</v>
      </c>
      <c r="AM370" s="27" t="s">
        <v>739</v>
      </c>
      <c r="AN370" s="27" t="s">
        <v>740</v>
      </c>
      <c r="AO370" s="28" t="s">
        <v>719</v>
      </c>
      <c r="AP370" s="27" t="s">
        <v>720</v>
      </c>
      <c r="AQ370" s="27" t="s">
        <v>734</v>
      </c>
      <c r="AR370" s="27" t="s">
        <v>78</v>
      </c>
      <c r="AS370" s="28" t="s">
        <v>721</v>
      </c>
      <c r="AT370" s="28" t="s">
        <v>718</v>
      </c>
      <c r="AU370" s="28" t="s">
        <v>718</v>
      </c>
      <c r="AV370" s="28" t="s">
        <v>718</v>
      </c>
      <c r="AW370" s="28" t="s">
        <v>718</v>
      </c>
      <c r="AX370" s="28" t="s">
        <v>718</v>
      </c>
      <c r="AY370" s="28" t="s">
        <v>718</v>
      </c>
      <c r="AZ370" s="62">
        <v>72050.320000000007</v>
      </c>
      <c r="BA370" s="62">
        <v>0</v>
      </c>
      <c r="BB370" s="29">
        <v>1</v>
      </c>
    </row>
    <row r="371" spans="1:54" ht="15.75" customHeight="1" x14ac:dyDescent="0.2">
      <c r="A371" t="s">
        <v>79</v>
      </c>
      <c r="B371" t="e">
        <f>VLOOKUP(M371,vlookup!A:C,3,FALSE)</f>
        <v>#N/A</v>
      </c>
      <c r="C371" t="s">
        <v>925</v>
      </c>
      <c r="D371" t="s">
        <v>7</v>
      </c>
      <c r="E371" t="s">
        <v>13</v>
      </c>
      <c r="F371" t="s">
        <v>721</v>
      </c>
      <c r="G371" t="s">
        <v>718</v>
      </c>
      <c r="H371" t="s">
        <v>718</v>
      </c>
      <c r="I371" t="s">
        <v>718</v>
      </c>
      <c r="J371" t="s">
        <v>718</v>
      </c>
      <c r="K371" t="s">
        <v>718</v>
      </c>
      <c r="L371" s="6" t="s">
        <v>718</v>
      </c>
      <c r="M371" s="27" t="s">
        <v>604</v>
      </c>
      <c r="N371" s="27" t="s">
        <v>1022</v>
      </c>
      <c r="O371" s="27" t="s">
        <v>78</v>
      </c>
      <c r="P371" s="27" t="s">
        <v>1443</v>
      </c>
      <c r="Q371" s="27" t="s">
        <v>78</v>
      </c>
      <c r="R371" s="27" t="s">
        <v>525</v>
      </c>
      <c r="S371" s="27" t="s">
        <v>52</v>
      </c>
      <c r="T371" s="27" t="s">
        <v>419</v>
      </c>
      <c r="U371" s="60">
        <v>42216</v>
      </c>
      <c r="V371" s="27" t="s">
        <v>45</v>
      </c>
      <c r="W371" s="27" t="s">
        <v>107</v>
      </c>
      <c r="X371" s="27" t="s">
        <v>38</v>
      </c>
      <c r="Y371" s="27" t="s">
        <v>2279</v>
      </c>
      <c r="Z371" s="27" t="s">
        <v>357</v>
      </c>
      <c r="AA371" s="62">
        <v>204787.1</v>
      </c>
      <c r="AB371" s="27" t="s">
        <v>847</v>
      </c>
      <c r="AC371" s="27" t="s">
        <v>115</v>
      </c>
      <c r="AD371" s="27" t="s">
        <v>848</v>
      </c>
      <c r="AE371" s="27" t="s">
        <v>356</v>
      </c>
      <c r="AF371" s="27" t="s">
        <v>722</v>
      </c>
      <c r="AG371" s="27" t="s">
        <v>677</v>
      </c>
      <c r="AH371" s="27" t="s">
        <v>737</v>
      </c>
      <c r="AI371" s="61">
        <v>42216</v>
      </c>
      <c r="AJ371" s="27" t="s">
        <v>1990</v>
      </c>
      <c r="AK371" s="61">
        <v>42180</v>
      </c>
      <c r="AL371" s="28" t="s">
        <v>64</v>
      </c>
      <c r="AM371" s="27" t="s">
        <v>739</v>
      </c>
      <c r="AN371" s="27" t="s">
        <v>740</v>
      </c>
      <c r="AO371" s="28" t="s">
        <v>719</v>
      </c>
      <c r="AP371" s="27" t="s">
        <v>720</v>
      </c>
      <c r="AQ371" s="27" t="s">
        <v>734</v>
      </c>
      <c r="AR371" s="27" t="s">
        <v>78</v>
      </c>
      <c r="AS371" s="28" t="s">
        <v>721</v>
      </c>
      <c r="AT371" s="28" t="s">
        <v>718</v>
      </c>
      <c r="AU371" s="28" t="s">
        <v>718</v>
      </c>
      <c r="AV371" s="28" t="s">
        <v>718</v>
      </c>
      <c r="AW371" s="28" t="s">
        <v>718</v>
      </c>
      <c r="AX371" s="28" t="s">
        <v>718</v>
      </c>
      <c r="AY371" s="28" t="s">
        <v>718</v>
      </c>
      <c r="AZ371" s="62">
        <v>204787.1</v>
      </c>
      <c r="BA371" s="62">
        <v>7556.6</v>
      </c>
      <c r="BB371" s="29">
        <v>1</v>
      </c>
    </row>
    <row r="372" spans="1:54" ht="15.75" customHeight="1" x14ac:dyDescent="0.2">
      <c r="A372" t="s">
        <v>3205</v>
      </c>
      <c r="B372" t="e">
        <f>VLOOKUP(M372,vlookup!A:C,3,FALSE)</f>
        <v>#N/A</v>
      </c>
      <c r="C372" t="s">
        <v>925</v>
      </c>
      <c r="D372" t="s">
        <v>7</v>
      </c>
      <c r="E372" t="s">
        <v>10</v>
      </c>
      <c r="F372" t="s">
        <v>717</v>
      </c>
      <c r="G372" t="s">
        <v>718</v>
      </c>
      <c r="H372" t="s">
        <v>718</v>
      </c>
      <c r="I372" t="s">
        <v>718</v>
      </c>
      <c r="J372" t="s">
        <v>718</v>
      </c>
      <c r="K372" t="s">
        <v>718</v>
      </c>
      <c r="L372" s="6" t="s">
        <v>718</v>
      </c>
      <c r="M372" s="27" t="s">
        <v>604</v>
      </c>
      <c r="N372" s="27" t="s">
        <v>1022</v>
      </c>
      <c r="O372" s="27" t="s">
        <v>78</v>
      </c>
      <c r="P372" s="27" t="s">
        <v>1440</v>
      </c>
      <c r="Q372" s="27" t="s">
        <v>78</v>
      </c>
      <c r="R372" s="27" t="s">
        <v>110</v>
      </c>
      <c r="S372" s="27" t="s">
        <v>109</v>
      </c>
      <c r="T372" s="27" t="s">
        <v>1206</v>
      </c>
      <c r="U372" s="60">
        <v>41992</v>
      </c>
      <c r="V372" s="27" t="s">
        <v>45</v>
      </c>
      <c r="W372" s="27" t="s">
        <v>107</v>
      </c>
      <c r="X372" s="27" t="s">
        <v>38</v>
      </c>
      <c r="Y372" s="27" t="s">
        <v>2281</v>
      </c>
      <c r="Z372" s="27" t="s">
        <v>1023</v>
      </c>
      <c r="AA372" s="62">
        <v>26242.07</v>
      </c>
      <c r="AB372" s="27" t="s">
        <v>1024</v>
      </c>
      <c r="AC372" s="27" t="s">
        <v>115</v>
      </c>
      <c r="AD372" s="27" t="s">
        <v>1025</v>
      </c>
      <c r="AE372" s="27" t="s">
        <v>1026</v>
      </c>
      <c r="AF372" s="27" t="s">
        <v>1473</v>
      </c>
      <c r="AG372" s="27" t="s">
        <v>677</v>
      </c>
      <c r="AH372" s="27" t="s">
        <v>1448</v>
      </c>
      <c r="AI372" s="61">
        <v>41992</v>
      </c>
      <c r="AJ372" s="27" t="s">
        <v>1448</v>
      </c>
      <c r="AK372" s="61">
        <v>41992</v>
      </c>
      <c r="AL372" s="28" t="s">
        <v>64</v>
      </c>
      <c r="AM372" s="27" t="s">
        <v>739</v>
      </c>
      <c r="AN372" s="27" t="s">
        <v>740</v>
      </c>
      <c r="AO372" s="28" t="s">
        <v>719</v>
      </c>
      <c r="AP372" s="27" t="s">
        <v>720</v>
      </c>
      <c r="AQ372" s="27" t="s">
        <v>734</v>
      </c>
      <c r="AR372" s="27" t="s">
        <v>78</v>
      </c>
      <c r="AS372" s="28" t="s">
        <v>717</v>
      </c>
      <c r="AT372" s="28" t="s">
        <v>718</v>
      </c>
      <c r="AU372" s="28" t="s">
        <v>718</v>
      </c>
      <c r="AV372" s="28" t="s">
        <v>718</v>
      </c>
      <c r="AW372" s="28" t="s">
        <v>718</v>
      </c>
      <c r="AX372" s="28" t="s">
        <v>718</v>
      </c>
      <c r="AY372" s="28" t="s">
        <v>718</v>
      </c>
      <c r="AZ372" s="62">
        <v>26242.28</v>
      </c>
      <c r="BA372" s="62">
        <v>0</v>
      </c>
      <c r="BB372" s="29">
        <v>1</v>
      </c>
    </row>
    <row r="373" spans="1:54" ht="15.75" customHeight="1" x14ac:dyDescent="0.2">
      <c r="A373" t="s">
        <v>79</v>
      </c>
      <c r="B373" t="e">
        <f>VLOOKUP(M373,vlookup!A:C,3,FALSE)</f>
        <v>#N/A</v>
      </c>
      <c r="C373" t="s">
        <v>925</v>
      </c>
      <c r="D373" t="s">
        <v>7</v>
      </c>
      <c r="E373" t="s">
        <v>10</v>
      </c>
      <c r="F373" t="s">
        <v>717</v>
      </c>
      <c r="G373" t="s">
        <v>718</v>
      </c>
      <c r="H373" t="s">
        <v>718</v>
      </c>
      <c r="I373" t="s">
        <v>718</v>
      </c>
      <c r="J373" t="s">
        <v>718</v>
      </c>
      <c r="K373" t="s">
        <v>70</v>
      </c>
      <c r="L373" t="s">
        <v>68</v>
      </c>
      <c r="M373" s="27" t="s">
        <v>1027</v>
      </c>
      <c r="N373" s="27" t="s">
        <v>1028</v>
      </c>
      <c r="O373" s="27" t="s">
        <v>78</v>
      </c>
      <c r="P373" s="27" t="s">
        <v>1443</v>
      </c>
      <c r="Q373" s="27" t="s">
        <v>78</v>
      </c>
      <c r="R373" s="27" t="s">
        <v>43</v>
      </c>
      <c r="S373" s="27" t="s">
        <v>44</v>
      </c>
      <c r="T373" s="27" t="s">
        <v>88</v>
      </c>
      <c r="U373" s="60">
        <v>41950</v>
      </c>
      <c r="V373" s="27" t="s">
        <v>45</v>
      </c>
      <c r="W373" s="27" t="s">
        <v>1208</v>
      </c>
      <c r="X373" s="27" t="s">
        <v>38</v>
      </c>
      <c r="Y373" s="27" t="s">
        <v>2283</v>
      </c>
      <c r="Z373" s="27" t="s">
        <v>1293</v>
      </c>
      <c r="AA373" s="62">
        <v>562818.06000000006</v>
      </c>
      <c r="AB373" s="27" t="s">
        <v>1294</v>
      </c>
      <c r="AC373" s="27" t="s">
        <v>170</v>
      </c>
      <c r="AD373" s="27" t="s">
        <v>1295</v>
      </c>
      <c r="AE373" s="27" t="s">
        <v>1296</v>
      </c>
      <c r="AF373" s="27" t="s">
        <v>774</v>
      </c>
      <c r="AG373" s="27" t="s">
        <v>677</v>
      </c>
      <c r="AH373" s="27" t="s">
        <v>1856</v>
      </c>
      <c r="AI373" s="61">
        <v>41950</v>
      </c>
      <c r="AJ373" s="27" t="s">
        <v>1445</v>
      </c>
      <c r="AK373" s="61">
        <v>41942</v>
      </c>
      <c r="AL373" s="28" t="s">
        <v>64</v>
      </c>
      <c r="AM373" s="27" t="s">
        <v>739</v>
      </c>
      <c r="AN373" s="27" t="s">
        <v>740</v>
      </c>
      <c r="AO373" s="28" t="s">
        <v>719</v>
      </c>
      <c r="AP373" s="27" t="s">
        <v>720</v>
      </c>
      <c r="AQ373" s="27" t="s">
        <v>734</v>
      </c>
      <c r="AR373" s="27" t="s">
        <v>78</v>
      </c>
      <c r="AS373" s="28" t="s">
        <v>717</v>
      </c>
      <c r="AT373" s="28" t="s">
        <v>718</v>
      </c>
      <c r="AU373" s="28" t="s">
        <v>718</v>
      </c>
      <c r="AV373" s="28" t="s">
        <v>718</v>
      </c>
      <c r="AW373" s="28" t="s">
        <v>718</v>
      </c>
      <c r="AX373" s="28" t="s">
        <v>716</v>
      </c>
      <c r="AY373" s="28" t="s">
        <v>716</v>
      </c>
      <c r="AZ373" s="62">
        <v>2251272.2400000002</v>
      </c>
      <c r="BA373" s="62">
        <v>0</v>
      </c>
      <c r="BB373" s="29">
        <v>1</v>
      </c>
    </row>
    <row r="374" spans="1:54" ht="15.75" customHeight="1" x14ac:dyDescent="0.2">
      <c r="A374" t="s">
        <v>79</v>
      </c>
      <c r="B374" t="e">
        <f>VLOOKUP(M374,vlookup!A:C,3,FALSE)</f>
        <v>#N/A</v>
      </c>
      <c r="C374" t="s">
        <v>925</v>
      </c>
      <c r="D374" t="s">
        <v>7</v>
      </c>
      <c r="E374" t="s">
        <v>11</v>
      </c>
      <c r="F374" t="s">
        <v>717</v>
      </c>
      <c r="G374" t="s">
        <v>718</v>
      </c>
      <c r="H374" t="s">
        <v>718</v>
      </c>
      <c r="I374" t="s">
        <v>718</v>
      </c>
      <c r="J374" t="s">
        <v>718</v>
      </c>
      <c r="K374" t="s">
        <v>70</v>
      </c>
      <c r="L374" t="s">
        <v>68</v>
      </c>
      <c r="M374" s="27" t="s">
        <v>1027</v>
      </c>
      <c r="N374" s="27" t="s">
        <v>1028</v>
      </c>
      <c r="O374" s="27" t="s">
        <v>78</v>
      </c>
      <c r="P374" s="27" t="s">
        <v>1443</v>
      </c>
      <c r="Q374" s="27" t="s">
        <v>78</v>
      </c>
      <c r="R374" s="27" t="s">
        <v>43</v>
      </c>
      <c r="S374" s="27" t="s">
        <v>44</v>
      </c>
      <c r="T374" s="27" t="s">
        <v>88</v>
      </c>
      <c r="U374" s="60">
        <v>42040</v>
      </c>
      <c r="V374" s="27" t="s">
        <v>45</v>
      </c>
      <c r="W374" s="27" t="s">
        <v>1208</v>
      </c>
      <c r="X374" s="27" t="s">
        <v>38</v>
      </c>
      <c r="Y374" s="27" t="s">
        <v>2294</v>
      </c>
      <c r="Z374" s="27" t="s">
        <v>1293</v>
      </c>
      <c r="AA374" s="62">
        <v>375212.04</v>
      </c>
      <c r="AB374" s="27" t="s">
        <v>1294</v>
      </c>
      <c r="AC374" s="27" t="s">
        <v>120</v>
      </c>
      <c r="AD374" s="27" t="s">
        <v>1295</v>
      </c>
      <c r="AE374" s="27" t="s">
        <v>1296</v>
      </c>
      <c r="AF374" s="27" t="s">
        <v>774</v>
      </c>
      <c r="AG374" s="27" t="s">
        <v>677</v>
      </c>
      <c r="AH374" s="27" t="s">
        <v>1856</v>
      </c>
      <c r="AI374" s="61">
        <v>42040</v>
      </c>
      <c r="AJ374" s="27" t="s">
        <v>1445</v>
      </c>
      <c r="AK374" s="61">
        <v>42032</v>
      </c>
      <c r="AL374" s="28" t="s">
        <v>64</v>
      </c>
      <c r="AM374" s="27" t="s">
        <v>723</v>
      </c>
      <c r="AN374" s="27" t="s">
        <v>724</v>
      </c>
      <c r="AO374" s="28" t="s">
        <v>719</v>
      </c>
      <c r="AP374" s="27" t="s">
        <v>720</v>
      </c>
      <c r="AQ374" s="27" t="s">
        <v>734</v>
      </c>
      <c r="AR374" s="27" t="s">
        <v>78</v>
      </c>
      <c r="AS374" s="28" t="s">
        <v>717</v>
      </c>
      <c r="AT374" s="28" t="s">
        <v>718</v>
      </c>
      <c r="AU374" s="28" t="s">
        <v>718</v>
      </c>
      <c r="AV374" s="28" t="s">
        <v>718</v>
      </c>
      <c r="AW374" s="28" t="s">
        <v>718</v>
      </c>
      <c r="AX374" s="28" t="s">
        <v>716</v>
      </c>
      <c r="AY374" s="28" t="s">
        <v>716</v>
      </c>
      <c r="AZ374" s="62">
        <v>0</v>
      </c>
      <c r="BA374" s="62">
        <v>0</v>
      </c>
      <c r="BB374" s="29">
        <v>1</v>
      </c>
    </row>
    <row r="375" spans="1:54" ht="15.75" customHeight="1" x14ac:dyDescent="0.2">
      <c r="A375" t="s">
        <v>79</v>
      </c>
      <c r="B375" t="e">
        <f>VLOOKUP(M375,vlookup!A:C,3,FALSE)</f>
        <v>#N/A</v>
      </c>
      <c r="C375" t="s">
        <v>925</v>
      </c>
      <c r="D375" t="s">
        <v>7</v>
      </c>
      <c r="E375" t="s">
        <v>12</v>
      </c>
      <c r="F375" t="s">
        <v>717</v>
      </c>
      <c r="G375" t="s">
        <v>718</v>
      </c>
      <c r="H375" t="s">
        <v>718</v>
      </c>
      <c r="I375" t="s">
        <v>718</v>
      </c>
      <c r="J375" t="s">
        <v>718</v>
      </c>
      <c r="K375" t="s">
        <v>70</v>
      </c>
      <c r="L375" t="s">
        <v>68</v>
      </c>
      <c r="M375" s="27" t="s">
        <v>1027</v>
      </c>
      <c r="N375" s="27" t="s">
        <v>1028</v>
      </c>
      <c r="O375" s="27" t="s">
        <v>78</v>
      </c>
      <c r="P375" s="27" t="s">
        <v>1443</v>
      </c>
      <c r="Q375" s="27" t="s">
        <v>78</v>
      </c>
      <c r="R375" s="27" t="s">
        <v>43</v>
      </c>
      <c r="S375" s="27" t="s">
        <v>44</v>
      </c>
      <c r="T375" s="27" t="s">
        <v>88</v>
      </c>
      <c r="U375" s="60">
        <v>42108</v>
      </c>
      <c r="V375" s="27" t="s">
        <v>45</v>
      </c>
      <c r="W375" s="27" t="s">
        <v>1208</v>
      </c>
      <c r="X375" s="27" t="s">
        <v>38</v>
      </c>
      <c r="Y375" s="27" t="s">
        <v>2308</v>
      </c>
      <c r="Z375" s="27" t="s">
        <v>1293</v>
      </c>
      <c r="AA375" s="62">
        <v>1313242.1399999999</v>
      </c>
      <c r="AB375" s="27" t="s">
        <v>1294</v>
      </c>
      <c r="AC375" s="27" t="s">
        <v>173</v>
      </c>
      <c r="AD375" s="27" t="s">
        <v>1295</v>
      </c>
      <c r="AE375" s="27" t="s">
        <v>1296</v>
      </c>
      <c r="AF375" s="27" t="s">
        <v>774</v>
      </c>
      <c r="AG375" s="27" t="s">
        <v>677</v>
      </c>
      <c r="AH375" s="27" t="s">
        <v>1856</v>
      </c>
      <c r="AI375" s="61">
        <v>42114</v>
      </c>
      <c r="AJ375" s="27" t="s">
        <v>1445</v>
      </c>
      <c r="AK375" s="61">
        <v>42094</v>
      </c>
      <c r="AL375" s="28" t="s">
        <v>64</v>
      </c>
      <c r="AM375" s="27" t="s">
        <v>723</v>
      </c>
      <c r="AN375" s="27" t="s">
        <v>724</v>
      </c>
      <c r="AO375" s="28" t="s">
        <v>719</v>
      </c>
      <c r="AP375" s="27" t="s">
        <v>720</v>
      </c>
      <c r="AQ375" s="27" t="s">
        <v>734</v>
      </c>
      <c r="AR375" s="27" t="s">
        <v>78</v>
      </c>
      <c r="AS375" s="28" t="s">
        <v>717</v>
      </c>
      <c r="AT375" s="28" t="s">
        <v>718</v>
      </c>
      <c r="AU375" s="28" t="s">
        <v>718</v>
      </c>
      <c r="AV375" s="28" t="s">
        <v>718</v>
      </c>
      <c r="AW375" s="28" t="s">
        <v>718</v>
      </c>
      <c r="AX375" s="28" t="s">
        <v>716</v>
      </c>
      <c r="AY375" s="28" t="s">
        <v>716</v>
      </c>
      <c r="AZ375" s="62">
        <v>0</v>
      </c>
      <c r="BA375" s="62">
        <v>0</v>
      </c>
      <c r="BB375" s="29">
        <v>1</v>
      </c>
    </row>
    <row r="376" spans="1:54" ht="15.75" customHeight="1" x14ac:dyDescent="0.2">
      <c r="A376" t="s">
        <v>79</v>
      </c>
      <c r="B376" t="e">
        <f>VLOOKUP(M376,vlookup!A:C,3,FALSE)</f>
        <v>#N/A</v>
      </c>
      <c r="C376" t="s">
        <v>925</v>
      </c>
      <c r="D376" t="s">
        <v>7</v>
      </c>
      <c r="E376" t="s">
        <v>13</v>
      </c>
      <c r="F376" t="s">
        <v>717</v>
      </c>
      <c r="G376" t="s">
        <v>718</v>
      </c>
      <c r="H376" t="s">
        <v>718</v>
      </c>
      <c r="I376" t="s">
        <v>718</v>
      </c>
      <c r="J376" t="s">
        <v>718</v>
      </c>
      <c r="K376" t="s">
        <v>70</v>
      </c>
      <c r="L376" t="s">
        <v>68</v>
      </c>
      <c r="M376" s="27" t="s">
        <v>1027</v>
      </c>
      <c r="N376" s="27" t="s">
        <v>1028</v>
      </c>
      <c r="O376" s="27" t="s">
        <v>78</v>
      </c>
      <c r="P376" s="27" t="s">
        <v>1443</v>
      </c>
      <c r="Q376" s="27" t="s">
        <v>78</v>
      </c>
      <c r="R376" s="27" t="s">
        <v>43</v>
      </c>
      <c r="S376" s="27" t="s">
        <v>44</v>
      </c>
      <c r="T376" s="27" t="s">
        <v>88</v>
      </c>
      <c r="U376" s="60">
        <v>42255</v>
      </c>
      <c r="V376" s="27" t="s">
        <v>45</v>
      </c>
      <c r="W376" s="27" t="s">
        <v>1208</v>
      </c>
      <c r="X376" s="27" t="s">
        <v>38</v>
      </c>
      <c r="Y376" s="27" t="s">
        <v>2322</v>
      </c>
      <c r="Z376" s="27" t="s">
        <v>1293</v>
      </c>
      <c r="AA376" s="62">
        <v>28920</v>
      </c>
      <c r="AB376" s="27" t="s">
        <v>1294</v>
      </c>
      <c r="AC376" s="27" t="s">
        <v>122</v>
      </c>
      <c r="AD376" s="27" t="s">
        <v>1295</v>
      </c>
      <c r="AE376" s="27" t="s">
        <v>1296</v>
      </c>
      <c r="AF376" s="27" t="s">
        <v>774</v>
      </c>
      <c r="AG376" s="27" t="s">
        <v>677</v>
      </c>
      <c r="AH376" s="27" t="s">
        <v>1856</v>
      </c>
      <c r="AI376" s="61">
        <v>42255</v>
      </c>
      <c r="AJ376" s="27" t="s">
        <v>778</v>
      </c>
      <c r="AK376" s="61">
        <v>42248</v>
      </c>
      <c r="AL376" s="28" t="s">
        <v>64</v>
      </c>
      <c r="AM376" s="27" t="s">
        <v>739</v>
      </c>
      <c r="AN376" s="27" t="s">
        <v>740</v>
      </c>
      <c r="AO376" s="28" t="s">
        <v>719</v>
      </c>
      <c r="AP376" s="27" t="s">
        <v>720</v>
      </c>
      <c r="AQ376" s="27" t="s">
        <v>734</v>
      </c>
      <c r="AR376" s="27" t="s">
        <v>78</v>
      </c>
      <c r="AS376" s="28" t="s">
        <v>717</v>
      </c>
      <c r="AT376" s="28" t="s">
        <v>718</v>
      </c>
      <c r="AU376" s="28" t="s">
        <v>718</v>
      </c>
      <c r="AV376" s="28" t="s">
        <v>718</v>
      </c>
      <c r="AW376" s="28" t="s">
        <v>718</v>
      </c>
      <c r="AX376" s="28" t="s">
        <v>716</v>
      </c>
      <c r="AY376" s="28" t="s">
        <v>716</v>
      </c>
      <c r="AZ376" s="62">
        <v>28920</v>
      </c>
      <c r="BA376" s="62">
        <v>0</v>
      </c>
      <c r="BB376" s="29">
        <v>1</v>
      </c>
    </row>
    <row r="377" spans="1:54" ht="15.75" customHeight="1" x14ac:dyDescent="0.2">
      <c r="A377" t="s">
        <v>79</v>
      </c>
      <c r="B377" t="e">
        <f>VLOOKUP(M377,vlookup!A:C,3,FALSE)</f>
        <v>#N/A</v>
      </c>
      <c r="C377" t="s">
        <v>925</v>
      </c>
      <c r="D377" t="s">
        <v>7</v>
      </c>
      <c r="E377" t="s">
        <v>13</v>
      </c>
      <c r="F377" t="s">
        <v>717</v>
      </c>
      <c r="G377" t="s">
        <v>718</v>
      </c>
      <c r="H377" t="s">
        <v>718</v>
      </c>
      <c r="I377" t="s">
        <v>718</v>
      </c>
      <c r="J377" t="s">
        <v>718</v>
      </c>
      <c r="K377" t="s">
        <v>70</v>
      </c>
      <c r="L377" s="6" t="s">
        <v>718</v>
      </c>
      <c r="M377" s="27" t="s">
        <v>1027</v>
      </c>
      <c r="N377" s="27" t="s">
        <v>1028</v>
      </c>
      <c r="O377" s="27" t="s">
        <v>78</v>
      </c>
      <c r="P377" s="27" t="s">
        <v>1443</v>
      </c>
      <c r="Q377" s="27" t="s">
        <v>78</v>
      </c>
      <c r="R377" s="27" t="s">
        <v>43</v>
      </c>
      <c r="S377" s="27" t="s">
        <v>44</v>
      </c>
      <c r="T377" s="27" t="s">
        <v>88</v>
      </c>
      <c r="U377" s="60">
        <v>42271</v>
      </c>
      <c r="V377" s="27" t="s">
        <v>45</v>
      </c>
      <c r="W377" s="27" t="s">
        <v>1208</v>
      </c>
      <c r="X377" s="27" t="s">
        <v>38</v>
      </c>
      <c r="Y377" s="27" t="s">
        <v>2332</v>
      </c>
      <c r="Z377" s="27" t="s">
        <v>2333</v>
      </c>
      <c r="AA377" s="62">
        <v>220838.58</v>
      </c>
      <c r="AB377" s="27" t="s">
        <v>2334</v>
      </c>
      <c r="AC377" s="27" t="s">
        <v>76</v>
      </c>
      <c r="AD377" s="27" t="s">
        <v>2335</v>
      </c>
      <c r="AE377" s="27" t="s">
        <v>2336</v>
      </c>
      <c r="AF377" s="27" t="s">
        <v>775</v>
      </c>
      <c r="AG377" s="27" t="s">
        <v>677</v>
      </c>
      <c r="AH377" s="27" t="s">
        <v>1344</v>
      </c>
      <c r="AI377" s="61">
        <v>42271</v>
      </c>
      <c r="AJ377" s="27" t="s">
        <v>1587</v>
      </c>
      <c r="AK377" s="61">
        <v>42269</v>
      </c>
      <c r="AL377" s="28" t="s">
        <v>64</v>
      </c>
      <c r="AM377" s="27" t="s">
        <v>677</v>
      </c>
      <c r="AN377" s="27" t="s">
        <v>677</v>
      </c>
      <c r="AO377" s="28" t="s">
        <v>725</v>
      </c>
      <c r="AP377" s="27" t="s">
        <v>718</v>
      </c>
      <c r="AQ377" s="27" t="s">
        <v>858</v>
      </c>
      <c r="AR377" s="27" t="s">
        <v>78</v>
      </c>
      <c r="AS377" s="28" t="s">
        <v>717</v>
      </c>
      <c r="AT377" s="28" t="s">
        <v>718</v>
      </c>
      <c r="AU377" s="28" t="s">
        <v>718</v>
      </c>
      <c r="AV377" s="28" t="s">
        <v>718</v>
      </c>
      <c r="AW377" s="28" t="s">
        <v>718</v>
      </c>
      <c r="AX377" s="28" t="s">
        <v>716</v>
      </c>
      <c r="AY377" s="28" t="s">
        <v>718</v>
      </c>
      <c r="AZ377" s="62">
        <v>220838.58</v>
      </c>
      <c r="BA377" s="62">
        <v>667479.29</v>
      </c>
      <c r="BB377" s="29">
        <v>1</v>
      </c>
    </row>
    <row r="378" spans="1:54" ht="15.75" customHeight="1" x14ac:dyDescent="0.2">
      <c r="A378" t="s">
        <v>3205</v>
      </c>
      <c r="B378" t="e">
        <f>VLOOKUP(M378,vlookup!A:C,3,FALSE)</f>
        <v>#N/A</v>
      </c>
      <c r="C378" t="s">
        <v>925</v>
      </c>
      <c r="D378" t="s">
        <v>7</v>
      </c>
      <c r="E378" t="s">
        <v>11</v>
      </c>
      <c r="F378" t="s">
        <v>717</v>
      </c>
      <c r="G378" t="s">
        <v>718</v>
      </c>
      <c r="H378" t="s">
        <v>718</v>
      </c>
      <c r="I378" t="s">
        <v>718</v>
      </c>
      <c r="J378" t="s">
        <v>71</v>
      </c>
      <c r="K378" t="s">
        <v>718</v>
      </c>
      <c r="L378" s="6" t="s">
        <v>718</v>
      </c>
      <c r="M378" s="27" t="s">
        <v>1027</v>
      </c>
      <c r="N378" s="27" t="s">
        <v>1028</v>
      </c>
      <c r="O378" s="27" t="s">
        <v>78</v>
      </c>
      <c r="P378" s="27" t="s">
        <v>1440</v>
      </c>
      <c r="Q378" s="27" t="s">
        <v>78</v>
      </c>
      <c r="R378" s="27" t="s">
        <v>43</v>
      </c>
      <c r="S378" s="27" t="s">
        <v>44</v>
      </c>
      <c r="T378" s="27" t="s">
        <v>88</v>
      </c>
      <c r="U378" s="60">
        <v>42027</v>
      </c>
      <c r="V378" s="27" t="s">
        <v>45</v>
      </c>
      <c r="W378" s="27" t="s">
        <v>1208</v>
      </c>
      <c r="X378" s="27" t="s">
        <v>38</v>
      </c>
      <c r="Y378" s="27" t="s">
        <v>2350</v>
      </c>
      <c r="Z378" s="27" t="s">
        <v>1662</v>
      </c>
      <c r="AA378" s="62">
        <v>39879.4</v>
      </c>
      <c r="AB378" s="27" t="s">
        <v>1663</v>
      </c>
      <c r="AC378" s="27" t="s">
        <v>130</v>
      </c>
      <c r="AD378" s="27" t="s">
        <v>1664</v>
      </c>
      <c r="AE378" s="27" t="s">
        <v>1665</v>
      </c>
      <c r="AF378" s="27" t="s">
        <v>769</v>
      </c>
      <c r="AG378" s="27" t="s">
        <v>677</v>
      </c>
      <c r="AH378" s="27" t="s">
        <v>788</v>
      </c>
      <c r="AI378" s="61">
        <v>42059</v>
      </c>
      <c r="AJ378" s="27" t="s">
        <v>788</v>
      </c>
      <c r="AK378" s="61">
        <v>42048</v>
      </c>
      <c r="AL378" s="28" t="s">
        <v>64</v>
      </c>
      <c r="AM378" s="27" t="s">
        <v>757</v>
      </c>
      <c r="AN378" s="27" t="s">
        <v>758</v>
      </c>
      <c r="AO378" s="28" t="s">
        <v>725</v>
      </c>
      <c r="AP378" s="27" t="s">
        <v>718</v>
      </c>
      <c r="AQ378" s="27" t="s">
        <v>858</v>
      </c>
      <c r="AR378" s="27" t="s">
        <v>78</v>
      </c>
      <c r="AS378" s="28" t="s">
        <v>717</v>
      </c>
      <c r="AT378" s="28" t="s">
        <v>718</v>
      </c>
      <c r="AU378" s="28" t="s">
        <v>718</v>
      </c>
      <c r="AV378" s="28" t="s">
        <v>718</v>
      </c>
      <c r="AW378" s="28" t="s">
        <v>716</v>
      </c>
      <c r="AX378" s="28" t="s">
        <v>718</v>
      </c>
      <c r="AY378" s="28" t="s">
        <v>718</v>
      </c>
      <c r="AZ378" s="62">
        <v>39879.4</v>
      </c>
      <c r="BA378" s="62">
        <v>0</v>
      </c>
      <c r="BB378" s="29">
        <v>1</v>
      </c>
    </row>
    <row r="379" spans="1:54" ht="15.75" customHeight="1" x14ac:dyDescent="0.2">
      <c r="A379" t="s">
        <v>3205</v>
      </c>
      <c r="B379" t="e">
        <f>VLOOKUP(M379,vlookup!A:C,3,FALSE)</f>
        <v>#N/A</v>
      </c>
      <c r="C379" t="s">
        <v>5</v>
      </c>
      <c r="D379" t="s">
        <v>7</v>
      </c>
      <c r="E379" t="s">
        <v>11</v>
      </c>
      <c r="F379" t="s">
        <v>717</v>
      </c>
      <c r="G379" t="s">
        <v>718</v>
      </c>
      <c r="H379" t="s">
        <v>718</v>
      </c>
      <c r="I379" t="s">
        <v>718</v>
      </c>
      <c r="J379" t="s">
        <v>71</v>
      </c>
      <c r="K379" t="s">
        <v>718</v>
      </c>
      <c r="L379" s="6" t="s">
        <v>718</v>
      </c>
      <c r="M379" s="27" t="s">
        <v>1027</v>
      </c>
      <c r="N379" s="27" t="s">
        <v>1028</v>
      </c>
      <c r="O379" s="27" t="s">
        <v>78</v>
      </c>
      <c r="P379" s="27" t="s">
        <v>1440</v>
      </c>
      <c r="Q379" s="27" t="s">
        <v>78</v>
      </c>
      <c r="R379" s="27" t="s">
        <v>43</v>
      </c>
      <c r="S379" s="27" t="s">
        <v>44</v>
      </c>
      <c r="T379" s="27" t="s">
        <v>88</v>
      </c>
      <c r="U379" s="60">
        <v>42094</v>
      </c>
      <c r="V379" s="27" t="s">
        <v>134</v>
      </c>
      <c r="W379" s="27" t="s">
        <v>330</v>
      </c>
      <c r="X379" s="27" t="s">
        <v>37</v>
      </c>
      <c r="Y379" s="27" t="s">
        <v>2351</v>
      </c>
      <c r="Z379" s="27" t="s">
        <v>637</v>
      </c>
      <c r="AA379" s="62">
        <v>163956</v>
      </c>
      <c r="AB379" s="27" t="s">
        <v>379</v>
      </c>
      <c r="AC379" s="27" t="s">
        <v>170</v>
      </c>
      <c r="AD379" s="27" t="s">
        <v>636</v>
      </c>
      <c r="AE379" s="27" t="s">
        <v>635</v>
      </c>
      <c r="AF379" s="27" t="s">
        <v>769</v>
      </c>
      <c r="AG379" s="27" t="s">
        <v>677</v>
      </c>
      <c r="AH379" s="27" t="s">
        <v>904</v>
      </c>
      <c r="AI379" s="61">
        <v>42094</v>
      </c>
      <c r="AJ379" s="27" t="s">
        <v>1613</v>
      </c>
      <c r="AK379" s="61">
        <v>42094</v>
      </c>
      <c r="AL379" s="28" t="s">
        <v>64</v>
      </c>
      <c r="AM379" s="27" t="s">
        <v>726</v>
      </c>
      <c r="AN379" s="27" t="s">
        <v>727</v>
      </c>
      <c r="AO379" s="28" t="s">
        <v>725</v>
      </c>
      <c r="AP379" s="27" t="s">
        <v>718</v>
      </c>
      <c r="AQ379" s="27" t="s">
        <v>78</v>
      </c>
      <c r="AR379" s="27" t="s">
        <v>78</v>
      </c>
      <c r="AS379" s="28" t="s">
        <v>717</v>
      </c>
      <c r="AT379" s="28" t="s">
        <v>718</v>
      </c>
      <c r="AU379" s="28" t="s">
        <v>718</v>
      </c>
      <c r="AV379" s="28" t="s">
        <v>718</v>
      </c>
      <c r="AW379" s="28" t="s">
        <v>716</v>
      </c>
      <c r="AX379" s="28" t="s">
        <v>718</v>
      </c>
      <c r="AY379" s="28" t="s">
        <v>718</v>
      </c>
      <c r="AZ379" s="62">
        <v>163956</v>
      </c>
      <c r="BA379" s="62">
        <v>0</v>
      </c>
      <c r="BB379" s="29">
        <v>1</v>
      </c>
    </row>
    <row r="380" spans="1:54" ht="15.75" customHeight="1" x14ac:dyDescent="0.2">
      <c r="A380" t="s">
        <v>3205</v>
      </c>
      <c r="B380" t="e">
        <f>VLOOKUP(M380,vlookup!A:C,3,FALSE)</f>
        <v>#N/A</v>
      </c>
      <c r="C380" t="s">
        <v>925</v>
      </c>
      <c r="D380" t="s">
        <v>7</v>
      </c>
      <c r="E380" t="s">
        <v>13</v>
      </c>
      <c r="F380" t="s">
        <v>717</v>
      </c>
      <c r="G380" t="s">
        <v>718</v>
      </c>
      <c r="H380" t="s">
        <v>718</v>
      </c>
      <c r="I380" t="s">
        <v>718</v>
      </c>
      <c r="J380" t="s">
        <v>71</v>
      </c>
      <c r="K380" t="s">
        <v>718</v>
      </c>
      <c r="L380" s="6" t="s">
        <v>718</v>
      </c>
      <c r="M380" s="27" t="s">
        <v>1027</v>
      </c>
      <c r="N380" s="27" t="s">
        <v>1028</v>
      </c>
      <c r="O380" s="27" t="s">
        <v>78</v>
      </c>
      <c r="P380" s="27" t="s">
        <v>1440</v>
      </c>
      <c r="Q380" s="27" t="s">
        <v>78</v>
      </c>
      <c r="R380" s="27" t="s">
        <v>182</v>
      </c>
      <c r="S380" s="27" t="s">
        <v>48</v>
      </c>
      <c r="T380" s="27" t="s">
        <v>1207</v>
      </c>
      <c r="U380" s="60">
        <v>42222</v>
      </c>
      <c r="V380" s="27" t="s">
        <v>134</v>
      </c>
      <c r="W380" s="27" t="s">
        <v>107</v>
      </c>
      <c r="X380" s="27" t="s">
        <v>38</v>
      </c>
      <c r="Y380" s="27" t="s">
        <v>2342</v>
      </c>
      <c r="Z380" s="27" t="s">
        <v>637</v>
      </c>
      <c r="AA380" s="62">
        <v>349216.44</v>
      </c>
      <c r="AB380" s="27" t="s">
        <v>128</v>
      </c>
      <c r="AC380" s="27" t="s">
        <v>99</v>
      </c>
      <c r="AD380" s="27" t="s">
        <v>636</v>
      </c>
      <c r="AE380" s="27" t="s">
        <v>635</v>
      </c>
      <c r="AF380" s="27" t="s">
        <v>782</v>
      </c>
      <c r="AG380" s="27" t="s">
        <v>677</v>
      </c>
      <c r="AH380" s="27" t="s">
        <v>1601</v>
      </c>
      <c r="AI380" s="61">
        <v>42222</v>
      </c>
      <c r="AJ380" s="27" t="s">
        <v>1372</v>
      </c>
      <c r="AK380" s="61">
        <v>42209</v>
      </c>
      <c r="AL380" s="28" t="s">
        <v>64</v>
      </c>
      <c r="AM380" s="27" t="s">
        <v>739</v>
      </c>
      <c r="AN380" s="27" t="s">
        <v>740</v>
      </c>
      <c r="AO380" s="28" t="s">
        <v>725</v>
      </c>
      <c r="AP380" s="27" t="s">
        <v>718</v>
      </c>
      <c r="AQ380" s="27" t="s">
        <v>78</v>
      </c>
      <c r="AR380" s="27" t="s">
        <v>78</v>
      </c>
      <c r="AS380" s="28" t="s">
        <v>717</v>
      </c>
      <c r="AT380" s="28" t="s">
        <v>718</v>
      </c>
      <c r="AU380" s="28" t="s">
        <v>718</v>
      </c>
      <c r="AV380" s="28" t="s">
        <v>718</v>
      </c>
      <c r="AW380" s="28" t="s">
        <v>716</v>
      </c>
      <c r="AX380" s="28" t="s">
        <v>718</v>
      </c>
      <c r="AY380" s="28" t="s">
        <v>718</v>
      </c>
      <c r="AZ380" s="62">
        <v>349216.44</v>
      </c>
      <c r="BA380" s="62">
        <v>0</v>
      </c>
      <c r="BB380" s="29">
        <v>1</v>
      </c>
    </row>
    <row r="381" spans="1:54" ht="15.75" customHeight="1" x14ac:dyDescent="0.2">
      <c r="A381" t="s">
        <v>79</v>
      </c>
      <c r="B381" t="e">
        <f>VLOOKUP(M381,vlookup!A:C,3,FALSE)</f>
        <v>#N/A</v>
      </c>
      <c r="C381" t="s">
        <v>925</v>
      </c>
      <c r="D381" t="s">
        <v>7</v>
      </c>
      <c r="E381" t="s">
        <v>11</v>
      </c>
      <c r="F381" t="s">
        <v>717</v>
      </c>
      <c r="G381" t="s">
        <v>1850</v>
      </c>
      <c r="H381" t="s">
        <v>718</v>
      </c>
      <c r="I381" t="s">
        <v>72</v>
      </c>
      <c r="J381" t="s">
        <v>718</v>
      </c>
      <c r="K381" t="s">
        <v>718</v>
      </c>
      <c r="L381" s="6" t="s">
        <v>718</v>
      </c>
      <c r="M381" s="27" t="s">
        <v>1027</v>
      </c>
      <c r="N381" s="27" t="s">
        <v>1028</v>
      </c>
      <c r="O381" s="27" t="s">
        <v>78</v>
      </c>
      <c r="P381" s="27" t="s">
        <v>1443</v>
      </c>
      <c r="Q381" s="27" t="s">
        <v>78</v>
      </c>
      <c r="R381" s="27" t="s">
        <v>43</v>
      </c>
      <c r="S381" s="27" t="s">
        <v>44</v>
      </c>
      <c r="T381" s="27" t="s">
        <v>88</v>
      </c>
      <c r="U381" s="60">
        <v>42040</v>
      </c>
      <c r="V381" s="27" t="s">
        <v>45</v>
      </c>
      <c r="W381" s="27" t="s">
        <v>107</v>
      </c>
      <c r="X381" s="27" t="s">
        <v>38</v>
      </c>
      <c r="Y381" s="27" t="s">
        <v>3192</v>
      </c>
      <c r="Z381" s="27" t="s">
        <v>1032</v>
      </c>
      <c r="AA381" s="62">
        <v>61574.559999999998</v>
      </c>
      <c r="AB381" s="27" t="s">
        <v>327</v>
      </c>
      <c r="AC381" s="27" t="s">
        <v>130</v>
      </c>
      <c r="AD381" s="27" t="s">
        <v>1033</v>
      </c>
      <c r="AE381" s="27" t="s">
        <v>1034</v>
      </c>
      <c r="AF381" s="27" t="s">
        <v>752</v>
      </c>
      <c r="AG381" s="27" t="s">
        <v>677</v>
      </c>
      <c r="AH381" s="27" t="s">
        <v>799</v>
      </c>
      <c r="AI381" s="61">
        <v>42317</v>
      </c>
      <c r="AJ381" s="27" t="s">
        <v>799</v>
      </c>
      <c r="AK381" s="61">
        <v>42026</v>
      </c>
      <c r="AL381" s="28" t="s">
        <v>64</v>
      </c>
      <c r="AM381" s="27" t="s">
        <v>739</v>
      </c>
      <c r="AN381" s="27" t="s">
        <v>740</v>
      </c>
      <c r="AO381" s="28" t="s">
        <v>725</v>
      </c>
      <c r="AP381" s="27" t="s">
        <v>718</v>
      </c>
      <c r="AQ381" s="27" t="s">
        <v>78</v>
      </c>
      <c r="AR381" s="27" t="s">
        <v>78</v>
      </c>
      <c r="AS381" s="28" t="s">
        <v>717</v>
      </c>
      <c r="AT381" s="28" t="s">
        <v>716</v>
      </c>
      <c r="AU381" s="28" t="s">
        <v>718</v>
      </c>
      <c r="AV381" s="28" t="s">
        <v>716</v>
      </c>
      <c r="AW381" s="28" t="s">
        <v>718</v>
      </c>
      <c r="AX381" s="28" t="s">
        <v>718</v>
      </c>
      <c r="AY381" s="28" t="s">
        <v>718</v>
      </c>
      <c r="AZ381" s="62">
        <v>61574.559999999998</v>
      </c>
      <c r="BA381" s="62">
        <v>0</v>
      </c>
      <c r="BB381" s="29">
        <v>1</v>
      </c>
    </row>
    <row r="382" spans="1:54" ht="15.75" customHeight="1" x14ac:dyDescent="0.2">
      <c r="A382" t="s">
        <v>79</v>
      </c>
      <c r="B382" t="e">
        <f>VLOOKUP(M382,vlookup!A:C,3,FALSE)</f>
        <v>#N/A</v>
      </c>
      <c r="C382" t="s">
        <v>925</v>
      </c>
      <c r="D382" t="s">
        <v>7</v>
      </c>
      <c r="E382" t="s">
        <v>11</v>
      </c>
      <c r="F382" t="s">
        <v>717</v>
      </c>
      <c r="G382" t="s">
        <v>1850</v>
      </c>
      <c r="H382" t="s">
        <v>718</v>
      </c>
      <c r="I382" t="s">
        <v>72</v>
      </c>
      <c r="J382" t="s">
        <v>718</v>
      </c>
      <c r="K382" t="s">
        <v>718</v>
      </c>
      <c r="L382" s="6" t="s">
        <v>718</v>
      </c>
      <c r="M382" s="27" t="s">
        <v>1027</v>
      </c>
      <c r="N382" s="27" t="s">
        <v>1028</v>
      </c>
      <c r="O382" s="27" t="s">
        <v>78</v>
      </c>
      <c r="P382" s="27" t="s">
        <v>1443</v>
      </c>
      <c r="Q382" s="27" t="s">
        <v>78</v>
      </c>
      <c r="R382" s="27" t="s">
        <v>43</v>
      </c>
      <c r="S382" s="27" t="s">
        <v>44</v>
      </c>
      <c r="T382" s="27" t="s">
        <v>88</v>
      </c>
      <c r="U382" s="60">
        <v>42075</v>
      </c>
      <c r="V382" s="27" t="s">
        <v>45</v>
      </c>
      <c r="W382" s="27" t="s">
        <v>107</v>
      </c>
      <c r="X382" s="27" t="s">
        <v>38</v>
      </c>
      <c r="Y382" s="27" t="s">
        <v>2301</v>
      </c>
      <c r="Z382" s="27" t="s">
        <v>1032</v>
      </c>
      <c r="AA382" s="62">
        <v>170780</v>
      </c>
      <c r="AB382" s="27" t="s">
        <v>2302</v>
      </c>
      <c r="AC382" s="27" t="s">
        <v>76</v>
      </c>
      <c r="AD382" s="27" t="s">
        <v>1033</v>
      </c>
      <c r="AE382" s="27" t="s">
        <v>1034</v>
      </c>
      <c r="AF382" s="27" t="s">
        <v>774</v>
      </c>
      <c r="AG382" s="27" t="s">
        <v>677</v>
      </c>
      <c r="AH382" s="27" t="s">
        <v>745</v>
      </c>
      <c r="AI382" s="61">
        <v>42129</v>
      </c>
      <c r="AJ382" s="27" t="s">
        <v>791</v>
      </c>
      <c r="AK382" s="61">
        <v>42065</v>
      </c>
      <c r="AL382" s="28" t="s">
        <v>64</v>
      </c>
      <c r="AM382" s="27" t="s">
        <v>677</v>
      </c>
      <c r="AN382" s="27" t="s">
        <v>677</v>
      </c>
      <c r="AO382" s="28" t="s">
        <v>725</v>
      </c>
      <c r="AP382" s="27" t="s">
        <v>718</v>
      </c>
      <c r="AQ382" s="27" t="s">
        <v>78</v>
      </c>
      <c r="AR382" s="27" t="s">
        <v>78</v>
      </c>
      <c r="AS382" s="28" t="s">
        <v>717</v>
      </c>
      <c r="AT382" s="28" t="s">
        <v>716</v>
      </c>
      <c r="AU382" s="28" t="s">
        <v>718</v>
      </c>
      <c r="AV382" s="28" t="s">
        <v>716</v>
      </c>
      <c r="AW382" s="28" t="s">
        <v>718</v>
      </c>
      <c r="AX382" s="28" t="s">
        <v>718</v>
      </c>
      <c r="AY382" s="28" t="s">
        <v>718</v>
      </c>
      <c r="AZ382" s="62">
        <v>170780</v>
      </c>
      <c r="BA382" s="62">
        <v>346680</v>
      </c>
      <c r="BB382" s="29">
        <v>1</v>
      </c>
    </row>
    <row r="383" spans="1:54" ht="15.75" customHeight="1" x14ac:dyDescent="0.2">
      <c r="A383" t="s">
        <v>3205</v>
      </c>
      <c r="B383" t="e">
        <f>VLOOKUP(M383,vlookup!A:C,3,FALSE)</f>
        <v>#N/A</v>
      </c>
      <c r="C383" t="s">
        <v>5</v>
      </c>
      <c r="D383" t="s">
        <v>7</v>
      </c>
      <c r="E383" t="s">
        <v>12</v>
      </c>
      <c r="F383" t="s">
        <v>717</v>
      </c>
      <c r="G383" t="s">
        <v>1850</v>
      </c>
      <c r="H383" t="s">
        <v>718</v>
      </c>
      <c r="I383" t="s">
        <v>72</v>
      </c>
      <c r="J383" t="s">
        <v>718</v>
      </c>
      <c r="K383" t="s">
        <v>718</v>
      </c>
      <c r="L383" s="6" t="s">
        <v>718</v>
      </c>
      <c r="M383" s="27" t="s">
        <v>1027</v>
      </c>
      <c r="N383" s="27" t="s">
        <v>1028</v>
      </c>
      <c r="O383" s="27" t="s">
        <v>78</v>
      </c>
      <c r="P383" s="27" t="s">
        <v>1440</v>
      </c>
      <c r="Q383" s="27" t="s">
        <v>78</v>
      </c>
      <c r="R383" s="27" t="s">
        <v>119</v>
      </c>
      <c r="S383" s="27" t="s">
        <v>118</v>
      </c>
      <c r="T383" s="27" t="s">
        <v>205</v>
      </c>
      <c r="U383" s="60">
        <v>42122</v>
      </c>
      <c r="V383" s="27" t="s">
        <v>134</v>
      </c>
      <c r="W383" s="27" t="s">
        <v>1208</v>
      </c>
      <c r="X383" s="27" t="s">
        <v>49</v>
      </c>
      <c r="Y383" s="27" t="s">
        <v>2343</v>
      </c>
      <c r="Z383" s="27" t="s">
        <v>2344</v>
      </c>
      <c r="AA383" s="62">
        <v>683766.83</v>
      </c>
      <c r="AB383" s="27" t="s">
        <v>2345</v>
      </c>
      <c r="AC383" s="27" t="s">
        <v>76</v>
      </c>
      <c r="AD383" s="27" t="s">
        <v>2346</v>
      </c>
      <c r="AE383" s="27" t="s">
        <v>2347</v>
      </c>
      <c r="AF383" s="27" t="s">
        <v>769</v>
      </c>
      <c r="AG383" s="27" t="s">
        <v>677</v>
      </c>
      <c r="AH383" s="27" t="s">
        <v>904</v>
      </c>
      <c r="AI383" s="61">
        <v>42123</v>
      </c>
      <c r="AJ383" s="27" t="s">
        <v>904</v>
      </c>
      <c r="AK383" s="61">
        <v>42122</v>
      </c>
      <c r="AL383" s="28" t="s">
        <v>64</v>
      </c>
      <c r="AM383" s="27" t="s">
        <v>677</v>
      </c>
      <c r="AN383" s="27" t="s">
        <v>677</v>
      </c>
      <c r="AO383" s="28" t="s">
        <v>725</v>
      </c>
      <c r="AP383" s="27" t="s">
        <v>718</v>
      </c>
      <c r="AQ383" s="27" t="s">
        <v>858</v>
      </c>
      <c r="AR383" s="27" t="s">
        <v>78</v>
      </c>
      <c r="AS383" s="28" t="s">
        <v>717</v>
      </c>
      <c r="AT383" s="28" t="s">
        <v>716</v>
      </c>
      <c r="AU383" s="28" t="s">
        <v>718</v>
      </c>
      <c r="AV383" s="28" t="s">
        <v>716</v>
      </c>
      <c r="AW383" s="28" t="s">
        <v>718</v>
      </c>
      <c r="AX383" s="28" t="s">
        <v>718</v>
      </c>
      <c r="AY383" s="28" t="s">
        <v>718</v>
      </c>
      <c r="AZ383" s="62">
        <v>683766.83</v>
      </c>
      <c r="BA383" s="62">
        <v>2852099.45</v>
      </c>
      <c r="BB383" s="29">
        <v>1</v>
      </c>
    </row>
    <row r="384" spans="1:54" ht="15.75" customHeight="1" x14ac:dyDescent="0.2">
      <c r="A384" t="s">
        <v>79</v>
      </c>
      <c r="B384" t="e">
        <f>VLOOKUP(M384,vlookup!A:C,3,FALSE)</f>
        <v>#N/A</v>
      </c>
      <c r="C384" t="s">
        <v>925</v>
      </c>
      <c r="D384" t="s">
        <v>7</v>
      </c>
      <c r="E384" t="s">
        <v>12</v>
      </c>
      <c r="F384" t="s">
        <v>717</v>
      </c>
      <c r="G384" t="s">
        <v>1850</v>
      </c>
      <c r="H384" t="s">
        <v>718</v>
      </c>
      <c r="I384" t="s">
        <v>72</v>
      </c>
      <c r="J384" t="s">
        <v>718</v>
      </c>
      <c r="K384" t="s">
        <v>718</v>
      </c>
      <c r="L384" s="6" t="s">
        <v>718</v>
      </c>
      <c r="M384" s="27" t="s">
        <v>1027</v>
      </c>
      <c r="N384" s="27" t="s">
        <v>1028</v>
      </c>
      <c r="O384" s="27" t="s">
        <v>78</v>
      </c>
      <c r="P384" s="27" t="s">
        <v>1443</v>
      </c>
      <c r="Q384" s="27" t="s">
        <v>78</v>
      </c>
      <c r="R384" s="27" t="s">
        <v>43</v>
      </c>
      <c r="S384" s="27" t="s">
        <v>44</v>
      </c>
      <c r="T384" s="27" t="s">
        <v>88</v>
      </c>
      <c r="U384" s="60">
        <v>42173</v>
      </c>
      <c r="V384" s="27" t="s">
        <v>45</v>
      </c>
      <c r="W384" s="27" t="s">
        <v>107</v>
      </c>
      <c r="X384" s="27" t="s">
        <v>38</v>
      </c>
      <c r="Y384" s="27" t="s">
        <v>2312</v>
      </c>
      <c r="Z384" s="27" t="s">
        <v>1032</v>
      </c>
      <c r="AA384" s="62">
        <v>117745.96</v>
      </c>
      <c r="AB384" s="27" t="s">
        <v>2313</v>
      </c>
      <c r="AC384" s="27" t="s">
        <v>76</v>
      </c>
      <c r="AD384" s="27" t="s">
        <v>1033</v>
      </c>
      <c r="AE384" s="27" t="s">
        <v>1034</v>
      </c>
      <c r="AF384" s="27" t="s">
        <v>774</v>
      </c>
      <c r="AG384" s="27" t="s">
        <v>677</v>
      </c>
      <c r="AH384" s="27" t="s">
        <v>745</v>
      </c>
      <c r="AI384" s="61">
        <v>42174</v>
      </c>
      <c r="AJ384" s="27" t="s">
        <v>745</v>
      </c>
      <c r="AK384" s="61">
        <v>42167</v>
      </c>
      <c r="AL384" s="28" t="s">
        <v>64</v>
      </c>
      <c r="AM384" s="27" t="s">
        <v>677</v>
      </c>
      <c r="AN384" s="27" t="s">
        <v>677</v>
      </c>
      <c r="AO384" s="28" t="s">
        <v>725</v>
      </c>
      <c r="AP384" s="27" t="s">
        <v>718</v>
      </c>
      <c r="AQ384" s="27" t="s">
        <v>78</v>
      </c>
      <c r="AR384" s="27" t="s">
        <v>78</v>
      </c>
      <c r="AS384" s="28" t="s">
        <v>717</v>
      </c>
      <c r="AT384" s="28" t="s">
        <v>716</v>
      </c>
      <c r="AU384" s="28" t="s">
        <v>718</v>
      </c>
      <c r="AV384" s="28" t="s">
        <v>716</v>
      </c>
      <c r="AW384" s="28" t="s">
        <v>718</v>
      </c>
      <c r="AX384" s="28" t="s">
        <v>718</v>
      </c>
      <c r="AY384" s="28" t="s">
        <v>718</v>
      </c>
      <c r="AZ384" s="62">
        <v>117745.96</v>
      </c>
      <c r="BA384" s="62">
        <v>440095.96</v>
      </c>
      <c r="BB384" s="29">
        <v>1</v>
      </c>
    </row>
    <row r="385" spans="1:54" ht="15.75" customHeight="1" x14ac:dyDescent="0.2">
      <c r="A385" t="s">
        <v>79</v>
      </c>
      <c r="B385" t="e">
        <f>VLOOKUP(M385,vlookup!A:C,3,FALSE)</f>
        <v>#N/A</v>
      </c>
      <c r="C385" t="s">
        <v>925</v>
      </c>
      <c r="D385" t="s">
        <v>7</v>
      </c>
      <c r="E385" t="s">
        <v>13</v>
      </c>
      <c r="F385" t="s">
        <v>717</v>
      </c>
      <c r="G385" t="s">
        <v>1850</v>
      </c>
      <c r="H385" t="s">
        <v>718</v>
      </c>
      <c r="I385" t="s">
        <v>72</v>
      </c>
      <c r="J385" t="s">
        <v>718</v>
      </c>
      <c r="K385" t="s">
        <v>718</v>
      </c>
      <c r="L385" s="6" t="s">
        <v>718</v>
      </c>
      <c r="M385" s="27" t="s">
        <v>1027</v>
      </c>
      <c r="N385" s="27" t="s">
        <v>1028</v>
      </c>
      <c r="O385" s="27" t="s">
        <v>78</v>
      </c>
      <c r="P385" s="27" t="s">
        <v>1443</v>
      </c>
      <c r="Q385" s="27" t="s">
        <v>78</v>
      </c>
      <c r="R385" s="27" t="s">
        <v>43</v>
      </c>
      <c r="S385" s="27" t="s">
        <v>44</v>
      </c>
      <c r="T385" s="27" t="s">
        <v>88</v>
      </c>
      <c r="U385" s="60">
        <v>42258</v>
      </c>
      <c r="V385" s="27" t="s">
        <v>45</v>
      </c>
      <c r="W385" s="27" t="s">
        <v>330</v>
      </c>
      <c r="X385" s="27" t="s">
        <v>38</v>
      </c>
      <c r="Y385" s="27" t="s">
        <v>2326</v>
      </c>
      <c r="Z385" s="27" t="s">
        <v>2320</v>
      </c>
      <c r="AA385" s="62">
        <v>66146</v>
      </c>
      <c r="AB385" s="27" t="s">
        <v>1729</v>
      </c>
      <c r="AC385" s="27" t="s">
        <v>76</v>
      </c>
      <c r="AD385" s="27" t="s">
        <v>1653</v>
      </c>
      <c r="AE385" s="27" t="s">
        <v>633</v>
      </c>
      <c r="AF385" s="27" t="s">
        <v>774</v>
      </c>
      <c r="AG385" s="27" t="s">
        <v>677</v>
      </c>
      <c r="AH385" s="27" t="s">
        <v>765</v>
      </c>
      <c r="AI385" s="61">
        <v>42258</v>
      </c>
      <c r="AJ385" s="27" t="s">
        <v>1858</v>
      </c>
      <c r="AK385" s="61">
        <v>42257</v>
      </c>
      <c r="AL385" s="28" t="s">
        <v>64</v>
      </c>
      <c r="AM385" s="27" t="s">
        <v>677</v>
      </c>
      <c r="AN385" s="27" t="s">
        <v>677</v>
      </c>
      <c r="AO385" s="28" t="s">
        <v>719</v>
      </c>
      <c r="AP385" s="27" t="s">
        <v>720</v>
      </c>
      <c r="AQ385" s="27" t="s">
        <v>78</v>
      </c>
      <c r="AR385" s="27" t="s">
        <v>78</v>
      </c>
      <c r="AS385" s="28" t="s">
        <v>717</v>
      </c>
      <c r="AT385" s="28" t="s">
        <v>716</v>
      </c>
      <c r="AU385" s="28" t="s">
        <v>718</v>
      </c>
      <c r="AV385" s="28" t="s">
        <v>716</v>
      </c>
      <c r="AW385" s="28" t="s">
        <v>718</v>
      </c>
      <c r="AX385" s="28" t="s">
        <v>718</v>
      </c>
      <c r="AY385" s="28" t="s">
        <v>718</v>
      </c>
      <c r="AZ385" s="62">
        <v>66146</v>
      </c>
      <c r="BA385" s="62">
        <v>66146</v>
      </c>
      <c r="BB385" s="29">
        <v>1</v>
      </c>
    </row>
    <row r="386" spans="1:54" ht="15.75" customHeight="1" x14ac:dyDescent="0.2">
      <c r="A386" t="s">
        <v>79</v>
      </c>
      <c r="B386" t="e">
        <f>VLOOKUP(M386,vlookup!A:C,3,FALSE)</f>
        <v>#N/A</v>
      </c>
      <c r="C386" t="s">
        <v>925</v>
      </c>
      <c r="D386" t="s">
        <v>7</v>
      </c>
      <c r="E386" t="s">
        <v>13</v>
      </c>
      <c r="F386" t="s">
        <v>717</v>
      </c>
      <c r="G386" t="s">
        <v>1850</v>
      </c>
      <c r="H386" t="s">
        <v>718</v>
      </c>
      <c r="I386" t="s">
        <v>72</v>
      </c>
      <c r="J386" t="s">
        <v>718</v>
      </c>
      <c r="K386" t="s">
        <v>718</v>
      </c>
      <c r="L386" s="6" t="s">
        <v>718</v>
      </c>
      <c r="M386" s="27" t="s">
        <v>1027</v>
      </c>
      <c r="N386" s="27" t="s">
        <v>1028</v>
      </c>
      <c r="O386" s="27" t="s">
        <v>78</v>
      </c>
      <c r="P386" s="27" t="s">
        <v>1443</v>
      </c>
      <c r="Q386" s="27" t="s">
        <v>78</v>
      </c>
      <c r="R386" s="27" t="s">
        <v>43</v>
      </c>
      <c r="S386" s="27" t="s">
        <v>44</v>
      </c>
      <c r="T386" s="27" t="s">
        <v>88</v>
      </c>
      <c r="U386" s="60">
        <v>42258</v>
      </c>
      <c r="V386" s="27" t="s">
        <v>45</v>
      </c>
      <c r="W386" s="27" t="s">
        <v>107</v>
      </c>
      <c r="X386" s="27" t="s">
        <v>38</v>
      </c>
      <c r="Y386" s="27" t="s">
        <v>2323</v>
      </c>
      <c r="Z386" s="27" t="s">
        <v>2320</v>
      </c>
      <c r="AA386" s="62">
        <v>107194</v>
      </c>
      <c r="AB386" s="27" t="s">
        <v>2324</v>
      </c>
      <c r="AC386" s="27" t="s">
        <v>76</v>
      </c>
      <c r="AD386" s="27" t="s">
        <v>1653</v>
      </c>
      <c r="AE386" s="27" t="s">
        <v>633</v>
      </c>
      <c r="AF386" s="27" t="s">
        <v>774</v>
      </c>
      <c r="AG386" s="27" t="s">
        <v>677</v>
      </c>
      <c r="AH386" s="27" t="s">
        <v>765</v>
      </c>
      <c r="AI386" s="61">
        <v>42258</v>
      </c>
      <c r="AJ386" s="27" t="s">
        <v>1013</v>
      </c>
      <c r="AK386" s="61">
        <v>42250</v>
      </c>
      <c r="AL386" s="28" t="s">
        <v>64</v>
      </c>
      <c r="AM386" s="27" t="s">
        <v>677</v>
      </c>
      <c r="AN386" s="27" t="s">
        <v>677</v>
      </c>
      <c r="AO386" s="28" t="s">
        <v>719</v>
      </c>
      <c r="AP386" s="27" t="s">
        <v>720</v>
      </c>
      <c r="AQ386" s="27" t="s">
        <v>78</v>
      </c>
      <c r="AR386" s="27" t="s">
        <v>78</v>
      </c>
      <c r="AS386" s="28" t="s">
        <v>717</v>
      </c>
      <c r="AT386" s="28" t="s">
        <v>716</v>
      </c>
      <c r="AU386" s="28" t="s">
        <v>718</v>
      </c>
      <c r="AV386" s="28" t="s">
        <v>716</v>
      </c>
      <c r="AW386" s="28" t="s">
        <v>718</v>
      </c>
      <c r="AX386" s="28" t="s">
        <v>718</v>
      </c>
      <c r="AY386" s="28" t="s">
        <v>718</v>
      </c>
      <c r="AZ386" s="62">
        <v>107194</v>
      </c>
      <c r="BA386" s="62">
        <v>107194</v>
      </c>
      <c r="BB386" s="29">
        <v>1</v>
      </c>
    </row>
    <row r="387" spans="1:54" ht="15.75" customHeight="1" x14ac:dyDescent="0.2">
      <c r="A387" t="s">
        <v>79</v>
      </c>
      <c r="B387" t="e">
        <f>VLOOKUP(M387,vlookup!A:C,3,FALSE)</f>
        <v>#N/A</v>
      </c>
      <c r="C387" t="s">
        <v>925</v>
      </c>
      <c r="D387" t="s">
        <v>7</v>
      </c>
      <c r="E387" t="s">
        <v>13</v>
      </c>
      <c r="F387" t="s">
        <v>717</v>
      </c>
      <c r="G387" t="s">
        <v>1850</v>
      </c>
      <c r="H387" t="s">
        <v>718</v>
      </c>
      <c r="I387" t="s">
        <v>72</v>
      </c>
      <c r="J387" t="s">
        <v>718</v>
      </c>
      <c r="K387" t="s">
        <v>718</v>
      </c>
      <c r="L387" s="6" t="s">
        <v>718</v>
      </c>
      <c r="M387" s="27" t="s">
        <v>1027</v>
      </c>
      <c r="N387" s="27" t="s">
        <v>1028</v>
      </c>
      <c r="O387" s="27" t="s">
        <v>78</v>
      </c>
      <c r="P387" s="27" t="s">
        <v>1443</v>
      </c>
      <c r="Q387" s="27" t="s">
        <v>78</v>
      </c>
      <c r="R387" s="27" t="s">
        <v>43</v>
      </c>
      <c r="S387" s="27" t="s">
        <v>44</v>
      </c>
      <c r="T387" s="27" t="s">
        <v>88</v>
      </c>
      <c r="U387" s="60">
        <v>42258</v>
      </c>
      <c r="V387" s="27" t="s">
        <v>45</v>
      </c>
      <c r="W387" s="27" t="s">
        <v>107</v>
      </c>
      <c r="X387" s="27" t="s">
        <v>38</v>
      </c>
      <c r="Y387" s="27" t="s">
        <v>2325</v>
      </c>
      <c r="Z387" s="27" t="s">
        <v>2320</v>
      </c>
      <c r="AA387" s="62">
        <v>1756729</v>
      </c>
      <c r="AB387" s="27" t="s">
        <v>1654</v>
      </c>
      <c r="AC387" s="27" t="s">
        <v>170</v>
      </c>
      <c r="AD387" s="27" t="s">
        <v>1655</v>
      </c>
      <c r="AE387" s="27" t="s">
        <v>633</v>
      </c>
      <c r="AF387" s="27" t="s">
        <v>774</v>
      </c>
      <c r="AG387" s="27" t="s">
        <v>677</v>
      </c>
      <c r="AH387" s="27" t="s">
        <v>765</v>
      </c>
      <c r="AI387" s="61">
        <v>42262</v>
      </c>
      <c r="AJ387" s="27" t="s">
        <v>1013</v>
      </c>
      <c r="AK387" s="61">
        <v>42235</v>
      </c>
      <c r="AL387" s="28" t="s">
        <v>64</v>
      </c>
      <c r="AM387" s="27" t="s">
        <v>739</v>
      </c>
      <c r="AN387" s="27" t="s">
        <v>740</v>
      </c>
      <c r="AO387" s="28" t="s">
        <v>719</v>
      </c>
      <c r="AP387" s="27" t="s">
        <v>720</v>
      </c>
      <c r="AQ387" s="27" t="s">
        <v>734</v>
      </c>
      <c r="AR387" s="27" t="s">
        <v>78</v>
      </c>
      <c r="AS387" s="28" t="s">
        <v>717</v>
      </c>
      <c r="AT387" s="28" t="s">
        <v>716</v>
      </c>
      <c r="AU387" s="28" t="s">
        <v>718</v>
      </c>
      <c r="AV387" s="28" t="s">
        <v>716</v>
      </c>
      <c r="AW387" s="28" t="s">
        <v>718</v>
      </c>
      <c r="AX387" s="28" t="s">
        <v>718</v>
      </c>
      <c r="AY387" s="28" t="s">
        <v>718</v>
      </c>
      <c r="AZ387" s="62">
        <v>5968416</v>
      </c>
      <c r="BA387" s="62">
        <v>0</v>
      </c>
      <c r="BB387" s="29">
        <v>1</v>
      </c>
    </row>
    <row r="388" spans="1:54" ht="15.75" customHeight="1" x14ac:dyDescent="0.2">
      <c r="A388" t="s">
        <v>79</v>
      </c>
      <c r="B388" t="e">
        <f>VLOOKUP(M388,vlookup!A:C,3,FALSE)</f>
        <v>#N/A</v>
      </c>
      <c r="C388" t="s">
        <v>925</v>
      </c>
      <c r="D388" t="s">
        <v>7</v>
      </c>
      <c r="E388" t="s">
        <v>13</v>
      </c>
      <c r="F388" t="s">
        <v>717</v>
      </c>
      <c r="G388" t="s">
        <v>1850</v>
      </c>
      <c r="H388" t="s">
        <v>718</v>
      </c>
      <c r="I388" t="s">
        <v>72</v>
      </c>
      <c r="J388" t="s">
        <v>718</v>
      </c>
      <c r="K388" t="s">
        <v>718</v>
      </c>
      <c r="L388" s="6" t="s">
        <v>718</v>
      </c>
      <c r="M388" s="27" t="s">
        <v>1027</v>
      </c>
      <c r="N388" s="27" t="s">
        <v>1028</v>
      </c>
      <c r="O388" s="27" t="s">
        <v>78</v>
      </c>
      <c r="P388" s="27" t="s">
        <v>1443</v>
      </c>
      <c r="Q388" s="27" t="s">
        <v>78</v>
      </c>
      <c r="R388" s="27" t="s">
        <v>43</v>
      </c>
      <c r="S388" s="27" t="s">
        <v>44</v>
      </c>
      <c r="T388" s="27" t="s">
        <v>88</v>
      </c>
      <c r="U388" s="60">
        <v>42262</v>
      </c>
      <c r="V388" s="27" t="s">
        <v>45</v>
      </c>
      <c r="W388" s="27" t="s">
        <v>107</v>
      </c>
      <c r="X388" s="27" t="s">
        <v>38</v>
      </c>
      <c r="Y388" s="27" t="s">
        <v>2327</v>
      </c>
      <c r="Z388" s="27" t="s">
        <v>2320</v>
      </c>
      <c r="AA388" s="62">
        <v>404847</v>
      </c>
      <c r="AB388" s="27" t="s">
        <v>2328</v>
      </c>
      <c r="AC388" s="27" t="s">
        <v>76</v>
      </c>
      <c r="AD388" s="27" t="s">
        <v>1653</v>
      </c>
      <c r="AE388" s="27" t="s">
        <v>633</v>
      </c>
      <c r="AF388" s="27" t="s">
        <v>774</v>
      </c>
      <c r="AG388" s="27" t="s">
        <v>677</v>
      </c>
      <c r="AH388" s="27" t="s">
        <v>765</v>
      </c>
      <c r="AI388" s="61">
        <v>42262</v>
      </c>
      <c r="AJ388" s="27" t="s">
        <v>1013</v>
      </c>
      <c r="AK388" s="61">
        <v>42258</v>
      </c>
      <c r="AL388" s="28" t="s">
        <v>64</v>
      </c>
      <c r="AM388" s="27" t="s">
        <v>677</v>
      </c>
      <c r="AN388" s="27" t="s">
        <v>677</v>
      </c>
      <c r="AO388" s="28" t="s">
        <v>719</v>
      </c>
      <c r="AP388" s="27" t="s">
        <v>720</v>
      </c>
      <c r="AQ388" s="27" t="s">
        <v>78</v>
      </c>
      <c r="AR388" s="27" t="s">
        <v>78</v>
      </c>
      <c r="AS388" s="28" t="s">
        <v>717</v>
      </c>
      <c r="AT388" s="28" t="s">
        <v>716</v>
      </c>
      <c r="AU388" s="28" t="s">
        <v>718</v>
      </c>
      <c r="AV388" s="28" t="s">
        <v>716</v>
      </c>
      <c r="AW388" s="28" t="s">
        <v>718</v>
      </c>
      <c r="AX388" s="28" t="s">
        <v>718</v>
      </c>
      <c r="AY388" s="28" t="s">
        <v>718</v>
      </c>
      <c r="AZ388" s="62">
        <v>404847</v>
      </c>
      <c r="BA388" s="62">
        <v>404847</v>
      </c>
      <c r="BB388" s="29">
        <v>1</v>
      </c>
    </row>
    <row r="389" spans="1:54" ht="15.75" customHeight="1" x14ac:dyDescent="0.2">
      <c r="A389" t="s">
        <v>79</v>
      </c>
      <c r="B389" t="e">
        <f>VLOOKUP(M389,vlookup!A:C,3,FALSE)</f>
        <v>#N/A</v>
      </c>
      <c r="C389" t="s">
        <v>925</v>
      </c>
      <c r="D389" t="s">
        <v>7</v>
      </c>
      <c r="E389" t="s">
        <v>13</v>
      </c>
      <c r="F389" t="s">
        <v>717</v>
      </c>
      <c r="G389" t="s">
        <v>1850</v>
      </c>
      <c r="H389" t="s">
        <v>718</v>
      </c>
      <c r="I389" t="s">
        <v>72</v>
      </c>
      <c r="J389" t="s">
        <v>718</v>
      </c>
      <c r="K389" t="s">
        <v>718</v>
      </c>
      <c r="L389" s="6" t="s">
        <v>718</v>
      </c>
      <c r="M389" s="27" t="s">
        <v>1027</v>
      </c>
      <c r="N389" s="27" t="s">
        <v>1028</v>
      </c>
      <c r="O389" s="27" t="s">
        <v>78</v>
      </c>
      <c r="P389" s="27" t="s">
        <v>1443</v>
      </c>
      <c r="Q389" s="27" t="s">
        <v>78</v>
      </c>
      <c r="R389" s="27" t="s">
        <v>1306</v>
      </c>
      <c r="S389" s="27" t="s">
        <v>402</v>
      </c>
      <c r="T389" s="27" t="s">
        <v>646</v>
      </c>
      <c r="U389" s="60">
        <v>42265</v>
      </c>
      <c r="V389" s="27" t="s">
        <v>45</v>
      </c>
      <c r="W389" s="27" t="s">
        <v>1208</v>
      </c>
      <c r="X389" s="27" t="s">
        <v>38</v>
      </c>
      <c r="Y389" s="27" t="s">
        <v>2282</v>
      </c>
      <c r="Z389" s="27" t="s">
        <v>1032</v>
      </c>
      <c r="AA389" s="62">
        <v>53905</v>
      </c>
      <c r="AB389" s="27" t="s">
        <v>208</v>
      </c>
      <c r="AC389" s="27" t="s">
        <v>88</v>
      </c>
      <c r="AD389" s="27" t="s">
        <v>1033</v>
      </c>
      <c r="AE389" s="27" t="s">
        <v>1034</v>
      </c>
      <c r="AF389" s="27" t="s">
        <v>744</v>
      </c>
      <c r="AG389" s="27" t="s">
        <v>677</v>
      </c>
      <c r="AH389" s="27" t="s">
        <v>750</v>
      </c>
      <c r="AI389" s="61">
        <v>42265</v>
      </c>
      <c r="AJ389" s="27" t="s">
        <v>970</v>
      </c>
      <c r="AK389" s="61">
        <v>42260</v>
      </c>
      <c r="AL389" s="28" t="s">
        <v>64</v>
      </c>
      <c r="AM389" s="27" t="s">
        <v>753</v>
      </c>
      <c r="AN389" s="27" t="s">
        <v>754</v>
      </c>
      <c r="AO389" s="28" t="s">
        <v>725</v>
      </c>
      <c r="AP389" s="27" t="s">
        <v>718</v>
      </c>
      <c r="AQ389" s="27" t="s">
        <v>78</v>
      </c>
      <c r="AR389" s="27" t="s">
        <v>78</v>
      </c>
      <c r="AS389" s="28" t="s">
        <v>717</v>
      </c>
      <c r="AT389" s="28" t="s">
        <v>716</v>
      </c>
      <c r="AU389" s="28" t="s">
        <v>718</v>
      </c>
      <c r="AV389" s="28" t="s">
        <v>716</v>
      </c>
      <c r="AW389" s="28" t="s">
        <v>718</v>
      </c>
      <c r="AX389" s="28" t="s">
        <v>718</v>
      </c>
      <c r="AY389" s="28" t="s">
        <v>718</v>
      </c>
      <c r="AZ389" s="62">
        <v>53905</v>
      </c>
      <c r="BA389" s="62">
        <v>53905</v>
      </c>
      <c r="BB389" s="29">
        <v>1</v>
      </c>
    </row>
    <row r="390" spans="1:54" ht="15.75" customHeight="1" x14ac:dyDescent="0.2">
      <c r="A390" t="s">
        <v>79</v>
      </c>
      <c r="B390" t="e">
        <f>VLOOKUP(M390,vlookup!A:C,3,FALSE)</f>
        <v>#N/A</v>
      </c>
      <c r="C390" t="s">
        <v>925</v>
      </c>
      <c r="D390" t="s">
        <v>7</v>
      </c>
      <c r="E390" t="s">
        <v>13</v>
      </c>
      <c r="F390" t="s">
        <v>717</v>
      </c>
      <c r="G390" t="s">
        <v>1850</v>
      </c>
      <c r="H390" t="s">
        <v>718</v>
      </c>
      <c r="I390" t="s">
        <v>72</v>
      </c>
      <c r="J390" t="s">
        <v>718</v>
      </c>
      <c r="K390" t="s">
        <v>718</v>
      </c>
      <c r="L390" s="6" t="s">
        <v>718</v>
      </c>
      <c r="M390" s="27" t="s">
        <v>1027</v>
      </c>
      <c r="N390" s="27" t="s">
        <v>1028</v>
      </c>
      <c r="O390" s="27" t="s">
        <v>78</v>
      </c>
      <c r="P390" s="27" t="s">
        <v>1443</v>
      </c>
      <c r="Q390" s="27" t="s">
        <v>78</v>
      </c>
      <c r="R390" s="27" t="s">
        <v>43</v>
      </c>
      <c r="S390" s="27" t="s">
        <v>44</v>
      </c>
      <c r="T390" s="27" t="s">
        <v>88</v>
      </c>
      <c r="U390" s="60">
        <v>42268</v>
      </c>
      <c r="V390" s="27" t="s">
        <v>45</v>
      </c>
      <c r="W390" s="27" t="s">
        <v>107</v>
      </c>
      <c r="X390" s="27" t="s">
        <v>38</v>
      </c>
      <c r="Y390" s="27" t="s">
        <v>2329</v>
      </c>
      <c r="Z390" s="27" t="s">
        <v>2320</v>
      </c>
      <c r="AA390" s="62">
        <v>251753</v>
      </c>
      <c r="AB390" s="27" t="s">
        <v>2330</v>
      </c>
      <c r="AC390" s="27" t="s">
        <v>76</v>
      </c>
      <c r="AD390" s="27" t="s">
        <v>1653</v>
      </c>
      <c r="AE390" s="27" t="s">
        <v>633</v>
      </c>
      <c r="AF390" s="27" t="s">
        <v>774</v>
      </c>
      <c r="AG390" s="27" t="s">
        <v>677</v>
      </c>
      <c r="AH390" s="27" t="s">
        <v>765</v>
      </c>
      <c r="AI390" s="61">
        <v>42268</v>
      </c>
      <c r="AJ390" s="27" t="s">
        <v>1013</v>
      </c>
      <c r="AK390" s="61">
        <v>42266</v>
      </c>
      <c r="AL390" s="28" t="s">
        <v>64</v>
      </c>
      <c r="AM390" s="27" t="s">
        <v>677</v>
      </c>
      <c r="AN390" s="27" t="s">
        <v>677</v>
      </c>
      <c r="AO390" s="28" t="s">
        <v>719</v>
      </c>
      <c r="AP390" s="27" t="s">
        <v>720</v>
      </c>
      <c r="AQ390" s="27" t="s">
        <v>78</v>
      </c>
      <c r="AR390" s="27" t="s">
        <v>78</v>
      </c>
      <c r="AS390" s="28" t="s">
        <v>717</v>
      </c>
      <c r="AT390" s="28" t="s">
        <v>716</v>
      </c>
      <c r="AU390" s="28" t="s">
        <v>718</v>
      </c>
      <c r="AV390" s="28" t="s">
        <v>716</v>
      </c>
      <c r="AW390" s="28" t="s">
        <v>718</v>
      </c>
      <c r="AX390" s="28" t="s">
        <v>718</v>
      </c>
      <c r="AY390" s="28" t="s">
        <v>718</v>
      </c>
      <c r="AZ390" s="62">
        <v>251753</v>
      </c>
      <c r="BA390" s="62">
        <v>251753</v>
      </c>
      <c r="BB390" s="29">
        <v>1</v>
      </c>
    </row>
    <row r="391" spans="1:54" ht="15.75" customHeight="1" x14ac:dyDescent="0.2">
      <c r="A391" t="s">
        <v>79</v>
      </c>
      <c r="B391" t="e">
        <f>VLOOKUP(M391,vlookup!A:C,3,FALSE)</f>
        <v>#N/A</v>
      </c>
      <c r="C391" t="s">
        <v>925</v>
      </c>
      <c r="D391" t="s">
        <v>7</v>
      </c>
      <c r="E391" t="s">
        <v>13</v>
      </c>
      <c r="F391" t="s">
        <v>717</v>
      </c>
      <c r="G391" t="s">
        <v>1850</v>
      </c>
      <c r="H391" t="s">
        <v>718</v>
      </c>
      <c r="I391" t="s">
        <v>72</v>
      </c>
      <c r="J391" t="s">
        <v>718</v>
      </c>
      <c r="K391" t="s">
        <v>718</v>
      </c>
      <c r="L391" s="6" t="s">
        <v>718</v>
      </c>
      <c r="M391" s="27" t="s">
        <v>1027</v>
      </c>
      <c r="N391" s="27" t="s">
        <v>1028</v>
      </c>
      <c r="O391" s="27" t="s">
        <v>78</v>
      </c>
      <c r="P391" s="27" t="s">
        <v>1443</v>
      </c>
      <c r="Q391" s="27" t="s">
        <v>78</v>
      </c>
      <c r="R391" s="27" t="s">
        <v>1306</v>
      </c>
      <c r="S391" s="27" t="s">
        <v>402</v>
      </c>
      <c r="T391" s="27" t="s">
        <v>646</v>
      </c>
      <c r="U391" s="60">
        <v>42269</v>
      </c>
      <c r="V391" s="27" t="s">
        <v>45</v>
      </c>
      <c r="W391" s="27" t="s">
        <v>107</v>
      </c>
      <c r="X391" s="27" t="s">
        <v>38</v>
      </c>
      <c r="Y391" s="27" t="s">
        <v>1651</v>
      </c>
      <c r="Z391" s="27" t="s">
        <v>1032</v>
      </c>
      <c r="AA391" s="62">
        <v>26068</v>
      </c>
      <c r="AB391" s="27" t="s">
        <v>377</v>
      </c>
      <c r="AC391" s="27" t="s">
        <v>88</v>
      </c>
      <c r="AD391" s="27" t="s">
        <v>1033</v>
      </c>
      <c r="AE391" s="27" t="s">
        <v>1034</v>
      </c>
      <c r="AF391" s="27" t="s">
        <v>749</v>
      </c>
      <c r="AG391" s="27" t="s">
        <v>677</v>
      </c>
      <c r="AH391" s="27" t="s">
        <v>750</v>
      </c>
      <c r="AI391" s="61">
        <v>42269</v>
      </c>
      <c r="AJ391" s="27" t="s">
        <v>784</v>
      </c>
      <c r="AK391" s="61">
        <v>42266</v>
      </c>
      <c r="AL391" s="28" t="s">
        <v>64</v>
      </c>
      <c r="AM391" s="27" t="s">
        <v>757</v>
      </c>
      <c r="AN391" s="27" t="s">
        <v>758</v>
      </c>
      <c r="AO391" s="28" t="s">
        <v>725</v>
      </c>
      <c r="AP391" s="27" t="s">
        <v>718</v>
      </c>
      <c r="AQ391" s="27" t="s">
        <v>78</v>
      </c>
      <c r="AR391" s="27" t="s">
        <v>78</v>
      </c>
      <c r="AS391" s="28" t="s">
        <v>717</v>
      </c>
      <c r="AT391" s="28" t="s">
        <v>716</v>
      </c>
      <c r="AU391" s="28" t="s">
        <v>718</v>
      </c>
      <c r="AV391" s="28" t="s">
        <v>716</v>
      </c>
      <c r="AW391" s="28" t="s">
        <v>718</v>
      </c>
      <c r="AX391" s="28" t="s">
        <v>718</v>
      </c>
      <c r="AY391" s="28" t="s">
        <v>718</v>
      </c>
      <c r="AZ391" s="62">
        <v>26068</v>
      </c>
      <c r="BA391" s="62">
        <v>26068</v>
      </c>
      <c r="BB391" s="29">
        <v>1</v>
      </c>
    </row>
    <row r="392" spans="1:54" ht="15.75" customHeight="1" x14ac:dyDescent="0.2">
      <c r="A392" t="s">
        <v>79</v>
      </c>
      <c r="B392" t="e">
        <f>VLOOKUP(M392,vlookup!A:C,3,FALSE)</f>
        <v>#N/A</v>
      </c>
      <c r="C392" t="s">
        <v>925</v>
      </c>
      <c r="D392" t="s">
        <v>7</v>
      </c>
      <c r="E392" t="s">
        <v>13</v>
      </c>
      <c r="F392" t="s">
        <v>717</v>
      </c>
      <c r="G392" t="s">
        <v>1850</v>
      </c>
      <c r="H392" t="s">
        <v>718</v>
      </c>
      <c r="I392" t="s">
        <v>72</v>
      </c>
      <c r="J392" t="s">
        <v>718</v>
      </c>
      <c r="K392" t="s">
        <v>718</v>
      </c>
      <c r="L392" s="6" t="s">
        <v>718</v>
      </c>
      <c r="M392" s="27" t="s">
        <v>1027</v>
      </c>
      <c r="N392" s="27" t="s">
        <v>1028</v>
      </c>
      <c r="O392" s="27" t="s">
        <v>78</v>
      </c>
      <c r="P392" s="27" t="s">
        <v>1443</v>
      </c>
      <c r="Q392" s="27" t="s">
        <v>78</v>
      </c>
      <c r="R392" s="27" t="s">
        <v>43</v>
      </c>
      <c r="S392" s="27" t="s">
        <v>44</v>
      </c>
      <c r="T392" s="27" t="s">
        <v>88</v>
      </c>
      <c r="U392" s="60">
        <v>42269</v>
      </c>
      <c r="V392" s="27" t="s">
        <v>45</v>
      </c>
      <c r="W392" s="27" t="s">
        <v>107</v>
      </c>
      <c r="X392" s="27" t="s">
        <v>38</v>
      </c>
      <c r="Y392" s="27" t="s">
        <v>3193</v>
      </c>
      <c r="Z392" s="27" t="s">
        <v>2320</v>
      </c>
      <c r="AA392" s="62">
        <v>96872</v>
      </c>
      <c r="AB392" s="27" t="s">
        <v>208</v>
      </c>
      <c r="AC392" s="27" t="s">
        <v>130</v>
      </c>
      <c r="AD392" s="27" t="s">
        <v>1653</v>
      </c>
      <c r="AE392" s="27" t="s">
        <v>633</v>
      </c>
      <c r="AF392" s="27" t="s">
        <v>774</v>
      </c>
      <c r="AG392" s="27" t="s">
        <v>677</v>
      </c>
      <c r="AH392" s="27" t="s">
        <v>3191</v>
      </c>
      <c r="AI392" s="61">
        <v>42326</v>
      </c>
      <c r="AJ392" s="27" t="s">
        <v>747</v>
      </c>
      <c r="AK392" s="61">
        <v>42269</v>
      </c>
      <c r="AL392" s="28" t="s">
        <v>64</v>
      </c>
      <c r="AM392" s="27" t="s">
        <v>739</v>
      </c>
      <c r="AN392" s="27" t="s">
        <v>740</v>
      </c>
      <c r="AO392" s="28" t="s">
        <v>719</v>
      </c>
      <c r="AP392" s="27" t="s">
        <v>720</v>
      </c>
      <c r="AQ392" s="27" t="s">
        <v>78</v>
      </c>
      <c r="AR392" s="27" t="s">
        <v>78</v>
      </c>
      <c r="AS392" s="28" t="s">
        <v>717</v>
      </c>
      <c r="AT392" s="28" t="s">
        <v>716</v>
      </c>
      <c r="AU392" s="28" t="s">
        <v>718</v>
      </c>
      <c r="AV392" s="28" t="s">
        <v>716</v>
      </c>
      <c r="AW392" s="28" t="s">
        <v>718</v>
      </c>
      <c r="AX392" s="28" t="s">
        <v>718</v>
      </c>
      <c r="AY392" s="28" t="s">
        <v>718</v>
      </c>
      <c r="AZ392" s="62">
        <v>96872</v>
      </c>
      <c r="BA392" s="62">
        <v>0</v>
      </c>
      <c r="BB392" s="29">
        <v>1</v>
      </c>
    </row>
    <row r="393" spans="1:54" ht="15.75" customHeight="1" x14ac:dyDescent="0.2">
      <c r="A393" t="s">
        <v>79</v>
      </c>
      <c r="B393" t="e">
        <f>VLOOKUP(M393,vlookup!A:C,3,FALSE)</f>
        <v>#N/A</v>
      </c>
      <c r="C393" t="s">
        <v>925</v>
      </c>
      <c r="D393" t="s">
        <v>7</v>
      </c>
      <c r="E393" t="s">
        <v>13</v>
      </c>
      <c r="F393" t="s">
        <v>717</v>
      </c>
      <c r="G393" t="s">
        <v>1850</v>
      </c>
      <c r="H393" t="s">
        <v>718</v>
      </c>
      <c r="I393" t="s">
        <v>72</v>
      </c>
      <c r="J393" t="s">
        <v>718</v>
      </c>
      <c r="K393" t="s">
        <v>718</v>
      </c>
      <c r="L393" s="6" t="s">
        <v>718</v>
      </c>
      <c r="M393" s="27" t="s">
        <v>1027</v>
      </c>
      <c r="N393" s="27" t="s">
        <v>1028</v>
      </c>
      <c r="O393" s="27" t="s">
        <v>78</v>
      </c>
      <c r="P393" s="27" t="s">
        <v>1443</v>
      </c>
      <c r="Q393" s="27" t="s">
        <v>78</v>
      </c>
      <c r="R393" s="27" t="s">
        <v>43</v>
      </c>
      <c r="S393" s="27" t="s">
        <v>44</v>
      </c>
      <c r="T393" s="27" t="s">
        <v>88</v>
      </c>
      <c r="U393" s="60">
        <v>42270</v>
      </c>
      <c r="V393" s="27" t="s">
        <v>45</v>
      </c>
      <c r="W393" s="27" t="s">
        <v>1208</v>
      </c>
      <c r="X393" s="27" t="s">
        <v>38</v>
      </c>
      <c r="Y393" s="27" t="s">
        <v>2331</v>
      </c>
      <c r="Z393" s="27" t="s">
        <v>1032</v>
      </c>
      <c r="AA393" s="62">
        <v>139165.5</v>
      </c>
      <c r="AB393" s="27" t="s">
        <v>1003</v>
      </c>
      <c r="AC393" s="27" t="s">
        <v>76</v>
      </c>
      <c r="AD393" s="27" t="s">
        <v>1033</v>
      </c>
      <c r="AE393" s="27" t="s">
        <v>1034</v>
      </c>
      <c r="AF393" s="27" t="s">
        <v>752</v>
      </c>
      <c r="AG393" s="27" t="s">
        <v>677</v>
      </c>
      <c r="AH393" s="27" t="s">
        <v>756</v>
      </c>
      <c r="AI393" s="61">
        <v>42270</v>
      </c>
      <c r="AJ393" s="27" t="s">
        <v>1857</v>
      </c>
      <c r="AK393" s="61">
        <v>42270</v>
      </c>
      <c r="AL393" s="28" t="s">
        <v>64</v>
      </c>
      <c r="AM393" s="27" t="s">
        <v>677</v>
      </c>
      <c r="AN393" s="27" t="s">
        <v>677</v>
      </c>
      <c r="AO393" s="28" t="s">
        <v>725</v>
      </c>
      <c r="AP393" s="27" t="s">
        <v>718</v>
      </c>
      <c r="AQ393" s="27" t="s">
        <v>78</v>
      </c>
      <c r="AR393" s="27" t="s">
        <v>78</v>
      </c>
      <c r="AS393" s="28" t="s">
        <v>717</v>
      </c>
      <c r="AT393" s="28" t="s">
        <v>716</v>
      </c>
      <c r="AU393" s="28" t="s">
        <v>718</v>
      </c>
      <c r="AV393" s="28" t="s">
        <v>716</v>
      </c>
      <c r="AW393" s="28" t="s">
        <v>718</v>
      </c>
      <c r="AX393" s="28" t="s">
        <v>718</v>
      </c>
      <c r="AY393" s="28" t="s">
        <v>718</v>
      </c>
      <c r="AZ393" s="62">
        <v>139165.5</v>
      </c>
      <c r="BA393" s="62">
        <v>675751</v>
      </c>
      <c r="BB393" s="29">
        <v>1</v>
      </c>
    </row>
    <row r="394" spans="1:54" ht="15.75" customHeight="1" x14ac:dyDescent="0.2">
      <c r="A394" t="s">
        <v>3205</v>
      </c>
      <c r="B394" t="e">
        <f>VLOOKUP(M394,vlookup!A:C,3,FALSE)</f>
        <v>#N/A</v>
      </c>
      <c r="C394" t="s">
        <v>925</v>
      </c>
      <c r="D394" t="s">
        <v>7</v>
      </c>
      <c r="E394" t="s">
        <v>13</v>
      </c>
      <c r="F394" t="s">
        <v>717</v>
      </c>
      <c r="G394" t="s">
        <v>1850</v>
      </c>
      <c r="H394" t="s">
        <v>718</v>
      </c>
      <c r="I394" t="s">
        <v>72</v>
      </c>
      <c r="J394" t="s">
        <v>718</v>
      </c>
      <c r="K394" t="s">
        <v>718</v>
      </c>
      <c r="L394" s="6" t="s">
        <v>718</v>
      </c>
      <c r="M394" s="27" t="s">
        <v>1027</v>
      </c>
      <c r="N394" s="27" t="s">
        <v>1028</v>
      </c>
      <c r="O394" s="27" t="s">
        <v>78</v>
      </c>
      <c r="P394" s="27" t="s">
        <v>1440</v>
      </c>
      <c r="Q394" s="27" t="s">
        <v>78</v>
      </c>
      <c r="R394" s="27" t="s">
        <v>119</v>
      </c>
      <c r="S394" s="27" t="s">
        <v>118</v>
      </c>
      <c r="T394" s="27" t="s">
        <v>205</v>
      </c>
      <c r="U394" s="60">
        <v>42270</v>
      </c>
      <c r="V394" s="27" t="s">
        <v>134</v>
      </c>
      <c r="W394" s="27" t="s">
        <v>1357</v>
      </c>
      <c r="X394" s="27" t="s">
        <v>38</v>
      </c>
      <c r="Y394" s="27" t="s">
        <v>2348</v>
      </c>
      <c r="Z394" s="27" t="s">
        <v>2344</v>
      </c>
      <c r="AA394" s="62">
        <v>945366.2</v>
      </c>
      <c r="AB394" s="27" t="s">
        <v>2349</v>
      </c>
      <c r="AC394" s="27" t="s">
        <v>76</v>
      </c>
      <c r="AD394" s="27" t="s">
        <v>2346</v>
      </c>
      <c r="AE394" s="27" t="s">
        <v>2347</v>
      </c>
      <c r="AF394" s="27" t="s">
        <v>769</v>
      </c>
      <c r="AG394" s="27" t="s">
        <v>677</v>
      </c>
      <c r="AH394" s="27" t="s">
        <v>1464</v>
      </c>
      <c r="AI394" s="61">
        <v>42276</v>
      </c>
      <c r="AJ394" s="27" t="s">
        <v>1464</v>
      </c>
      <c r="AK394" s="61">
        <v>42270</v>
      </c>
      <c r="AL394" s="28" t="s">
        <v>64</v>
      </c>
      <c r="AM394" s="27" t="s">
        <v>677</v>
      </c>
      <c r="AN394" s="27" t="s">
        <v>677</v>
      </c>
      <c r="AO394" s="28" t="s">
        <v>725</v>
      </c>
      <c r="AP394" s="27" t="s">
        <v>718</v>
      </c>
      <c r="AQ394" s="27" t="s">
        <v>858</v>
      </c>
      <c r="AR394" s="27" t="s">
        <v>78</v>
      </c>
      <c r="AS394" s="28" t="s">
        <v>717</v>
      </c>
      <c r="AT394" s="28" t="s">
        <v>716</v>
      </c>
      <c r="AU394" s="28" t="s">
        <v>718</v>
      </c>
      <c r="AV394" s="28" t="s">
        <v>716</v>
      </c>
      <c r="AW394" s="28" t="s">
        <v>718</v>
      </c>
      <c r="AX394" s="28" t="s">
        <v>718</v>
      </c>
      <c r="AY394" s="28" t="s">
        <v>718</v>
      </c>
      <c r="AZ394" s="62">
        <v>945366.2</v>
      </c>
      <c r="BA394" s="62">
        <v>3968085.89</v>
      </c>
      <c r="BB394" s="29">
        <v>1</v>
      </c>
    </row>
    <row r="395" spans="1:54" ht="15.75" customHeight="1" x14ac:dyDescent="0.2">
      <c r="A395" t="s">
        <v>79</v>
      </c>
      <c r="B395" t="e">
        <f>VLOOKUP(M395,vlookup!A:C,3,FALSE)</f>
        <v>#N/A</v>
      </c>
      <c r="C395" t="s">
        <v>925</v>
      </c>
      <c r="D395" t="s">
        <v>7</v>
      </c>
      <c r="E395" t="s">
        <v>13</v>
      </c>
      <c r="F395" t="s">
        <v>717</v>
      </c>
      <c r="G395" t="s">
        <v>1850</v>
      </c>
      <c r="H395" t="s">
        <v>718</v>
      </c>
      <c r="I395" t="s">
        <v>72</v>
      </c>
      <c r="J395" t="s">
        <v>718</v>
      </c>
      <c r="K395" t="s">
        <v>718</v>
      </c>
      <c r="L395" s="6" t="s">
        <v>718</v>
      </c>
      <c r="M395" s="27" t="s">
        <v>1027</v>
      </c>
      <c r="N395" s="27" t="s">
        <v>1028</v>
      </c>
      <c r="O395" s="27" t="s">
        <v>78</v>
      </c>
      <c r="P395" s="27" t="s">
        <v>1443</v>
      </c>
      <c r="Q395" s="27" t="s">
        <v>78</v>
      </c>
      <c r="R395" s="27" t="s">
        <v>43</v>
      </c>
      <c r="S395" s="27" t="s">
        <v>44</v>
      </c>
      <c r="T395" s="27" t="s">
        <v>88</v>
      </c>
      <c r="U395" s="60">
        <v>42272</v>
      </c>
      <c r="V395" s="27" t="s">
        <v>45</v>
      </c>
      <c r="W395" s="27" t="s">
        <v>107</v>
      </c>
      <c r="X395" s="27" t="s">
        <v>38</v>
      </c>
      <c r="Y395" s="27" t="s">
        <v>2340</v>
      </c>
      <c r="Z395" s="27" t="s">
        <v>2320</v>
      </c>
      <c r="AA395" s="62">
        <v>528586</v>
      </c>
      <c r="AB395" s="27" t="s">
        <v>1654</v>
      </c>
      <c r="AC395" s="27" t="s">
        <v>172</v>
      </c>
      <c r="AD395" s="27" t="s">
        <v>1655</v>
      </c>
      <c r="AE395" s="27" t="s">
        <v>633</v>
      </c>
      <c r="AF395" s="27" t="s">
        <v>774</v>
      </c>
      <c r="AG395" s="27" t="s">
        <v>677</v>
      </c>
      <c r="AH395" s="27" t="s">
        <v>765</v>
      </c>
      <c r="AI395" s="61">
        <v>42272</v>
      </c>
      <c r="AJ395" s="27" t="s">
        <v>1013</v>
      </c>
      <c r="AK395" s="61">
        <v>42269</v>
      </c>
      <c r="AL395" s="28" t="s">
        <v>64</v>
      </c>
      <c r="AM395" s="27" t="s">
        <v>757</v>
      </c>
      <c r="AN395" s="27" t="s">
        <v>758</v>
      </c>
      <c r="AO395" s="28" t="s">
        <v>719</v>
      </c>
      <c r="AP395" s="27" t="s">
        <v>720</v>
      </c>
      <c r="AQ395" s="27" t="s">
        <v>734</v>
      </c>
      <c r="AR395" s="27" t="s">
        <v>78</v>
      </c>
      <c r="AS395" s="28" t="s">
        <v>717</v>
      </c>
      <c r="AT395" s="28" t="s">
        <v>716</v>
      </c>
      <c r="AU395" s="28" t="s">
        <v>718</v>
      </c>
      <c r="AV395" s="28" t="s">
        <v>716</v>
      </c>
      <c r="AW395" s="28" t="s">
        <v>718</v>
      </c>
      <c r="AX395" s="28" t="s">
        <v>718</v>
      </c>
      <c r="AY395" s="28" t="s">
        <v>718</v>
      </c>
      <c r="AZ395" s="62">
        <v>528586</v>
      </c>
      <c r="BA395" s="62">
        <v>2007600</v>
      </c>
      <c r="BB395" s="29">
        <v>1</v>
      </c>
    </row>
    <row r="396" spans="1:54" ht="15.75" customHeight="1" x14ac:dyDescent="0.2">
      <c r="A396" t="s">
        <v>79</v>
      </c>
      <c r="B396" t="e">
        <f>VLOOKUP(M396,vlookup!A:C,3,FALSE)</f>
        <v>#N/A</v>
      </c>
      <c r="C396" t="s">
        <v>925</v>
      </c>
      <c r="D396" t="s">
        <v>7</v>
      </c>
      <c r="E396" t="s">
        <v>13</v>
      </c>
      <c r="F396" t="s">
        <v>717</v>
      </c>
      <c r="G396" t="s">
        <v>1850</v>
      </c>
      <c r="H396" t="s">
        <v>718</v>
      </c>
      <c r="I396" t="s">
        <v>72</v>
      </c>
      <c r="J396" t="s">
        <v>718</v>
      </c>
      <c r="K396" t="s">
        <v>718</v>
      </c>
      <c r="L396" s="6" t="s">
        <v>718</v>
      </c>
      <c r="M396" s="27" t="s">
        <v>1027</v>
      </c>
      <c r="N396" s="27" t="s">
        <v>1028</v>
      </c>
      <c r="O396" s="27" t="s">
        <v>78</v>
      </c>
      <c r="P396" s="27" t="s">
        <v>1443</v>
      </c>
      <c r="Q396" s="27" t="s">
        <v>78</v>
      </c>
      <c r="R396" s="27" t="s">
        <v>43</v>
      </c>
      <c r="S396" s="27" t="s">
        <v>44</v>
      </c>
      <c r="T396" s="27" t="s">
        <v>88</v>
      </c>
      <c r="U396" s="60">
        <v>42275</v>
      </c>
      <c r="V396" s="27" t="s">
        <v>45</v>
      </c>
      <c r="W396" s="27" t="s">
        <v>107</v>
      </c>
      <c r="X396" s="27" t="s">
        <v>38</v>
      </c>
      <c r="Y396" s="27" t="s">
        <v>2340</v>
      </c>
      <c r="Z396" s="27" t="s">
        <v>2320</v>
      </c>
      <c r="AA396" s="62">
        <v>4211687</v>
      </c>
      <c r="AB396" s="27" t="s">
        <v>1654</v>
      </c>
      <c r="AC396" s="27" t="s">
        <v>120</v>
      </c>
      <c r="AD396" s="27" t="s">
        <v>1655</v>
      </c>
      <c r="AE396" s="27" t="s">
        <v>633</v>
      </c>
      <c r="AF396" s="27" t="s">
        <v>774</v>
      </c>
      <c r="AG396" s="27" t="s">
        <v>677</v>
      </c>
      <c r="AH396" s="27" t="s">
        <v>765</v>
      </c>
      <c r="AI396" s="61">
        <v>42275</v>
      </c>
      <c r="AJ396" s="27" t="s">
        <v>1013</v>
      </c>
      <c r="AK396" s="61">
        <v>42275</v>
      </c>
      <c r="AL396" s="28" t="s">
        <v>64</v>
      </c>
      <c r="AM396" s="27" t="s">
        <v>723</v>
      </c>
      <c r="AN396" s="27" t="s">
        <v>724</v>
      </c>
      <c r="AO396" s="28" t="s">
        <v>719</v>
      </c>
      <c r="AP396" s="27" t="s">
        <v>720</v>
      </c>
      <c r="AQ396" s="27" t="s">
        <v>734</v>
      </c>
      <c r="AR396" s="27" t="s">
        <v>78</v>
      </c>
      <c r="AS396" s="28" t="s">
        <v>717</v>
      </c>
      <c r="AT396" s="28" t="s">
        <v>716</v>
      </c>
      <c r="AU396" s="28" t="s">
        <v>718</v>
      </c>
      <c r="AV396" s="28" t="s">
        <v>716</v>
      </c>
      <c r="AW396" s="28" t="s">
        <v>718</v>
      </c>
      <c r="AX396" s="28" t="s">
        <v>718</v>
      </c>
      <c r="AY396" s="28" t="s">
        <v>718</v>
      </c>
      <c r="AZ396" s="62">
        <v>0</v>
      </c>
      <c r="BA396" s="62">
        <v>0</v>
      </c>
      <c r="BB396" s="29">
        <v>1</v>
      </c>
    </row>
    <row r="397" spans="1:54" ht="15.75" customHeight="1" x14ac:dyDescent="0.2">
      <c r="A397" t="s">
        <v>79</v>
      </c>
      <c r="B397" t="e">
        <f>VLOOKUP(M397,vlookup!A:C,3,FALSE)</f>
        <v>#N/A</v>
      </c>
      <c r="C397" t="s">
        <v>925</v>
      </c>
      <c r="D397" t="s">
        <v>7</v>
      </c>
      <c r="E397" t="s">
        <v>13</v>
      </c>
      <c r="F397" t="s">
        <v>717</v>
      </c>
      <c r="G397" t="s">
        <v>1850</v>
      </c>
      <c r="H397" t="s">
        <v>718</v>
      </c>
      <c r="I397" t="s">
        <v>72</v>
      </c>
      <c r="J397" t="s">
        <v>718</v>
      </c>
      <c r="K397" t="s">
        <v>718</v>
      </c>
      <c r="L397" s="6" t="s">
        <v>718</v>
      </c>
      <c r="M397" s="27" t="s">
        <v>1027</v>
      </c>
      <c r="N397" s="27" t="s">
        <v>1028</v>
      </c>
      <c r="O397" s="27" t="s">
        <v>78</v>
      </c>
      <c r="P397" s="27" t="s">
        <v>1443</v>
      </c>
      <c r="Q397" s="27" t="s">
        <v>78</v>
      </c>
      <c r="R397" s="27" t="s">
        <v>43</v>
      </c>
      <c r="S397" s="27" t="s">
        <v>44</v>
      </c>
      <c r="T397" s="27" t="s">
        <v>88</v>
      </c>
      <c r="U397" s="60">
        <v>42277</v>
      </c>
      <c r="V397" s="27" t="s">
        <v>45</v>
      </c>
      <c r="W397" s="27" t="s">
        <v>107</v>
      </c>
      <c r="X397" s="27" t="s">
        <v>38</v>
      </c>
      <c r="Y397" s="27" t="s">
        <v>2341</v>
      </c>
      <c r="Z397" s="27" t="s">
        <v>1032</v>
      </c>
      <c r="AA397" s="62">
        <v>194000</v>
      </c>
      <c r="AB397" s="27" t="s">
        <v>2313</v>
      </c>
      <c r="AC397" s="27" t="s">
        <v>88</v>
      </c>
      <c r="AD397" s="27" t="s">
        <v>1033</v>
      </c>
      <c r="AE397" s="27" t="s">
        <v>1034</v>
      </c>
      <c r="AF397" s="27" t="s">
        <v>774</v>
      </c>
      <c r="AG397" s="27" t="s">
        <v>677</v>
      </c>
      <c r="AH397" s="27" t="s">
        <v>745</v>
      </c>
      <c r="AI397" s="61">
        <v>42279</v>
      </c>
      <c r="AJ397" s="27" t="s">
        <v>745</v>
      </c>
      <c r="AK397" s="61">
        <v>42277</v>
      </c>
      <c r="AL397" s="28" t="s">
        <v>64</v>
      </c>
      <c r="AM397" s="27" t="s">
        <v>739</v>
      </c>
      <c r="AN397" s="27" t="s">
        <v>740</v>
      </c>
      <c r="AO397" s="28" t="s">
        <v>725</v>
      </c>
      <c r="AP397" s="27" t="s">
        <v>718</v>
      </c>
      <c r="AQ397" s="27" t="s">
        <v>78</v>
      </c>
      <c r="AR397" s="27" t="s">
        <v>78</v>
      </c>
      <c r="AS397" s="28" t="s">
        <v>717</v>
      </c>
      <c r="AT397" s="28" t="s">
        <v>716</v>
      </c>
      <c r="AU397" s="28" t="s">
        <v>718</v>
      </c>
      <c r="AV397" s="28" t="s">
        <v>716</v>
      </c>
      <c r="AW397" s="28" t="s">
        <v>718</v>
      </c>
      <c r="AX397" s="28" t="s">
        <v>718</v>
      </c>
      <c r="AY397" s="28" t="s">
        <v>718</v>
      </c>
      <c r="AZ397" s="62">
        <v>194000</v>
      </c>
      <c r="BA397" s="62">
        <v>0</v>
      </c>
      <c r="BB397" s="29">
        <v>1</v>
      </c>
    </row>
    <row r="398" spans="1:54" ht="15.75" customHeight="1" x14ac:dyDescent="0.2">
      <c r="A398" t="s">
        <v>79</v>
      </c>
      <c r="B398" t="e">
        <f>VLOOKUP(M398,vlookup!A:C,3,FALSE)</f>
        <v>#N/A</v>
      </c>
      <c r="C398" t="s">
        <v>925</v>
      </c>
      <c r="D398" t="s">
        <v>7</v>
      </c>
      <c r="E398" t="s">
        <v>10</v>
      </c>
      <c r="F398" t="s">
        <v>721</v>
      </c>
      <c r="G398" t="s">
        <v>718</v>
      </c>
      <c r="H398" t="s">
        <v>718</v>
      </c>
      <c r="I398" t="s">
        <v>718</v>
      </c>
      <c r="J398" t="s">
        <v>718</v>
      </c>
      <c r="K398" t="s">
        <v>718</v>
      </c>
      <c r="L398" s="6" t="s">
        <v>718</v>
      </c>
      <c r="M398" s="27" t="s">
        <v>1027</v>
      </c>
      <c r="N398" s="27" t="s">
        <v>1028</v>
      </c>
      <c r="O398" s="27" t="s">
        <v>78</v>
      </c>
      <c r="P398" s="27" t="s">
        <v>1443</v>
      </c>
      <c r="Q398" s="27" t="s">
        <v>78</v>
      </c>
      <c r="R398" s="27" t="s">
        <v>43</v>
      </c>
      <c r="S398" s="27" t="s">
        <v>44</v>
      </c>
      <c r="T398" s="27" t="s">
        <v>88</v>
      </c>
      <c r="U398" s="60">
        <v>41953</v>
      </c>
      <c r="V398" s="27" t="s">
        <v>45</v>
      </c>
      <c r="W398" s="27" t="s">
        <v>677</v>
      </c>
      <c r="X398" s="27" t="s">
        <v>38</v>
      </c>
      <c r="Y398" s="27" t="s">
        <v>2284</v>
      </c>
      <c r="Z398" s="27" t="s">
        <v>1029</v>
      </c>
      <c r="AA398" s="62">
        <v>25187.08</v>
      </c>
      <c r="AB398" s="27" t="s">
        <v>1030</v>
      </c>
      <c r="AC398" s="27" t="s">
        <v>2285</v>
      </c>
      <c r="AD398" s="27" t="s">
        <v>677</v>
      </c>
      <c r="AE398" s="27" t="s">
        <v>1031</v>
      </c>
      <c r="AF398" s="27" t="s">
        <v>774</v>
      </c>
      <c r="AG398" s="27" t="s">
        <v>677</v>
      </c>
      <c r="AH398" s="27" t="s">
        <v>765</v>
      </c>
      <c r="AI398" s="61">
        <v>41953</v>
      </c>
      <c r="AJ398" s="27" t="s">
        <v>791</v>
      </c>
      <c r="AK398" s="61">
        <v>41946</v>
      </c>
      <c r="AL398" s="28" t="s">
        <v>64</v>
      </c>
      <c r="AM398" s="27" t="s">
        <v>757</v>
      </c>
      <c r="AN398" s="27" t="s">
        <v>758</v>
      </c>
      <c r="AO398" s="28" t="s">
        <v>725</v>
      </c>
      <c r="AP398" s="27" t="s">
        <v>718</v>
      </c>
      <c r="AQ398" s="27" t="s">
        <v>677</v>
      </c>
      <c r="AR398" s="27" t="s">
        <v>78</v>
      </c>
      <c r="AS398" s="28" t="s">
        <v>721</v>
      </c>
      <c r="AT398" s="28" t="s">
        <v>718</v>
      </c>
      <c r="AU398" s="28" t="s">
        <v>718</v>
      </c>
      <c r="AV398" s="28" t="s">
        <v>718</v>
      </c>
      <c r="AW398" s="28" t="s">
        <v>718</v>
      </c>
      <c r="AX398" s="28" t="s">
        <v>718</v>
      </c>
      <c r="AY398" s="28" t="s">
        <v>718</v>
      </c>
      <c r="AZ398" s="62">
        <v>25187.08</v>
      </c>
      <c r="BA398" s="62">
        <v>25187.08</v>
      </c>
      <c r="BB398" s="29">
        <v>1</v>
      </c>
    </row>
    <row r="399" spans="1:54" ht="15.75" customHeight="1" x14ac:dyDescent="0.2">
      <c r="A399" t="s">
        <v>79</v>
      </c>
      <c r="B399" t="e">
        <f>VLOOKUP(M399,vlookup!A:C,3,FALSE)</f>
        <v>#N/A</v>
      </c>
      <c r="C399" t="s">
        <v>925</v>
      </c>
      <c r="D399" t="s">
        <v>7</v>
      </c>
      <c r="E399" t="s">
        <v>10</v>
      </c>
      <c r="F399" t="s">
        <v>721</v>
      </c>
      <c r="G399" t="s">
        <v>718</v>
      </c>
      <c r="H399" t="s">
        <v>718</v>
      </c>
      <c r="I399" t="s">
        <v>718</v>
      </c>
      <c r="J399" t="s">
        <v>718</v>
      </c>
      <c r="K399" t="s">
        <v>718</v>
      </c>
      <c r="L399" s="6" t="s">
        <v>718</v>
      </c>
      <c r="M399" s="27" t="s">
        <v>1027</v>
      </c>
      <c r="N399" s="27" t="s">
        <v>1028</v>
      </c>
      <c r="O399" s="27" t="s">
        <v>78</v>
      </c>
      <c r="P399" s="27" t="s">
        <v>1443</v>
      </c>
      <c r="Q399" s="27" t="s">
        <v>78</v>
      </c>
      <c r="R399" s="27" t="s">
        <v>43</v>
      </c>
      <c r="S399" s="27" t="s">
        <v>44</v>
      </c>
      <c r="T399" s="27" t="s">
        <v>88</v>
      </c>
      <c r="U399" s="60">
        <v>41961</v>
      </c>
      <c r="V399" s="27" t="s">
        <v>45</v>
      </c>
      <c r="W399" s="27" t="s">
        <v>107</v>
      </c>
      <c r="X399" s="27" t="s">
        <v>38</v>
      </c>
      <c r="Y399" s="27" t="s">
        <v>2286</v>
      </c>
      <c r="Z399" s="27" t="s">
        <v>1657</v>
      </c>
      <c r="AA399" s="62">
        <v>56650</v>
      </c>
      <c r="AB399" s="27" t="s">
        <v>1658</v>
      </c>
      <c r="AC399" s="27" t="s">
        <v>88</v>
      </c>
      <c r="AD399" s="27" t="s">
        <v>1659</v>
      </c>
      <c r="AE399" s="27" t="s">
        <v>90</v>
      </c>
      <c r="AF399" s="27" t="s">
        <v>774</v>
      </c>
      <c r="AG399" s="27" t="s">
        <v>677</v>
      </c>
      <c r="AH399" s="27" t="s">
        <v>738</v>
      </c>
      <c r="AI399" s="61">
        <v>42151</v>
      </c>
      <c r="AJ399" s="27" t="s">
        <v>791</v>
      </c>
      <c r="AK399" s="61">
        <v>41948</v>
      </c>
      <c r="AL399" s="28" t="s">
        <v>64</v>
      </c>
      <c r="AM399" s="27" t="s">
        <v>723</v>
      </c>
      <c r="AN399" s="27" t="s">
        <v>724</v>
      </c>
      <c r="AO399" s="28" t="s">
        <v>719</v>
      </c>
      <c r="AP399" s="27" t="s">
        <v>720</v>
      </c>
      <c r="AQ399" s="27" t="s">
        <v>858</v>
      </c>
      <c r="AR399" s="27" t="s">
        <v>78</v>
      </c>
      <c r="AS399" s="28" t="s">
        <v>721</v>
      </c>
      <c r="AT399" s="28" t="s">
        <v>718</v>
      </c>
      <c r="AU399" s="28" t="s">
        <v>718</v>
      </c>
      <c r="AV399" s="28" t="s">
        <v>718</v>
      </c>
      <c r="AW399" s="28" t="s">
        <v>718</v>
      </c>
      <c r="AX399" s="28" t="s">
        <v>718</v>
      </c>
      <c r="AY399" s="28" t="s">
        <v>718</v>
      </c>
      <c r="AZ399" s="62">
        <v>56650</v>
      </c>
      <c r="BA399" s="62">
        <v>56650</v>
      </c>
      <c r="BB399" s="29">
        <v>1</v>
      </c>
    </row>
    <row r="400" spans="1:54" ht="15.75" customHeight="1" x14ac:dyDescent="0.2">
      <c r="A400" t="s">
        <v>79</v>
      </c>
      <c r="B400" t="e">
        <f>VLOOKUP(M400,vlookup!A:C,3,FALSE)</f>
        <v>#N/A</v>
      </c>
      <c r="C400" t="s">
        <v>925</v>
      </c>
      <c r="D400" t="s">
        <v>7</v>
      </c>
      <c r="E400" t="s">
        <v>11</v>
      </c>
      <c r="F400" t="s">
        <v>721</v>
      </c>
      <c r="G400" t="s">
        <v>718</v>
      </c>
      <c r="H400" t="s">
        <v>718</v>
      </c>
      <c r="I400" t="s">
        <v>718</v>
      </c>
      <c r="J400" t="s">
        <v>718</v>
      </c>
      <c r="K400" t="s">
        <v>718</v>
      </c>
      <c r="L400" s="6" t="s">
        <v>718</v>
      </c>
      <c r="M400" s="27" t="s">
        <v>1027</v>
      </c>
      <c r="N400" s="27" t="s">
        <v>1028</v>
      </c>
      <c r="O400" s="27" t="s">
        <v>78</v>
      </c>
      <c r="P400" s="27" t="s">
        <v>1443</v>
      </c>
      <c r="Q400" s="27" t="s">
        <v>78</v>
      </c>
      <c r="R400" s="27" t="s">
        <v>43</v>
      </c>
      <c r="S400" s="27" t="s">
        <v>44</v>
      </c>
      <c r="T400" s="27" t="s">
        <v>88</v>
      </c>
      <c r="U400" s="60">
        <v>42058</v>
      </c>
      <c r="V400" s="27" t="s">
        <v>45</v>
      </c>
      <c r="W400" s="27" t="s">
        <v>107</v>
      </c>
      <c r="X400" s="27" t="s">
        <v>38</v>
      </c>
      <c r="Y400" s="27" t="s">
        <v>2297</v>
      </c>
      <c r="Z400" s="27" t="s">
        <v>1657</v>
      </c>
      <c r="AA400" s="62">
        <v>101527.3</v>
      </c>
      <c r="AB400" s="27" t="s">
        <v>1658</v>
      </c>
      <c r="AC400" s="27" t="s">
        <v>130</v>
      </c>
      <c r="AD400" s="27" t="s">
        <v>1659</v>
      </c>
      <c r="AE400" s="27" t="s">
        <v>90</v>
      </c>
      <c r="AF400" s="27" t="s">
        <v>774</v>
      </c>
      <c r="AG400" s="27" t="s">
        <v>677</v>
      </c>
      <c r="AH400" s="27" t="s">
        <v>738</v>
      </c>
      <c r="AI400" s="61">
        <v>42151</v>
      </c>
      <c r="AJ400" s="27" t="s">
        <v>791</v>
      </c>
      <c r="AK400" s="61">
        <v>42058</v>
      </c>
      <c r="AL400" s="28" t="s">
        <v>64</v>
      </c>
      <c r="AM400" s="27" t="s">
        <v>723</v>
      </c>
      <c r="AN400" s="27" t="s">
        <v>724</v>
      </c>
      <c r="AO400" s="28" t="s">
        <v>719</v>
      </c>
      <c r="AP400" s="27" t="s">
        <v>720</v>
      </c>
      <c r="AQ400" s="27" t="s">
        <v>858</v>
      </c>
      <c r="AR400" s="27" t="s">
        <v>78</v>
      </c>
      <c r="AS400" s="28" t="s">
        <v>721</v>
      </c>
      <c r="AT400" s="28" t="s">
        <v>718</v>
      </c>
      <c r="AU400" s="28" t="s">
        <v>718</v>
      </c>
      <c r="AV400" s="28" t="s">
        <v>718</v>
      </c>
      <c r="AW400" s="28" t="s">
        <v>718</v>
      </c>
      <c r="AX400" s="28" t="s">
        <v>718</v>
      </c>
      <c r="AY400" s="28" t="s">
        <v>718</v>
      </c>
      <c r="AZ400" s="62">
        <v>101527.3</v>
      </c>
      <c r="BA400" s="62">
        <v>0</v>
      </c>
      <c r="BB400" s="29">
        <v>1</v>
      </c>
    </row>
    <row r="401" spans="1:54" ht="15.75" customHeight="1" x14ac:dyDescent="0.2">
      <c r="A401" t="s">
        <v>79</v>
      </c>
      <c r="B401" t="e">
        <f>VLOOKUP(M401,vlookup!A:C,3,FALSE)</f>
        <v>#N/A</v>
      </c>
      <c r="C401" t="s">
        <v>925</v>
      </c>
      <c r="D401" t="s">
        <v>7</v>
      </c>
      <c r="E401" t="s">
        <v>11</v>
      </c>
      <c r="F401" t="s">
        <v>721</v>
      </c>
      <c r="G401" t="s">
        <v>718</v>
      </c>
      <c r="H401" t="s">
        <v>718</v>
      </c>
      <c r="I401" t="s">
        <v>718</v>
      </c>
      <c r="J401" t="s">
        <v>718</v>
      </c>
      <c r="K401" t="s">
        <v>718</v>
      </c>
      <c r="L401" s="6" t="s">
        <v>718</v>
      </c>
      <c r="M401" s="27" t="s">
        <v>1027</v>
      </c>
      <c r="N401" s="27" t="s">
        <v>1028</v>
      </c>
      <c r="O401" s="27" t="s">
        <v>78</v>
      </c>
      <c r="P401" s="27" t="s">
        <v>1443</v>
      </c>
      <c r="Q401" s="27" t="s">
        <v>78</v>
      </c>
      <c r="R401" s="27" t="s">
        <v>43</v>
      </c>
      <c r="S401" s="27" t="s">
        <v>44</v>
      </c>
      <c r="T401" s="27" t="s">
        <v>88</v>
      </c>
      <c r="U401" s="60">
        <v>42080</v>
      </c>
      <c r="V401" s="27" t="s">
        <v>45</v>
      </c>
      <c r="W401" s="27" t="s">
        <v>677</v>
      </c>
      <c r="X401" s="27" t="s">
        <v>38</v>
      </c>
      <c r="Y401" s="27" t="s">
        <v>2303</v>
      </c>
      <c r="Z401" s="27" t="s">
        <v>1029</v>
      </c>
      <c r="AA401" s="62">
        <v>256471</v>
      </c>
      <c r="AB401" s="27" t="s">
        <v>1030</v>
      </c>
      <c r="AC401" s="27" t="s">
        <v>173</v>
      </c>
      <c r="AD401" s="27" t="s">
        <v>677</v>
      </c>
      <c r="AE401" s="27" t="s">
        <v>1031</v>
      </c>
      <c r="AF401" s="27" t="s">
        <v>774</v>
      </c>
      <c r="AG401" s="27" t="s">
        <v>677</v>
      </c>
      <c r="AH401" s="27" t="s">
        <v>765</v>
      </c>
      <c r="AI401" s="61">
        <v>42081</v>
      </c>
      <c r="AJ401" s="27" t="s">
        <v>1447</v>
      </c>
      <c r="AK401" s="61">
        <v>42065</v>
      </c>
      <c r="AL401" s="28" t="s">
        <v>64</v>
      </c>
      <c r="AM401" s="27" t="s">
        <v>757</v>
      </c>
      <c r="AN401" s="27" t="s">
        <v>758</v>
      </c>
      <c r="AO401" s="28" t="s">
        <v>725</v>
      </c>
      <c r="AP401" s="27" t="s">
        <v>718</v>
      </c>
      <c r="AQ401" s="27" t="s">
        <v>677</v>
      </c>
      <c r="AR401" s="27" t="s">
        <v>78</v>
      </c>
      <c r="AS401" s="28" t="s">
        <v>721</v>
      </c>
      <c r="AT401" s="28" t="s">
        <v>718</v>
      </c>
      <c r="AU401" s="28" t="s">
        <v>718</v>
      </c>
      <c r="AV401" s="28" t="s">
        <v>718</v>
      </c>
      <c r="AW401" s="28" t="s">
        <v>718</v>
      </c>
      <c r="AX401" s="28" t="s">
        <v>718</v>
      </c>
      <c r="AY401" s="28" t="s">
        <v>718</v>
      </c>
      <c r="AZ401" s="62">
        <v>256471</v>
      </c>
      <c r="BA401" s="62">
        <v>256471</v>
      </c>
      <c r="BB401" s="29">
        <v>1</v>
      </c>
    </row>
    <row r="402" spans="1:54" ht="15.75" customHeight="1" x14ac:dyDescent="0.2">
      <c r="A402" t="s">
        <v>79</v>
      </c>
      <c r="B402" t="e">
        <f>VLOOKUP(M402,vlookup!A:C,3,FALSE)</f>
        <v>#N/A</v>
      </c>
      <c r="C402" t="s">
        <v>925</v>
      </c>
      <c r="D402" t="s">
        <v>7</v>
      </c>
      <c r="E402" t="s">
        <v>12</v>
      </c>
      <c r="F402" t="s">
        <v>721</v>
      </c>
      <c r="G402" t="s">
        <v>718</v>
      </c>
      <c r="H402" t="s">
        <v>718</v>
      </c>
      <c r="I402" t="s">
        <v>718</v>
      </c>
      <c r="J402" t="s">
        <v>718</v>
      </c>
      <c r="K402" t="s">
        <v>718</v>
      </c>
      <c r="L402" s="6" t="s">
        <v>718</v>
      </c>
      <c r="M402" s="27" t="s">
        <v>1027</v>
      </c>
      <c r="N402" s="27" t="s">
        <v>1028</v>
      </c>
      <c r="O402" s="27" t="s">
        <v>78</v>
      </c>
      <c r="P402" s="27" t="s">
        <v>1443</v>
      </c>
      <c r="Q402" s="27" t="s">
        <v>78</v>
      </c>
      <c r="R402" s="27" t="s">
        <v>43</v>
      </c>
      <c r="S402" s="27" t="s">
        <v>44</v>
      </c>
      <c r="T402" s="27" t="s">
        <v>88</v>
      </c>
      <c r="U402" s="60">
        <v>42153</v>
      </c>
      <c r="V402" s="27" t="s">
        <v>45</v>
      </c>
      <c r="W402" s="27" t="s">
        <v>107</v>
      </c>
      <c r="X402" s="27" t="s">
        <v>38</v>
      </c>
      <c r="Y402" s="27" t="s">
        <v>2311</v>
      </c>
      <c r="Z402" s="27" t="s">
        <v>1657</v>
      </c>
      <c r="AA402" s="62">
        <v>192188.1</v>
      </c>
      <c r="AB402" s="27" t="s">
        <v>1658</v>
      </c>
      <c r="AC402" s="27" t="s">
        <v>83</v>
      </c>
      <c r="AD402" s="27" t="s">
        <v>1659</v>
      </c>
      <c r="AE402" s="27" t="s">
        <v>90</v>
      </c>
      <c r="AF402" s="27" t="s">
        <v>774</v>
      </c>
      <c r="AG402" s="27" t="s">
        <v>677</v>
      </c>
      <c r="AH402" s="27" t="s">
        <v>765</v>
      </c>
      <c r="AI402" s="61">
        <v>42157</v>
      </c>
      <c r="AJ402" s="27" t="s">
        <v>1858</v>
      </c>
      <c r="AK402" s="61">
        <v>42135</v>
      </c>
      <c r="AL402" s="28" t="s">
        <v>64</v>
      </c>
      <c r="AM402" s="27" t="s">
        <v>739</v>
      </c>
      <c r="AN402" s="27" t="s">
        <v>740</v>
      </c>
      <c r="AO402" s="28" t="s">
        <v>719</v>
      </c>
      <c r="AP402" s="27" t="s">
        <v>720</v>
      </c>
      <c r="AQ402" s="27" t="s">
        <v>858</v>
      </c>
      <c r="AR402" s="27" t="s">
        <v>78</v>
      </c>
      <c r="AS402" s="28" t="s">
        <v>721</v>
      </c>
      <c r="AT402" s="28" t="s">
        <v>718</v>
      </c>
      <c r="AU402" s="28" t="s">
        <v>718</v>
      </c>
      <c r="AV402" s="28" t="s">
        <v>718</v>
      </c>
      <c r="AW402" s="28" t="s">
        <v>718</v>
      </c>
      <c r="AX402" s="28" t="s">
        <v>718</v>
      </c>
      <c r="AY402" s="28" t="s">
        <v>718</v>
      </c>
      <c r="AZ402" s="62">
        <v>192188.1</v>
      </c>
      <c r="BA402" s="62">
        <v>0</v>
      </c>
      <c r="BB402" s="29">
        <v>1</v>
      </c>
    </row>
    <row r="403" spans="1:54" ht="15.75" customHeight="1" x14ac:dyDescent="0.2">
      <c r="A403" t="s">
        <v>79</v>
      </c>
      <c r="B403" t="e">
        <f>VLOOKUP(M403,vlookup!A:C,3,FALSE)</f>
        <v>#N/A</v>
      </c>
      <c r="C403" t="s">
        <v>925</v>
      </c>
      <c r="D403" t="s">
        <v>7</v>
      </c>
      <c r="E403" t="s">
        <v>13</v>
      </c>
      <c r="F403" t="s">
        <v>721</v>
      </c>
      <c r="G403" t="s">
        <v>718</v>
      </c>
      <c r="H403" t="s">
        <v>718</v>
      </c>
      <c r="I403" t="s">
        <v>718</v>
      </c>
      <c r="J403" t="s">
        <v>718</v>
      </c>
      <c r="K403" t="s">
        <v>718</v>
      </c>
      <c r="L403" s="6" t="s">
        <v>718</v>
      </c>
      <c r="M403" s="27" t="s">
        <v>1027</v>
      </c>
      <c r="N403" s="27" t="s">
        <v>1028</v>
      </c>
      <c r="O403" s="27" t="s">
        <v>78</v>
      </c>
      <c r="P403" s="27" t="s">
        <v>1443</v>
      </c>
      <c r="Q403" s="27" t="s">
        <v>78</v>
      </c>
      <c r="R403" s="27" t="s">
        <v>43</v>
      </c>
      <c r="S403" s="27" t="s">
        <v>44</v>
      </c>
      <c r="T403" s="27" t="s">
        <v>88</v>
      </c>
      <c r="U403" s="60">
        <v>42247</v>
      </c>
      <c r="V403" s="27" t="s">
        <v>45</v>
      </c>
      <c r="W403" s="27" t="s">
        <v>677</v>
      </c>
      <c r="X403" s="27" t="s">
        <v>38</v>
      </c>
      <c r="Y403" s="27" t="s">
        <v>2321</v>
      </c>
      <c r="Z403" s="27" t="s">
        <v>1029</v>
      </c>
      <c r="AA403" s="62">
        <v>1512873.15</v>
      </c>
      <c r="AB403" s="27" t="s">
        <v>1030</v>
      </c>
      <c r="AC403" s="27" t="s">
        <v>122</v>
      </c>
      <c r="AD403" s="27" t="s">
        <v>677</v>
      </c>
      <c r="AE403" s="27" t="s">
        <v>1031</v>
      </c>
      <c r="AF403" s="27" t="s">
        <v>774</v>
      </c>
      <c r="AG403" s="27" t="s">
        <v>677</v>
      </c>
      <c r="AH403" s="27" t="s">
        <v>765</v>
      </c>
      <c r="AI403" s="61">
        <v>42247</v>
      </c>
      <c r="AJ403" s="27" t="s">
        <v>1013</v>
      </c>
      <c r="AK403" s="61">
        <v>42243</v>
      </c>
      <c r="AL403" s="28" t="s">
        <v>64</v>
      </c>
      <c r="AM403" s="27" t="s">
        <v>739</v>
      </c>
      <c r="AN403" s="27" t="s">
        <v>740</v>
      </c>
      <c r="AO403" s="28" t="s">
        <v>725</v>
      </c>
      <c r="AP403" s="27" t="s">
        <v>718</v>
      </c>
      <c r="AQ403" s="27" t="s">
        <v>677</v>
      </c>
      <c r="AR403" s="27" t="s">
        <v>78</v>
      </c>
      <c r="AS403" s="28" t="s">
        <v>721</v>
      </c>
      <c r="AT403" s="28" t="s">
        <v>718</v>
      </c>
      <c r="AU403" s="28" t="s">
        <v>718</v>
      </c>
      <c r="AV403" s="28" t="s">
        <v>718</v>
      </c>
      <c r="AW403" s="28" t="s">
        <v>718</v>
      </c>
      <c r="AX403" s="28" t="s">
        <v>718</v>
      </c>
      <c r="AY403" s="28" t="s">
        <v>718</v>
      </c>
      <c r="AZ403" s="62">
        <v>1512873.15</v>
      </c>
      <c r="BA403" s="62">
        <v>0</v>
      </c>
      <c r="BB403" s="29">
        <v>1</v>
      </c>
    </row>
    <row r="404" spans="1:54" ht="15.75" customHeight="1" x14ac:dyDescent="0.2">
      <c r="A404" t="s">
        <v>79</v>
      </c>
      <c r="B404" t="e">
        <f>VLOOKUP(M404,vlookup!A:C,3,FALSE)</f>
        <v>#N/A</v>
      </c>
      <c r="C404" t="s">
        <v>925</v>
      </c>
      <c r="D404" t="s">
        <v>7</v>
      </c>
      <c r="E404" t="s">
        <v>10</v>
      </c>
      <c r="F404" t="s">
        <v>717</v>
      </c>
      <c r="G404" t="s">
        <v>718</v>
      </c>
      <c r="H404" t="s">
        <v>718</v>
      </c>
      <c r="I404" t="s">
        <v>718</v>
      </c>
      <c r="J404" t="s">
        <v>718</v>
      </c>
      <c r="K404" t="s">
        <v>718</v>
      </c>
      <c r="L404" s="6" t="s">
        <v>718</v>
      </c>
      <c r="M404" s="27" t="s">
        <v>1027</v>
      </c>
      <c r="N404" s="27" t="s">
        <v>1028</v>
      </c>
      <c r="O404" s="27" t="s">
        <v>78</v>
      </c>
      <c r="P404" s="27" t="s">
        <v>1443</v>
      </c>
      <c r="Q404" s="27" t="s">
        <v>78</v>
      </c>
      <c r="R404" s="27" t="s">
        <v>43</v>
      </c>
      <c r="S404" s="27" t="s">
        <v>44</v>
      </c>
      <c r="T404" s="27" t="s">
        <v>88</v>
      </c>
      <c r="U404" s="60">
        <v>41969</v>
      </c>
      <c r="V404" s="27" t="s">
        <v>45</v>
      </c>
      <c r="W404" s="27" t="s">
        <v>107</v>
      </c>
      <c r="X404" s="27" t="s">
        <v>38</v>
      </c>
      <c r="Y404" s="27" t="s">
        <v>2287</v>
      </c>
      <c r="Z404" s="27" t="s">
        <v>634</v>
      </c>
      <c r="AA404" s="62">
        <v>134270</v>
      </c>
      <c r="AB404" s="27" t="s">
        <v>1656</v>
      </c>
      <c r="AC404" s="27" t="s">
        <v>130</v>
      </c>
      <c r="AD404" s="27" t="s">
        <v>1653</v>
      </c>
      <c r="AE404" s="27" t="s">
        <v>633</v>
      </c>
      <c r="AF404" s="27" t="s">
        <v>774</v>
      </c>
      <c r="AG404" s="27" t="s">
        <v>677</v>
      </c>
      <c r="AH404" s="27" t="s">
        <v>738</v>
      </c>
      <c r="AI404" s="61">
        <v>42247</v>
      </c>
      <c r="AJ404" s="27" t="s">
        <v>791</v>
      </c>
      <c r="AK404" s="61">
        <v>41967</v>
      </c>
      <c r="AL404" s="28" t="s">
        <v>64</v>
      </c>
      <c r="AM404" s="27" t="s">
        <v>757</v>
      </c>
      <c r="AN404" s="27" t="s">
        <v>758</v>
      </c>
      <c r="AO404" s="28" t="s">
        <v>719</v>
      </c>
      <c r="AP404" s="27" t="s">
        <v>720</v>
      </c>
      <c r="AQ404" s="27" t="s">
        <v>78</v>
      </c>
      <c r="AR404" s="27" t="s">
        <v>78</v>
      </c>
      <c r="AS404" s="28" t="s">
        <v>717</v>
      </c>
      <c r="AT404" s="28" t="s">
        <v>718</v>
      </c>
      <c r="AU404" s="28" t="s">
        <v>718</v>
      </c>
      <c r="AV404" s="28" t="s">
        <v>718</v>
      </c>
      <c r="AW404" s="28" t="s">
        <v>718</v>
      </c>
      <c r="AX404" s="28" t="s">
        <v>718</v>
      </c>
      <c r="AY404" s="28" t="s">
        <v>718</v>
      </c>
      <c r="AZ404" s="62">
        <v>134270</v>
      </c>
      <c r="BA404" s="62">
        <v>134270</v>
      </c>
      <c r="BB404" s="29">
        <v>1</v>
      </c>
    </row>
    <row r="405" spans="1:54" ht="15.75" customHeight="1" x14ac:dyDescent="0.2">
      <c r="A405" t="s">
        <v>79</v>
      </c>
      <c r="B405" t="e">
        <f>VLOOKUP(M405,vlookup!A:C,3,FALSE)</f>
        <v>#N/A</v>
      </c>
      <c r="C405" t="s">
        <v>925</v>
      </c>
      <c r="D405" t="s">
        <v>7</v>
      </c>
      <c r="E405" t="s">
        <v>10</v>
      </c>
      <c r="F405" t="s">
        <v>717</v>
      </c>
      <c r="G405" t="s">
        <v>718</v>
      </c>
      <c r="H405" t="s">
        <v>718</v>
      </c>
      <c r="I405" t="s">
        <v>718</v>
      </c>
      <c r="J405" t="s">
        <v>718</v>
      </c>
      <c r="K405" t="s">
        <v>718</v>
      </c>
      <c r="L405" s="6" t="s">
        <v>718</v>
      </c>
      <c r="M405" s="27" t="s">
        <v>1027</v>
      </c>
      <c r="N405" s="27" t="s">
        <v>1028</v>
      </c>
      <c r="O405" s="27" t="s">
        <v>78</v>
      </c>
      <c r="P405" s="27" t="s">
        <v>1443</v>
      </c>
      <c r="Q405" s="27" t="s">
        <v>78</v>
      </c>
      <c r="R405" s="27" t="s">
        <v>43</v>
      </c>
      <c r="S405" s="27" t="s">
        <v>44</v>
      </c>
      <c r="T405" s="27" t="s">
        <v>88</v>
      </c>
      <c r="U405" s="60">
        <v>41996</v>
      </c>
      <c r="V405" s="27" t="s">
        <v>45</v>
      </c>
      <c r="W405" s="27" t="s">
        <v>50</v>
      </c>
      <c r="X405" s="27" t="s">
        <v>38</v>
      </c>
      <c r="Y405" s="27" t="s">
        <v>2288</v>
      </c>
      <c r="Z405" s="27" t="s">
        <v>634</v>
      </c>
      <c r="AA405" s="62">
        <v>326323</v>
      </c>
      <c r="AB405" s="27" t="s">
        <v>1003</v>
      </c>
      <c r="AC405" s="27" t="s">
        <v>76</v>
      </c>
      <c r="AD405" s="27" t="s">
        <v>1653</v>
      </c>
      <c r="AE405" s="27" t="s">
        <v>633</v>
      </c>
      <c r="AF405" s="27" t="s">
        <v>774</v>
      </c>
      <c r="AG405" s="27" t="s">
        <v>677</v>
      </c>
      <c r="AH405" s="27" t="s">
        <v>738</v>
      </c>
      <c r="AI405" s="61">
        <v>42247</v>
      </c>
      <c r="AJ405" s="27" t="s">
        <v>1447</v>
      </c>
      <c r="AK405" s="61">
        <v>41996</v>
      </c>
      <c r="AL405" s="28" t="s">
        <v>64</v>
      </c>
      <c r="AM405" s="27" t="s">
        <v>677</v>
      </c>
      <c r="AN405" s="27" t="s">
        <v>677</v>
      </c>
      <c r="AO405" s="28" t="s">
        <v>719</v>
      </c>
      <c r="AP405" s="27" t="s">
        <v>720</v>
      </c>
      <c r="AQ405" s="27" t="s">
        <v>78</v>
      </c>
      <c r="AR405" s="27" t="s">
        <v>78</v>
      </c>
      <c r="AS405" s="28" t="s">
        <v>717</v>
      </c>
      <c r="AT405" s="28" t="s">
        <v>718</v>
      </c>
      <c r="AU405" s="28" t="s">
        <v>718</v>
      </c>
      <c r="AV405" s="28" t="s">
        <v>718</v>
      </c>
      <c r="AW405" s="28" t="s">
        <v>718</v>
      </c>
      <c r="AX405" s="28" t="s">
        <v>718</v>
      </c>
      <c r="AY405" s="28" t="s">
        <v>718</v>
      </c>
      <c r="AZ405" s="62">
        <v>326323</v>
      </c>
      <c r="BA405" s="62">
        <v>326323</v>
      </c>
      <c r="BB405" s="29">
        <v>1</v>
      </c>
    </row>
    <row r="406" spans="1:54" ht="15.75" customHeight="1" x14ac:dyDescent="0.2">
      <c r="A406" t="s">
        <v>79</v>
      </c>
      <c r="B406" t="e">
        <f>VLOOKUP(M406,vlookup!A:C,3,FALSE)</f>
        <v>#N/A</v>
      </c>
      <c r="C406" t="s">
        <v>925</v>
      </c>
      <c r="D406" t="s">
        <v>7</v>
      </c>
      <c r="E406" t="s">
        <v>11</v>
      </c>
      <c r="F406" t="s">
        <v>717</v>
      </c>
      <c r="G406" t="s">
        <v>718</v>
      </c>
      <c r="H406" t="s">
        <v>718</v>
      </c>
      <c r="I406" t="s">
        <v>718</v>
      </c>
      <c r="J406" t="s">
        <v>718</v>
      </c>
      <c r="K406" t="s">
        <v>718</v>
      </c>
      <c r="L406" s="6" t="s">
        <v>718</v>
      </c>
      <c r="M406" s="27" t="s">
        <v>1027</v>
      </c>
      <c r="N406" s="27" t="s">
        <v>1028</v>
      </c>
      <c r="O406" s="27" t="s">
        <v>78</v>
      </c>
      <c r="P406" s="27" t="s">
        <v>1443</v>
      </c>
      <c r="Q406" s="27" t="s">
        <v>78</v>
      </c>
      <c r="R406" s="27" t="s">
        <v>43</v>
      </c>
      <c r="S406" s="27" t="s">
        <v>44</v>
      </c>
      <c r="T406" s="27" t="s">
        <v>88</v>
      </c>
      <c r="U406" s="60">
        <v>42013</v>
      </c>
      <c r="V406" s="27" t="s">
        <v>40</v>
      </c>
      <c r="W406" s="27" t="s">
        <v>677</v>
      </c>
      <c r="X406" s="27" t="s">
        <v>38</v>
      </c>
      <c r="Y406" s="27" t="s">
        <v>2289</v>
      </c>
      <c r="Z406" s="27" t="s">
        <v>1341</v>
      </c>
      <c r="AA406" s="62">
        <v>130424</v>
      </c>
      <c r="AB406" s="27" t="s">
        <v>2290</v>
      </c>
      <c r="AC406" s="27" t="s">
        <v>76</v>
      </c>
      <c r="AD406" s="27" t="s">
        <v>1342</v>
      </c>
      <c r="AE406" s="27" t="s">
        <v>622</v>
      </c>
      <c r="AF406" s="27" t="s">
        <v>774</v>
      </c>
      <c r="AG406" s="27" t="s">
        <v>677</v>
      </c>
      <c r="AH406" s="27" t="s">
        <v>765</v>
      </c>
      <c r="AI406" s="61">
        <v>42019</v>
      </c>
      <c r="AJ406" s="27" t="s">
        <v>1858</v>
      </c>
      <c r="AK406" s="61">
        <v>41992</v>
      </c>
      <c r="AL406" s="28" t="s">
        <v>64</v>
      </c>
      <c r="AM406" s="27" t="s">
        <v>677</v>
      </c>
      <c r="AN406" s="27" t="s">
        <v>677</v>
      </c>
      <c r="AO406" s="28" t="s">
        <v>725</v>
      </c>
      <c r="AP406" s="27" t="s">
        <v>718</v>
      </c>
      <c r="AQ406" s="27" t="s">
        <v>78</v>
      </c>
      <c r="AR406" s="27" t="s">
        <v>78</v>
      </c>
      <c r="AS406" s="28" t="s">
        <v>717</v>
      </c>
      <c r="AT406" s="28" t="s">
        <v>718</v>
      </c>
      <c r="AU406" s="28" t="s">
        <v>718</v>
      </c>
      <c r="AV406" s="28" t="s">
        <v>718</v>
      </c>
      <c r="AW406" s="28" t="s">
        <v>718</v>
      </c>
      <c r="AX406" s="28" t="s">
        <v>718</v>
      </c>
      <c r="AY406" s="28" t="s">
        <v>718</v>
      </c>
      <c r="AZ406" s="62">
        <v>130424</v>
      </c>
      <c r="BA406" s="62">
        <v>365354</v>
      </c>
      <c r="BB406" s="29">
        <v>1</v>
      </c>
    </row>
    <row r="407" spans="1:54" ht="15.75" customHeight="1" x14ac:dyDescent="0.2">
      <c r="A407" t="s">
        <v>79</v>
      </c>
      <c r="B407" t="e">
        <f>VLOOKUP(M407,vlookup!A:C,3,FALSE)</f>
        <v>#N/A</v>
      </c>
      <c r="C407" t="s">
        <v>925</v>
      </c>
      <c r="D407" t="s">
        <v>7</v>
      </c>
      <c r="E407" t="s">
        <v>11</v>
      </c>
      <c r="F407" t="s">
        <v>717</v>
      </c>
      <c r="G407" t="s">
        <v>718</v>
      </c>
      <c r="H407" t="s">
        <v>718</v>
      </c>
      <c r="I407" t="s">
        <v>718</v>
      </c>
      <c r="J407" t="s">
        <v>718</v>
      </c>
      <c r="K407" t="s">
        <v>718</v>
      </c>
      <c r="L407" s="6" t="s">
        <v>718</v>
      </c>
      <c r="M407" s="27" t="s">
        <v>1027</v>
      </c>
      <c r="N407" s="27" t="s">
        <v>1028</v>
      </c>
      <c r="O407" s="27" t="s">
        <v>78</v>
      </c>
      <c r="P407" s="27" t="s">
        <v>1443</v>
      </c>
      <c r="Q407" s="27" t="s">
        <v>78</v>
      </c>
      <c r="R407" s="27" t="s">
        <v>43</v>
      </c>
      <c r="S407" s="27" t="s">
        <v>44</v>
      </c>
      <c r="T407" s="27" t="s">
        <v>88</v>
      </c>
      <c r="U407" s="60">
        <v>42024</v>
      </c>
      <c r="V407" s="27" t="s">
        <v>45</v>
      </c>
      <c r="W407" s="27" t="s">
        <v>107</v>
      </c>
      <c r="X407" s="27" t="s">
        <v>38</v>
      </c>
      <c r="Y407" s="27" t="s">
        <v>2291</v>
      </c>
      <c r="Z407" s="27" t="s">
        <v>634</v>
      </c>
      <c r="AA407" s="62">
        <v>220876</v>
      </c>
      <c r="AB407" s="27" t="s">
        <v>1652</v>
      </c>
      <c r="AC407" s="27" t="s">
        <v>88</v>
      </c>
      <c r="AD407" s="27" t="s">
        <v>1653</v>
      </c>
      <c r="AE407" s="27" t="s">
        <v>633</v>
      </c>
      <c r="AF407" s="27" t="s">
        <v>774</v>
      </c>
      <c r="AG407" s="27" t="s">
        <v>677</v>
      </c>
      <c r="AH407" s="27" t="s">
        <v>738</v>
      </c>
      <c r="AI407" s="61">
        <v>42247</v>
      </c>
      <c r="AJ407" s="27" t="s">
        <v>1447</v>
      </c>
      <c r="AK407" s="61">
        <v>42009</v>
      </c>
      <c r="AL407" s="28" t="s">
        <v>64</v>
      </c>
      <c r="AM407" s="27" t="s">
        <v>739</v>
      </c>
      <c r="AN407" s="27" t="s">
        <v>740</v>
      </c>
      <c r="AO407" s="28" t="s">
        <v>719</v>
      </c>
      <c r="AP407" s="27" t="s">
        <v>720</v>
      </c>
      <c r="AQ407" s="27" t="s">
        <v>78</v>
      </c>
      <c r="AR407" s="27" t="s">
        <v>78</v>
      </c>
      <c r="AS407" s="28" t="s">
        <v>717</v>
      </c>
      <c r="AT407" s="28" t="s">
        <v>718</v>
      </c>
      <c r="AU407" s="28" t="s">
        <v>718</v>
      </c>
      <c r="AV407" s="28" t="s">
        <v>718</v>
      </c>
      <c r="AW407" s="28" t="s">
        <v>718</v>
      </c>
      <c r="AX407" s="28" t="s">
        <v>718</v>
      </c>
      <c r="AY407" s="28" t="s">
        <v>718</v>
      </c>
      <c r="AZ407" s="62">
        <v>220876</v>
      </c>
      <c r="BA407" s="62">
        <v>0</v>
      </c>
      <c r="BB407" s="29">
        <v>1</v>
      </c>
    </row>
    <row r="408" spans="1:54" ht="15.75" customHeight="1" x14ac:dyDescent="0.2">
      <c r="A408" t="s">
        <v>79</v>
      </c>
      <c r="B408" t="e">
        <f>VLOOKUP(M408,vlookup!A:C,3,FALSE)</f>
        <v>#N/A</v>
      </c>
      <c r="C408" t="s">
        <v>925</v>
      </c>
      <c r="D408" t="s">
        <v>7</v>
      </c>
      <c r="E408" t="s">
        <v>11</v>
      </c>
      <c r="F408" t="s">
        <v>717</v>
      </c>
      <c r="G408" t="s">
        <v>718</v>
      </c>
      <c r="H408" t="s">
        <v>718</v>
      </c>
      <c r="I408" t="s">
        <v>718</v>
      </c>
      <c r="J408" t="s">
        <v>718</v>
      </c>
      <c r="K408" t="s">
        <v>718</v>
      </c>
      <c r="L408" s="6" t="s">
        <v>718</v>
      </c>
      <c r="M408" s="27" t="s">
        <v>1027</v>
      </c>
      <c r="N408" s="27" t="s">
        <v>1028</v>
      </c>
      <c r="O408" s="27" t="s">
        <v>78</v>
      </c>
      <c r="P408" s="27" t="s">
        <v>1443</v>
      </c>
      <c r="Q408" s="27" t="s">
        <v>78</v>
      </c>
      <c r="R408" s="27" t="s">
        <v>43</v>
      </c>
      <c r="S408" s="27" t="s">
        <v>44</v>
      </c>
      <c r="T408" s="27" t="s">
        <v>88</v>
      </c>
      <c r="U408" s="60">
        <v>42027</v>
      </c>
      <c r="V408" s="27" t="s">
        <v>45</v>
      </c>
      <c r="W408" s="27" t="s">
        <v>107</v>
      </c>
      <c r="X408" s="27" t="s">
        <v>38</v>
      </c>
      <c r="Y408" s="27" t="s">
        <v>2292</v>
      </c>
      <c r="Z408" s="27" t="s">
        <v>634</v>
      </c>
      <c r="AA408" s="62">
        <v>126976</v>
      </c>
      <c r="AB408" s="27" t="s">
        <v>2293</v>
      </c>
      <c r="AC408" s="27" t="s">
        <v>76</v>
      </c>
      <c r="AD408" s="27" t="s">
        <v>1653</v>
      </c>
      <c r="AE408" s="27" t="s">
        <v>633</v>
      </c>
      <c r="AF408" s="27" t="s">
        <v>774</v>
      </c>
      <c r="AG408" s="27" t="s">
        <v>677</v>
      </c>
      <c r="AH408" s="27" t="s">
        <v>783</v>
      </c>
      <c r="AI408" s="61">
        <v>42325</v>
      </c>
      <c r="AJ408" s="27" t="s">
        <v>1447</v>
      </c>
      <c r="AK408" s="61">
        <v>42027</v>
      </c>
      <c r="AL408" s="28" t="s">
        <v>64</v>
      </c>
      <c r="AM408" s="27" t="s">
        <v>677</v>
      </c>
      <c r="AN408" s="27" t="s">
        <v>677</v>
      </c>
      <c r="AO408" s="28" t="s">
        <v>719</v>
      </c>
      <c r="AP408" s="27" t="s">
        <v>720</v>
      </c>
      <c r="AQ408" s="27" t="s">
        <v>78</v>
      </c>
      <c r="AR408" s="27" t="s">
        <v>78</v>
      </c>
      <c r="AS408" s="28" t="s">
        <v>717</v>
      </c>
      <c r="AT408" s="28" t="s">
        <v>718</v>
      </c>
      <c r="AU408" s="28" t="s">
        <v>718</v>
      </c>
      <c r="AV408" s="28" t="s">
        <v>718</v>
      </c>
      <c r="AW408" s="28" t="s">
        <v>718</v>
      </c>
      <c r="AX408" s="28" t="s">
        <v>718</v>
      </c>
      <c r="AY408" s="28" t="s">
        <v>718</v>
      </c>
      <c r="AZ408" s="62">
        <v>126976</v>
      </c>
      <c r="BA408" s="62">
        <v>126976</v>
      </c>
      <c r="BB408" s="29">
        <v>1</v>
      </c>
    </row>
    <row r="409" spans="1:54" ht="15.75" customHeight="1" x14ac:dyDescent="0.2">
      <c r="A409" t="s">
        <v>79</v>
      </c>
      <c r="B409" t="e">
        <f>VLOOKUP(M409,vlookup!A:C,3,FALSE)</f>
        <v>#N/A</v>
      </c>
      <c r="C409" t="s">
        <v>925</v>
      </c>
      <c r="D409" t="s">
        <v>7</v>
      </c>
      <c r="E409" t="s">
        <v>11</v>
      </c>
      <c r="F409" t="s">
        <v>717</v>
      </c>
      <c r="G409" t="s">
        <v>718</v>
      </c>
      <c r="H409" t="s">
        <v>718</v>
      </c>
      <c r="I409" t="s">
        <v>718</v>
      </c>
      <c r="J409" t="s">
        <v>718</v>
      </c>
      <c r="K409" t="s">
        <v>718</v>
      </c>
      <c r="L409" s="6" t="s">
        <v>718</v>
      </c>
      <c r="M409" s="27" t="s">
        <v>1027</v>
      </c>
      <c r="N409" s="27" t="s">
        <v>1028</v>
      </c>
      <c r="O409" s="27" t="s">
        <v>78</v>
      </c>
      <c r="P409" s="27" t="s">
        <v>1443</v>
      </c>
      <c r="Q409" s="27" t="s">
        <v>78</v>
      </c>
      <c r="R409" s="27" t="s">
        <v>43</v>
      </c>
      <c r="S409" s="27" t="s">
        <v>44</v>
      </c>
      <c r="T409" s="27" t="s">
        <v>88</v>
      </c>
      <c r="U409" s="60">
        <v>42044</v>
      </c>
      <c r="V409" s="27" t="s">
        <v>45</v>
      </c>
      <c r="W409" s="27" t="s">
        <v>107</v>
      </c>
      <c r="X409" s="27" t="s">
        <v>38</v>
      </c>
      <c r="Y409" s="27" t="s">
        <v>2295</v>
      </c>
      <c r="Z409" s="27" t="s">
        <v>634</v>
      </c>
      <c r="AA409" s="62">
        <v>196436</v>
      </c>
      <c r="AB409" s="27" t="s">
        <v>2296</v>
      </c>
      <c r="AC409" s="27" t="s">
        <v>76</v>
      </c>
      <c r="AD409" s="27" t="s">
        <v>1653</v>
      </c>
      <c r="AE409" s="27" t="s">
        <v>633</v>
      </c>
      <c r="AF409" s="27" t="s">
        <v>774</v>
      </c>
      <c r="AG409" s="27" t="s">
        <v>677</v>
      </c>
      <c r="AH409" s="27" t="s">
        <v>738</v>
      </c>
      <c r="AI409" s="61">
        <v>42247</v>
      </c>
      <c r="AJ409" s="27" t="s">
        <v>1447</v>
      </c>
      <c r="AK409" s="61">
        <v>42047</v>
      </c>
      <c r="AL409" s="28" t="s">
        <v>64</v>
      </c>
      <c r="AM409" s="27" t="s">
        <v>677</v>
      </c>
      <c r="AN409" s="27" t="s">
        <v>677</v>
      </c>
      <c r="AO409" s="28" t="s">
        <v>719</v>
      </c>
      <c r="AP409" s="27" t="s">
        <v>720</v>
      </c>
      <c r="AQ409" s="27" t="s">
        <v>78</v>
      </c>
      <c r="AR409" s="27" t="s">
        <v>78</v>
      </c>
      <c r="AS409" s="28" t="s">
        <v>717</v>
      </c>
      <c r="AT409" s="28" t="s">
        <v>718</v>
      </c>
      <c r="AU409" s="28" t="s">
        <v>718</v>
      </c>
      <c r="AV409" s="28" t="s">
        <v>718</v>
      </c>
      <c r="AW409" s="28" t="s">
        <v>718</v>
      </c>
      <c r="AX409" s="28" t="s">
        <v>718</v>
      </c>
      <c r="AY409" s="28" t="s">
        <v>718</v>
      </c>
      <c r="AZ409" s="62">
        <v>196436</v>
      </c>
      <c r="BA409" s="62">
        <v>196436</v>
      </c>
      <c r="BB409" s="29">
        <v>1</v>
      </c>
    </row>
    <row r="410" spans="1:54" ht="15.75" customHeight="1" x14ac:dyDescent="0.2">
      <c r="A410" t="s">
        <v>79</v>
      </c>
      <c r="B410" t="e">
        <f>VLOOKUP(M410,vlookup!A:C,3,FALSE)</f>
        <v>#N/A</v>
      </c>
      <c r="C410" t="s">
        <v>925</v>
      </c>
      <c r="D410" t="s">
        <v>7</v>
      </c>
      <c r="E410" t="s">
        <v>11</v>
      </c>
      <c r="F410" t="s">
        <v>717</v>
      </c>
      <c r="G410" t="s">
        <v>718</v>
      </c>
      <c r="H410" t="s">
        <v>718</v>
      </c>
      <c r="I410" t="s">
        <v>718</v>
      </c>
      <c r="J410" t="s">
        <v>718</v>
      </c>
      <c r="K410" t="s">
        <v>718</v>
      </c>
      <c r="L410" s="6" t="s">
        <v>718</v>
      </c>
      <c r="M410" s="27" t="s">
        <v>1027</v>
      </c>
      <c r="N410" s="27" t="s">
        <v>1028</v>
      </c>
      <c r="O410" s="27" t="s">
        <v>78</v>
      </c>
      <c r="P410" s="27" t="s">
        <v>1443</v>
      </c>
      <c r="Q410" s="27" t="s">
        <v>78</v>
      </c>
      <c r="R410" s="27" t="s">
        <v>43</v>
      </c>
      <c r="S410" s="27" t="s">
        <v>44</v>
      </c>
      <c r="T410" s="27" t="s">
        <v>88</v>
      </c>
      <c r="U410" s="60">
        <v>42059</v>
      </c>
      <c r="V410" s="27" t="s">
        <v>45</v>
      </c>
      <c r="W410" s="27" t="s">
        <v>107</v>
      </c>
      <c r="X410" s="27" t="s">
        <v>38</v>
      </c>
      <c r="Y410" s="27" t="s">
        <v>2298</v>
      </c>
      <c r="Z410" s="27" t="s">
        <v>634</v>
      </c>
      <c r="AA410" s="62">
        <v>137545</v>
      </c>
      <c r="AB410" s="27" t="s">
        <v>1656</v>
      </c>
      <c r="AC410" s="27" t="s">
        <v>83</v>
      </c>
      <c r="AD410" s="27" t="s">
        <v>1653</v>
      </c>
      <c r="AE410" s="27" t="s">
        <v>633</v>
      </c>
      <c r="AF410" s="27" t="s">
        <v>774</v>
      </c>
      <c r="AG410" s="27" t="s">
        <v>677</v>
      </c>
      <c r="AH410" s="27" t="s">
        <v>738</v>
      </c>
      <c r="AI410" s="61">
        <v>42247</v>
      </c>
      <c r="AJ410" s="27" t="s">
        <v>1447</v>
      </c>
      <c r="AK410" s="61">
        <v>42033</v>
      </c>
      <c r="AL410" s="28" t="s">
        <v>64</v>
      </c>
      <c r="AM410" s="27" t="s">
        <v>757</v>
      </c>
      <c r="AN410" s="27" t="s">
        <v>758</v>
      </c>
      <c r="AO410" s="28" t="s">
        <v>719</v>
      </c>
      <c r="AP410" s="27" t="s">
        <v>720</v>
      </c>
      <c r="AQ410" s="27" t="s">
        <v>78</v>
      </c>
      <c r="AR410" s="27" t="s">
        <v>78</v>
      </c>
      <c r="AS410" s="28" t="s">
        <v>717</v>
      </c>
      <c r="AT410" s="28" t="s">
        <v>718</v>
      </c>
      <c r="AU410" s="28" t="s">
        <v>718</v>
      </c>
      <c r="AV410" s="28" t="s">
        <v>718</v>
      </c>
      <c r="AW410" s="28" t="s">
        <v>718</v>
      </c>
      <c r="AX410" s="28" t="s">
        <v>718</v>
      </c>
      <c r="AY410" s="28" t="s">
        <v>718</v>
      </c>
      <c r="AZ410" s="62">
        <v>137545</v>
      </c>
      <c r="BA410" s="62">
        <v>275090</v>
      </c>
      <c r="BB410" s="29">
        <v>1</v>
      </c>
    </row>
    <row r="411" spans="1:54" ht="15.75" customHeight="1" x14ac:dyDescent="0.2">
      <c r="A411" t="s">
        <v>79</v>
      </c>
      <c r="B411" t="e">
        <f>VLOOKUP(M411,vlookup!A:C,3,FALSE)</f>
        <v>#N/A</v>
      </c>
      <c r="C411" t="s">
        <v>925</v>
      </c>
      <c r="D411" t="s">
        <v>7</v>
      </c>
      <c r="E411" t="s">
        <v>11</v>
      </c>
      <c r="F411" t="s">
        <v>717</v>
      </c>
      <c r="G411" t="s">
        <v>718</v>
      </c>
      <c r="H411" t="s">
        <v>718</v>
      </c>
      <c r="I411" t="s">
        <v>718</v>
      </c>
      <c r="J411" t="s">
        <v>718</v>
      </c>
      <c r="K411" t="s">
        <v>718</v>
      </c>
      <c r="L411" s="6" t="s">
        <v>718</v>
      </c>
      <c r="M411" s="27" t="s">
        <v>1027</v>
      </c>
      <c r="N411" s="27" t="s">
        <v>1028</v>
      </c>
      <c r="O411" s="27" t="s">
        <v>78</v>
      </c>
      <c r="P411" s="27" t="s">
        <v>1443</v>
      </c>
      <c r="Q411" s="27" t="s">
        <v>78</v>
      </c>
      <c r="R411" s="27" t="s">
        <v>43</v>
      </c>
      <c r="S411" s="27" t="s">
        <v>44</v>
      </c>
      <c r="T411" s="27" t="s">
        <v>88</v>
      </c>
      <c r="U411" s="60">
        <v>42069</v>
      </c>
      <c r="V411" s="27" t="s">
        <v>45</v>
      </c>
      <c r="W411" s="27" t="s">
        <v>330</v>
      </c>
      <c r="X411" s="27" t="s">
        <v>38</v>
      </c>
      <c r="Y411" s="27" t="s">
        <v>2299</v>
      </c>
      <c r="Z411" s="27" t="s">
        <v>634</v>
      </c>
      <c r="AA411" s="62">
        <v>50875</v>
      </c>
      <c r="AB411" s="27" t="s">
        <v>2300</v>
      </c>
      <c r="AC411" s="27" t="s">
        <v>76</v>
      </c>
      <c r="AD411" s="27" t="s">
        <v>1653</v>
      </c>
      <c r="AE411" s="27" t="s">
        <v>633</v>
      </c>
      <c r="AF411" s="27" t="s">
        <v>774</v>
      </c>
      <c r="AG411" s="27" t="s">
        <v>677</v>
      </c>
      <c r="AH411" s="27" t="s">
        <v>738</v>
      </c>
      <c r="AI411" s="61">
        <v>42247</v>
      </c>
      <c r="AJ411" s="27" t="s">
        <v>791</v>
      </c>
      <c r="AK411" s="61">
        <v>42062</v>
      </c>
      <c r="AL411" s="28" t="s">
        <v>64</v>
      </c>
      <c r="AM411" s="27" t="s">
        <v>677</v>
      </c>
      <c r="AN411" s="27" t="s">
        <v>677</v>
      </c>
      <c r="AO411" s="28" t="s">
        <v>719</v>
      </c>
      <c r="AP411" s="27" t="s">
        <v>720</v>
      </c>
      <c r="AQ411" s="27" t="s">
        <v>78</v>
      </c>
      <c r="AR411" s="27" t="s">
        <v>78</v>
      </c>
      <c r="AS411" s="28" t="s">
        <v>717</v>
      </c>
      <c r="AT411" s="28" t="s">
        <v>718</v>
      </c>
      <c r="AU411" s="28" t="s">
        <v>718</v>
      </c>
      <c r="AV411" s="28" t="s">
        <v>718</v>
      </c>
      <c r="AW411" s="28" t="s">
        <v>718</v>
      </c>
      <c r="AX411" s="28" t="s">
        <v>718</v>
      </c>
      <c r="AY411" s="28" t="s">
        <v>718</v>
      </c>
      <c r="AZ411" s="62">
        <v>50875</v>
      </c>
      <c r="BA411" s="62">
        <v>50875</v>
      </c>
      <c r="BB411" s="29">
        <v>1</v>
      </c>
    </row>
    <row r="412" spans="1:54" ht="15.75" customHeight="1" x14ac:dyDescent="0.2">
      <c r="A412" t="s">
        <v>79</v>
      </c>
      <c r="B412" t="e">
        <f>VLOOKUP(M412,vlookup!A:C,3,FALSE)</f>
        <v>#N/A</v>
      </c>
      <c r="C412" t="s">
        <v>925</v>
      </c>
      <c r="D412" t="s">
        <v>7</v>
      </c>
      <c r="E412" t="s">
        <v>11</v>
      </c>
      <c r="F412" t="s">
        <v>717</v>
      </c>
      <c r="G412" t="s">
        <v>718</v>
      </c>
      <c r="H412" t="s">
        <v>718</v>
      </c>
      <c r="I412" t="s">
        <v>718</v>
      </c>
      <c r="J412" t="s">
        <v>718</v>
      </c>
      <c r="K412" t="s">
        <v>718</v>
      </c>
      <c r="L412" s="6" t="s">
        <v>718</v>
      </c>
      <c r="M412" s="27" t="s">
        <v>1027</v>
      </c>
      <c r="N412" s="27" t="s">
        <v>1028</v>
      </c>
      <c r="O412" s="27" t="s">
        <v>78</v>
      </c>
      <c r="P412" s="27" t="s">
        <v>1443</v>
      </c>
      <c r="Q412" s="27" t="s">
        <v>78</v>
      </c>
      <c r="R412" s="27" t="s">
        <v>43</v>
      </c>
      <c r="S412" s="27" t="s">
        <v>44</v>
      </c>
      <c r="T412" s="27" t="s">
        <v>88</v>
      </c>
      <c r="U412" s="60">
        <v>42087</v>
      </c>
      <c r="V412" s="27" t="s">
        <v>45</v>
      </c>
      <c r="W412" s="27" t="s">
        <v>107</v>
      </c>
      <c r="X412" s="27" t="s">
        <v>38</v>
      </c>
      <c r="Y412" s="27" t="s">
        <v>2304</v>
      </c>
      <c r="Z412" s="27" t="s">
        <v>624</v>
      </c>
      <c r="AA412" s="62">
        <v>73611.5</v>
      </c>
      <c r="AB412" s="27" t="s">
        <v>1660</v>
      </c>
      <c r="AC412" s="27" t="s">
        <v>88</v>
      </c>
      <c r="AD412" s="27" t="s">
        <v>1661</v>
      </c>
      <c r="AE412" s="27" t="s">
        <v>623</v>
      </c>
      <c r="AF412" s="27" t="s">
        <v>774</v>
      </c>
      <c r="AG412" s="27" t="s">
        <v>677</v>
      </c>
      <c r="AH412" s="27" t="s">
        <v>1856</v>
      </c>
      <c r="AI412" s="61">
        <v>42087</v>
      </c>
      <c r="AJ412" s="27" t="s">
        <v>1445</v>
      </c>
      <c r="AK412" s="61">
        <v>42082</v>
      </c>
      <c r="AL412" s="28" t="s">
        <v>64</v>
      </c>
      <c r="AM412" s="27" t="s">
        <v>757</v>
      </c>
      <c r="AN412" s="27" t="s">
        <v>758</v>
      </c>
      <c r="AO412" s="28" t="s">
        <v>725</v>
      </c>
      <c r="AP412" s="27" t="s">
        <v>718</v>
      </c>
      <c r="AQ412" s="27" t="s">
        <v>78</v>
      </c>
      <c r="AR412" s="27" t="s">
        <v>78</v>
      </c>
      <c r="AS412" s="28" t="s">
        <v>717</v>
      </c>
      <c r="AT412" s="28" t="s">
        <v>718</v>
      </c>
      <c r="AU412" s="28" t="s">
        <v>718</v>
      </c>
      <c r="AV412" s="28" t="s">
        <v>718</v>
      </c>
      <c r="AW412" s="28" t="s">
        <v>718</v>
      </c>
      <c r="AX412" s="28" t="s">
        <v>718</v>
      </c>
      <c r="AY412" s="28" t="s">
        <v>718</v>
      </c>
      <c r="AZ412" s="62">
        <v>73611.5</v>
      </c>
      <c r="BA412" s="62">
        <v>73611.5</v>
      </c>
      <c r="BB412" s="29">
        <v>1</v>
      </c>
    </row>
    <row r="413" spans="1:54" ht="15.75" customHeight="1" x14ac:dyDescent="0.2">
      <c r="A413" t="s">
        <v>79</v>
      </c>
      <c r="B413" t="e">
        <f>VLOOKUP(M413,vlookup!A:C,3,FALSE)</f>
        <v>#N/A</v>
      </c>
      <c r="C413" t="s">
        <v>925</v>
      </c>
      <c r="D413" t="s">
        <v>7</v>
      </c>
      <c r="E413" t="s">
        <v>11</v>
      </c>
      <c r="F413" t="s">
        <v>717</v>
      </c>
      <c r="G413" t="s">
        <v>718</v>
      </c>
      <c r="H413" t="s">
        <v>718</v>
      </c>
      <c r="I413" t="s">
        <v>718</v>
      </c>
      <c r="J413" t="s">
        <v>718</v>
      </c>
      <c r="K413" t="s">
        <v>718</v>
      </c>
      <c r="L413" s="6" t="s">
        <v>718</v>
      </c>
      <c r="M413" s="27" t="s">
        <v>1027</v>
      </c>
      <c r="N413" s="27" t="s">
        <v>1028</v>
      </c>
      <c r="O413" s="27" t="s">
        <v>78</v>
      </c>
      <c r="P413" s="27" t="s">
        <v>1443</v>
      </c>
      <c r="Q413" s="27" t="s">
        <v>78</v>
      </c>
      <c r="R413" s="27" t="s">
        <v>43</v>
      </c>
      <c r="S413" s="27" t="s">
        <v>44</v>
      </c>
      <c r="T413" s="27" t="s">
        <v>88</v>
      </c>
      <c r="U413" s="60">
        <v>42089</v>
      </c>
      <c r="V413" s="27" t="s">
        <v>45</v>
      </c>
      <c r="W413" s="27" t="s">
        <v>330</v>
      </c>
      <c r="X413" s="27" t="s">
        <v>38</v>
      </c>
      <c r="Y413" s="27" t="s">
        <v>2305</v>
      </c>
      <c r="Z413" s="27" t="s">
        <v>634</v>
      </c>
      <c r="AA413" s="62">
        <v>764713</v>
      </c>
      <c r="AB413" s="27" t="s">
        <v>2306</v>
      </c>
      <c r="AC413" s="27" t="s">
        <v>76</v>
      </c>
      <c r="AD413" s="27" t="s">
        <v>1653</v>
      </c>
      <c r="AE413" s="27" t="s">
        <v>633</v>
      </c>
      <c r="AF413" s="27" t="s">
        <v>774</v>
      </c>
      <c r="AG413" s="27" t="s">
        <v>677</v>
      </c>
      <c r="AH413" s="27" t="s">
        <v>738</v>
      </c>
      <c r="AI413" s="61">
        <v>42247</v>
      </c>
      <c r="AJ413" s="27" t="s">
        <v>791</v>
      </c>
      <c r="AK413" s="61">
        <v>42086</v>
      </c>
      <c r="AL413" s="28" t="s">
        <v>64</v>
      </c>
      <c r="AM413" s="27" t="s">
        <v>677</v>
      </c>
      <c r="AN413" s="27" t="s">
        <v>677</v>
      </c>
      <c r="AO413" s="28" t="s">
        <v>719</v>
      </c>
      <c r="AP413" s="27" t="s">
        <v>720</v>
      </c>
      <c r="AQ413" s="27" t="s">
        <v>78</v>
      </c>
      <c r="AR413" s="27" t="s">
        <v>78</v>
      </c>
      <c r="AS413" s="28" t="s">
        <v>717</v>
      </c>
      <c r="AT413" s="28" t="s">
        <v>718</v>
      </c>
      <c r="AU413" s="28" t="s">
        <v>718</v>
      </c>
      <c r="AV413" s="28" t="s">
        <v>718</v>
      </c>
      <c r="AW413" s="28" t="s">
        <v>718</v>
      </c>
      <c r="AX413" s="28" t="s">
        <v>718</v>
      </c>
      <c r="AY413" s="28" t="s">
        <v>718</v>
      </c>
      <c r="AZ413" s="62">
        <v>764713</v>
      </c>
      <c r="BA413" s="62">
        <v>764713</v>
      </c>
      <c r="BB413" s="29">
        <v>1</v>
      </c>
    </row>
    <row r="414" spans="1:54" ht="15.75" customHeight="1" x14ac:dyDescent="0.2">
      <c r="A414" t="s">
        <v>79</v>
      </c>
      <c r="B414" t="e">
        <f>VLOOKUP(M414,vlookup!A:C,3,FALSE)</f>
        <v>#N/A</v>
      </c>
      <c r="C414" t="s">
        <v>925</v>
      </c>
      <c r="D414" t="s">
        <v>7</v>
      </c>
      <c r="E414" t="s">
        <v>11</v>
      </c>
      <c r="F414" t="s">
        <v>717</v>
      </c>
      <c r="G414" t="s">
        <v>718</v>
      </c>
      <c r="H414" t="s">
        <v>718</v>
      </c>
      <c r="I414" t="s">
        <v>718</v>
      </c>
      <c r="J414" t="s">
        <v>718</v>
      </c>
      <c r="K414" t="s">
        <v>718</v>
      </c>
      <c r="L414" s="6" t="s">
        <v>718</v>
      </c>
      <c r="M414" s="27" t="s">
        <v>1027</v>
      </c>
      <c r="N414" s="27" t="s">
        <v>1028</v>
      </c>
      <c r="O414" s="27" t="s">
        <v>78</v>
      </c>
      <c r="P414" s="27" t="s">
        <v>1443</v>
      </c>
      <c r="Q414" s="27" t="s">
        <v>78</v>
      </c>
      <c r="R414" s="27" t="s">
        <v>43</v>
      </c>
      <c r="S414" s="27" t="s">
        <v>44</v>
      </c>
      <c r="T414" s="27" t="s">
        <v>88</v>
      </c>
      <c r="U414" s="60">
        <v>42094</v>
      </c>
      <c r="V414" s="27" t="s">
        <v>45</v>
      </c>
      <c r="W414" s="27" t="s">
        <v>107</v>
      </c>
      <c r="X414" s="27" t="s">
        <v>38</v>
      </c>
      <c r="Y414" s="27" t="s">
        <v>2307</v>
      </c>
      <c r="Z414" s="27" t="s">
        <v>634</v>
      </c>
      <c r="AA414" s="62">
        <v>89467</v>
      </c>
      <c r="AB414" s="27" t="s">
        <v>1656</v>
      </c>
      <c r="AC414" s="27" t="s">
        <v>86</v>
      </c>
      <c r="AD414" s="27" t="s">
        <v>1653</v>
      </c>
      <c r="AE414" s="27" t="s">
        <v>633</v>
      </c>
      <c r="AF414" s="27" t="s">
        <v>774</v>
      </c>
      <c r="AG414" s="27" t="s">
        <v>677</v>
      </c>
      <c r="AH414" s="27" t="s">
        <v>738</v>
      </c>
      <c r="AI414" s="61">
        <v>42247</v>
      </c>
      <c r="AJ414" s="27" t="s">
        <v>791</v>
      </c>
      <c r="AK414" s="61">
        <v>42088</v>
      </c>
      <c r="AL414" s="28" t="s">
        <v>64</v>
      </c>
      <c r="AM414" s="27" t="s">
        <v>757</v>
      </c>
      <c r="AN414" s="27" t="s">
        <v>758</v>
      </c>
      <c r="AO414" s="28" t="s">
        <v>719</v>
      </c>
      <c r="AP414" s="27" t="s">
        <v>720</v>
      </c>
      <c r="AQ414" s="27" t="s">
        <v>78</v>
      </c>
      <c r="AR414" s="27" t="s">
        <v>78</v>
      </c>
      <c r="AS414" s="28" t="s">
        <v>717</v>
      </c>
      <c r="AT414" s="28" t="s">
        <v>718</v>
      </c>
      <c r="AU414" s="28" t="s">
        <v>718</v>
      </c>
      <c r="AV414" s="28" t="s">
        <v>718</v>
      </c>
      <c r="AW414" s="28" t="s">
        <v>718</v>
      </c>
      <c r="AX414" s="28" t="s">
        <v>718</v>
      </c>
      <c r="AY414" s="28" t="s">
        <v>718</v>
      </c>
      <c r="AZ414" s="62">
        <v>89467</v>
      </c>
      <c r="BA414" s="62">
        <v>0</v>
      </c>
      <c r="BB414" s="29">
        <v>1</v>
      </c>
    </row>
    <row r="415" spans="1:54" ht="15.75" customHeight="1" x14ac:dyDescent="0.2">
      <c r="A415" t="s">
        <v>79</v>
      </c>
      <c r="B415" t="e">
        <f>VLOOKUP(M415,vlookup!A:C,3,FALSE)</f>
        <v>#N/A</v>
      </c>
      <c r="C415" t="s">
        <v>925</v>
      </c>
      <c r="D415" t="s">
        <v>7</v>
      </c>
      <c r="E415" t="s">
        <v>12</v>
      </c>
      <c r="F415" t="s">
        <v>717</v>
      </c>
      <c r="G415" t="s">
        <v>718</v>
      </c>
      <c r="H415" t="s">
        <v>718</v>
      </c>
      <c r="I415" t="s">
        <v>718</v>
      </c>
      <c r="J415" t="s">
        <v>718</v>
      </c>
      <c r="K415" t="s">
        <v>718</v>
      </c>
      <c r="L415" s="6" t="s">
        <v>718</v>
      </c>
      <c r="M415" s="27" t="s">
        <v>1027</v>
      </c>
      <c r="N415" s="27" t="s">
        <v>1028</v>
      </c>
      <c r="O415" s="27" t="s">
        <v>78</v>
      </c>
      <c r="P415" s="27" t="s">
        <v>1443</v>
      </c>
      <c r="Q415" s="27" t="s">
        <v>78</v>
      </c>
      <c r="R415" s="27" t="s">
        <v>43</v>
      </c>
      <c r="S415" s="27" t="s">
        <v>44</v>
      </c>
      <c r="T415" s="27" t="s">
        <v>88</v>
      </c>
      <c r="U415" s="60">
        <v>42109</v>
      </c>
      <c r="V415" s="27" t="s">
        <v>45</v>
      </c>
      <c r="W415" s="27" t="s">
        <v>330</v>
      </c>
      <c r="X415" s="27" t="s">
        <v>38</v>
      </c>
      <c r="Y415" s="27" t="s">
        <v>2309</v>
      </c>
      <c r="Z415" s="27" t="s">
        <v>634</v>
      </c>
      <c r="AA415" s="62">
        <v>222835</v>
      </c>
      <c r="AB415" s="27" t="s">
        <v>645</v>
      </c>
      <c r="AC415" s="27" t="s">
        <v>76</v>
      </c>
      <c r="AD415" s="27" t="s">
        <v>1653</v>
      </c>
      <c r="AE415" s="27" t="s">
        <v>633</v>
      </c>
      <c r="AF415" s="27" t="s">
        <v>774</v>
      </c>
      <c r="AG415" s="27" t="s">
        <v>677</v>
      </c>
      <c r="AH415" s="27" t="s">
        <v>738</v>
      </c>
      <c r="AI415" s="61">
        <v>42247</v>
      </c>
      <c r="AJ415" s="27" t="s">
        <v>1013</v>
      </c>
      <c r="AK415" s="61">
        <v>42109</v>
      </c>
      <c r="AL415" s="28" t="s">
        <v>64</v>
      </c>
      <c r="AM415" s="27" t="s">
        <v>677</v>
      </c>
      <c r="AN415" s="27" t="s">
        <v>677</v>
      </c>
      <c r="AO415" s="28" t="s">
        <v>719</v>
      </c>
      <c r="AP415" s="27" t="s">
        <v>720</v>
      </c>
      <c r="AQ415" s="27" t="s">
        <v>78</v>
      </c>
      <c r="AR415" s="27" t="s">
        <v>78</v>
      </c>
      <c r="AS415" s="28" t="s">
        <v>717</v>
      </c>
      <c r="AT415" s="28" t="s">
        <v>718</v>
      </c>
      <c r="AU415" s="28" t="s">
        <v>718</v>
      </c>
      <c r="AV415" s="28" t="s">
        <v>718</v>
      </c>
      <c r="AW415" s="28" t="s">
        <v>718</v>
      </c>
      <c r="AX415" s="28" t="s">
        <v>718</v>
      </c>
      <c r="AY415" s="28" t="s">
        <v>718</v>
      </c>
      <c r="AZ415" s="62">
        <v>222835</v>
      </c>
      <c r="BA415" s="62">
        <v>222835</v>
      </c>
      <c r="BB415" s="29">
        <v>1</v>
      </c>
    </row>
    <row r="416" spans="1:54" ht="15.75" customHeight="1" x14ac:dyDescent="0.2">
      <c r="A416" t="s">
        <v>79</v>
      </c>
      <c r="B416" t="e">
        <f>VLOOKUP(M416,vlookup!A:C,3,FALSE)</f>
        <v>#N/A</v>
      </c>
      <c r="C416" t="s">
        <v>925</v>
      </c>
      <c r="D416" t="s">
        <v>7</v>
      </c>
      <c r="E416" t="s">
        <v>12</v>
      </c>
      <c r="F416" t="s">
        <v>717</v>
      </c>
      <c r="G416" t="s">
        <v>718</v>
      </c>
      <c r="H416" t="s">
        <v>718</v>
      </c>
      <c r="I416" t="s">
        <v>718</v>
      </c>
      <c r="J416" t="s">
        <v>718</v>
      </c>
      <c r="K416" t="s">
        <v>718</v>
      </c>
      <c r="L416" s="6" t="s">
        <v>718</v>
      </c>
      <c r="M416" s="27" t="s">
        <v>1027</v>
      </c>
      <c r="N416" s="27" t="s">
        <v>1028</v>
      </c>
      <c r="O416" s="27" t="s">
        <v>78</v>
      </c>
      <c r="P416" s="27" t="s">
        <v>1443</v>
      </c>
      <c r="Q416" s="27" t="s">
        <v>78</v>
      </c>
      <c r="R416" s="27" t="s">
        <v>43</v>
      </c>
      <c r="S416" s="27" t="s">
        <v>44</v>
      </c>
      <c r="T416" s="27" t="s">
        <v>88</v>
      </c>
      <c r="U416" s="60">
        <v>42118</v>
      </c>
      <c r="V416" s="27" t="s">
        <v>45</v>
      </c>
      <c r="W416" s="27" t="s">
        <v>330</v>
      </c>
      <c r="X416" s="27" t="s">
        <v>38</v>
      </c>
      <c r="Y416" s="27" t="s">
        <v>2310</v>
      </c>
      <c r="Z416" s="27" t="s">
        <v>634</v>
      </c>
      <c r="AA416" s="62">
        <v>287361</v>
      </c>
      <c r="AB416" s="27" t="s">
        <v>860</v>
      </c>
      <c r="AC416" s="27" t="s">
        <v>76</v>
      </c>
      <c r="AD416" s="27" t="s">
        <v>1653</v>
      </c>
      <c r="AE416" s="27" t="s">
        <v>633</v>
      </c>
      <c r="AF416" s="27" t="s">
        <v>774</v>
      </c>
      <c r="AG416" s="27" t="s">
        <v>677</v>
      </c>
      <c r="AH416" s="27" t="s">
        <v>738</v>
      </c>
      <c r="AI416" s="61">
        <v>42247</v>
      </c>
      <c r="AJ416" s="27" t="s">
        <v>1013</v>
      </c>
      <c r="AK416" s="61">
        <v>42111</v>
      </c>
      <c r="AL416" s="28" t="s">
        <v>64</v>
      </c>
      <c r="AM416" s="27" t="s">
        <v>677</v>
      </c>
      <c r="AN416" s="27" t="s">
        <v>677</v>
      </c>
      <c r="AO416" s="28" t="s">
        <v>719</v>
      </c>
      <c r="AP416" s="27" t="s">
        <v>720</v>
      </c>
      <c r="AQ416" s="27" t="s">
        <v>78</v>
      </c>
      <c r="AR416" s="27" t="s">
        <v>78</v>
      </c>
      <c r="AS416" s="28" t="s">
        <v>717</v>
      </c>
      <c r="AT416" s="28" t="s">
        <v>718</v>
      </c>
      <c r="AU416" s="28" t="s">
        <v>718</v>
      </c>
      <c r="AV416" s="28" t="s">
        <v>718</v>
      </c>
      <c r="AW416" s="28" t="s">
        <v>718</v>
      </c>
      <c r="AX416" s="28" t="s">
        <v>718</v>
      </c>
      <c r="AY416" s="28" t="s">
        <v>718</v>
      </c>
      <c r="AZ416" s="62">
        <v>287361</v>
      </c>
      <c r="BA416" s="62">
        <v>287361</v>
      </c>
      <c r="BB416" s="29">
        <v>1</v>
      </c>
    </row>
    <row r="417" spans="1:54" ht="15.75" customHeight="1" x14ac:dyDescent="0.2">
      <c r="A417" t="s">
        <v>79</v>
      </c>
      <c r="B417" t="e">
        <f>VLOOKUP(M417,vlookup!A:C,3,FALSE)</f>
        <v>#N/A</v>
      </c>
      <c r="C417" t="s">
        <v>925</v>
      </c>
      <c r="D417" t="s">
        <v>7</v>
      </c>
      <c r="E417" t="s">
        <v>12</v>
      </c>
      <c r="F417" t="s">
        <v>717</v>
      </c>
      <c r="G417" t="s">
        <v>718</v>
      </c>
      <c r="H417" t="s">
        <v>718</v>
      </c>
      <c r="I417" t="s">
        <v>718</v>
      </c>
      <c r="J417" t="s">
        <v>718</v>
      </c>
      <c r="K417" t="s">
        <v>718</v>
      </c>
      <c r="L417" s="6" t="s">
        <v>718</v>
      </c>
      <c r="M417" s="27" t="s">
        <v>1027</v>
      </c>
      <c r="N417" s="27" t="s">
        <v>1028</v>
      </c>
      <c r="O417" s="27" t="s">
        <v>78</v>
      </c>
      <c r="P417" s="27" t="s">
        <v>1443</v>
      </c>
      <c r="Q417" s="27" t="s">
        <v>78</v>
      </c>
      <c r="R417" s="27" t="s">
        <v>43</v>
      </c>
      <c r="S417" s="27" t="s">
        <v>44</v>
      </c>
      <c r="T417" s="27" t="s">
        <v>88</v>
      </c>
      <c r="U417" s="60">
        <v>42173</v>
      </c>
      <c r="V417" s="27" t="s">
        <v>45</v>
      </c>
      <c r="W417" s="27" t="s">
        <v>330</v>
      </c>
      <c r="X417" s="27" t="s">
        <v>38</v>
      </c>
      <c r="Y417" s="27" t="s">
        <v>2314</v>
      </c>
      <c r="Z417" s="27" t="s">
        <v>634</v>
      </c>
      <c r="AA417" s="62">
        <v>49370</v>
      </c>
      <c r="AB417" s="27" t="s">
        <v>671</v>
      </c>
      <c r="AC417" s="27" t="s">
        <v>76</v>
      </c>
      <c r="AD417" s="27" t="s">
        <v>1653</v>
      </c>
      <c r="AE417" s="27" t="s">
        <v>633</v>
      </c>
      <c r="AF417" s="27" t="s">
        <v>774</v>
      </c>
      <c r="AG417" s="27" t="s">
        <v>677</v>
      </c>
      <c r="AH417" s="27" t="s">
        <v>738</v>
      </c>
      <c r="AI417" s="61">
        <v>42247</v>
      </c>
      <c r="AJ417" s="27" t="s">
        <v>1013</v>
      </c>
      <c r="AK417" s="61">
        <v>42165</v>
      </c>
      <c r="AL417" s="28" t="s">
        <v>64</v>
      </c>
      <c r="AM417" s="27" t="s">
        <v>677</v>
      </c>
      <c r="AN417" s="27" t="s">
        <v>677</v>
      </c>
      <c r="AO417" s="28" t="s">
        <v>719</v>
      </c>
      <c r="AP417" s="27" t="s">
        <v>720</v>
      </c>
      <c r="AQ417" s="27" t="s">
        <v>78</v>
      </c>
      <c r="AR417" s="27" t="s">
        <v>78</v>
      </c>
      <c r="AS417" s="28" t="s">
        <v>717</v>
      </c>
      <c r="AT417" s="28" t="s">
        <v>718</v>
      </c>
      <c r="AU417" s="28" t="s">
        <v>718</v>
      </c>
      <c r="AV417" s="28" t="s">
        <v>718</v>
      </c>
      <c r="AW417" s="28" t="s">
        <v>718</v>
      </c>
      <c r="AX417" s="28" t="s">
        <v>718</v>
      </c>
      <c r="AY417" s="28" t="s">
        <v>718</v>
      </c>
      <c r="AZ417" s="62">
        <v>49370</v>
      </c>
      <c r="BA417" s="62">
        <v>49370</v>
      </c>
      <c r="BB417" s="29">
        <v>1</v>
      </c>
    </row>
    <row r="418" spans="1:54" ht="15.75" customHeight="1" x14ac:dyDescent="0.2">
      <c r="A418" t="s">
        <v>79</v>
      </c>
      <c r="B418" t="e">
        <f>VLOOKUP(M418,vlookup!A:C,3,FALSE)</f>
        <v>#N/A</v>
      </c>
      <c r="C418" t="s">
        <v>925</v>
      </c>
      <c r="D418" t="s">
        <v>7</v>
      </c>
      <c r="E418" t="s">
        <v>12</v>
      </c>
      <c r="F418" t="s">
        <v>717</v>
      </c>
      <c r="G418" t="s">
        <v>718</v>
      </c>
      <c r="H418" t="s">
        <v>718</v>
      </c>
      <c r="I418" t="s">
        <v>718</v>
      </c>
      <c r="J418" t="s">
        <v>718</v>
      </c>
      <c r="K418" t="s">
        <v>718</v>
      </c>
      <c r="L418" s="6" t="s">
        <v>718</v>
      </c>
      <c r="M418" s="27" t="s">
        <v>1027</v>
      </c>
      <c r="N418" s="27" t="s">
        <v>1028</v>
      </c>
      <c r="O418" s="27" t="s">
        <v>78</v>
      </c>
      <c r="P418" s="27" t="s">
        <v>1443</v>
      </c>
      <c r="Q418" s="27" t="s">
        <v>78</v>
      </c>
      <c r="R418" s="27" t="s">
        <v>43</v>
      </c>
      <c r="S418" s="27" t="s">
        <v>44</v>
      </c>
      <c r="T418" s="27" t="s">
        <v>88</v>
      </c>
      <c r="U418" s="60">
        <v>42185</v>
      </c>
      <c r="V418" s="27" t="s">
        <v>45</v>
      </c>
      <c r="W418" s="27" t="s">
        <v>107</v>
      </c>
      <c r="X418" s="27" t="s">
        <v>38</v>
      </c>
      <c r="Y418" s="27" t="s">
        <v>2307</v>
      </c>
      <c r="Z418" s="27" t="s">
        <v>634</v>
      </c>
      <c r="AA418" s="62">
        <v>176803</v>
      </c>
      <c r="AB418" s="27" t="s">
        <v>1656</v>
      </c>
      <c r="AC418" s="27" t="s">
        <v>115</v>
      </c>
      <c r="AD418" s="27" t="s">
        <v>1653</v>
      </c>
      <c r="AE418" s="27" t="s">
        <v>633</v>
      </c>
      <c r="AF418" s="27" t="s">
        <v>774</v>
      </c>
      <c r="AG418" s="27" t="s">
        <v>677</v>
      </c>
      <c r="AH418" s="27" t="s">
        <v>3191</v>
      </c>
      <c r="AI418" s="61">
        <v>42326</v>
      </c>
      <c r="AJ418" s="27" t="s">
        <v>1013</v>
      </c>
      <c r="AK418" s="61">
        <v>42153</v>
      </c>
      <c r="AL418" s="28" t="s">
        <v>64</v>
      </c>
      <c r="AM418" s="27" t="s">
        <v>757</v>
      </c>
      <c r="AN418" s="27" t="s">
        <v>758</v>
      </c>
      <c r="AO418" s="28" t="s">
        <v>719</v>
      </c>
      <c r="AP418" s="27" t="s">
        <v>720</v>
      </c>
      <c r="AQ418" s="27" t="s">
        <v>78</v>
      </c>
      <c r="AR418" s="27" t="s">
        <v>78</v>
      </c>
      <c r="AS418" s="28" t="s">
        <v>717</v>
      </c>
      <c r="AT418" s="28" t="s">
        <v>718</v>
      </c>
      <c r="AU418" s="28" t="s">
        <v>718</v>
      </c>
      <c r="AV418" s="28" t="s">
        <v>718</v>
      </c>
      <c r="AW418" s="28" t="s">
        <v>718</v>
      </c>
      <c r="AX418" s="28" t="s">
        <v>718</v>
      </c>
      <c r="AY418" s="28" t="s">
        <v>718</v>
      </c>
      <c r="AZ418" s="62">
        <v>176803</v>
      </c>
      <c r="BA418" s="62">
        <v>176803</v>
      </c>
      <c r="BB418" s="29">
        <v>1</v>
      </c>
    </row>
    <row r="419" spans="1:54" ht="15.75" customHeight="1" x14ac:dyDescent="0.2">
      <c r="A419" t="s">
        <v>79</v>
      </c>
      <c r="B419" t="e">
        <f>VLOOKUP(M419,vlookup!A:C,3,FALSE)</f>
        <v>#N/A</v>
      </c>
      <c r="C419" t="s">
        <v>925</v>
      </c>
      <c r="D419" t="s">
        <v>7</v>
      </c>
      <c r="E419" t="s">
        <v>13</v>
      </c>
      <c r="F419" t="s">
        <v>717</v>
      </c>
      <c r="G419" t="s">
        <v>718</v>
      </c>
      <c r="H419" t="s">
        <v>718</v>
      </c>
      <c r="I419" t="s">
        <v>718</v>
      </c>
      <c r="J419" t="s">
        <v>718</v>
      </c>
      <c r="K419" t="s">
        <v>718</v>
      </c>
      <c r="L419" s="6" t="s">
        <v>718</v>
      </c>
      <c r="M419" s="27" t="s">
        <v>1027</v>
      </c>
      <c r="N419" s="27" t="s">
        <v>1028</v>
      </c>
      <c r="O419" s="27" t="s">
        <v>78</v>
      </c>
      <c r="P419" s="27" t="s">
        <v>1443</v>
      </c>
      <c r="Q419" s="27" t="s">
        <v>78</v>
      </c>
      <c r="R419" s="27" t="s">
        <v>43</v>
      </c>
      <c r="S419" s="27" t="s">
        <v>44</v>
      </c>
      <c r="T419" s="27" t="s">
        <v>88</v>
      </c>
      <c r="U419" s="60">
        <v>42216</v>
      </c>
      <c r="V419" s="27" t="s">
        <v>45</v>
      </c>
      <c r="W419" s="27" t="s">
        <v>330</v>
      </c>
      <c r="X419" s="27" t="s">
        <v>38</v>
      </c>
      <c r="Y419" s="27" t="s">
        <v>2315</v>
      </c>
      <c r="Z419" s="27" t="s">
        <v>634</v>
      </c>
      <c r="AA419" s="62">
        <v>99662</v>
      </c>
      <c r="AB419" s="27" t="s">
        <v>2316</v>
      </c>
      <c r="AC419" s="27" t="s">
        <v>76</v>
      </c>
      <c r="AD419" s="27" t="s">
        <v>1653</v>
      </c>
      <c r="AE419" s="27" t="s">
        <v>633</v>
      </c>
      <c r="AF419" s="27" t="s">
        <v>774</v>
      </c>
      <c r="AG419" s="27" t="s">
        <v>677</v>
      </c>
      <c r="AH419" s="27" t="s">
        <v>738</v>
      </c>
      <c r="AI419" s="61">
        <v>42247</v>
      </c>
      <c r="AJ419" s="27" t="s">
        <v>1013</v>
      </c>
      <c r="AK419" s="61">
        <v>42206</v>
      </c>
      <c r="AL419" s="28" t="s">
        <v>64</v>
      </c>
      <c r="AM419" s="27" t="s">
        <v>677</v>
      </c>
      <c r="AN419" s="27" t="s">
        <v>677</v>
      </c>
      <c r="AO419" s="28" t="s">
        <v>719</v>
      </c>
      <c r="AP419" s="27" t="s">
        <v>720</v>
      </c>
      <c r="AQ419" s="27" t="s">
        <v>78</v>
      </c>
      <c r="AR419" s="27" t="s">
        <v>78</v>
      </c>
      <c r="AS419" s="28" t="s">
        <v>717</v>
      </c>
      <c r="AT419" s="28" t="s">
        <v>718</v>
      </c>
      <c r="AU419" s="28" t="s">
        <v>718</v>
      </c>
      <c r="AV419" s="28" t="s">
        <v>718</v>
      </c>
      <c r="AW419" s="28" t="s">
        <v>718</v>
      </c>
      <c r="AX419" s="28" t="s">
        <v>718</v>
      </c>
      <c r="AY419" s="28" t="s">
        <v>718</v>
      </c>
      <c r="AZ419" s="62">
        <v>99662</v>
      </c>
      <c r="BA419" s="62">
        <v>99662</v>
      </c>
      <c r="BB419" s="29">
        <v>1</v>
      </c>
    </row>
    <row r="420" spans="1:54" ht="15.75" customHeight="1" x14ac:dyDescent="0.2">
      <c r="A420" t="s">
        <v>79</v>
      </c>
      <c r="B420" t="e">
        <f>VLOOKUP(M420,vlookup!A:C,3,FALSE)</f>
        <v>#N/A</v>
      </c>
      <c r="C420" t="s">
        <v>925</v>
      </c>
      <c r="D420" t="s">
        <v>7</v>
      </c>
      <c r="E420" t="s">
        <v>13</v>
      </c>
      <c r="F420" t="s">
        <v>717</v>
      </c>
      <c r="G420" t="s">
        <v>718</v>
      </c>
      <c r="H420" t="s">
        <v>718</v>
      </c>
      <c r="I420" t="s">
        <v>718</v>
      </c>
      <c r="J420" t="s">
        <v>718</v>
      </c>
      <c r="K420" t="s">
        <v>718</v>
      </c>
      <c r="L420" s="6" t="s">
        <v>718</v>
      </c>
      <c r="M420" s="27" t="s">
        <v>1027</v>
      </c>
      <c r="N420" s="27" t="s">
        <v>1028</v>
      </c>
      <c r="O420" s="27" t="s">
        <v>78</v>
      </c>
      <c r="P420" s="27" t="s">
        <v>1443</v>
      </c>
      <c r="Q420" s="27" t="s">
        <v>78</v>
      </c>
      <c r="R420" s="27" t="s">
        <v>43</v>
      </c>
      <c r="S420" s="27" t="s">
        <v>44</v>
      </c>
      <c r="T420" s="27" t="s">
        <v>88</v>
      </c>
      <c r="U420" s="60">
        <v>42220</v>
      </c>
      <c r="V420" s="27" t="s">
        <v>45</v>
      </c>
      <c r="W420" s="27" t="s">
        <v>107</v>
      </c>
      <c r="X420" s="27" t="s">
        <v>38</v>
      </c>
      <c r="Y420" s="27" t="s">
        <v>2317</v>
      </c>
      <c r="Z420" s="27" t="s">
        <v>634</v>
      </c>
      <c r="AA420" s="62">
        <v>200423</v>
      </c>
      <c r="AB420" s="27" t="s">
        <v>2318</v>
      </c>
      <c r="AC420" s="27" t="s">
        <v>76</v>
      </c>
      <c r="AD420" s="27" t="s">
        <v>1653</v>
      </c>
      <c r="AE420" s="27" t="s">
        <v>633</v>
      </c>
      <c r="AF420" s="27" t="s">
        <v>774</v>
      </c>
      <c r="AG420" s="27" t="s">
        <v>677</v>
      </c>
      <c r="AH420" s="27" t="s">
        <v>738</v>
      </c>
      <c r="AI420" s="61">
        <v>42247</v>
      </c>
      <c r="AJ420" s="27" t="s">
        <v>1013</v>
      </c>
      <c r="AK420" s="61">
        <v>42181</v>
      </c>
      <c r="AL420" s="28" t="s">
        <v>64</v>
      </c>
      <c r="AM420" s="27" t="s">
        <v>677</v>
      </c>
      <c r="AN420" s="27" t="s">
        <v>677</v>
      </c>
      <c r="AO420" s="28" t="s">
        <v>719</v>
      </c>
      <c r="AP420" s="27" t="s">
        <v>720</v>
      </c>
      <c r="AQ420" s="27" t="s">
        <v>78</v>
      </c>
      <c r="AR420" s="27" t="s">
        <v>78</v>
      </c>
      <c r="AS420" s="28" t="s">
        <v>717</v>
      </c>
      <c r="AT420" s="28" t="s">
        <v>718</v>
      </c>
      <c r="AU420" s="28" t="s">
        <v>718</v>
      </c>
      <c r="AV420" s="28" t="s">
        <v>718</v>
      </c>
      <c r="AW420" s="28" t="s">
        <v>718</v>
      </c>
      <c r="AX420" s="28" t="s">
        <v>718</v>
      </c>
      <c r="AY420" s="28" t="s">
        <v>718</v>
      </c>
      <c r="AZ420" s="62">
        <v>200423</v>
      </c>
      <c r="BA420" s="62">
        <v>200423</v>
      </c>
      <c r="BB420" s="29">
        <v>1</v>
      </c>
    </row>
    <row r="421" spans="1:54" ht="15.75" customHeight="1" x14ac:dyDescent="0.2">
      <c r="A421" t="s">
        <v>79</v>
      </c>
      <c r="B421" t="e">
        <f>VLOOKUP(M421,vlookup!A:C,3,FALSE)</f>
        <v>#N/A</v>
      </c>
      <c r="C421" t="s">
        <v>925</v>
      </c>
      <c r="D421" t="s">
        <v>7</v>
      </c>
      <c r="E421" t="s">
        <v>13</v>
      </c>
      <c r="F421" t="s">
        <v>717</v>
      </c>
      <c r="G421" t="s">
        <v>718</v>
      </c>
      <c r="H421" t="s">
        <v>718</v>
      </c>
      <c r="I421" t="s">
        <v>718</v>
      </c>
      <c r="J421" t="s">
        <v>718</v>
      </c>
      <c r="K421" t="s">
        <v>718</v>
      </c>
      <c r="L421" s="6" t="s">
        <v>718</v>
      </c>
      <c r="M421" s="27" t="s">
        <v>1027</v>
      </c>
      <c r="N421" s="27" t="s">
        <v>1028</v>
      </c>
      <c r="O421" s="27" t="s">
        <v>78</v>
      </c>
      <c r="P421" s="27" t="s">
        <v>1443</v>
      </c>
      <c r="Q421" s="27" t="s">
        <v>78</v>
      </c>
      <c r="R421" s="27" t="s">
        <v>43</v>
      </c>
      <c r="S421" s="27" t="s">
        <v>44</v>
      </c>
      <c r="T421" s="27" t="s">
        <v>88</v>
      </c>
      <c r="U421" s="60">
        <v>42271</v>
      </c>
      <c r="V421" s="27" t="s">
        <v>45</v>
      </c>
      <c r="W421" s="27" t="s">
        <v>107</v>
      </c>
      <c r="X421" s="27" t="s">
        <v>38</v>
      </c>
      <c r="Y421" s="27" t="s">
        <v>2337</v>
      </c>
      <c r="Z421" s="27" t="s">
        <v>624</v>
      </c>
      <c r="AA421" s="62">
        <v>25210</v>
      </c>
      <c r="AB421" s="27" t="s">
        <v>128</v>
      </c>
      <c r="AC421" s="27" t="s">
        <v>76</v>
      </c>
      <c r="AD421" s="27" t="s">
        <v>1661</v>
      </c>
      <c r="AE421" s="27" t="s">
        <v>623</v>
      </c>
      <c r="AF421" s="27" t="s">
        <v>761</v>
      </c>
      <c r="AG421" s="27" t="s">
        <v>677</v>
      </c>
      <c r="AH421" s="27" t="s">
        <v>765</v>
      </c>
      <c r="AI421" s="61">
        <v>42272</v>
      </c>
      <c r="AJ421" s="27" t="s">
        <v>745</v>
      </c>
      <c r="AK421" s="61">
        <v>42261</v>
      </c>
      <c r="AL421" s="28" t="s">
        <v>64</v>
      </c>
      <c r="AM421" s="27" t="s">
        <v>677</v>
      </c>
      <c r="AN421" s="27" t="s">
        <v>677</v>
      </c>
      <c r="AO421" s="28" t="s">
        <v>725</v>
      </c>
      <c r="AP421" s="27" t="s">
        <v>718</v>
      </c>
      <c r="AQ421" s="27" t="s">
        <v>78</v>
      </c>
      <c r="AR421" s="27" t="s">
        <v>78</v>
      </c>
      <c r="AS421" s="28" t="s">
        <v>717</v>
      </c>
      <c r="AT421" s="28" t="s">
        <v>718</v>
      </c>
      <c r="AU421" s="28" t="s">
        <v>718</v>
      </c>
      <c r="AV421" s="28" t="s">
        <v>718</v>
      </c>
      <c r="AW421" s="28" t="s">
        <v>718</v>
      </c>
      <c r="AX421" s="28" t="s">
        <v>718</v>
      </c>
      <c r="AY421" s="28" t="s">
        <v>718</v>
      </c>
      <c r="AZ421" s="62">
        <v>25210</v>
      </c>
      <c r="BA421" s="62">
        <v>98550.05</v>
      </c>
      <c r="BB421" s="29">
        <v>1</v>
      </c>
    </row>
    <row r="422" spans="1:54" ht="15.75" customHeight="1" x14ac:dyDescent="0.2">
      <c r="A422" t="s">
        <v>79</v>
      </c>
      <c r="B422" t="e">
        <f>VLOOKUP(M422,vlookup!A:C,3,FALSE)</f>
        <v>#N/A</v>
      </c>
      <c r="C422" t="s">
        <v>925</v>
      </c>
      <c r="D422" t="s">
        <v>7</v>
      </c>
      <c r="E422" t="s">
        <v>13</v>
      </c>
      <c r="F422" t="s">
        <v>717</v>
      </c>
      <c r="G422" t="s">
        <v>718</v>
      </c>
      <c r="H422" t="s">
        <v>718</v>
      </c>
      <c r="I422" t="s">
        <v>718</v>
      </c>
      <c r="J422" t="s">
        <v>718</v>
      </c>
      <c r="K422" t="s">
        <v>718</v>
      </c>
      <c r="L422" s="6" t="s">
        <v>718</v>
      </c>
      <c r="M422" s="27" t="s">
        <v>1027</v>
      </c>
      <c r="N422" s="27" t="s">
        <v>1028</v>
      </c>
      <c r="O422" s="27" t="s">
        <v>78</v>
      </c>
      <c r="P422" s="27" t="s">
        <v>1443</v>
      </c>
      <c r="Q422" s="27" t="s">
        <v>78</v>
      </c>
      <c r="R422" s="27" t="s">
        <v>43</v>
      </c>
      <c r="S422" s="27" t="s">
        <v>44</v>
      </c>
      <c r="T422" s="27" t="s">
        <v>88</v>
      </c>
      <c r="U422" s="60">
        <v>42271</v>
      </c>
      <c r="V422" s="27" t="s">
        <v>45</v>
      </c>
      <c r="W422" s="27" t="s">
        <v>50</v>
      </c>
      <c r="X422" s="27" t="s">
        <v>38</v>
      </c>
      <c r="Y422" s="27" t="s">
        <v>2338</v>
      </c>
      <c r="Z422" s="27" t="s">
        <v>1297</v>
      </c>
      <c r="AA422" s="62">
        <v>234040.3</v>
      </c>
      <c r="AB422" s="27" t="s">
        <v>391</v>
      </c>
      <c r="AC422" s="27" t="s">
        <v>83</v>
      </c>
      <c r="AD422" s="27" t="s">
        <v>1298</v>
      </c>
      <c r="AE422" s="27" t="s">
        <v>1299</v>
      </c>
      <c r="AF422" s="27" t="s">
        <v>761</v>
      </c>
      <c r="AG422" s="27" t="s">
        <v>677</v>
      </c>
      <c r="AH422" s="27" t="s">
        <v>762</v>
      </c>
      <c r="AI422" s="61">
        <v>42271</v>
      </c>
      <c r="AJ422" s="27" t="s">
        <v>1587</v>
      </c>
      <c r="AK422" s="61">
        <v>42270</v>
      </c>
      <c r="AL422" s="28" t="s">
        <v>64</v>
      </c>
      <c r="AM422" s="27" t="s">
        <v>739</v>
      </c>
      <c r="AN422" s="27" t="s">
        <v>740</v>
      </c>
      <c r="AO422" s="28" t="s">
        <v>719</v>
      </c>
      <c r="AP422" s="27" t="s">
        <v>720</v>
      </c>
      <c r="AQ422" s="27" t="s">
        <v>78</v>
      </c>
      <c r="AR422" s="27" t="s">
        <v>78</v>
      </c>
      <c r="AS422" s="28" t="s">
        <v>717</v>
      </c>
      <c r="AT422" s="28" t="s">
        <v>718</v>
      </c>
      <c r="AU422" s="28" t="s">
        <v>718</v>
      </c>
      <c r="AV422" s="28" t="s">
        <v>718</v>
      </c>
      <c r="AW422" s="28" t="s">
        <v>718</v>
      </c>
      <c r="AX422" s="28" t="s">
        <v>718</v>
      </c>
      <c r="AY422" s="28" t="s">
        <v>718</v>
      </c>
      <c r="AZ422" s="62">
        <v>234040.3</v>
      </c>
      <c r="BA422" s="62">
        <v>0</v>
      </c>
      <c r="BB422" s="29">
        <v>1</v>
      </c>
    </row>
    <row r="423" spans="1:54" ht="15.75" customHeight="1" x14ac:dyDescent="0.2">
      <c r="A423" t="s">
        <v>79</v>
      </c>
      <c r="B423" t="e">
        <f>VLOOKUP(M423,vlookup!A:C,3,FALSE)</f>
        <v>#N/A</v>
      </c>
      <c r="C423" t="s">
        <v>925</v>
      </c>
      <c r="D423" t="s">
        <v>7</v>
      </c>
      <c r="E423" t="s">
        <v>13</v>
      </c>
      <c r="F423" t="s">
        <v>717</v>
      </c>
      <c r="G423" t="s">
        <v>718</v>
      </c>
      <c r="H423" t="s">
        <v>718</v>
      </c>
      <c r="I423" t="s">
        <v>718</v>
      </c>
      <c r="J423" t="s">
        <v>718</v>
      </c>
      <c r="K423" t="s">
        <v>718</v>
      </c>
      <c r="L423" s="6" t="s">
        <v>718</v>
      </c>
      <c r="M423" s="27" t="s">
        <v>1027</v>
      </c>
      <c r="N423" s="27" t="s">
        <v>1028</v>
      </c>
      <c r="O423" s="27" t="s">
        <v>78</v>
      </c>
      <c r="P423" s="27" t="s">
        <v>1443</v>
      </c>
      <c r="Q423" s="27" t="s">
        <v>78</v>
      </c>
      <c r="R423" s="27" t="s">
        <v>43</v>
      </c>
      <c r="S423" s="27" t="s">
        <v>44</v>
      </c>
      <c r="T423" s="27" t="s">
        <v>88</v>
      </c>
      <c r="U423" s="60">
        <v>42272</v>
      </c>
      <c r="V423" s="27" t="s">
        <v>45</v>
      </c>
      <c r="W423" s="27" t="s">
        <v>107</v>
      </c>
      <c r="X423" s="27" t="s">
        <v>38</v>
      </c>
      <c r="Y423" s="27" t="s">
        <v>2339</v>
      </c>
      <c r="Z423" s="27" t="s">
        <v>1327</v>
      </c>
      <c r="AA423" s="62">
        <v>303330.8</v>
      </c>
      <c r="AB423" s="27" t="s">
        <v>327</v>
      </c>
      <c r="AC423" s="27" t="s">
        <v>76</v>
      </c>
      <c r="AD423" s="27" t="s">
        <v>1328</v>
      </c>
      <c r="AE423" s="27" t="s">
        <v>1329</v>
      </c>
      <c r="AF423" s="27" t="s">
        <v>752</v>
      </c>
      <c r="AG423" s="27" t="s">
        <v>677</v>
      </c>
      <c r="AH423" s="27" t="s">
        <v>756</v>
      </c>
      <c r="AI423" s="61">
        <v>42272</v>
      </c>
      <c r="AJ423" s="27" t="s">
        <v>756</v>
      </c>
      <c r="AK423" s="61">
        <v>42271</v>
      </c>
      <c r="AL423" s="28" t="s">
        <v>64</v>
      </c>
      <c r="AM423" s="27" t="s">
        <v>677</v>
      </c>
      <c r="AN423" s="27" t="s">
        <v>677</v>
      </c>
      <c r="AO423" s="28" t="s">
        <v>719</v>
      </c>
      <c r="AP423" s="27" t="s">
        <v>720</v>
      </c>
      <c r="AQ423" s="27" t="s">
        <v>78</v>
      </c>
      <c r="AR423" s="27" t="s">
        <v>78</v>
      </c>
      <c r="AS423" s="28" t="s">
        <v>717</v>
      </c>
      <c r="AT423" s="28" t="s">
        <v>718</v>
      </c>
      <c r="AU423" s="28" t="s">
        <v>718</v>
      </c>
      <c r="AV423" s="28" t="s">
        <v>718</v>
      </c>
      <c r="AW423" s="28" t="s">
        <v>718</v>
      </c>
      <c r="AX423" s="28" t="s">
        <v>718</v>
      </c>
      <c r="AY423" s="28" t="s">
        <v>718</v>
      </c>
      <c r="AZ423" s="62">
        <v>303330.8</v>
      </c>
      <c r="BA423" s="62">
        <v>594982</v>
      </c>
      <c r="BB423" s="29">
        <v>1</v>
      </c>
    </row>
    <row r="424" spans="1:54" ht="15.75" customHeight="1" x14ac:dyDescent="0.2">
      <c r="A424" t="s">
        <v>79</v>
      </c>
      <c r="B424" t="e">
        <f>VLOOKUP(M424,vlookup!A:C,3,FALSE)</f>
        <v>#N/A</v>
      </c>
      <c r="C424" t="s">
        <v>925</v>
      </c>
      <c r="D424" t="s">
        <v>7</v>
      </c>
      <c r="E424" t="s">
        <v>13</v>
      </c>
      <c r="F424" t="s">
        <v>717</v>
      </c>
      <c r="G424" t="s">
        <v>1850</v>
      </c>
      <c r="H424" t="s">
        <v>718</v>
      </c>
      <c r="I424" t="s">
        <v>718</v>
      </c>
      <c r="J424" t="s">
        <v>718</v>
      </c>
      <c r="K424" t="s">
        <v>718</v>
      </c>
      <c r="L424" s="6" t="s">
        <v>718</v>
      </c>
      <c r="M424" s="27" t="s">
        <v>1027</v>
      </c>
      <c r="N424" s="27" t="s">
        <v>1028</v>
      </c>
      <c r="O424" s="27" t="s">
        <v>78</v>
      </c>
      <c r="P424" s="27" t="s">
        <v>1443</v>
      </c>
      <c r="Q424" s="27" t="s">
        <v>78</v>
      </c>
      <c r="R424" s="27" t="s">
        <v>43</v>
      </c>
      <c r="S424" s="27" t="s">
        <v>44</v>
      </c>
      <c r="T424" s="27" t="s">
        <v>88</v>
      </c>
      <c r="U424" s="60">
        <v>42220</v>
      </c>
      <c r="V424" s="27" t="s">
        <v>134</v>
      </c>
      <c r="W424" s="27" t="s">
        <v>677</v>
      </c>
      <c r="X424" s="27" t="s">
        <v>38</v>
      </c>
      <c r="Y424" s="27" t="s">
        <v>2319</v>
      </c>
      <c r="Z424" s="27" t="s">
        <v>872</v>
      </c>
      <c r="AA424" s="62">
        <v>635075.56000000006</v>
      </c>
      <c r="AB424" s="27" t="s">
        <v>1650</v>
      </c>
      <c r="AC424" s="27" t="s">
        <v>130</v>
      </c>
      <c r="AD424" s="27" t="s">
        <v>677</v>
      </c>
      <c r="AE424" s="27" t="s">
        <v>873</v>
      </c>
      <c r="AF424" s="27" t="s">
        <v>752</v>
      </c>
      <c r="AG424" s="27" t="s">
        <v>677</v>
      </c>
      <c r="AH424" s="27" t="s">
        <v>756</v>
      </c>
      <c r="AI424" s="61">
        <v>42220</v>
      </c>
      <c r="AJ424" s="27" t="s">
        <v>756</v>
      </c>
      <c r="AK424" s="61">
        <v>42216</v>
      </c>
      <c r="AL424" s="28" t="s">
        <v>64</v>
      </c>
      <c r="AM424" s="27" t="s">
        <v>757</v>
      </c>
      <c r="AN424" s="27" t="s">
        <v>758</v>
      </c>
      <c r="AO424" s="28" t="s">
        <v>725</v>
      </c>
      <c r="AP424" s="27" t="s">
        <v>718</v>
      </c>
      <c r="AQ424" s="27" t="s">
        <v>677</v>
      </c>
      <c r="AR424" s="27" t="s">
        <v>78</v>
      </c>
      <c r="AS424" s="28" t="s">
        <v>717</v>
      </c>
      <c r="AT424" s="28" t="s">
        <v>716</v>
      </c>
      <c r="AU424" s="28" t="s">
        <v>718</v>
      </c>
      <c r="AV424" s="28" t="s">
        <v>718</v>
      </c>
      <c r="AW424" s="28" t="s">
        <v>718</v>
      </c>
      <c r="AX424" s="28" t="s">
        <v>718</v>
      </c>
      <c r="AY424" s="28" t="s">
        <v>718</v>
      </c>
      <c r="AZ424" s="62">
        <v>635075.56000000006</v>
      </c>
      <c r="BA424" s="62">
        <v>0</v>
      </c>
      <c r="BB424" s="29">
        <v>1</v>
      </c>
    </row>
    <row r="425" spans="1:54" ht="15.75" customHeight="1" x14ac:dyDescent="0.2">
      <c r="A425" t="s">
        <v>79</v>
      </c>
      <c r="B425" t="e">
        <f>VLOOKUP(M425,vlookup!A:C,3,FALSE)</f>
        <v>#N/A</v>
      </c>
      <c r="C425" t="s">
        <v>925</v>
      </c>
      <c r="D425" t="s">
        <v>7</v>
      </c>
      <c r="E425" t="s">
        <v>13</v>
      </c>
      <c r="F425" t="s">
        <v>717</v>
      </c>
      <c r="G425" t="s">
        <v>1850</v>
      </c>
      <c r="H425" t="s">
        <v>718</v>
      </c>
      <c r="I425" t="s">
        <v>718</v>
      </c>
      <c r="J425" t="s">
        <v>718</v>
      </c>
      <c r="K425" t="s">
        <v>718</v>
      </c>
      <c r="L425" s="6" t="s">
        <v>718</v>
      </c>
      <c r="M425" s="27" t="s">
        <v>1027</v>
      </c>
      <c r="N425" s="27" t="s">
        <v>1028</v>
      </c>
      <c r="O425" s="27" t="s">
        <v>78</v>
      </c>
      <c r="P425" s="27" t="s">
        <v>1443</v>
      </c>
      <c r="Q425" s="27" t="s">
        <v>78</v>
      </c>
      <c r="R425" s="27" t="s">
        <v>43</v>
      </c>
      <c r="S425" s="27" t="s">
        <v>44</v>
      </c>
      <c r="T425" s="27" t="s">
        <v>88</v>
      </c>
      <c r="U425" s="60">
        <v>42220</v>
      </c>
      <c r="V425" s="27" t="s">
        <v>134</v>
      </c>
      <c r="W425" s="27" t="s">
        <v>677</v>
      </c>
      <c r="X425" s="27" t="s">
        <v>38</v>
      </c>
      <c r="Y425" s="27" t="s">
        <v>2319</v>
      </c>
      <c r="Z425" s="27" t="s">
        <v>872</v>
      </c>
      <c r="AA425" s="62">
        <v>881947.61</v>
      </c>
      <c r="AB425" s="27" t="s">
        <v>1650</v>
      </c>
      <c r="AC425" s="27" t="s">
        <v>88</v>
      </c>
      <c r="AD425" s="27" t="s">
        <v>677</v>
      </c>
      <c r="AE425" s="27" t="s">
        <v>873</v>
      </c>
      <c r="AF425" s="27" t="s">
        <v>752</v>
      </c>
      <c r="AG425" s="27" t="s">
        <v>677</v>
      </c>
      <c r="AH425" s="27" t="s">
        <v>756</v>
      </c>
      <c r="AI425" s="61">
        <v>42220</v>
      </c>
      <c r="AJ425" s="27" t="s">
        <v>756</v>
      </c>
      <c r="AK425" s="61">
        <v>42214</v>
      </c>
      <c r="AL425" s="28" t="s">
        <v>64</v>
      </c>
      <c r="AM425" s="27" t="s">
        <v>739</v>
      </c>
      <c r="AN425" s="27" t="s">
        <v>740</v>
      </c>
      <c r="AO425" s="28" t="s">
        <v>725</v>
      </c>
      <c r="AP425" s="27" t="s">
        <v>718</v>
      </c>
      <c r="AQ425" s="27" t="s">
        <v>677</v>
      </c>
      <c r="AR425" s="27" t="s">
        <v>78</v>
      </c>
      <c r="AS425" s="28" t="s">
        <v>717</v>
      </c>
      <c r="AT425" s="28" t="s">
        <v>716</v>
      </c>
      <c r="AU425" s="28" t="s">
        <v>718</v>
      </c>
      <c r="AV425" s="28" t="s">
        <v>718</v>
      </c>
      <c r="AW425" s="28" t="s">
        <v>718</v>
      </c>
      <c r="AX425" s="28" t="s">
        <v>718</v>
      </c>
      <c r="AY425" s="28" t="s">
        <v>718</v>
      </c>
      <c r="AZ425" s="62">
        <v>881947.61</v>
      </c>
      <c r="BA425" s="62">
        <v>0</v>
      </c>
      <c r="BB425" s="29">
        <v>1</v>
      </c>
    </row>
    <row r="426" spans="1:54" ht="15.75" customHeight="1" x14ac:dyDescent="0.2">
      <c r="A426" t="s">
        <v>79</v>
      </c>
      <c r="B426" t="e">
        <f>VLOOKUP(M426,vlookup!A:C,3,FALSE)</f>
        <v>#N/A</v>
      </c>
      <c r="C426" t="s">
        <v>925</v>
      </c>
      <c r="D426" t="s">
        <v>7</v>
      </c>
      <c r="E426" t="s">
        <v>13</v>
      </c>
      <c r="F426" t="s">
        <v>717</v>
      </c>
      <c r="G426" t="s">
        <v>1850</v>
      </c>
      <c r="H426" t="s">
        <v>718</v>
      </c>
      <c r="I426" t="s">
        <v>72</v>
      </c>
      <c r="J426" t="s">
        <v>71</v>
      </c>
      <c r="K426" t="s">
        <v>718</v>
      </c>
      <c r="L426" s="6" t="s">
        <v>718</v>
      </c>
      <c r="M426" s="27" t="s">
        <v>1300</v>
      </c>
      <c r="N426" s="27" t="s">
        <v>1301</v>
      </c>
      <c r="O426" s="27" t="s">
        <v>78</v>
      </c>
      <c r="P426" s="27" t="s">
        <v>1443</v>
      </c>
      <c r="Q426" s="27" t="s">
        <v>78</v>
      </c>
      <c r="R426" s="27" t="s">
        <v>43</v>
      </c>
      <c r="S426" s="27" t="s">
        <v>44</v>
      </c>
      <c r="T426" s="27" t="s">
        <v>88</v>
      </c>
      <c r="U426" s="60">
        <v>42272</v>
      </c>
      <c r="V426" s="27" t="s">
        <v>45</v>
      </c>
      <c r="W426" s="27" t="s">
        <v>1208</v>
      </c>
      <c r="X426" s="27" t="s">
        <v>38</v>
      </c>
      <c r="Y426" s="27" t="s">
        <v>2354</v>
      </c>
      <c r="Z426" s="27" t="s">
        <v>1449</v>
      </c>
      <c r="AA426" s="62">
        <v>109377.72</v>
      </c>
      <c r="AB426" s="27" t="s">
        <v>2355</v>
      </c>
      <c r="AC426" s="27" t="s">
        <v>76</v>
      </c>
      <c r="AD426" s="27" t="s">
        <v>1450</v>
      </c>
      <c r="AE426" s="27" t="s">
        <v>1451</v>
      </c>
      <c r="AF426" s="27" t="s">
        <v>722</v>
      </c>
      <c r="AG426" s="27" t="s">
        <v>677</v>
      </c>
      <c r="AH426" s="27" t="s">
        <v>1580</v>
      </c>
      <c r="AI426" s="61">
        <v>42290</v>
      </c>
      <c r="AJ426" s="27" t="s">
        <v>1990</v>
      </c>
      <c r="AK426" s="61">
        <v>42269</v>
      </c>
      <c r="AL426" s="28" t="s">
        <v>64</v>
      </c>
      <c r="AM426" s="27" t="s">
        <v>677</v>
      </c>
      <c r="AN426" s="27" t="s">
        <v>677</v>
      </c>
      <c r="AO426" s="28" t="s">
        <v>719</v>
      </c>
      <c r="AP426" s="27" t="s">
        <v>720</v>
      </c>
      <c r="AQ426" s="27" t="s">
        <v>734</v>
      </c>
      <c r="AR426" s="27" t="s">
        <v>78</v>
      </c>
      <c r="AS426" s="28" t="s">
        <v>717</v>
      </c>
      <c r="AT426" s="28" t="s">
        <v>716</v>
      </c>
      <c r="AU426" s="28" t="s">
        <v>718</v>
      </c>
      <c r="AV426" s="28" t="s">
        <v>716</v>
      </c>
      <c r="AW426" s="28" t="s">
        <v>716</v>
      </c>
      <c r="AX426" s="28" t="s">
        <v>718</v>
      </c>
      <c r="AY426" s="28" t="s">
        <v>718</v>
      </c>
      <c r="AZ426" s="62">
        <v>109377.72</v>
      </c>
      <c r="BA426" s="62">
        <v>109377.72</v>
      </c>
      <c r="BB426" s="29">
        <v>1</v>
      </c>
    </row>
    <row r="427" spans="1:54" ht="15.75" customHeight="1" x14ac:dyDescent="0.2">
      <c r="A427" t="s">
        <v>3207</v>
      </c>
      <c r="B427" t="e">
        <f>VLOOKUP(M427,vlookup!A:C,3,FALSE)</f>
        <v>#N/A</v>
      </c>
      <c r="C427" t="s">
        <v>925</v>
      </c>
      <c r="D427" t="s">
        <v>7</v>
      </c>
      <c r="E427" t="s">
        <v>13</v>
      </c>
      <c r="F427" t="s">
        <v>721</v>
      </c>
      <c r="G427" t="s">
        <v>718</v>
      </c>
      <c r="H427" t="s">
        <v>718</v>
      </c>
      <c r="I427" t="s">
        <v>718</v>
      </c>
      <c r="J427" t="s">
        <v>718</v>
      </c>
      <c r="K427" t="s">
        <v>718</v>
      </c>
      <c r="L427" s="6" t="s">
        <v>718</v>
      </c>
      <c r="M427" s="27" t="s">
        <v>1300</v>
      </c>
      <c r="N427" s="27" t="s">
        <v>1301</v>
      </c>
      <c r="O427" s="27" t="s">
        <v>78</v>
      </c>
      <c r="P427" s="27" t="s">
        <v>1444</v>
      </c>
      <c r="Q427" s="27" t="s">
        <v>78</v>
      </c>
      <c r="R427" s="27" t="s">
        <v>43</v>
      </c>
      <c r="S427" s="27" t="s">
        <v>44</v>
      </c>
      <c r="T427" s="27" t="s">
        <v>88</v>
      </c>
      <c r="U427" s="60">
        <v>42256</v>
      </c>
      <c r="V427" s="27" t="s">
        <v>45</v>
      </c>
      <c r="W427" s="27" t="s">
        <v>107</v>
      </c>
      <c r="X427" s="27" t="s">
        <v>38</v>
      </c>
      <c r="Y427" s="27" t="s">
        <v>2356</v>
      </c>
      <c r="Z427" s="27" t="s">
        <v>1458</v>
      </c>
      <c r="AA427" s="62">
        <v>25372.639999999999</v>
      </c>
      <c r="AB427" s="27" t="s">
        <v>1666</v>
      </c>
      <c r="AC427" s="27" t="s">
        <v>130</v>
      </c>
      <c r="AD427" s="27" t="s">
        <v>1459</v>
      </c>
      <c r="AE427" s="27" t="s">
        <v>1460</v>
      </c>
      <c r="AF427" s="27" t="s">
        <v>1100</v>
      </c>
      <c r="AG427" s="27" t="s">
        <v>677</v>
      </c>
      <c r="AH427" s="27" t="s">
        <v>764</v>
      </c>
      <c r="AI427" s="61">
        <v>42256</v>
      </c>
      <c r="AJ427" s="27" t="s">
        <v>764</v>
      </c>
      <c r="AK427" s="61">
        <v>42256</v>
      </c>
      <c r="AL427" s="28" t="s">
        <v>64</v>
      </c>
      <c r="AM427" s="27" t="s">
        <v>739</v>
      </c>
      <c r="AN427" s="27" t="s">
        <v>740</v>
      </c>
      <c r="AO427" s="28" t="s">
        <v>719</v>
      </c>
      <c r="AP427" s="27" t="s">
        <v>720</v>
      </c>
      <c r="AQ427" s="27" t="s">
        <v>734</v>
      </c>
      <c r="AR427" s="27" t="s">
        <v>78</v>
      </c>
      <c r="AS427" s="28" t="s">
        <v>721</v>
      </c>
      <c r="AT427" s="28" t="s">
        <v>718</v>
      </c>
      <c r="AU427" s="28" t="s">
        <v>718</v>
      </c>
      <c r="AV427" s="28" t="s">
        <v>718</v>
      </c>
      <c r="AW427" s="28" t="s">
        <v>718</v>
      </c>
      <c r="AX427" s="28" t="s">
        <v>718</v>
      </c>
      <c r="AY427" s="28" t="s">
        <v>718</v>
      </c>
      <c r="AZ427" s="62">
        <v>25372.639999999999</v>
      </c>
      <c r="BA427" s="62">
        <v>0</v>
      </c>
      <c r="BB427" s="29">
        <v>1</v>
      </c>
    </row>
    <row r="428" spans="1:54" ht="15.75" customHeight="1" x14ac:dyDescent="0.2">
      <c r="A428" t="s">
        <v>79</v>
      </c>
      <c r="B428" t="e">
        <f>VLOOKUP(M428,vlookup!A:C,3,FALSE)</f>
        <v>#N/A</v>
      </c>
      <c r="C428" t="s">
        <v>925</v>
      </c>
      <c r="D428" t="s">
        <v>7</v>
      </c>
      <c r="E428" t="s">
        <v>12</v>
      </c>
      <c r="F428" t="s">
        <v>717</v>
      </c>
      <c r="G428" t="s">
        <v>718</v>
      </c>
      <c r="H428" t="s">
        <v>718</v>
      </c>
      <c r="I428" t="s">
        <v>718</v>
      </c>
      <c r="J428" t="s">
        <v>718</v>
      </c>
      <c r="K428" t="s">
        <v>718</v>
      </c>
      <c r="L428" s="6" t="s">
        <v>718</v>
      </c>
      <c r="M428" s="27" t="s">
        <v>1300</v>
      </c>
      <c r="N428" s="27" t="s">
        <v>1301</v>
      </c>
      <c r="O428" s="27" t="s">
        <v>78</v>
      </c>
      <c r="P428" s="27" t="s">
        <v>1443</v>
      </c>
      <c r="Q428" s="27" t="s">
        <v>78</v>
      </c>
      <c r="R428" s="27" t="s">
        <v>119</v>
      </c>
      <c r="S428" s="27" t="s">
        <v>118</v>
      </c>
      <c r="T428" s="27" t="s">
        <v>205</v>
      </c>
      <c r="U428" s="60">
        <v>42184</v>
      </c>
      <c r="V428" s="27" t="s">
        <v>45</v>
      </c>
      <c r="W428" s="27" t="s">
        <v>107</v>
      </c>
      <c r="X428" s="27" t="s">
        <v>38</v>
      </c>
      <c r="Y428" s="27" t="s">
        <v>2352</v>
      </c>
      <c r="Z428" s="27" t="s">
        <v>1455</v>
      </c>
      <c r="AA428" s="62">
        <v>140263.87</v>
      </c>
      <c r="AB428" s="27" t="s">
        <v>2353</v>
      </c>
      <c r="AC428" s="27" t="s">
        <v>76</v>
      </c>
      <c r="AD428" s="27" t="s">
        <v>1456</v>
      </c>
      <c r="AE428" s="27" t="s">
        <v>1457</v>
      </c>
      <c r="AF428" s="27" t="s">
        <v>774</v>
      </c>
      <c r="AG428" s="27" t="s">
        <v>677</v>
      </c>
      <c r="AH428" s="27" t="s">
        <v>765</v>
      </c>
      <c r="AI428" s="61">
        <v>42185</v>
      </c>
      <c r="AJ428" s="27" t="s">
        <v>1858</v>
      </c>
      <c r="AK428" s="61">
        <v>42179</v>
      </c>
      <c r="AL428" s="28" t="s">
        <v>64</v>
      </c>
      <c r="AM428" s="27" t="s">
        <v>677</v>
      </c>
      <c r="AN428" s="27" t="s">
        <v>677</v>
      </c>
      <c r="AO428" s="28" t="s">
        <v>719</v>
      </c>
      <c r="AP428" s="27" t="s">
        <v>720</v>
      </c>
      <c r="AQ428" s="27" t="s">
        <v>858</v>
      </c>
      <c r="AR428" s="27" t="s">
        <v>78</v>
      </c>
      <c r="AS428" s="28" t="s">
        <v>717</v>
      </c>
      <c r="AT428" s="28" t="s">
        <v>718</v>
      </c>
      <c r="AU428" s="28" t="s">
        <v>718</v>
      </c>
      <c r="AV428" s="28" t="s">
        <v>718</v>
      </c>
      <c r="AW428" s="28" t="s">
        <v>718</v>
      </c>
      <c r="AX428" s="28" t="s">
        <v>718</v>
      </c>
      <c r="AY428" s="28" t="s">
        <v>718</v>
      </c>
      <c r="AZ428" s="62">
        <v>140263.87</v>
      </c>
      <c r="BA428" s="62">
        <v>140263.87</v>
      </c>
      <c r="BB428" s="29">
        <v>1</v>
      </c>
    </row>
    <row r="429" spans="1:54" ht="15.75" customHeight="1" x14ac:dyDescent="0.2">
      <c r="A429" t="s">
        <v>79</v>
      </c>
      <c r="B429" t="e">
        <f>VLOOKUP(M429,vlookup!A:C,3,FALSE)</f>
        <v>#N/A</v>
      </c>
      <c r="C429" t="s">
        <v>925</v>
      </c>
      <c r="D429" t="s">
        <v>9</v>
      </c>
      <c r="E429" t="s">
        <v>11</v>
      </c>
      <c r="F429" t="s">
        <v>717</v>
      </c>
      <c r="G429" t="s">
        <v>1850</v>
      </c>
      <c r="H429" t="s">
        <v>718</v>
      </c>
      <c r="I429" t="s">
        <v>718</v>
      </c>
      <c r="J429" t="s">
        <v>718</v>
      </c>
      <c r="K429" t="s">
        <v>70</v>
      </c>
      <c r="L429" t="s">
        <v>68</v>
      </c>
      <c r="M429" s="27" t="s">
        <v>1038</v>
      </c>
      <c r="N429" s="27" t="s">
        <v>1039</v>
      </c>
      <c r="O429" s="27" t="s">
        <v>78</v>
      </c>
      <c r="P429" s="27" t="s">
        <v>1443</v>
      </c>
      <c r="Q429" s="27" t="s">
        <v>78</v>
      </c>
      <c r="R429" s="27" t="s">
        <v>43</v>
      </c>
      <c r="S429" s="27" t="s">
        <v>44</v>
      </c>
      <c r="T429" s="27" t="s">
        <v>88</v>
      </c>
      <c r="U429" s="60">
        <v>42074</v>
      </c>
      <c r="V429" s="27" t="s">
        <v>46</v>
      </c>
      <c r="W429" s="27" t="s">
        <v>677</v>
      </c>
      <c r="X429" s="27" t="s">
        <v>113</v>
      </c>
      <c r="Y429" s="27" t="s">
        <v>2357</v>
      </c>
      <c r="Z429" s="27" t="s">
        <v>1040</v>
      </c>
      <c r="AA429" s="62">
        <v>52352.959999999999</v>
      </c>
      <c r="AB429" s="27" t="s">
        <v>1041</v>
      </c>
      <c r="AC429" s="27" t="s">
        <v>120</v>
      </c>
      <c r="AD429" s="27" t="s">
        <v>677</v>
      </c>
      <c r="AE429" s="27" t="s">
        <v>1042</v>
      </c>
      <c r="AF429" s="27" t="s">
        <v>774</v>
      </c>
      <c r="AG429" s="27" t="s">
        <v>755</v>
      </c>
      <c r="AH429" s="27" t="s">
        <v>765</v>
      </c>
      <c r="AI429" s="61">
        <v>42076</v>
      </c>
      <c r="AJ429" s="27" t="s">
        <v>1447</v>
      </c>
      <c r="AK429" s="61">
        <v>42065</v>
      </c>
      <c r="AL429" s="28" t="s">
        <v>64</v>
      </c>
      <c r="AM429" s="27" t="s">
        <v>757</v>
      </c>
      <c r="AN429" s="27" t="s">
        <v>758</v>
      </c>
      <c r="AO429" s="28" t="s">
        <v>719</v>
      </c>
      <c r="AP429" s="27" t="s">
        <v>720</v>
      </c>
      <c r="AQ429" s="27" t="s">
        <v>677</v>
      </c>
      <c r="AR429" s="27" t="s">
        <v>78</v>
      </c>
      <c r="AS429" s="28" t="s">
        <v>717</v>
      </c>
      <c r="AT429" s="28" t="s">
        <v>716</v>
      </c>
      <c r="AU429" s="28" t="s">
        <v>718</v>
      </c>
      <c r="AV429" s="28" t="s">
        <v>718</v>
      </c>
      <c r="AW429" s="28" t="s">
        <v>718</v>
      </c>
      <c r="AX429" s="28" t="s">
        <v>716</v>
      </c>
      <c r="AY429" s="28" t="s">
        <v>716</v>
      </c>
      <c r="AZ429" s="62">
        <v>52352.959999999999</v>
      </c>
      <c r="BA429" s="62">
        <v>0</v>
      </c>
      <c r="BB429" s="29">
        <v>1</v>
      </c>
    </row>
    <row r="430" spans="1:54" ht="15.75" customHeight="1" x14ac:dyDescent="0.2">
      <c r="A430" t="s">
        <v>79</v>
      </c>
      <c r="B430" t="e">
        <f>VLOOKUP(M430,vlookup!A:C,3,FALSE)</f>
        <v>#N/A</v>
      </c>
      <c r="C430" t="s">
        <v>925</v>
      </c>
      <c r="D430" t="s">
        <v>9</v>
      </c>
      <c r="E430" t="s">
        <v>13</v>
      </c>
      <c r="F430" t="s">
        <v>717</v>
      </c>
      <c r="G430" t="s">
        <v>1850</v>
      </c>
      <c r="H430" t="s">
        <v>718</v>
      </c>
      <c r="I430" t="s">
        <v>718</v>
      </c>
      <c r="J430" t="s">
        <v>718</v>
      </c>
      <c r="K430" t="s">
        <v>70</v>
      </c>
      <c r="L430" t="s">
        <v>68</v>
      </c>
      <c r="M430" s="27" t="s">
        <v>1038</v>
      </c>
      <c r="N430" s="27" t="s">
        <v>1039</v>
      </c>
      <c r="O430" s="27" t="s">
        <v>78</v>
      </c>
      <c r="P430" s="27" t="s">
        <v>1443</v>
      </c>
      <c r="Q430" s="27" t="s">
        <v>78</v>
      </c>
      <c r="R430" s="27" t="s">
        <v>43</v>
      </c>
      <c r="S430" s="27" t="s">
        <v>44</v>
      </c>
      <c r="T430" s="27" t="s">
        <v>88</v>
      </c>
      <c r="U430" s="60">
        <v>42272</v>
      </c>
      <c r="V430" s="27" t="s">
        <v>46</v>
      </c>
      <c r="W430" s="27" t="s">
        <v>677</v>
      </c>
      <c r="X430" s="27" t="s">
        <v>113</v>
      </c>
      <c r="Y430" s="27" t="s">
        <v>2358</v>
      </c>
      <c r="Z430" s="27" t="s">
        <v>1040</v>
      </c>
      <c r="AA430" s="62">
        <v>921458.29</v>
      </c>
      <c r="AB430" s="27" t="s">
        <v>1041</v>
      </c>
      <c r="AC430" s="27" t="s">
        <v>397</v>
      </c>
      <c r="AD430" s="27" t="s">
        <v>677</v>
      </c>
      <c r="AE430" s="27" t="s">
        <v>1042</v>
      </c>
      <c r="AF430" s="27" t="s">
        <v>774</v>
      </c>
      <c r="AG430" s="27" t="s">
        <v>755</v>
      </c>
      <c r="AH430" s="27" t="s">
        <v>765</v>
      </c>
      <c r="AI430" s="61">
        <v>42272</v>
      </c>
      <c r="AJ430" s="27" t="s">
        <v>1858</v>
      </c>
      <c r="AK430" s="61">
        <v>42271</v>
      </c>
      <c r="AL430" s="28" t="s">
        <v>64</v>
      </c>
      <c r="AM430" s="27" t="s">
        <v>757</v>
      </c>
      <c r="AN430" s="27" t="s">
        <v>758</v>
      </c>
      <c r="AO430" s="28" t="s">
        <v>719</v>
      </c>
      <c r="AP430" s="27" t="s">
        <v>720</v>
      </c>
      <c r="AQ430" s="27" t="s">
        <v>677</v>
      </c>
      <c r="AR430" s="27" t="s">
        <v>78</v>
      </c>
      <c r="AS430" s="28" t="s">
        <v>717</v>
      </c>
      <c r="AT430" s="28" t="s">
        <v>716</v>
      </c>
      <c r="AU430" s="28" t="s">
        <v>718</v>
      </c>
      <c r="AV430" s="28" t="s">
        <v>718</v>
      </c>
      <c r="AW430" s="28" t="s">
        <v>718</v>
      </c>
      <c r="AX430" s="28" t="s">
        <v>716</v>
      </c>
      <c r="AY430" s="28" t="s">
        <v>716</v>
      </c>
      <c r="AZ430" s="62">
        <v>921458.29</v>
      </c>
      <c r="BA430" s="62">
        <v>0</v>
      </c>
      <c r="BB430" s="29">
        <v>1</v>
      </c>
    </row>
    <row r="431" spans="1:54" ht="15.75" customHeight="1" x14ac:dyDescent="0.2">
      <c r="A431" t="s">
        <v>3205</v>
      </c>
      <c r="B431" t="e">
        <f>VLOOKUP(M431,vlookup!A:C,3,FALSE)</f>
        <v>#N/A</v>
      </c>
      <c r="C431" t="s">
        <v>925</v>
      </c>
      <c r="D431" t="s">
        <v>7</v>
      </c>
      <c r="E431" t="s">
        <v>11</v>
      </c>
      <c r="F431" t="s">
        <v>721</v>
      </c>
      <c r="G431" t="s">
        <v>718</v>
      </c>
      <c r="H431" t="s">
        <v>718</v>
      </c>
      <c r="I431" t="s">
        <v>718</v>
      </c>
      <c r="J431" t="s">
        <v>718</v>
      </c>
      <c r="K431" t="s">
        <v>718</v>
      </c>
      <c r="L431" s="6" t="s">
        <v>718</v>
      </c>
      <c r="M431" s="27" t="s">
        <v>1302</v>
      </c>
      <c r="N431" s="27" t="s">
        <v>1303</v>
      </c>
      <c r="O431" s="27" t="s">
        <v>78</v>
      </c>
      <c r="P431" s="27" t="s">
        <v>1440</v>
      </c>
      <c r="Q431" s="27" t="s">
        <v>78</v>
      </c>
      <c r="R431" s="27" t="s">
        <v>2363</v>
      </c>
      <c r="S431" s="27" t="s">
        <v>536</v>
      </c>
      <c r="T431" s="27" t="s">
        <v>2364</v>
      </c>
      <c r="U431" s="60">
        <v>42083</v>
      </c>
      <c r="V431" s="27" t="s">
        <v>45</v>
      </c>
      <c r="W431" s="27" t="s">
        <v>677</v>
      </c>
      <c r="X431" s="27" t="s">
        <v>38</v>
      </c>
      <c r="Y431" s="27" t="s">
        <v>2365</v>
      </c>
      <c r="Z431" s="27" t="s">
        <v>1818</v>
      </c>
      <c r="AA431" s="62">
        <v>20157287.030000001</v>
      </c>
      <c r="AB431" s="27" t="s">
        <v>2366</v>
      </c>
      <c r="AC431" s="27" t="s">
        <v>76</v>
      </c>
      <c r="AD431" s="27" t="s">
        <v>2367</v>
      </c>
      <c r="AE431" s="27" t="s">
        <v>1820</v>
      </c>
      <c r="AF431" s="27" t="s">
        <v>1442</v>
      </c>
      <c r="AG431" s="27" t="s">
        <v>677</v>
      </c>
      <c r="AH431" s="27" t="s">
        <v>768</v>
      </c>
      <c r="AI431" s="61">
        <v>42165</v>
      </c>
      <c r="AJ431" s="27" t="s">
        <v>1613</v>
      </c>
      <c r="AK431" s="61">
        <v>42117</v>
      </c>
      <c r="AL431" s="28" t="s">
        <v>64</v>
      </c>
      <c r="AM431" s="27" t="s">
        <v>677</v>
      </c>
      <c r="AN431" s="27" t="s">
        <v>677</v>
      </c>
      <c r="AO431" s="28" t="s">
        <v>715</v>
      </c>
      <c r="AP431" s="27" t="s">
        <v>716</v>
      </c>
      <c r="AQ431" s="27" t="s">
        <v>2368</v>
      </c>
      <c r="AR431" s="27" t="s">
        <v>78</v>
      </c>
      <c r="AS431" s="28" t="s">
        <v>721</v>
      </c>
      <c r="AT431" s="28" t="s">
        <v>718</v>
      </c>
      <c r="AU431" s="28" t="s">
        <v>718</v>
      </c>
      <c r="AV431" s="28" t="s">
        <v>718</v>
      </c>
      <c r="AW431" s="28" t="s">
        <v>718</v>
      </c>
      <c r="AX431" s="28" t="s">
        <v>718</v>
      </c>
      <c r="AY431" s="28" t="s">
        <v>718</v>
      </c>
      <c r="AZ431" s="62">
        <v>20157287.030000001</v>
      </c>
      <c r="BA431" s="62">
        <v>20157287.030000001</v>
      </c>
      <c r="BB431" s="29">
        <v>1</v>
      </c>
    </row>
    <row r="432" spans="1:54" ht="15.75" customHeight="1" x14ac:dyDescent="0.2">
      <c r="A432" t="s">
        <v>3205</v>
      </c>
      <c r="B432" t="e">
        <f>VLOOKUP(M432,vlookup!A:C,3,FALSE)</f>
        <v>#N/A</v>
      </c>
      <c r="C432" t="s">
        <v>925</v>
      </c>
      <c r="D432" t="s">
        <v>7</v>
      </c>
      <c r="E432" t="s">
        <v>13</v>
      </c>
      <c r="F432" t="s">
        <v>721</v>
      </c>
      <c r="G432" t="s">
        <v>718</v>
      </c>
      <c r="H432" t="s">
        <v>718</v>
      </c>
      <c r="I432" t="s">
        <v>718</v>
      </c>
      <c r="J432" t="s">
        <v>718</v>
      </c>
      <c r="K432" t="s">
        <v>718</v>
      </c>
      <c r="L432" s="6" t="s">
        <v>718</v>
      </c>
      <c r="M432" s="27" t="s">
        <v>1302</v>
      </c>
      <c r="N432" s="27" t="s">
        <v>1303</v>
      </c>
      <c r="O432" s="27" t="s">
        <v>78</v>
      </c>
      <c r="P432" s="27" t="s">
        <v>1440</v>
      </c>
      <c r="Q432" s="27" t="s">
        <v>78</v>
      </c>
      <c r="R432" s="27" t="s">
        <v>2363</v>
      </c>
      <c r="S432" s="27" t="s">
        <v>536</v>
      </c>
      <c r="T432" s="27" t="s">
        <v>2364</v>
      </c>
      <c r="U432" s="60">
        <v>42265</v>
      </c>
      <c r="V432" s="27" t="s">
        <v>45</v>
      </c>
      <c r="W432" s="27" t="s">
        <v>677</v>
      </c>
      <c r="X432" s="27" t="s">
        <v>38</v>
      </c>
      <c r="Y432" s="27" t="s">
        <v>2369</v>
      </c>
      <c r="Z432" s="27" t="s">
        <v>1818</v>
      </c>
      <c r="AA432" s="62">
        <v>1455602.65</v>
      </c>
      <c r="AB432" s="27" t="s">
        <v>2366</v>
      </c>
      <c r="AC432" s="27" t="s">
        <v>86</v>
      </c>
      <c r="AD432" s="27" t="s">
        <v>2367</v>
      </c>
      <c r="AE432" s="27" t="s">
        <v>1820</v>
      </c>
      <c r="AF432" s="27" t="s">
        <v>1442</v>
      </c>
      <c r="AG432" s="27" t="s">
        <v>677</v>
      </c>
      <c r="AH432" s="27" t="s">
        <v>768</v>
      </c>
      <c r="AI432" s="61">
        <v>42277</v>
      </c>
      <c r="AJ432" s="27" t="s">
        <v>1613</v>
      </c>
      <c r="AK432" s="61">
        <v>42269</v>
      </c>
      <c r="AL432" s="28" t="s">
        <v>64</v>
      </c>
      <c r="AM432" s="27" t="s">
        <v>723</v>
      </c>
      <c r="AN432" s="27" t="s">
        <v>724</v>
      </c>
      <c r="AO432" s="28" t="s">
        <v>715</v>
      </c>
      <c r="AP432" s="27" t="s">
        <v>716</v>
      </c>
      <c r="AQ432" s="27" t="s">
        <v>2368</v>
      </c>
      <c r="AR432" s="27" t="s">
        <v>78</v>
      </c>
      <c r="AS432" s="28" t="s">
        <v>721</v>
      </c>
      <c r="AT432" s="28" t="s">
        <v>718</v>
      </c>
      <c r="AU432" s="28" t="s">
        <v>718</v>
      </c>
      <c r="AV432" s="28" t="s">
        <v>718</v>
      </c>
      <c r="AW432" s="28" t="s">
        <v>718</v>
      </c>
      <c r="AX432" s="28" t="s">
        <v>718</v>
      </c>
      <c r="AY432" s="28" t="s">
        <v>718</v>
      </c>
      <c r="AZ432" s="62">
        <v>1455602.65</v>
      </c>
      <c r="BA432" s="62">
        <v>1455602.65</v>
      </c>
      <c r="BB432" s="29">
        <v>1</v>
      </c>
    </row>
    <row r="433" spans="1:54" ht="15.75" customHeight="1" x14ac:dyDescent="0.2">
      <c r="A433" t="s">
        <v>79</v>
      </c>
      <c r="B433" t="e">
        <f>VLOOKUP(M433,vlookup!A:C,3,FALSE)</f>
        <v>#N/A</v>
      </c>
      <c r="C433" t="s">
        <v>925</v>
      </c>
      <c r="D433" t="s">
        <v>7</v>
      </c>
      <c r="E433" t="s">
        <v>12</v>
      </c>
      <c r="F433" t="s">
        <v>717</v>
      </c>
      <c r="G433" t="s">
        <v>718</v>
      </c>
      <c r="H433" t="s">
        <v>718</v>
      </c>
      <c r="I433" t="s">
        <v>718</v>
      </c>
      <c r="J433" t="s">
        <v>718</v>
      </c>
      <c r="K433" t="s">
        <v>718</v>
      </c>
      <c r="L433" s="6" t="s">
        <v>718</v>
      </c>
      <c r="M433" s="27" t="s">
        <v>1302</v>
      </c>
      <c r="N433" s="27" t="s">
        <v>1303</v>
      </c>
      <c r="O433" s="27" t="s">
        <v>78</v>
      </c>
      <c r="P433" s="27" t="s">
        <v>1443</v>
      </c>
      <c r="Q433" s="27" t="s">
        <v>78</v>
      </c>
      <c r="R433" s="27" t="s">
        <v>43</v>
      </c>
      <c r="S433" s="27" t="s">
        <v>44</v>
      </c>
      <c r="T433" s="27" t="s">
        <v>88</v>
      </c>
      <c r="U433" s="60">
        <v>42110</v>
      </c>
      <c r="V433" s="27" t="s">
        <v>134</v>
      </c>
      <c r="W433" s="27" t="s">
        <v>677</v>
      </c>
      <c r="X433" s="27" t="s">
        <v>38</v>
      </c>
      <c r="Y433" s="27" t="s">
        <v>2360</v>
      </c>
      <c r="Z433" s="27" t="s">
        <v>1424</v>
      </c>
      <c r="AA433" s="62">
        <v>254325.92</v>
      </c>
      <c r="AB433" s="27" t="s">
        <v>2361</v>
      </c>
      <c r="AC433" s="27" t="s">
        <v>76</v>
      </c>
      <c r="AD433" s="27" t="s">
        <v>1425</v>
      </c>
      <c r="AE433" s="27" t="s">
        <v>111</v>
      </c>
      <c r="AF433" s="27" t="s">
        <v>722</v>
      </c>
      <c r="AG433" s="27" t="s">
        <v>677</v>
      </c>
      <c r="AH433" s="27" t="s">
        <v>728</v>
      </c>
      <c r="AI433" s="61">
        <v>42110</v>
      </c>
      <c r="AJ433" s="27" t="s">
        <v>1518</v>
      </c>
      <c r="AK433" s="61">
        <v>42089</v>
      </c>
      <c r="AL433" s="28" t="s">
        <v>64</v>
      </c>
      <c r="AM433" s="27" t="s">
        <v>677</v>
      </c>
      <c r="AN433" s="27" t="s">
        <v>677</v>
      </c>
      <c r="AO433" s="28" t="s">
        <v>725</v>
      </c>
      <c r="AP433" s="27" t="s">
        <v>718</v>
      </c>
      <c r="AQ433" s="27" t="s">
        <v>78</v>
      </c>
      <c r="AR433" s="27" t="s">
        <v>78</v>
      </c>
      <c r="AS433" s="28" t="s">
        <v>717</v>
      </c>
      <c r="AT433" s="28" t="s">
        <v>718</v>
      </c>
      <c r="AU433" s="28" t="s">
        <v>718</v>
      </c>
      <c r="AV433" s="28" t="s">
        <v>718</v>
      </c>
      <c r="AW433" s="28" t="s">
        <v>718</v>
      </c>
      <c r="AX433" s="28" t="s">
        <v>718</v>
      </c>
      <c r="AY433" s="28" t="s">
        <v>718</v>
      </c>
      <c r="AZ433" s="62">
        <v>254325.92</v>
      </c>
      <c r="BA433" s="62">
        <v>254325.92</v>
      </c>
      <c r="BB433" s="29">
        <v>1</v>
      </c>
    </row>
    <row r="434" spans="1:54" ht="15.75" customHeight="1" x14ac:dyDescent="0.2">
      <c r="A434" t="s">
        <v>79</v>
      </c>
      <c r="B434" t="e">
        <f>VLOOKUP(M434,vlookup!A:C,3,FALSE)</f>
        <v>#N/A</v>
      </c>
      <c r="C434" t="s">
        <v>925</v>
      </c>
      <c r="D434" t="s">
        <v>7</v>
      </c>
      <c r="E434" t="s">
        <v>12</v>
      </c>
      <c r="F434" t="s">
        <v>717</v>
      </c>
      <c r="G434" t="s">
        <v>718</v>
      </c>
      <c r="H434" t="s">
        <v>718</v>
      </c>
      <c r="I434" t="s">
        <v>718</v>
      </c>
      <c r="J434" t="s">
        <v>718</v>
      </c>
      <c r="K434" t="s">
        <v>718</v>
      </c>
      <c r="L434" s="6" t="s">
        <v>718</v>
      </c>
      <c r="M434" s="27" t="s">
        <v>1302</v>
      </c>
      <c r="N434" s="27" t="s">
        <v>1303</v>
      </c>
      <c r="O434" s="27" t="s">
        <v>78</v>
      </c>
      <c r="P434" s="27" t="s">
        <v>1443</v>
      </c>
      <c r="Q434" s="27" t="s">
        <v>78</v>
      </c>
      <c r="R434" s="27" t="s">
        <v>43</v>
      </c>
      <c r="S434" s="27" t="s">
        <v>44</v>
      </c>
      <c r="T434" s="27" t="s">
        <v>88</v>
      </c>
      <c r="U434" s="60">
        <v>42144</v>
      </c>
      <c r="V434" s="27" t="s">
        <v>134</v>
      </c>
      <c r="W434" s="27" t="s">
        <v>677</v>
      </c>
      <c r="X434" s="27" t="s">
        <v>38</v>
      </c>
      <c r="Y434" s="27" t="s">
        <v>2362</v>
      </c>
      <c r="Z434" s="27" t="s">
        <v>1424</v>
      </c>
      <c r="AA434" s="62">
        <v>35099</v>
      </c>
      <c r="AB434" s="27" t="s">
        <v>325</v>
      </c>
      <c r="AC434" s="27" t="s">
        <v>76</v>
      </c>
      <c r="AD434" s="27" t="s">
        <v>1425</v>
      </c>
      <c r="AE434" s="27" t="s">
        <v>111</v>
      </c>
      <c r="AF434" s="27" t="s">
        <v>722</v>
      </c>
      <c r="AG434" s="27" t="s">
        <v>677</v>
      </c>
      <c r="AH434" s="27" t="s">
        <v>728</v>
      </c>
      <c r="AI434" s="61">
        <v>42144</v>
      </c>
      <c r="AJ434" s="27" t="s">
        <v>1518</v>
      </c>
      <c r="AK434" s="61">
        <v>42144</v>
      </c>
      <c r="AL434" s="28" t="s">
        <v>64</v>
      </c>
      <c r="AM434" s="27" t="s">
        <v>677</v>
      </c>
      <c r="AN434" s="27" t="s">
        <v>677</v>
      </c>
      <c r="AO434" s="28" t="s">
        <v>725</v>
      </c>
      <c r="AP434" s="27" t="s">
        <v>718</v>
      </c>
      <c r="AQ434" s="27" t="s">
        <v>78</v>
      </c>
      <c r="AR434" s="27" t="s">
        <v>78</v>
      </c>
      <c r="AS434" s="28" t="s">
        <v>717</v>
      </c>
      <c r="AT434" s="28" t="s">
        <v>718</v>
      </c>
      <c r="AU434" s="28" t="s">
        <v>718</v>
      </c>
      <c r="AV434" s="28" t="s">
        <v>718</v>
      </c>
      <c r="AW434" s="28" t="s">
        <v>718</v>
      </c>
      <c r="AX434" s="28" t="s">
        <v>718</v>
      </c>
      <c r="AY434" s="28" t="s">
        <v>718</v>
      </c>
      <c r="AZ434" s="62">
        <v>35099</v>
      </c>
      <c r="BA434" s="62">
        <v>35099</v>
      </c>
      <c r="BB434" s="29">
        <v>1</v>
      </c>
    </row>
    <row r="435" spans="1:54" ht="15.75" customHeight="1" x14ac:dyDescent="0.2">
      <c r="A435" t="s">
        <v>3205</v>
      </c>
      <c r="B435" t="str">
        <f>VLOOKUP(M435,vlookup!A:C,3,FALSE)</f>
        <v>"Special Interest Function/Top 10"</v>
      </c>
      <c r="C435" t="s">
        <v>925</v>
      </c>
      <c r="D435" t="s">
        <v>7</v>
      </c>
      <c r="E435" t="s">
        <v>13</v>
      </c>
      <c r="F435" t="s">
        <v>717</v>
      </c>
      <c r="G435" t="s">
        <v>1850</v>
      </c>
      <c r="H435" t="s">
        <v>718</v>
      </c>
      <c r="I435" t="s">
        <v>72</v>
      </c>
      <c r="J435" t="s">
        <v>718</v>
      </c>
      <c r="K435" t="s">
        <v>70</v>
      </c>
      <c r="L435" t="s">
        <v>68</v>
      </c>
      <c r="M435" s="27" t="s">
        <v>23</v>
      </c>
      <c r="N435" s="27" t="s">
        <v>1043</v>
      </c>
      <c r="O435" s="27" t="s">
        <v>78</v>
      </c>
      <c r="P435" s="27" t="s">
        <v>1440</v>
      </c>
      <c r="Q435" s="27" t="s">
        <v>78</v>
      </c>
      <c r="R435" s="27" t="s">
        <v>1744</v>
      </c>
      <c r="S435" s="27" t="s">
        <v>118</v>
      </c>
      <c r="T435" s="27" t="s">
        <v>205</v>
      </c>
      <c r="U435" s="60">
        <v>42265</v>
      </c>
      <c r="V435" s="27" t="s">
        <v>134</v>
      </c>
      <c r="W435" s="27" t="s">
        <v>107</v>
      </c>
      <c r="X435" s="27" t="s">
        <v>38</v>
      </c>
      <c r="Y435" s="27" t="s">
        <v>2405</v>
      </c>
      <c r="Z435" s="27" t="s">
        <v>2406</v>
      </c>
      <c r="AA435" s="62">
        <v>567362</v>
      </c>
      <c r="AB435" s="27" t="s">
        <v>2407</v>
      </c>
      <c r="AC435" s="27" t="s">
        <v>76</v>
      </c>
      <c r="AD435" s="27" t="s">
        <v>2408</v>
      </c>
      <c r="AE435" s="27" t="s">
        <v>2409</v>
      </c>
      <c r="AF435" s="27" t="s">
        <v>769</v>
      </c>
      <c r="AG435" s="27" t="s">
        <v>677</v>
      </c>
      <c r="AH435" s="27" t="s">
        <v>2108</v>
      </c>
      <c r="AI435" s="61">
        <v>42268</v>
      </c>
      <c r="AJ435" s="27" t="s">
        <v>1602</v>
      </c>
      <c r="AK435" s="61">
        <v>42265</v>
      </c>
      <c r="AL435" s="28" t="s">
        <v>64</v>
      </c>
      <c r="AM435" s="27" t="s">
        <v>677</v>
      </c>
      <c r="AN435" s="27" t="s">
        <v>677</v>
      </c>
      <c r="AO435" s="28" t="s">
        <v>719</v>
      </c>
      <c r="AP435" s="27" t="s">
        <v>720</v>
      </c>
      <c r="AQ435" s="27" t="s">
        <v>1647</v>
      </c>
      <c r="AR435" s="27" t="s">
        <v>78</v>
      </c>
      <c r="AS435" s="28" t="s">
        <v>717</v>
      </c>
      <c r="AT435" s="28" t="s">
        <v>716</v>
      </c>
      <c r="AU435" s="28" t="s">
        <v>718</v>
      </c>
      <c r="AV435" s="28" t="s">
        <v>716</v>
      </c>
      <c r="AW435" s="28" t="s">
        <v>718</v>
      </c>
      <c r="AX435" s="28" t="s">
        <v>716</v>
      </c>
      <c r="AY435" s="28" t="s">
        <v>716</v>
      </c>
      <c r="AZ435" s="62">
        <v>567362</v>
      </c>
      <c r="BA435" s="62">
        <v>4702897</v>
      </c>
      <c r="BB435" s="29">
        <v>1</v>
      </c>
    </row>
    <row r="436" spans="1:54" ht="15.75" customHeight="1" x14ac:dyDescent="0.2">
      <c r="A436" t="s">
        <v>79</v>
      </c>
      <c r="B436" t="str">
        <f>VLOOKUP(M436,vlookup!A:C,3,FALSE)</f>
        <v>"Special Interest Function/Top 10"</v>
      </c>
      <c r="C436" t="s">
        <v>925</v>
      </c>
      <c r="D436" t="s">
        <v>7</v>
      </c>
      <c r="E436" t="s">
        <v>10</v>
      </c>
      <c r="F436" t="s">
        <v>717</v>
      </c>
      <c r="G436" t="s">
        <v>1850</v>
      </c>
      <c r="H436" t="s">
        <v>718</v>
      </c>
      <c r="I436" t="s">
        <v>718</v>
      </c>
      <c r="J436" t="s">
        <v>718</v>
      </c>
      <c r="K436" t="s">
        <v>70</v>
      </c>
      <c r="L436" s="6" t="s">
        <v>718</v>
      </c>
      <c r="M436" s="27" t="s">
        <v>23</v>
      </c>
      <c r="N436" s="27" t="s">
        <v>1043</v>
      </c>
      <c r="O436" s="27" t="s">
        <v>78</v>
      </c>
      <c r="P436" s="27" t="s">
        <v>1443</v>
      </c>
      <c r="Q436" s="27" t="s">
        <v>78</v>
      </c>
      <c r="R436" s="27" t="s">
        <v>677</v>
      </c>
      <c r="S436" s="27" t="s">
        <v>677</v>
      </c>
      <c r="T436" s="27" t="s">
        <v>677</v>
      </c>
      <c r="U436" s="60">
        <v>41996</v>
      </c>
      <c r="V436" s="27" t="s">
        <v>40</v>
      </c>
      <c r="W436" s="27" t="s">
        <v>677</v>
      </c>
      <c r="X436" s="27" t="s">
        <v>38</v>
      </c>
      <c r="Y436" s="27" t="s">
        <v>2384</v>
      </c>
      <c r="Z436" s="27" t="s">
        <v>1673</v>
      </c>
      <c r="AA436" s="62">
        <v>92298</v>
      </c>
      <c r="AB436" s="27" t="s">
        <v>2385</v>
      </c>
      <c r="AC436" s="27" t="s">
        <v>76</v>
      </c>
      <c r="AD436" s="27" t="s">
        <v>677</v>
      </c>
      <c r="AE436" s="27" t="s">
        <v>1674</v>
      </c>
      <c r="AF436" s="27" t="s">
        <v>761</v>
      </c>
      <c r="AG436" s="27" t="s">
        <v>677</v>
      </c>
      <c r="AH436" s="27" t="s">
        <v>1856</v>
      </c>
      <c r="AI436" s="61">
        <v>42009</v>
      </c>
      <c r="AJ436" s="27" t="s">
        <v>778</v>
      </c>
      <c r="AK436" s="61">
        <v>41947</v>
      </c>
      <c r="AL436" s="28" t="s">
        <v>763</v>
      </c>
      <c r="AM436" s="27" t="s">
        <v>677</v>
      </c>
      <c r="AN436" s="27" t="s">
        <v>677</v>
      </c>
      <c r="AO436" s="28" t="s">
        <v>725</v>
      </c>
      <c r="AP436" s="27" t="s">
        <v>718</v>
      </c>
      <c r="AQ436" s="27" t="s">
        <v>677</v>
      </c>
      <c r="AR436" s="27" t="s">
        <v>78</v>
      </c>
      <c r="AS436" s="28" t="s">
        <v>717</v>
      </c>
      <c r="AT436" s="28" t="s">
        <v>716</v>
      </c>
      <c r="AU436" s="28" t="s">
        <v>718</v>
      </c>
      <c r="AV436" s="28" t="s">
        <v>718</v>
      </c>
      <c r="AW436" s="28" t="s">
        <v>718</v>
      </c>
      <c r="AX436" s="28" t="s">
        <v>716</v>
      </c>
      <c r="AY436" s="28" t="s">
        <v>718</v>
      </c>
      <c r="AZ436" s="62" t="s">
        <v>677</v>
      </c>
      <c r="BA436" s="62">
        <v>4553090</v>
      </c>
      <c r="BB436" s="29">
        <v>1</v>
      </c>
    </row>
    <row r="437" spans="1:54" ht="15.75" customHeight="1" x14ac:dyDescent="0.2">
      <c r="A437" t="s">
        <v>79</v>
      </c>
      <c r="B437" t="str">
        <f>VLOOKUP(M437,vlookup!A:C,3,FALSE)</f>
        <v>"Special Interest Function/Top 10"</v>
      </c>
      <c r="C437" t="s">
        <v>925</v>
      </c>
      <c r="D437" t="s">
        <v>7</v>
      </c>
      <c r="E437" t="s">
        <v>11</v>
      </c>
      <c r="F437" t="s">
        <v>717</v>
      </c>
      <c r="G437" t="s">
        <v>1850</v>
      </c>
      <c r="H437" t="s">
        <v>718</v>
      </c>
      <c r="I437" t="s">
        <v>718</v>
      </c>
      <c r="J437" t="s">
        <v>718</v>
      </c>
      <c r="K437" t="s">
        <v>70</v>
      </c>
      <c r="L437" s="6" t="s">
        <v>718</v>
      </c>
      <c r="M437" s="27" t="s">
        <v>23</v>
      </c>
      <c r="N437" s="27" t="s">
        <v>1043</v>
      </c>
      <c r="O437" s="27" t="s">
        <v>78</v>
      </c>
      <c r="P437" s="27" t="s">
        <v>1443</v>
      </c>
      <c r="Q437" s="27" t="s">
        <v>78</v>
      </c>
      <c r="R437" s="27" t="s">
        <v>677</v>
      </c>
      <c r="S437" s="27" t="s">
        <v>677</v>
      </c>
      <c r="T437" s="27" t="s">
        <v>677</v>
      </c>
      <c r="U437" s="60">
        <v>42067</v>
      </c>
      <c r="V437" s="27" t="s">
        <v>40</v>
      </c>
      <c r="W437" s="27" t="s">
        <v>677</v>
      </c>
      <c r="X437" s="27" t="s">
        <v>38</v>
      </c>
      <c r="Y437" s="27" t="s">
        <v>2386</v>
      </c>
      <c r="Z437" s="27" t="s">
        <v>1673</v>
      </c>
      <c r="AA437" s="62">
        <v>765320</v>
      </c>
      <c r="AB437" s="27" t="s">
        <v>2385</v>
      </c>
      <c r="AC437" s="27" t="s">
        <v>88</v>
      </c>
      <c r="AD437" s="27" t="s">
        <v>677</v>
      </c>
      <c r="AE437" s="27" t="s">
        <v>1674</v>
      </c>
      <c r="AF437" s="27" t="s">
        <v>761</v>
      </c>
      <c r="AG437" s="27" t="s">
        <v>677</v>
      </c>
      <c r="AH437" s="27" t="s">
        <v>762</v>
      </c>
      <c r="AI437" s="61">
        <v>42067</v>
      </c>
      <c r="AJ437" s="27" t="s">
        <v>823</v>
      </c>
      <c r="AK437" s="61">
        <v>42067</v>
      </c>
      <c r="AL437" s="28" t="s">
        <v>763</v>
      </c>
      <c r="AM437" s="27" t="s">
        <v>723</v>
      </c>
      <c r="AN437" s="27" t="s">
        <v>724</v>
      </c>
      <c r="AO437" s="28" t="s">
        <v>725</v>
      </c>
      <c r="AP437" s="27" t="s">
        <v>718</v>
      </c>
      <c r="AQ437" s="27" t="s">
        <v>677</v>
      </c>
      <c r="AR437" s="27" t="s">
        <v>78</v>
      </c>
      <c r="AS437" s="28" t="s">
        <v>717</v>
      </c>
      <c r="AT437" s="28" t="s">
        <v>716</v>
      </c>
      <c r="AU437" s="28" t="s">
        <v>718</v>
      </c>
      <c r="AV437" s="28" t="s">
        <v>718</v>
      </c>
      <c r="AW437" s="28" t="s">
        <v>718</v>
      </c>
      <c r="AX437" s="28" t="s">
        <v>716</v>
      </c>
      <c r="AY437" s="28" t="s">
        <v>718</v>
      </c>
      <c r="AZ437" s="62" t="s">
        <v>677</v>
      </c>
      <c r="BA437" s="62">
        <v>0</v>
      </c>
      <c r="BB437" s="29">
        <v>1</v>
      </c>
    </row>
    <row r="438" spans="1:54" ht="15.75" customHeight="1" x14ac:dyDescent="0.2">
      <c r="A438" t="s">
        <v>79</v>
      </c>
      <c r="B438" t="str">
        <f>VLOOKUP(M438,vlookup!A:C,3,FALSE)</f>
        <v>"Special Interest Function/Top 10"</v>
      </c>
      <c r="C438" t="s">
        <v>925</v>
      </c>
      <c r="D438" t="s">
        <v>7</v>
      </c>
      <c r="E438" t="s">
        <v>13</v>
      </c>
      <c r="F438" t="s">
        <v>717</v>
      </c>
      <c r="G438" t="s">
        <v>1850</v>
      </c>
      <c r="H438" t="s">
        <v>718</v>
      </c>
      <c r="I438" t="s">
        <v>718</v>
      </c>
      <c r="J438" t="s">
        <v>718</v>
      </c>
      <c r="K438" t="s">
        <v>70</v>
      </c>
      <c r="L438" s="6" t="s">
        <v>718</v>
      </c>
      <c r="M438" s="27" t="s">
        <v>23</v>
      </c>
      <c r="N438" s="27" t="s">
        <v>1043</v>
      </c>
      <c r="O438" s="27" t="s">
        <v>78</v>
      </c>
      <c r="P438" s="27" t="s">
        <v>1443</v>
      </c>
      <c r="Q438" s="27" t="s">
        <v>78</v>
      </c>
      <c r="R438" s="27" t="s">
        <v>677</v>
      </c>
      <c r="S438" s="27" t="s">
        <v>677</v>
      </c>
      <c r="T438" s="27" t="s">
        <v>677</v>
      </c>
      <c r="U438" s="60">
        <v>42275</v>
      </c>
      <c r="V438" s="27" t="s">
        <v>40</v>
      </c>
      <c r="W438" s="27" t="s">
        <v>677</v>
      </c>
      <c r="X438" s="27" t="s">
        <v>38</v>
      </c>
      <c r="Y438" s="27" t="s">
        <v>2387</v>
      </c>
      <c r="Z438" s="27" t="s">
        <v>1673</v>
      </c>
      <c r="AA438" s="62">
        <v>39213</v>
      </c>
      <c r="AB438" s="27" t="s">
        <v>2385</v>
      </c>
      <c r="AC438" s="27" t="s">
        <v>130</v>
      </c>
      <c r="AD438" s="27" t="s">
        <v>677</v>
      </c>
      <c r="AE438" s="27" t="s">
        <v>1674</v>
      </c>
      <c r="AF438" s="27" t="s">
        <v>761</v>
      </c>
      <c r="AG438" s="27" t="s">
        <v>677</v>
      </c>
      <c r="AH438" s="27" t="s">
        <v>762</v>
      </c>
      <c r="AI438" s="61">
        <v>42275</v>
      </c>
      <c r="AJ438" s="27" t="s">
        <v>823</v>
      </c>
      <c r="AK438" s="61">
        <v>42271</v>
      </c>
      <c r="AL438" s="28" t="s">
        <v>763</v>
      </c>
      <c r="AM438" s="27" t="s">
        <v>757</v>
      </c>
      <c r="AN438" s="27" t="s">
        <v>758</v>
      </c>
      <c r="AO438" s="28" t="s">
        <v>725</v>
      </c>
      <c r="AP438" s="27" t="s">
        <v>718</v>
      </c>
      <c r="AQ438" s="27" t="s">
        <v>677</v>
      </c>
      <c r="AR438" s="27" t="s">
        <v>78</v>
      </c>
      <c r="AS438" s="28" t="s">
        <v>717</v>
      </c>
      <c r="AT438" s="28" t="s">
        <v>716</v>
      </c>
      <c r="AU438" s="28" t="s">
        <v>718</v>
      </c>
      <c r="AV438" s="28" t="s">
        <v>718</v>
      </c>
      <c r="AW438" s="28" t="s">
        <v>718</v>
      </c>
      <c r="AX438" s="28" t="s">
        <v>716</v>
      </c>
      <c r="AY438" s="28" t="s">
        <v>718</v>
      </c>
      <c r="AZ438" s="62" t="s">
        <v>677</v>
      </c>
      <c r="BA438" s="62">
        <v>39213</v>
      </c>
      <c r="BB438" s="29">
        <v>1</v>
      </c>
    </row>
    <row r="439" spans="1:54" ht="15.75" customHeight="1" x14ac:dyDescent="0.2">
      <c r="A439" t="s">
        <v>79</v>
      </c>
      <c r="B439" t="str">
        <f>VLOOKUP(M439,vlookup!A:C,3,FALSE)</f>
        <v>"Special Interest Function/Top 10"</v>
      </c>
      <c r="C439" t="s">
        <v>925</v>
      </c>
      <c r="D439" t="s">
        <v>7</v>
      </c>
      <c r="E439" t="s">
        <v>13</v>
      </c>
      <c r="F439" t="s">
        <v>717</v>
      </c>
      <c r="G439" t="s">
        <v>718</v>
      </c>
      <c r="H439" t="s">
        <v>718</v>
      </c>
      <c r="I439" t="s">
        <v>718</v>
      </c>
      <c r="J439" t="s">
        <v>71</v>
      </c>
      <c r="K439" t="s">
        <v>718</v>
      </c>
      <c r="L439" s="6" t="s">
        <v>718</v>
      </c>
      <c r="M439" s="27" t="s">
        <v>23</v>
      </c>
      <c r="N439" s="27" t="s">
        <v>1043</v>
      </c>
      <c r="O439" s="27" t="s">
        <v>78</v>
      </c>
      <c r="P439" s="27" t="s">
        <v>1443</v>
      </c>
      <c r="Q439" s="27" t="s">
        <v>78</v>
      </c>
      <c r="R439" s="27" t="s">
        <v>351</v>
      </c>
      <c r="S439" s="27" t="s">
        <v>48</v>
      </c>
      <c r="T439" s="27" t="s">
        <v>1207</v>
      </c>
      <c r="U439" s="60">
        <v>42207</v>
      </c>
      <c r="V439" s="27" t="s">
        <v>134</v>
      </c>
      <c r="W439" s="27" t="s">
        <v>677</v>
      </c>
      <c r="X439" s="27" t="s">
        <v>38</v>
      </c>
      <c r="Y439" s="27" t="s">
        <v>2372</v>
      </c>
      <c r="Z439" s="27" t="s">
        <v>382</v>
      </c>
      <c r="AA439" s="62">
        <v>3389935.47</v>
      </c>
      <c r="AB439" s="27" t="s">
        <v>1304</v>
      </c>
      <c r="AC439" s="27" t="s">
        <v>86</v>
      </c>
      <c r="AD439" s="27" t="s">
        <v>677</v>
      </c>
      <c r="AE439" s="27" t="s">
        <v>380</v>
      </c>
      <c r="AF439" s="27" t="s">
        <v>722</v>
      </c>
      <c r="AG439" s="27" t="s">
        <v>677</v>
      </c>
      <c r="AH439" s="27" t="s">
        <v>737</v>
      </c>
      <c r="AI439" s="61">
        <v>42215</v>
      </c>
      <c r="AJ439" s="27" t="s">
        <v>737</v>
      </c>
      <c r="AK439" s="61">
        <v>42215</v>
      </c>
      <c r="AL439" s="28" t="s">
        <v>64</v>
      </c>
      <c r="AM439" s="27" t="s">
        <v>739</v>
      </c>
      <c r="AN439" s="27" t="s">
        <v>740</v>
      </c>
      <c r="AO439" s="28" t="s">
        <v>725</v>
      </c>
      <c r="AP439" s="27" t="s">
        <v>718</v>
      </c>
      <c r="AQ439" s="27" t="s">
        <v>677</v>
      </c>
      <c r="AR439" s="27" t="s">
        <v>78</v>
      </c>
      <c r="AS439" s="28" t="s">
        <v>717</v>
      </c>
      <c r="AT439" s="28" t="s">
        <v>718</v>
      </c>
      <c r="AU439" s="28" t="s">
        <v>718</v>
      </c>
      <c r="AV439" s="28" t="s">
        <v>718</v>
      </c>
      <c r="AW439" s="28" t="s">
        <v>716</v>
      </c>
      <c r="AX439" s="28" t="s">
        <v>718</v>
      </c>
      <c r="AY439" s="28" t="s">
        <v>718</v>
      </c>
      <c r="AZ439" s="62">
        <v>3389935.47</v>
      </c>
      <c r="BA439" s="62">
        <v>0</v>
      </c>
      <c r="BB439" s="29">
        <v>1</v>
      </c>
    </row>
    <row r="440" spans="1:54" ht="15.75" customHeight="1" x14ac:dyDescent="0.2">
      <c r="A440" t="s">
        <v>79</v>
      </c>
      <c r="B440" t="str">
        <f>VLOOKUP(M440,vlookup!A:C,3,FALSE)</f>
        <v>"Special Interest Function/Top 10"</v>
      </c>
      <c r="C440" t="s">
        <v>925</v>
      </c>
      <c r="D440" t="s">
        <v>7</v>
      </c>
      <c r="E440" t="s">
        <v>13</v>
      </c>
      <c r="F440" t="s">
        <v>717</v>
      </c>
      <c r="G440" t="s">
        <v>718</v>
      </c>
      <c r="H440" t="s">
        <v>718</v>
      </c>
      <c r="I440" t="s">
        <v>718</v>
      </c>
      <c r="J440" t="s">
        <v>71</v>
      </c>
      <c r="K440" t="s">
        <v>718</v>
      </c>
      <c r="L440" s="6" t="s">
        <v>718</v>
      </c>
      <c r="M440" s="27" t="s">
        <v>23</v>
      </c>
      <c r="N440" s="27" t="s">
        <v>1043</v>
      </c>
      <c r="O440" s="27" t="s">
        <v>78</v>
      </c>
      <c r="P440" s="27" t="s">
        <v>1443</v>
      </c>
      <c r="Q440" s="27" t="s">
        <v>78</v>
      </c>
      <c r="R440" s="27" t="s">
        <v>127</v>
      </c>
      <c r="S440" s="27" t="s">
        <v>48</v>
      </c>
      <c r="T440" s="27" t="s">
        <v>1242</v>
      </c>
      <c r="U440" s="60">
        <v>42229</v>
      </c>
      <c r="V440" s="27" t="s">
        <v>134</v>
      </c>
      <c r="W440" s="27" t="s">
        <v>677</v>
      </c>
      <c r="X440" s="27" t="s">
        <v>38</v>
      </c>
      <c r="Y440" s="27" t="s">
        <v>2370</v>
      </c>
      <c r="Z440" s="27" t="s">
        <v>805</v>
      </c>
      <c r="AA440" s="62">
        <v>684602</v>
      </c>
      <c r="AB440" s="27" t="s">
        <v>1305</v>
      </c>
      <c r="AC440" s="27" t="s">
        <v>86</v>
      </c>
      <c r="AD440" s="27" t="s">
        <v>1044</v>
      </c>
      <c r="AE440" s="27" t="s">
        <v>807</v>
      </c>
      <c r="AF440" s="27" t="s">
        <v>722</v>
      </c>
      <c r="AG440" s="27" t="s">
        <v>677</v>
      </c>
      <c r="AH440" s="27" t="s">
        <v>728</v>
      </c>
      <c r="AI440" s="61">
        <v>42229</v>
      </c>
      <c r="AJ440" s="27" t="s">
        <v>1569</v>
      </c>
      <c r="AK440" s="61">
        <v>42205</v>
      </c>
      <c r="AL440" s="28" t="s">
        <v>64</v>
      </c>
      <c r="AM440" s="27" t="s">
        <v>739</v>
      </c>
      <c r="AN440" s="27" t="s">
        <v>740</v>
      </c>
      <c r="AO440" s="28" t="s">
        <v>725</v>
      </c>
      <c r="AP440" s="27" t="s">
        <v>718</v>
      </c>
      <c r="AQ440" s="27" t="s">
        <v>78</v>
      </c>
      <c r="AR440" s="27" t="s">
        <v>78</v>
      </c>
      <c r="AS440" s="28" t="s">
        <v>717</v>
      </c>
      <c r="AT440" s="28" t="s">
        <v>718</v>
      </c>
      <c r="AU440" s="28" t="s">
        <v>718</v>
      </c>
      <c r="AV440" s="28" t="s">
        <v>718</v>
      </c>
      <c r="AW440" s="28" t="s">
        <v>716</v>
      </c>
      <c r="AX440" s="28" t="s">
        <v>718</v>
      </c>
      <c r="AY440" s="28" t="s">
        <v>718</v>
      </c>
      <c r="AZ440" s="62">
        <v>684602</v>
      </c>
      <c r="BA440" s="62">
        <v>0</v>
      </c>
      <c r="BB440" s="29">
        <v>1</v>
      </c>
    </row>
    <row r="441" spans="1:54" ht="15.75" customHeight="1" x14ac:dyDescent="0.2">
      <c r="A441" t="s">
        <v>79</v>
      </c>
      <c r="B441" t="str">
        <f>VLOOKUP(M441,vlookup!A:C,3,FALSE)</f>
        <v>"Special Interest Function/Top 10"</v>
      </c>
      <c r="C441" t="s">
        <v>925</v>
      </c>
      <c r="D441" t="s">
        <v>7</v>
      </c>
      <c r="E441" t="s">
        <v>13</v>
      </c>
      <c r="F441" t="s">
        <v>717</v>
      </c>
      <c r="G441" t="s">
        <v>718</v>
      </c>
      <c r="H441" t="s">
        <v>718</v>
      </c>
      <c r="I441" t="s">
        <v>718</v>
      </c>
      <c r="J441" t="s">
        <v>71</v>
      </c>
      <c r="K441" t="s">
        <v>718</v>
      </c>
      <c r="L441" s="6" t="s">
        <v>718</v>
      </c>
      <c r="M441" s="27" t="s">
        <v>23</v>
      </c>
      <c r="N441" s="27" t="s">
        <v>1043</v>
      </c>
      <c r="O441" s="27" t="s">
        <v>78</v>
      </c>
      <c r="P441" s="27" t="s">
        <v>1443</v>
      </c>
      <c r="Q441" s="27" t="s">
        <v>78</v>
      </c>
      <c r="R441" s="27" t="s">
        <v>127</v>
      </c>
      <c r="S441" s="27" t="s">
        <v>48</v>
      </c>
      <c r="T441" s="27" t="s">
        <v>1242</v>
      </c>
      <c r="U441" s="60">
        <v>42257</v>
      </c>
      <c r="V441" s="27" t="s">
        <v>134</v>
      </c>
      <c r="W441" s="27" t="s">
        <v>677</v>
      </c>
      <c r="X441" s="27" t="s">
        <v>38</v>
      </c>
      <c r="Y441" s="27" t="s">
        <v>2371</v>
      </c>
      <c r="Z441" s="27" t="s">
        <v>805</v>
      </c>
      <c r="AA441" s="62">
        <v>500000</v>
      </c>
      <c r="AB441" s="27" t="s">
        <v>388</v>
      </c>
      <c r="AC441" s="27" t="s">
        <v>86</v>
      </c>
      <c r="AD441" s="27" t="s">
        <v>1044</v>
      </c>
      <c r="AE441" s="27" t="s">
        <v>807</v>
      </c>
      <c r="AF441" s="27" t="s">
        <v>722</v>
      </c>
      <c r="AG441" s="27" t="s">
        <v>677</v>
      </c>
      <c r="AH441" s="27" t="s">
        <v>728</v>
      </c>
      <c r="AI441" s="61">
        <v>42257</v>
      </c>
      <c r="AJ441" s="27" t="s">
        <v>1569</v>
      </c>
      <c r="AK441" s="61">
        <v>42230</v>
      </c>
      <c r="AL441" s="28" t="s">
        <v>64</v>
      </c>
      <c r="AM441" s="27" t="s">
        <v>739</v>
      </c>
      <c r="AN441" s="27" t="s">
        <v>740</v>
      </c>
      <c r="AO441" s="28" t="s">
        <v>725</v>
      </c>
      <c r="AP441" s="27" t="s">
        <v>718</v>
      </c>
      <c r="AQ441" s="27" t="s">
        <v>78</v>
      </c>
      <c r="AR441" s="27" t="s">
        <v>78</v>
      </c>
      <c r="AS441" s="28" t="s">
        <v>717</v>
      </c>
      <c r="AT441" s="28" t="s">
        <v>718</v>
      </c>
      <c r="AU441" s="28" t="s">
        <v>718</v>
      </c>
      <c r="AV441" s="28" t="s">
        <v>718</v>
      </c>
      <c r="AW441" s="28" t="s">
        <v>716</v>
      </c>
      <c r="AX441" s="28" t="s">
        <v>718</v>
      </c>
      <c r="AY441" s="28" t="s">
        <v>718</v>
      </c>
      <c r="AZ441" s="62">
        <v>500000</v>
      </c>
      <c r="BA441" s="62">
        <v>120000</v>
      </c>
      <c r="BB441" s="29">
        <v>1</v>
      </c>
    </row>
    <row r="442" spans="1:54" ht="15.75" customHeight="1" x14ac:dyDescent="0.2">
      <c r="A442" t="s">
        <v>79</v>
      </c>
      <c r="B442" t="str">
        <f>VLOOKUP(M442,vlookup!A:C,3,FALSE)</f>
        <v>"Special Interest Function/Top 10"</v>
      </c>
      <c r="C442" t="s">
        <v>925</v>
      </c>
      <c r="D442" t="s">
        <v>7</v>
      </c>
      <c r="E442" t="s">
        <v>13</v>
      </c>
      <c r="F442" t="s">
        <v>717</v>
      </c>
      <c r="G442" t="s">
        <v>718</v>
      </c>
      <c r="H442" t="s">
        <v>718</v>
      </c>
      <c r="I442" t="s">
        <v>718</v>
      </c>
      <c r="J442" t="s">
        <v>71</v>
      </c>
      <c r="K442" t="s">
        <v>718</v>
      </c>
      <c r="L442" s="6" t="s">
        <v>718</v>
      </c>
      <c r="M442" s="27" t="s">
        <v>23</v>
      </c>
      <c r="N442" s="27" t="s">
        <v>1043</v>
      </c>
      <c r="O442" s="27" t="s">
        <v>78</v>
      </c>
      <c r="P442" s="27" t="s">
        <v>1443</v>
      </c>
      <c r="Q442" s="27" t="s">
        <v>78</v>
      </c>
      <c r="R442" s="27" t="s">
        <v>43</v>
      </c>
      <c r="S442" s="27" t="s">
        <v>44</v>
      </c>
      <c r="T442" s="27" t="s">
        <v>88</v>
      </c>
      <c r="U442" s="60">
        <v>42264</v>
      </c>
      <c r="V442" s="27" t="s">
        <v>45</v>
      </c>
      <c r="W442" s="27" t="s">
        <v>107</v>
      </c>
      <c r="X442" s="27" t="s">
        <v>38</v>
      </c>
      <c r="Y442" s="27" t="s">
        <v>2380</v>
      </c>
      <c r="Z442" s="27" t="s">
        <v>382</v>
      </c>
      <c r="AA442" s="62">
        <v>4179753.1</v>
      </c>
      <c r="AB442" s="27" t="s">
        <v>1667</v>
      </c>
      <c r="AC442" s="27" t="s">
        <v>86</v>
      </c>
      <c r="AD442" s="27" t="s">
        <v>381</v>
      </c>
      <c r="AE442" s="27" t="s">
        <v>380</v>
      </c>
      <c r="AF442" s="27" t="s">
        <v>722</v>
      </c>
      <c r="AG442" s="27" t="s">
        <v>677</v>
      </c>
      <c r="AH442" s="27" t="s">
        <v>733</v>
      </c>
      <c r="AI442" s="61">
        <v>42264</v>
      </c>
      <c r="AJ442" s="27" t="s">
        <v>1518</v>
      </c>
      <c r="AK442" s="61">
        <v>42229</v>
      </c>
      <c r="AL442" s="28" t="s">
        <v>64</v>
      </c>
      <c r="AM442" s="27" t="s">
        <v>739</v>
      </c>
      <c r="AN442" s="27" t="s">
        <v>740</v>
      </c>
      <c r="AO442" s="28" t="s">
        <v>719</v>
      </c>
      <c r="AP442" s="27" t="s">
        <v>720</v>
      </c>
      <c r="AQ442" s="27" t="s">
        <v>734</v>
      </c>
      <c r="AR442" s="27" t="s">
        <v>78</v>
      </c>
      <c r="AS442" s="28" t="s">
        <v>717</v>
      </c>
      <c r="AT442" s="28" t="s">
        <v>718</v>
      </c>
      <c r="AU442" s="28" t="s">
        <v>718</v>
      </c>
      <c r="AV442" s="28" t="s">
        <v>718</v>
      </c>
      <c r="AW442" s="28" t="s">
        <v>716</v>
      </c>
      <c r="AX442" s="28" t="s">
        <v>718</v>
      </c>
      <c r="AY442" s="28" t="s">
        <v>718</v>
      </c>
      <c r="AZ442" s="62">
        <v>4179753.1</v>
      </c>
      <c r="BA442" s="62">
        <v>0</v>
      </c>
      <c r="BB442" s="29">
        <v>1</v>
      </c>
    </row>
    <row r="443" spans="1:54" ht="15.75" customHeight="1" x14ac:dyDescent="0.2">
      <c r="A443" t="s">
        <v>79</v>
      </c>
      <c r="B443" t="str">
        <f>VLOOKUP(M443,vlookup!A:C,3,FALSE)</f>
        <v>"Special Interest Function/Top 10"</v>
      </c>
      <c r="C443" t="s">
        <v>925</v>
      </c>
      <c r="D443" t="s">
        <v>7</v>
      </c>
      <c r="E443" t="s">
        <v>13</v>
      </c>
      <c r="F443" t="s">
        <v>717</v>
      </c>
      <c r="G443" t="s">
        <v>718</v>
      </c>
      <c r="H443" t="s">
        <v>718</v>
      </c>
      <c r="I443" t="s">
        <v>718</v>
      </c>
      <c r="J443" t="s">
        <v>71</v>
      </c>
      <c r="K443" t="s">
        <v>718</v>
      </c>
      <c r="L443" s="6" t="s">
        <v>718</v>
      </c>
      <c r="M443" s="27" t="s">
        <v>23</v>
      </c>
      <c r="N443" s="27" t="s">
        <v>1043</v>
      </c>
      <c r="O443" s="27" t="s">
        <v>78</v>
      </c>
      <c r="P443" s="27" t="s">
        <v>1443</v>
      </c>
      <c r="Q443" s="27" t="s">
        <v>78</v>
      </c>
      <c r="R443" s="27" t="s">
        <v>351</v>
      </c>
      <c r="S443" s="27" t="s">
        <v>48</v>
      </c>
      <c r="T443" s="27" t="s">
        <v>1207</v>
      </c>
      <c r="U443" s="60">
        <v>42268</v>
      </c>
      <c r="V443" s="27" t="s">
        <v>134</v>
      </c>
      <c r="W443" s="27" t="s">
        <v>677</v>
      </c>
      <c r="X443" s="27" t="s">
        <v>38</v>
      </c>
      <c r="Y443" s="27" t="s">
        <v>2373</v>
      </c>
      <c r="Z443" s="27" t="s">
        <v>382</v>
      </c>
      <c r="AA443" s="62">
        <v>637546.72</v>
      </c>
      <c r="AB443" s="27" t="s">
        <v>1304</v>
      </c>
      <c r="AC443" s="27" t="s">
        <v>115</v>
      </c>
      <c r="AD443" s="27" t="s">
        <v>677</v>
      </c>
      <c r="AE443" s="27" t="s">
        <v>380</v>
      </c>
      <c r="AF443" s="27" t="s">
        <v>722</v>
      </c>
      <c r="AG443" s="27" t="s">
        <v>677</v>
      </c>
      <c r="AH443" s="27" t="s">
        <v>737</v>
      </c>
      <c r="AI443" s="61">
        <v>42268</v>
      </c>
      <c r="AJ443" s="27" t="s">
        <v>773</v>
      </c>
      <c r="AK443" s="61">
        <v>42242</v>
      </c>
      <c r="AL443" s="28" t="s">
        <v>64</v>
      </c>
      <c r="AM443" s="27" t="s">
        <v>757</v>
      </c>
      <c r="AN443" s="27" t="s">
        <v>758</v>
      </c>
      <c r="AO443" s="28" t="s">
        <v>725</v>
      </c>
      <c r="AP443" s="27" t="s">
        <v>718</v>
      </c>
      <c r="AQ443" s="27" t="s">
        <v>677</v>
      </c>
      <c r="AR443" s="27" t="s">
        <v>78</v>
      </c>
      <c r="AS443" s="28" t="s">
        <v>717</v>
      </c>
      <c r="AT443" s="28" t="s">
        <v>718</v>
      </c>
      <c r="AU443" s="28" t="s">
        <v>718</v>
      </c>
      <c r="AV443" s="28" t="s">
        <v>718</v>
      </c>
      <c r="AW443" s="28" t="s">
        <v>716</v>
      </c>
      <c r="AX443" s="28" t="s">
        <v>718</v>
      </c>
      <c r="AY443" s="28" t="s">
        <v>718</v>
      </c>
      <c r="AZ443" s="62">
        <v>637546.72</v>
      </c>
      <c r="BA443" s="62">
        <v>816900.66</v>
      </c>
      <c r="BB443" s="29">
        <v>1</v>
      </c>
    </row>
    <row r="444" spans="1:54" ht="15.75" customHeight="1" x14ac:dyDescent="0.2">
      <c r="A444" t="s">
        <v>79</v>
      </c>
      <c r="B444" t="str">
        <f>VLOOKUP(M444,vlookup!A:C,3,FALSE)</f>
        <v>"Special Interest Function/Top 10"</v>
      </c>
      <c r="C444" t="s">
        <v>925</v>
      </c>
      <c r="D444" t="s">
        <v>7</v>
      </c>
      <c r="E444" t="s">
        <v>13</v>
      </c>
      <c r="F444" t="s">
        <v>717</v>
      </c>
      <c r="G444" t="s">
        <v>718</v>
      </c>
      <c r="H444" t="s">
        <v>718</v>
      </c>
      <c r="I444" t="s">
        <v>718</v>
      </c>
      <c r="J444" t="s">
        <v>71</v>
      </c>
      <c r="K444" t="s">
        <v>718</v>
      </c>
      <c r="L444" s="6" t="s">
        <v>718</v>
      </c>
      <c r="M444" s="27" t="s">
        <v>23</v>
      </c>
      <c r="N444" s="27" t="s">
        <v>1043</v>
      </c>
      <c r="O444" s="27" t="s">
        <v>78</v>
      </c>
      <c r="P444" s="27" t="s">
        <v>1443</v>
      </c>
      <c r="Q444" s="27" t="s">
        <v>78</v>
      </c>
      <c r="R444" s="27" t="s">
        <v>351</v>
      </c>
      <c r="S444" s="27" t="s">
        <v>48</v>
      </c>
      <c r="T444" s="27" t="s">
        <v>1207</v>
      </c>
      <c r="U444" s="60">
        <v>42271</v>
      </c>
      <c r="V444" s="27" t="s">
        <v>45</v>
      </c>
      <c r="W444" s="27" t="s">
        <v>107</v>
      </c>
      <c r="X444" s="27" t="s">
        <v>38</v>
      </c>
      <c r="Y444" s="27" t="s">
        <v>2374</v>
      </c>
      <c r="Z444" s="27" t="s">
        <v>382</v>
      </c>
      <c r="AA444" s="62">
        <v>328400.78999999998</v>
      </c>
      <c r="AB444" s="27" t="s">
        <v>1667</v>
      </c>
      <c r="AC444" s="27" t="s">
        <v>2285</v>
      </c>
      <c r="AD444" s="27" t="s">
        <v>381</v>
      </c>
      <c r="AE444" s="27" t="s">
        <v>380</v>
      </c>
      <c r="AF444" s="27" t="s">
        <v>722</v>
      </c>
      <c r="AG444" s="27" t="s">
        <v>677</v>
      </c>
      <c r="AH444" s="27" t="s">
        <v>733</v>
      </c>
      <c r="AI444" s="61">
        <v>42272</v>
      </c>
      <c r="AJ444" s="27" t="s">
        <v>1518</v>
      </c>
      <c r="AK444" s="61">
        <v>42222</v>
      </c>
      <c r="AL444" s="28" t="s">
        <v>64</v>
      </c>
      <c r="AM444" s="27" t="s">
        <v>757</v>
      </c>
      <c r="AN444" s="27" t="s">
        <v>758</v>
      </c>
      <c r="AO444" s="28" t="s">
        <v>719</v>
      </c>
      <c r="AP444" s="27" t="s">
        <v>720</v>
      </c>
      <c r="AQ444" s="27" t="s">
        <v>734</v>
      </c>
      <c r="AR444" s="27" t="s">
        <v>78</v>
      </c>
      <c r="AS444" s="28" t="s">
        <v>717</v>
      </c>
      <c r="AT444" s="28" t="s">
        <v>718</v>
      </c>
      <c r="AU444" s="28" t="s">
        <v>718</v>
      </c>
      <c r="AV444" s="28" t="s">
        <v>718</v>
      </c>
      <c r="AW444" s="28" t="s">
        <v>716</v>
      </c>
      <c r="AX444" s="28" t="s">
        <v>718</v>
      </c>
      <c r="AY444" s="28" t="s">
        <v>718</v>
      </c>
      <c r="AZ444" s="62">
        <v>328400.78999999998</v>
      </c>
      <c r="BA444" s="62">
        <v>328400.78999999998</v>
      </c>
      <c r="BB444" s="29">
        <v>1</v>
      </c>
    </row>
    <row r="445" spans="1:54" ht="15.75" customHeight="1" x14ac:dyDescent="0.2">
      <c r="A445" t="s">
        <v>79</v>
      </c>
      <c r="B445" t="str">
        <f>VLOOKUP(M445,vlookup!A:C,3,FALSE)</f>
        <v>"Special Interest Function/Top 10"</v>
      </c>
      <c r="C445" t="s">
        <v>925</v>
      </c>
      <c r="D445" t="s">
        <v>7</v>
      </c>
      <c r="E445" t="s">
        <v>13</v>
      </c>
      <c r="F445" t="s">
        <v>717</v>
      </c>
      <c r="G445" t="s">
        <v>718</v>
      </c>
      <c r="H445" t="s">
        <v>718</v>
      </c>
      <c r="I445" t="s">
        <v>718</v>
      </c>
      <c r="J445" t="s">
        <v>71</v>
      </c>
      <c r="K445" t="s">
        <v>718</v>
      </c>
      <c r="L445" s="6" t="s">
        <v>718</v>
      </c>
      <c r="M445" s="27" t="s">
        <v>23</v>
      </c>
      <c r="N445" s="27" t="s">
        <v>1043</v>
      </c>
      <c r="O445" s="27" t="s">
        <v>78</v>
      </c>
      <c r="P445" s="27" t="s">
        <v>1443</v>
      </c>
      <c r="Q445" s="27" t="s">
        <v>78</v>
      </c>
      <c r="R445" s="27" t="s">
        <v>43</v>
      </c>
      <c r="S445" s="27" t="s">
        <v>44</v>
      </c>
      <c r="T445" s="27" t="s">
        <v>88</v>
      </c>
      <c r="U445" s="60">
        <v>42272</v>
      </c>
      <c r="V445" s="27" t="s">
        <v>45</v>
      </c>
      <c r="W445" s="27" t="s">
        <v>107</v>
      </c>
      <c r="X445" s="27" t="s">
        <v>38</v>
      </c>
      <c r="Y445" s="27" t="s">
        <v>2382</v>
      </c>
      <c r="Z445" s="27" t="s">
        <v>382</v>
      </c>
      <c r="AA445" s="62">
        <v>6348735.5700000003</v>
      </c>
      <c r="AB445" s="27" t="s">
        <v>1667</v>
      </c>
      <c r="AC445" s="27" t="s">
        <v>2383</v>
      </c>
      <c r="AD445" s="27" t="s">
        <v>381</v>
      </c>
      <c r="AE445" s="27" t="s">
        <v>380</v>
      </c>
      <c r="AF445" s="27" t="s">
        <v>722</v>
      </c>
      <c r="AG445" s="27" t="s">
        <v>677</v>
      </c>
      <c r="AH445" s="27" t="s">
        <v>733</v>
      </c>
      <c r="AI445" s="61">
        <v>42272</v>
      </c>
      <c r="AJ445" s="27" t="s">
        <v>1518</v>
      </c>
      <c r="AK445" s="61">
        <v>42271</v>
      </c>
      <c r="AL445" s="28" t="s">
        <v>64</v>
      </c>
      <c r="AM445" s="27" t="s">
        <v>757</v>
      </c>
      <c r="AN445" s="27" t="s">
        <v>758</v>
      </c>
      <c r="AO445" s="28" t="s">
        <v>719</v>
      </c>
      <c r="AP445" s="27" t="s">
        <v>720</v>
      </c>
      <c r="AQ445" s="27" t="s">
        <v>734</v>
      </c>
      <c r="AR445" s="27" t="s">
        <v>78</v>
      </c>
      <c r="AS445" s="28" t="s">
        <v>717</v>
      </c>
      <c r="AT445" s="28" t="s">
        <v>718</v>
      </c>
      <c r="AU445" s="28" t="s">
        <v>718</v>
      </c>
      <c r="AV445" s="28" t="s">
        <v>718</v>
      </c>
      <c r="AW445" s="28" t="s">
        <v>716</v>
      </c>
      <c r="AX445" s="28" t="s">
        <v>718</v>
      </c>
      <c r="AY445" s="28" t="s">
        <v>718</v>
      </c>
      <c r="AZ445" s="62">
        <v>6348735.5700000003</v>
      </c>
      <c r="BA445" s="62">
        <v>6348826.5599999996</v>
      </c>
      <c r="BB445" s="29">
        <v>1</v>
      </c>
    </row>
    <row r="446" spans="1:54" ht="15.75" customHeight="1" x14ac:dyDescent="0.2">
      <c r="A446" t="s">
        <v>3205</v>
      </c>
      <c r="B446" t="str">
        <f>VLOOKUP(M446,vlookup!A:C,3,FALSE)</f>
        <v>"Special Interest Function/Top 10"</v>
      </c>
      <c r="C446" t="s">
        <v>925</v>
      </c>
      <c r="D446" t="s">
        <v>9</v>
      </c>
      <c r="E446" t="s">
        <v>13</v>
      </c>
      <c r="F446" t="s">
        <v>717</v>
      </c>
      <c r="G446" t="s">
        <v>1850</v>
      </c>
      <c r="H446" t="s">
        <v>718</v>
      </c>
      <c r="I446" t="s">
        <v>718</v>
      </c>
      <c r="J446" t="s">
        <v>71</v>
      </c>
      <c r="K446" t="s">
        <v>718</v>
      </c>
      <c r="L446" s="6" t="s">
        <v>718</v>
      </c>
      <c r="M446" s="27" t="s">
        <v>23</v>
      </c>
      <c r="N446" s="27" t="s">
        <v>1043</v>
      </c>
      <c r="O446" s="27" t="s">
        <v>78</v>
      </c>
      <c r="P446" s="27" t="s">
        <v>1440</v>
      </c>
      <c r="Q446" s="27" t="s">
        <v>78</v>
      </c>
      <c r="R446" s="27" t="s">
        <v>43</v>
      </c>
      <c r="S446" s="27" t="s">
        <v>44</v>
      </c>
      <c r="T446" s="27" t="s">
        <v>88</v>
      </c>
      <c r="U446" s="60">
        <v>42233</v>
      </c>
      <c r="V446" s="27" t="s">
        <v>46</v>
      </c>
      <c r="W446" s="27" t="s">
        <v>677</v>
      </c>
      <c r="X446" s="27" t="s">
        <v>38</v>
      </c>
      <c r="Y446" s="27" t="s">
        <v>2422</v>
      </c>
      <c r="Z446" s="27" t="s">
        <v>1061</v>
      </c>
      <c r="AA446" s="62">
        <v>83000</v>
      </c>
      <c r="AB446" s="27" t="s">
        <v>1313</v>
      </c>
      <c r="AC446" s="27" t="s">
        <v>92</v>
      </c>
      <c r="AD446" s="27" t="s">
        <v>677</v>
      </c>
      <c r="AE446" s="27" t="s">
        <v>1062</v>
      </c>
      <c r="AF446" s="27" t="s">
        <v>769</v>
      </c>
      <c r="AG446" s="27" t="s">
        <v>755</v>
      </c>
      <c r="AH446" s="27" t="s">
        <v>1462</v>
      </c>
      <c r="AI446" s="61">
        <v>42251</v>
      </c>
      <c r="AJ446" s="27" t="s">
        <v>1861</v>
      </c>
      <c r="AK446" s="61">
        <v>42233</v>
      </c>
      <c r="AL446" s="28" t="s">
        <v>64</v>
      </c>
      <c r="AM446" s="27" t="s">
        <v>723</v>
      </c>
      <c r="AN446" s="27" t="s">
        <v>724</v>
      </c>
      <c r="AO446" s="28" t="s">
        <v>725</v>
      </c>
      <c r="AP446" s="27" t="s">
        <v>718</v>
      </c>
      <c r="AQ446" s="27" t="s">
        <v>677</v>
      </c>
      <c r="AR446" s="27" t="s">
        <v>78</v>
      </c>
      <c r="AS446" s="28" t="s">
        <v>717</v>
      </c>
      <c r="AT446" s="28" t="s">
        <v>716</v>
      </c>
      <c r="AU446" s="28" t="s">
        <v>718</v>
      </c>
      <c r="AV446" s="28" t="s">
        <v>718</v>
      </c>
      <c r="AW446" s="28" t="s">
        <v>716</v>
      </c>
      <c r="AX446" s="28" t="s">
        <v>718</v>
      </c>
      <c r="AY446" s="28" t="s">
        <v>718</v>
      </c>
      <c r="AZ446" s="62">
        <v>83000</v>
      </c>
      <c r="BA446" s="62">
        <v>0</v>
      </c>
      <c r="BB446" s="29">
        <v>1</v>
      </c>
    </row>
    <row r="447" spans="1:54" ht="15.75" customHeight="1" x14ac:dyDescent="0.2">
      <c r="A447" t="s">
        <v>3205</v>
      </c>
      <c r="B447" t="str">
        <f>VLOOKUP(M447,vlookup!A:C,3,FALSE)</f>
        <v>"Special Interest Function/Top 10"</v>
      </c>
      <c r="C447" t="s">
        <v>925</v>
      </c>
      <c r="D447" t="s">
        <v>9</v>
      </c>
      <c r="E447" t="s">
        <v>13</v>
      </c>
      <c r="F447" t="s">
        <v>717</v>
      </c>
      <c r="G447" t="s">
        <v>1850</v>
      </c>
      <c r="H447" t="s">
        <v>718</v>
      </c>
      <c r="I447" t="s">
        <v>718</v>
      </c>
      <c r="J447" t="s">
        <v>71</v>
      </c>
      <c r="K447" t="s">
        <v>718</v>
      </c>
      <c r="L447" s="6" t="s">
        <v>718</v>
      </c>
      <c r="M447" s="27" t="s">
        <v>23</v>
      </c>
      <c r="N447" s="27" t="s">
        <v>1043</v>
      </c>
      <c r="O447" s="27" t="s">
        <v>78</v>
      </c>
      <c r="P447" s="27" t="s">
        <v>1440</v>
      </c>
      <c r="Q447" s="27" t="s">
        <v>78</v>
      </c>
      <c r="R447" s="27" t="s">
        <v>43</v>
      </c>
      <c r="S447" s="27" t="s">
        <v>44</v>
      </c>
      <c r="T447" s="27" t="s">
        <v>88</v>
      </c>
      <c r="U447" s="60">
        <v>42262</v>
      </c>
      <c r="V447" s="27" t="s">
        <v>46</v>
      </c>
      <c r="W447" s="27" t="s">
        <v>677</v>
      </c>
      <c r="X447" s="27" t="s">
        <v>38</v>
      </c>
      <c r="Y447" s="27" t="s">
        <v>2424</v>
      </c>
      <c r="Z447" s="27" t="s">
        <v>1061</v>
      </c>
      <c r="AA447" s="62">
        <v>763848</v>
      </c>
      <c r="AB447" s="27" t="s">
        <v>1313</v>
      </c>
      <c r="AC447" s="27" t="s">
        <v>211</v>
      </c>
      <c r="AD447" s="27" t="s">
        <v>677</v>
      </c>
      <c r="AE447" s="27" t="s">
        <v>1062</v>
      </c>
      <c r="AF447" s="27" t="s">
        <v>769</v>
      </c>
      <c r="AG447" s="27" t="s">
        <v>755</v>
      </c>
      <c r="AH447" s="27" t="s">
        <v>1462</v>
      </c>
      <c r="AI447" s="61">
        <v>42264</v>
      </c>
      <c r="AJ447" s="27" t="s">
        <v>1861</v>
      </c>
      <c r="AK447" s="61">
        <v>42258</v>
      </c>
      <c r="AL447" s="28" t="s">
        <v>64</v>
      </c>
      <c r="AM447" s="27" t="s">
        <v>739</v>
      </c>
      <c r="AN447" s="27" t="s">
        <v>740</v>
      </c>
      <c r="AO447" s="28" t="s">
        <v>725</v>
      </c>
      <c r="AP447" s="27" t="s">
        <v>718</v>
      </c>
      <c r="AQ447" s="27" t="s">
        <v>677</v>
      </c>
      <c r="AR447" s="27" t="s">
        <v>78</v>
      </c>
      <c r="AS447" s="28" t="s">
        <v>717</v>
      </c>
      <c r="AT447" s="28" t="s">
        <v>716</v>
      </c>
      <c r="AU447" s="28" t="s">
        <v>718</v>
      </c>
      <c r="AV447" s="28" t="s">
        <v>718</v>
      </c>
      <c r="AW447" s="28" t="s">
        <v>716</v>
      </c>
      <c r="AX447" s="28" t="s">
        <v>718</v>
      </c>
      <c r="AY447" s="28" t="s">
        <v>718</v>
      </c>
      <c r="AZ447" s="62">
        <v>763848</v>
      </c>
      <c r="BA447" s="62">
        <v>0</v>
      </c>
      <c r="BB447" s="29">
        <v>1</v>
      </c>
    </row>
    <row r="448" spans="1:54" ht="15.75" customHeight="1" x14ac:dyDescent="0.2">
      <c r="A448" t="s">
        <v>3205</v>
      </c>
      <c r="B448" t="str">
        <f>VLOOKUP(M448,vlookup!A:C,3,FALSE)</f>
        <v>"Special Interest Function/Top 10"</v>
      </c>
      <c r="C448" t="s">
        <v>925</v>
      </c>
      <c r="D448" t="s">
        <v>7</v>
      </c>
      <c r="E448" t="s">
        <v>13</v>
      </c>
      <c r="F448" t="s">
        <v>717</v>
      </c>
      <c r="G448" t="s">
        <v>1850</v>
      </c>
      <c r="H448" t="s">
        <v>718</v>
      </c>
      <c r="I448" t="s">
        <v>72</v>
      </c>
      <c r="J448" t="s">
        <v>718</v>
      </c>
      <c r="K448" t="s">
        <v>718</v>
      </c>
      <c r="L448" s="6" t="s">
        <v>718</v>
      </c>
      <c r="M448" s="27" t="s">
        <v>23</v>
      </c>
      <c r="N448" s="27" t="s">
        <v>1043</v>
      </c>
      <c r="O448" s="27" t="s">
        <v>78</v>
      </c>
      <c r="P448" s="27" t="s">
        <v>1440</v>
      </c>
      <c r="Q448" s="27" t="s">
        <v>78</v>
      </c>
      <c r="R448" s="27" t="s">
        <v>43</v>
      </c>
      <c r="S448" s="27" t="s">
        <v>44</v>
      </c>
      <c r="T448" s="27" t="s">
        <v>88</v>
      </c>
      <c r="U448" s="60">
        <v>42272</v>
      </c>
      <c r="V448" s="27" t="s">
        <v>134</v>
      </c>
      <c r="W448" s="27" t="s">
        <v>1357</v>
      </c>
      <c r="X448" s="27" t="s">
        <v>38</v>
      </c>
      <c r="Y448" s="27" t="s">
        <v>2428</v>
      </c>
      <c r="Z448" s="27" t="s">
        <v>2429</v>
      </c>
      <c r="AA448" s="62">
        <v>111971</v>
      </c>
      <c r="AB448" s="27" t="s">
        <v>2430</v>
      </c>
      <c r="AC448" s="27" t="s">
        <v>76</v>
      </c>
      <c r="AD448" s="27" t="s">
        <v>2431</v>
      </c>
      <c r="AE448" s="27" t="s">
        <v>2432</v>
      </c>
      <c r="AF448" s="27" t="s">
        <v>769</v>
      </c>
      <c r="AG448" s="27" t="s">
        <v>677</v>
      </c>
      <c r="AH448" s="27" t="s">
        <v>1462</v>
      </c>
      <c r="AI448" s="61">
        <v>42272</v>
      </c>
      <c r="AJ448" s="27" t="s">
        <v>1614</v>
      </c>
      <c r="AK448" s="61">
        <v>42271</v>
      </c>
      <c r="AL448" s="28" t="s">
        <v>64</v>
      </c>
      <c r="AM448" s="27" t="s">
        <v>677</v>
      </c>
      <c r="AN448" s="27" t="s">
        <v>677</v>
      </c>
      <c r="AO448" s="28" t="s">
        <v>725</v>
      </c>
      <c r="AP448" s="27" t="s">
        <v>718</v>
      </c>
      <c r="AQ448" s="27" t="s">
        <v>858</v>
      </c>
      <c r="AR448" s="27" t="s">
        <v>78</v>
      </c>
      <c r="AS448" s="28" t="s">
        <v>717</v>
      </c>
      <c r="AT448" s="28" t="s">
        <v>716</v>
      </c>
      <c r="AU448" s="28" t="s">
        <v>718</v>
      </c>
      <c r="AV448" s="28" t="s">
        <v>716</v>
      </c>
      <c r="AW448" s="28" t="s">
        <v>718</v>
      </c>
      <c r="AX448" s="28" t="s">
        <v>718</v>
      </c>
      <c r="AY448" s="28" t="s">
        <v>718</v>
      </c>
      <c r="AZ448" s="62">
        <v>111971</v>
      </c>
      <c r="BA448" s="62">
        <v>346367</v>
      </c>
      <c r="BB448" s="29">
        <v>1</v>
      </c>
    </row>
    <row r="449" spans="1:54" ht="15.75" customHeight="1" x14ac:dyDescent="0.2">
      <c r="A449" t="s">
        <v>79</v>
      </c>
      <c r="B449" t="str">
        <f>VLOOKUP(M449,vlookup!A:C,3,FALSE)</f>
        <v>"Special Interest Function/Top 10"</v>
      </c>
      <c r="C449" t="s">
        <v>925</v>
      </c>
      <c r="D449" t="s">
        <v>7</v>
      </c>
      <c r="E449" t="s">
        <v>12</v>
      </c>
      <c r="F449" t="s">
        <v>721</v>
      </c>
      <c r="G449" t="s">
        <v>718</v>
      </c>
      <c r="H449" t="s">
        <v>718</v>
      </c>
      <c r="I449" t="s">
        <v>718</v>
      </c>
      <c r="J449" t="s">
        <v>718</v>
      </c>
      <c r="K449" t="s">
        <v>718</v>
      </c>
      <c r="L449" s="6" t="s">
        <v>718</v>
      </c>
      <c r="M449" s="27" t="s">
        <v>23</v>
      </c>
      <c r="N449" s="27" t="s">
        <v>1043</v>
      </c>
      <c r="O449" s="27" t="s">
        <v>78</v>
      </c>
      <c r="P449" s="27" t="s">
        <v>1443</v>
      </c>
      <c r="Q449" s="27" t="s">
        <v>78</v>
      </c>
      <c r="R449" s="27" t="s">
        <v>43</v>
      </c>
      <c r="S449" s="27" t="s">
        <v>44</v>
      </c>
      <c r="T449" s="27" t="s">
        <v>88</v>
      </c>
      <c r="U449" s="60">
        <v>42146</v>
      </c>
      <c r="V449" s="27" t="s">
        <v>45</v>
      </c>
      <c r="W449" s="27" t="s">
        <v>677</v>
      </c>
      <c r="X449" s="27" t="s">
        <v>38</v>
      </c>
      <c r="Y449" s="27" t="s">
        <v>2379</v>
      </c>
      <c r="Z449" s="27" t="s">
        <v>850</v>
      </c>
      <c r="AA449" s="62">
        <v>2565255.37</v>
      </c>
      <c r="AB449" s="27" t="s">
        <v>851</v>
      </c>
      <c r="AC449" s="27" t="s">
        <v>397</v>
      </c>
      <c r="AD449" s="27" t="s">
        <v>677</v>
      </c>
      <c r="AE449" s="27" t="s">
        <v>153</v>
      </c>
      <c r="AF449" s="27" t="s">
        <v>752</v>
      </c>
      <c r="AG449" s="27" t="s">
        <v>677</v>
      </c>
      <c r="AH449" s="27" t="s">
        <v>816</v>
      </c>
      <c r="AI449" s="61">
        <v>42146</v>
      </c>
      <c r="AJ449" s="27" t="s">
        <v>1857</v>
      </c>
      <c r="AK449" s="61">
        <v>42139</v>
      </c>
      <c r="AL449" s="28" t="s">
        <v>64</v>
      </c>
      <c r="AM449" s="27" t="s">
        <v>739</v>
      </c>
      <c r="AN449" s="27" t="s">
        <v>740</v>
      </c>
      <c r="AO449" s="28" t="s">
        <v>725</v>
      </c>
      <c r="AP449" s="27" t="s">
        <v>718</v>
      </c>
      <c r="AQ449" s="27" t="s">
        <v>677</v>
      </c>
      <c r="AR449" s="27" t="s">
        <v>78</v>
      </c>
      <c r="AS449" s="28" t="s">
        <v>721</v>
      </c>
      <c r="AT449" s="28" t="s">
        <v>718</v>
      </c>
      <c r="AU449" s="28" t="s">
        <v>718</v>
      </c>
      <c r="AV449" s="28" t="s">
        <v>718</v>
      </c>
      <c r="AW449" s="28" t="s">
        <v>718</v>
      </c>
      <c r="AX449" s="28" t="s">
        <v>718</v>
      </c>
      <c r="AY449" s="28" t="s">
        <v>718</v>
      </c>
      <c r="AZ449" s="62">
        <v>2565255.37</v>
      </c>
      <c r="BA449" s="62">
        <v>0</v>
      </c>
      <c r="BB449" s="29">
        <v>1</v>
      </c>
    </row>
    <row r="450" spans="1:54" ht="15.75" customHeight="1" x14ac:dyDescent="0.2">
      <c r="A450" t="s">
        <v>79</v>
      </c>
      <c r="B450" t="str">
        <f>VLOOKUP(M450,vlookup!A:C,3,FALSE)</f>
        <v>"Special Interest Function/Top 10"</v>
      </c>
      <c r="C450" t="s">
        <v>925</v>
      </c>
      <c r="D450" t="s">
        <v>7</v>
      </c>
      <c r="E450" t="s">
        <v>13</v>
      </c>
      <c r="F450" t="s">
        <v>721</v>
      </c>
      <c r="G450" t="s">
        <v>718</v>
      </c>
      <c r="H450" t="s">
        <v>718</v>
      </c>
      <c r="I450" t="s">
        <v>718</v>
      </c>
      <c r="J450" t="s">
        <v>718</v>
      </c>
      <c r="K450" t="s">
        <v>718</v>
      </c>
      <c r="L450" s="6" t="s">
        <v>718</v>
      </c>
      <c r="M450" s="27" t="s">
        <v>23</v>
      </c>
      <c r="N450" s="27" t="s">
        <v>1043</v>
      </c>
      <c r="O450" s="27" t="s">
        <v>78</v>
      </c>
      <c r="P450" s="27" t="s">
        <v>1443</v>
      </c>
      <c r="Q450" s="27" t="s">
        <v>78</v>
      </c>
      <c r="R450" s="27" t="s">
        <v>43</v>
      </c>
      <c r="S450" s="27" t="s">
        <v>44</v>
      </c>
      <c r="T450" s="27" t="s">
        <v>88</v>
      </c>
      <c r="U450" s="60">
        <v>42233</v>
      </c>
      <c r="V450" s="27" t="s">
        <v>45</v>
      </c>
      <c r="W450" s="27" t="s">
        <v>677</v>
      </c>
      <c r="X450" s="27" t="s">
        <v>38</v>
      </c>
      <c r="Y450" s="27" t="s">
        <v>2379</v>
      </c>
      <c r="Z450" s="27" t="s">
        <v>850</v>
      </c>
      <c r="AA450" s="62">
        <v>848903.13</v>
      </c>
      <c r="AB450" s="27" t="s">
        <v>851</v>
      </c>
      <c r="AC450" s="27" t="s">
        <v>143</v>
      </c>
      <c r="AD450" s="27" t="s">
        <v>677</v>
      </c>
      <c r="AE450" s="27" t="s">
        <v>153</v>
      </c>
      <c r="AF450" s="27" t="s">
        <v>752</v>
      </c>
      <c r="AG450" s="27" t="s">
        <v>677</v>
      </c>
      <c r="AH450" s="27" t="s">
        <v>756</v>
      </c>
      <c r="AI450" s="61">
        <v>42233</v>
      </c>
      <c r="AJ450" s="27" t="s">
        <v>1857</v>
      </c>
      <c r="AK450" s="61">
        <v>42228</v>
      </c>
      <c r="AL450" s="28" t="s">
        <v>64</v>
      </c>
      <c r="AM450" s="27" t="s">
        <v>757</v>
      </c>
      <c r="AN450" s="27" t="s">
        <v>758</v>
      </c>
      <c r="AO450" s="28" t="s">
        <v>725</v>
      </c>
      <c r="AP450" s="27" t="s">
        <v>718</v>
      </c>
      <c r="AQ450" s="27" t="s">
        <v>677</v>
      </c>
      <c r="AR450" s="27" t="s">
        <v>78</v>
      </c>
      <c r="AS450" s="28" t="s">
        <v>721</v>
      </c>
      <c r="AT450" s="28" t="s">
        <v>718</v>
      </c>
      <c r="AU450" s="28" t="s">
        <v>718</v>
      </c>
      <c r="AV450" s="28" t="s">
        <v>718</v>
      </c>
      <c r="AW450" s="28" t="s">
        <v>718</v>
      </c>
      <c r="AX450" s="28" t="s">
        <v>718</v>
      </c>
      <c r="AY450" s="28" t="s">
        <v>718</v>
      </c>
      <c r="AZ450" s="62">
        <v>848903.13</v>
      </c>
      <c r="BA450" s="62">
        <v>848903.13</v>
      </c>
      <c r="BB450" s="29">
        <v>1</v>
      </c>
    </row>
    <row r="451" spans="1:54" ht="15.75" customHeight="1" x14ac:dyDescent="0.2">
      <c r="A451" t="s">
        <v>79</v>
      </c>
      <c r="B451" t="str">
        <f>VLOOKUP(M451,vlookup!A:C,3,FALSE)</f>
        <v>"Special Interest Function/Top 10"</v>
      </c>
      <c r="C451" t="s">
        <v>925</v>
      </c>
      <c r="D451" t="s">
        <v>7</v>
      </c>
      <c r="E451" t="s">
        <v>13</v>
      </c>
      <c r="F451" t="s">
        <v>721</v>
      </c>
      <c r="G451" t="s">
        <v>718</v>
      </c>
      <c r="H451" t="s">
        <v>718</v>
      </c>
      <c r="I451" t="s">
        <v>718</v>
      </c>
      <c r="J451" t="s">
        <v>718</v>
      </c>
      <c r="K451" t="s">
        <v>718</v>
      </c>
      <c r="L451" s="6" t="s">
        <v>718</v>
      </c>
      <c r="M451" s="27" t="s">
        <v>23</v>
      </c>
      <c r="N451" s="27" t="s">
        <v>1043</v>
      </c>
      <c r="O451" s="27" t="s">
        <v>78</v>
      </c>
      <c r="P451" s="27" t="s">
        <v>1443</v>
      </c>
      <c r="Q451" s="27" t="s">
        <v>78</v>
      </c>
      <c r="R451" s="27" t="s">
        <v>43</v>
      </c>
      <c r="S451" s="27" t="s">
        <v>44</v>
      </c>
      <c r="T451" s="27" t="s">
        <v>88</v>
      </c>
      <c r="U451" s="60">
        <v>42271</v>
      </c>
      <c r="V451" s="27" t="s">
        <v>45</v>
      </c>
      <c r="W451" s="27" t="s">
        <v>107</v>
      </c>
      <c r="X451" s="27" t="s">
        <v>38</v>
      </c>
      <c r="Y451" s="27" t="s">
        <v>2381</v>
      </c>
      <c r="Z451" s="27" t="s">
        <v>1045</v>
      </c>
      <c r="AA451" s="62">
        <v>82165</v>
      </c>
      <c r="AB451" s="27" t="s">
        <v>1046</v>
      </c>
      <c r="AC451" s="27" t="s">
        <v>115</v>
      </c>
      <c r="AD451" s="27" t="s">
        <v>1047</v>
      </c>
      <c r="AE451" s="27" t="s">
        <v>599</v>
      </c>
      <c r="AF451" s="27" t="s">
        <v>761</v>
      </c>
      <c r="AG451" s="27" t="s">
        <v>677</v>
      </c>
      <c r="AH451" s="27" t="s">
        <v>762</v>
      </c>
      <c r="AI451" s="61">
        <v>42271</v>
      </c>
      <c r="AJ451" s="27" t="s">
        <v>823</v>
      </c>
      <c r="AK451" s="61">
        <v>42269</v>
      </c>
      <c r="AL451" s="28" t="s">
        <v>64</v>
      </c>
      <c r="AM451" s="27" t="s">
        <v>739</v>
      </c>
      <c r="AN451" s="27" t="s">
        <v>740</v>
      </c>
      <c r="AO451" s="28" t="s">
        <v>725</v>
      </c>
      <c r="AP451" s="27" t="s">
        <v>718</v>
      </c>
      <c r="AQ451" s="27" t="s">
        <v>858</v>
      </c>
      <c r="AR451" s="27" t="s">
        <v>78</v>
      </c>
      <c r="AS451" s="28" t="s">
        <v>721</v>
      </c>
      <c r="AT451" s="28" t="s">
        <v>718</v>
      </c>
      <c r="AU451" s="28" t="s">
        <v>718</v>
      </c>
      <c r="AV451" s="28" t="s">
        <v>718</v>
      </c>
      <c r="AW451" s="28" t="s">
        <v>718</v>
      </c>
      <c r="AX451" s="28" t="s">
        <v>718</v>
      </c>
      <c r="AY451" s="28" t="s">
        <v>718</v>
      </c>
      <c r="AZ451" s="62">
        <v>82165</v>
      </c>
      <c r="BA451" s="62">
        <v>82165</v>
      </c>
      <c r="BB451" s="29">
        <v>1</v>
      </c>
    </row>
    <row r="452" spans="1:54" ht="15.75" customHeight="1" x14ac:dyDescent="0.2">
      <c r="A452" t="s">
        <v>79</v>
      </c>
      <c r="B452" t="str">
        <f>VLOOKUP(M452,vlookup!A:C,3,FALSE)</f>
        <v>"Special Interest Function/Top 10"</v>
      </c>
      <c r="C452" t="s">
        <v>925</v>
      </c>
      <c r="D452" t="s">
        <v>8</v>
      </c>
      <c r="E452" t="s">
        <v>10</v>
      </c>
      <c r="F452" t="s">
        <v>717</v>
      </c>
      <c r="G452" t="s">
        <v>718</v>
      </c>
      <c r="H452" t="s">
        <v>718</v>
      </c>
      <c r="I452" t="s">
        <v>718</v>
      </c>
      <c r="J452" t="s">
        <v>718</v>
      </c>
      <c r="K452" t="s">
        <v>718</v>
      </c>
      <c r="L452" s="6" t="s">
        <v>718</v>
      </c>
      <c r="M452" s="27" t="s">
        <v>23</v>
      </c>
      <c r="N452" s="27" t="s">
        <v>1043</v>
      </c>
      <c r="O452" s="27" t="s">
        <v>78</v>
      </c>
      <c r="P452" s="27" t="s">
        <v>1443</v>
      </c>
      <c r="Q452" s="27" t="s">
        <v>78</v>
      </c>
      <c r="R452" s="27" t="s">
        <v>43</v>
      </c>
      <c r="S452" s="27" t="s">
        <v>44</v>
      </c>
      <c r="T452" s="27" t="s">
        <v>88</v>
      </c>
      <c r="U452" s="60">
        <v>41943</v>
      </c>
      <c r="V452" s="27" t="s">
        <v>36</v>
      </c>
      <c r="W452" s="27" t="s">
        <v>677</v>
      </c>
      <c r="X452" s="27" t="s">
        <v>38</v>
      </c>
      <c r="Y452" s="27" t="s">
        <v>2375</v>
      </c>
      <c r="Z452" s="27" t="s">
        <v>640</v>
      </c>
      <c r="AA452" s="62">
        <v>74940</v>
      </c>
      <c r="AB452" s="27" t="s">
        <v>1671</v>
      </c>
      <c r="AC452" s="27" t="s">
        <v>86</v>
      </c>
      <c r="AD452" s="27" t="s">
        <v>677</v>
      </c>
      <c r="AE452" s="27" t="s">
        <v>617</v>
      </c>
      <c r="AF452" s="27" t="s">
        <v>761</v>
      </c>
      <c r="AG452" s="27" t="s">
        <v>1672</v>
      </c>
      <c r="AH452" s="27" t="s">
        <v>762</v>
      </c>
      <c r="AI452" s="61">
        <v>41943</v>
      </c>
      <c r="AJ452" s="27" t="s">
        <v>823</v>
      </c>
      <c r="AK452" s="61">
        <v>41940</v>
      </c>
      <c r="AL452" s="28" t="s">
        <v>64</v>
      </c>
      <c r="AM452" s="27" t="s">
        <v>739</v>
      </c>
      <c r="AN452" s="27" t="s">
        <v>740</v>
      </c>
      <c r="AO452" s="28" t="s">
        <v>725</v>
      </c>
      <c r="AP452" s="27" t="s">
        <v>718</v>
      </c>
      <c r="AQ452" s="27" t="s">
        <v>677</v>
      </c>
      <c r="AR452" s="27" t="s">
        <v>78</v>
      </c>
      <c r="AS452" s="28" t="s">
        <v>717</v>
      </c>
      <c r="AT452" s="28" t="s">
        <v>718</v>
      </c>
      <c r="AU452" s="28" t="s">
        <v>718</v>
      </c>
      <c r="AV452" s="28" t="s">
        <v>718</v>
      </c>
      <c r="AW452" s="28" t="s">
        <v>718</v>
      </c>
      <c r="AX452" s="28" t="s">
        <v>718</v>
      </c>
      <c r="AY452" s="28" t="s">
        <v>718</v>
      </c>
      <c r="AZ452" s="62">
        <v>74940</v>
      </c>
      <c r="BA452" s="62">
        <v>0</v>
      </c>
      <c r="BB452" s="29">
        <v>1</v>
      </c>
    </row>
    <row r="453" spans="1:54" ht="15.75" customHeight="1" x14ac:dyDescent="0.2">
      <c r="A453" t="s">
        <v>79</v>
      </c>
      <c r="B453" t="str">
        <f>VLOOKUP(M453,vlookup!A:C,3,FALSE)</f>
        <v>"Special Interest Function/Top 10"</v>
      </c>
      <c r="C453" t="s">
        <v>925</v>
      </c>
      <c r="D453" t="s">
        <v>8</v>
      </c>
      <c r="E453" t="s">
        <v>10</v>
      </c>
      <c r="F453" t="s">
        <v>717</v>
      </c>
      <c r="G453" t="s">
        <v>718</v>
      </c>
      <c r="H453" t="s">
        <v>718</v>
      </c>
      <c r="I453" t="s">
        <v>718</v>
      </c>
      <c r="J453" t="s">
        <v>718</v>
      </c>
      <c r="K453" t="s">
        <v>718</v>
      </c>
      <c r="L453" s="6" t="s">
        <v>718</v>
      </c>
      <c r="M453" s="27" t="s">
        <v>23</v>
      </c>
      <c r="N453" s="27" t="s">
        <v>1043</v>
      </c>
      <c r="O453" s="27" t="s">
        <v>78</v>
      </c>
      <c r="P453" s="27" t="s">
        <v>1443</v>
      </c>
      <c r="Q453" s="27" t="s">
        <v>78</v>
      </c>
      <c r="R453" s="27" t="s">
        <v>43</v>
      </c>
      <c r="S453" s="27" t="s">
        <v>44</v>
      </c>
      <c r="T453" s="27" t="s">
        <v>88</v>
      </c>
      <c r="U453" s="60">
        <v>41968</v>
      </c>
      <c r="V453" s="27" t="s">
        <v>36</v>
      </c>
      <c r="W453" s="27" t="s">
        <v>677</v>
      </c>
      <c r="X453" s="27" t="s">
        <v>38</v>
      </c>
      <c r="Y453" s="27" t="s">
        <v>2376</v>
      </c>
      <c r="Z453" s="27" t="s">
        <v>640</v>
      </c>
      <c r="AA453" s="62">
        <v>74940</v>
      </c>
      <c r="AB453" s="27" t="s">
        <v>1671</v>
      </c>
      <c r="AC453" s="27" t="s">
        <v>115</v>
      </c>
      <c r="AD453" s="27" t="s">
        <v>677</v>
      </c>
      <c r="AE453" s="27" t="s">
        <v>617</v>
      </c>
      <c r="AF453" s="27" t="s">
        <v>761</v>
      </c>
      <c r="AG453" s="27" t="s">
        <v>1672</v>
      </c>
      <c r="AH453" s="27" t="s">
        <v>762</v>
      </c>
      <c r="AI453" s="61">
        <v>41969</v>
      </c>
      <c r="AJ453" s="27" t="s">
        <v>823</v>
      </c>
      <c r="AK453" s="61">
        <v>41968</v>
      </c>
      <c r="AL453" s="28" t="s">
        <v>64</v>
      </c>
      <c r="AM453" s="27" t="s">
        <v>739</v>
      </c>
      <c r="AN453" s="27" t="s">
        <v>740</v>
      </c>
      <c r="AO453" s="28" t="s">
        <v>725</v>
      </c>
      <c r="AP453" s="27" t="s">
        <v>718</v>
      </c>
      <c r="AQ453" s="27" t="s">
        <v>677</v>
      </c>
      <c r="AR453" s="27" t="s">
        <v>78</v>
      </c>
      <c r="AS453" s="28" t="s">
        <v>717</v>
      </c>
      <c r="AT453" s="28" t="s">
        <v>718</v>
      </c>
      <c r="AU453" s="28" t="s">
        <v>718</v>
      </c>
      <c r="AV453" s="28" t="s">
        <v>718</v>
      </c>
      <c r="AW453" s="28" t="s">
        <v>718</v>
      </c>
      <c r="AX453" s="28" t="s">
        <v>718</v>
      </c>
      <c r="AY453" s="28" t="s">
        <v>718</v>
      </c>
      <c r="AZ453" s="62">
        <v>74940</v>
      </c>
      <c r="BA453" s="62">
        <v>0</v>
      </c>
      <c r="BB453" s="29">
        <v>1</v>
      </c>
    </row>
    <row r="454" spans="1:54" ht="15.75" customHeight="1" x14ac:dyDescent="0.2">
      <c r="A454" t="s">
        <v>3205</v>
      </c>
      <c r="B454" t="str">
        <f>VLOOKUP(M454,vlookup!A:C,3,FALSE)</f>
        <v>"Special Interest Function/Top 10"</v>
      </c>
      <c r="C454" t="s">
        <v>925</v>
      </c>
      <c r="D454" t="s">
        <v>7</v>
      </c>
      <c r="E454" t="s">
        <v>10</v>
      </c>
      <c r="F454" t="s">
        <v>717</v>
      </c>
      <c r="G454" t="s">
        <v>718</v>
      </c>
      <c r="H454" t="s">
        <v>718</v>
      </c>
      <c r="I454" t="s">
        <v>718</v>
      </c>
      <c r="J454" t="s">
        <v>718</v>
      </c>
      <c r="K454" t="s">
        <v>718</v>
      </c>
      <c r="L454" s="6" t="s">
        <v>718</v>
      </c>
      <c r="M454" s="27" t="s">
        <v>23</v>
      </c>
      <c r="N454" s="27" t="s">
        <v>1043</v>
      </c>
      <c r="O454" s="27" t="s">
        <v>78</v>
      </c>
      <c r="P454" s="27" t="s">
        <v>1440</v>
      </c>
      <c r="Q454" s="27" t="s">
        <v>78</v>
      </c>
      <c r="R454" s="27" t="s">
        <v>625</v>
      </c>
      <c r="S454" s="27" t="s">
        <v>118</v>
      </c>
      <c r="T454" s="27" t="s">
        <v>205</v>
      </c>
      <c r="U454" s="60">
        <v>42004</v>
      </c>
      <c r="V454" s="27" t="s">
        <v>134</v>
      </c>
      <c r="W454" s="27" t="s">
        <v>677</v>
      </c>
      <c r="X454" s="27" t="s">
        <v>38</v>
      </c>
      <c r="Y454" s="27" t="s">
        <v>2395</v>
      </c>
      <c r="Z454" s="27" t="s">
        <v>354</v>
      </c>
      <c r="AA454" s="62">
        <v>610310.80000000005</v>
      </c>
      <c r="AB454" s="27" t="s">
        <v>1312</v>
      </c>
      <c r="AC454" s="27" t="s">
        <v>170</v>
      </c>
      <c r="AD454" s="27" t="s">
        <v>677</v>
      </c>
      <c r="AE454" s="27" t="s">
        <v>353</v>
      </c>
      <c r="AF454" s="27" t="s">
        <v>769</v>
      </c>
      <c r="AG454" s="27" t="s">
        <v>677</v>
      </c>
      <c r="AH454" s="27" t="s">
        <v>786</v>
      </c>
      <c r="AI454" s="61">
        <v>42058</v>
      </c>
      <c r="AJ454" s="27" t="s">
        <v>797</v>
      </c>
      <c r="AK454" s="61">
        <v>42026</v>
      </c>
      <c r="AL454" s="28" t="s">
        <v>64</v>
      </c>
      <c r="AM454" s="27" t="s">
        <v>757</v>
      </c>
      <c r="AN454" s="27" t="s">
        <v>758</v>
      </c>
      <c r="AO454" s="28" t="s">
        <v>725</v>
      </c>
      <c r="AP454" s="27" t="s">
        <v>718</v>
      </c>
      <c r="AQ454" s="27" t="s">
        <v>677</v>
      </c>
      <c r="AR454" s="27" t="s">
        <v>78</v>
      </c>
      <c r="AS454" s="28" t="s">
        <v>717</v>
      </c>
      <c r="AT454" s="28" t="s">
        <v>718</v>
      </c>
      <c r="AU454" s="28" t="s">
        <v>718</v>
      </c>
      <c r="AV454" s="28" t="s">
        <v>718</v>
      </c>
      <c r="AW454" s="28" t="s">
        <v>718</v>
      </c>
      <c r="AX454" s="28" t="s">
        <v>718</v>
      </c>
      <c r="AY454" s="28" t="s">
        <v>718</v>
      </c>
      <c r="AZ454" s="62">
        <v>610310.80000000005</v>
      </c>
      <c r="BA454" s="62">
        <v>0</v>
      </c>
      <c r="BB454" s="29">
        <v>1</v>
      </c>
    </row>
    <row r="455" spans="1:54" ht="15.75" customHeight="1" x14ac:dyDescent="0.2">
      <c r="A455" t="s">
        <v>3205</v>
      </c>
      <c r="B455" t="str">
        <f>VLOOKUP(M455,vlookup!A:C,3,FALSE)</f>
        <v>"Special Interest Function/Top 10"</v>
      </c>
      <c r="C455" t="s">
        <v>925</v>
      </c>
      <c r="D455" t="s">
        <v>7</v>
      </c>
      <c r="E455" t="s">
        <v>11</v>
      </c>
      <c r="F455" t="s">
        <v>717</v>
      </c>
      <c r="G455" t="s">
        <v>718</v>
      </c>
      <c r="H455" t="s">
        <v>718</v>
      </c>
      <c r="I455" t="s">
        <v>718</v>
      </c>
      <c r="J455" t="s">
        <v>718</v>
      </c>
      <c r="K455" t="s">
        <v>718</v>
      </c>
      <c r="L455" s="6" t="s">
        <v>718</v>
      </c>
      <c r="M455" s="27" t="s">
        <v>23</v>
      </c>
      <c r="N455" s="27" t="s">
        <v>1043</v>
      </c>
      <c r="O455" s="27" t="s">
        <v>78</v>
      </c>
      <c r="P455" s="27" t="s">
        <v>1440</v>
      </c>
      <c r="Q455" s="27" t="s">
        <v>78</v>
      </c>
      <c r="R455" s="27" t="s">
        <v>43</v>
      </c>
      <c r="S455" s="27" t="s">
        <v>44</v>
      </c>
      <c r="T455" s="27" t="s">
        <v>88</v>
      </c>
      <c r="U455" s="60">
        <v>42061</v>
      </c>
      <c r="V455" s="27" t="s">
        <v>45</v>
      </c>
      <c r="W455" s="27" t="s">
        <v>107</v>
      </c>
      <c r="X455" s="27" t="s">
        <v>38</v>
      </c>
      <c r="Y455" s="27" t="s">
        <v>2412</v>
      </c>
      <c r="Z455" s="27" t="s">
        <v>354</v>
      </c>
      <c r="AA455" s="62">
        <v>3870207.28</v>
      </c>
      <c r="AB455" s="27" t="s">
        <v>1679</v>
      </c>
      <c r="AC455" s="27" t="s">
        <v>173</v>
      </c>
      <c r="AD455" s="27" t="s">
        <v>1311</v>
      </c>
      <c r="AE455" s="27" t="s">
        <v>353</v>
      </c>
      <c r="AF455" s="27" t="s">
        <v>769</v>
      </c>
      <c r="AG455" s="27" t="s">
        <v>677</v>
      </c>
      <c r="AH455" s="27" t="s">
        <v>894</v>
      </c>
      <c r="AI455" s="61">
        <v>42061</v>
      </c>
      <c r="AJ455" s="27" t="s">
        <v>1615</v>
      </c>
      <c r="AK455" s="61">
        <v>42061</v>
      </c>
      <c r="AL455" s="28" t="s">
        <v>64</v>
      </c>
      <c r="AM455" s="27" t="s">
        <v>739</v>
      </c>
      <c r="AN455" s="27" t="s">
        <v>740</v>
      </c>
      <c r="AO455" s="28" t="s">
        <v>719</v>
      </c>
      <c r="AP455" s="27" t="s">
        <v>720</v>
      </c>
      <c r="AQ455" s="27" t="s">
        <v>734</v>
      </c>
      <c r="AR455" s="27" t="s">
        <v>78</v>
      </c>
      <c r="AS455" s="28" t="s">
        <v>717</v>
      </c>
      <c r="AT455" s="28" t="s">
        <v>718</v>
      </c>
      <c r="AU455" s="28" t="s">
        <v>718</v>
      </c>
      <c r="AV455" s="28" t="s">
        <v>718</v>
      </c>
      <c r="AW455" s="28" t="s">
        <v>718</v>
      </c>
      <c r="AX455" s="28" t="s">
        <v>718</v>
      </c>
      <c r="AY455" s="28" t="s">
        <v>718</v>
      </c>
      <c r="AZ455" s="62">
        <v>3870207.28</v>
      </c>
      <c r="BA455" s="62">
        <v>0</v>
      </c>
      <c r="BB455" s="29">
        <v>1</v>
      </c>
    </row>
    <row r="456" spans="1:54" ht="15.75" customHeight="1" x14ac:dyDescent="0.2">
      <c r="A456" t="s">
        <v>3205</v>
      </c>
      <c r="B456" t="str">
        <f>VLOOKUP(M456,vlookup!A:C,3,FALSE)</f>
        <v>"Special Interest Function/Top 10"</v>
      </c>
      <c r="C456" t="s">
        <v>925</v>
      </c>
      <c r="D456" t="s">
        <v>7</v>
      </c>
      <c r="E456" t="s">
        <v>11</v>
      </c>
      <c r="F456" t="s">
        <v>717</v>
      </c>
      <c r="G456" t="s">
        <v>718</v>
      </c>
      <c r="H456" t="s">
        <v>718</v>
      </c>
      <c r="I456" t="s">
        <v>718</v>
      </c>
      <c r="J456" t="s">
        <v>718</v>
      </c>
      <c r="K456" t="s">
        <v>718</v>
      </c>
      <c r="L456" s="6" t="s">
        <v>718</v>
      </c>
      <c r="M456" s="27" t="s">
        <v>23</v>
      </c>
      <c r="N456" s="27" t="s">
        <v>1043</v>
      </c>
      <c r="O456" s="27" t="s">
        <v>78</v>
      </c>
      <c r="P456" s="27" t="s">
        <v>1440</v>
      </c>
      <c r="Q456" s="27" t="s">
        <v>78</v>
      </c>
      <c r="R456" s="27" t="s">
        <v>43</v>
      </c>
      <c r="S456" s="27" t="s">
        <v>44</v>
      </c>
      <c r="T456" s="27" t="s">
        <v>88</v>
      </c>
      <c r="U456" s="60">
        <v>42062</v>
      </c>
      <c r="V456" s="27" t="s">
        <v>134</v>
      </c>
      <c r="W456" s="27" t="s">
        <v>107</v>
      </c>
      <c r="X456" s="27" t="s">
        <v>38</v>
      </c>
      <c r="Y456" s="27" t="s">
        <v>2413</v>
      </c>
      <c r="Z456" s="27" t="s">
        <v>1680</v>
      </c>
      <c r="AA456" s="62">
        <v>1633581.34</v>
      </c>
      <c r="AB456" s="27" t="s">
        <v>1681</v>
      </c>
      <c r="AC456" s="27" t="s">
        <v>170</v>
      </c>
      <c r="AD456" s="27" t="s">
        <v>1682</v>
      </c>
      <c r="AE456" s="27" t="s">
        <v>1683</v>
      </c>
      <c r="AF456" s="27" t="s">
        <v>769</v>
      </c>
      <c r="AG456" s="27" t="s">
        <v>677</v>
      </c>
      <c r="AH456" s="27" t="s">
        <v>894</v>
      </c>
      <c r="AI456" s="61">
        <v>42062</v>
      </c>
      <c r="AJ456" s="27" t="s">
        <v>1614</v>
      </c>
      <c r="AK456" s="61">
        <v>42061</v>
      </c>
      <c r="AL456" s="28" t="s">
        <v>64</v>
      </c>
      <c r="AM456" s="27" t="s">
        <v>739</v>
      </c>
      <c r="AN456" s="27" t="s">
        <v>740</v>
      </c>
      <c r="AO456" s="28" t="s">
        <v>719</v>
      </c>
      <c r="AP456" s="27" t="s">
        <v>720</v>
      </c>
      <c r="AQ456" s="27" t="s">
        <v>1647</v>
      </c>
      <c r="AR456" s="27" t="s">
        <v>78</v>
      </c>
      <c r="AS456" s="28" t="s">
        <v>717</v>
      </c>
      <c r="AT456" s="28" t="s">
        <v>718</v>
      </c>
      <c r="AU456" s="28" t="s">
        <v>718</v>
      </c>
      <c r="AV456" s="28" t="s">
        <v>718</v>
      </c>
      <c r="AW456" s="28" t="s">
        <v>718</v>
      </c>
      <c r="AX456" s="28" t="s">
        <v>718</v>
      </c>
      <c r="AY456" s="28" t="s">
        <v>718</v>
      </c>
      <c r="AZ456" s="62">
        <v>1633581.34</v>
      </c>
      <c r="BA456" s="62">
        <v>0</v>
      </c>
      <c r="BB456" s="29">
        <v>1</v>
      </c>
    </row>
    <row r="457" spans="1:54" ht="15.75" customHeight="1" x14ac:dyDescent="0.2">
      <c r="A457" t="s">
        <v>3205</v>
      </c>
      <c r="B457" t="str">
        <f>VLOOKUP(M457,vlookup!A:C,3,FALSE)</f>
        <v>"Special Interest Function/Top 10"</v>
      </c>
      <c r="C457" t="s">
        <v>925</v>
      </c>
      <c r="D457" t="s">
        <v>7</v>
      </c>
      <c r="E457" t="s">
        <v>11</v>
      </c>
      <c r="F457" t="s">
        <v>717</v>
      </c>
      <c r="G457" t="s">
        <v>718</v>
      </c>
      <c r="H457" t="s">
        <v>718</v>
      </c>
      <c r="I457" t="s">
        <v>718</v>
      </c>
      <c r="J457" t="s">
        <v>718</v>
      </c>
      <c r="K457" t="s">
        <v>718</v>
      </c>
      <c r="L457" s="6" t="s">
        <v>718</v>
      </c>
      <c r="M457" s="27" t="s">
        <v>23</v>
      </c>
      <c r="N457" s="27" t="s">
        <v>1043</v>
      </c>
      <c r="O457" s="27" t="s">
        <v>78</v>
      </c>
      <c r="P457" s="27" t="s">
        <v>1440</v>
      </c>
      <c r="Q457" s="27" t="s">
        <v>78</v>
      </c>
      <c r="R457" s="27" t="s">
        <v>43</v>
      </c>
      <c r="S457" s="27" t="s">
        <v>44</v>
      </c>
      <c r="T457" s="27" t="s">
        <v>88</v>
      </c>
      <c r="U457" s="60">
        <v>42065</v>
      </c>
      <c r="V457" s="27" t="s">
        <v>134</v>
      </c>
      <c r="W457" s="27" t="s">
        <v>677</v>
      </c>
      <c r="X457" s="27" t="s">
        <v>38</v>
      </c>
      <c r="Y457" s="27" t="s">
        <v>2415</v>
      </c>
      <c r="Z457" s="27" t="s">
        <v>1640</v>
      </c>
      <c r="AA457" s="62">
        <v>1174051</v>
      </c>
      <c r="AB457" s="27" t="s">
        <v>128</v>
      </c>
      <c r="AC457" s="27" t="s">
        <v>76</v>
      </c>
      <c r="AD457" s="27" t="s">
        <v>1641</v>
      </c>
      <c r="AE457" s="27" t="s">
        <v>1642</v>
      </c>
      <c r="AF457" s="27" t="s">
        <v>1442</v>
      </c>
      <c r="AG457" s="27" t="s">
        <v>677</v>
      </c>
      <c r="AH457" s="27" t="s">
        <v>904</v>
      </c>
      <c r="AI457" s="61">
        <v>42081</v>
      </c>
      <c r="AJ457" s="27" t="s">
        <v>904</v>
      </c>
      <c r="AK457" s="61">
        <v>42081</v>
      </c>
      <c r="AL457" s="28" t="s">
        <v>64</v>
      </c>
      <c r="AM457" s="27" t="s">
        <v>677</v>
      </c>
      <c r="AN457" s="27" t="s">
        <v>677</v>
      </c>
      <c r="AO457" s="28" t="s">
        <v>715</v>
      </c>
      <c r="AP457" s="27" t="s">
        <v>716</v>
      </c>
      <c r="AQ457" s="27" t="s">
        <v>78</v>
      </c>
      <c r="AR457" s="27" t="s">
        <v>78</v>
      </c>
      <c r="AS457" s="28" t="s">
        <v>717</v>
      </c>
      <c r="AT457" s="28" t="s">
        <v>718</v>
      </c>
      <c r="AU457" s="28" t="s">
        <v>718</v>
      </c>
      <c r="AV457" s="28" t="s">
        <v>718</v>
      </c>
      <c r="AW457" s="28" t="s">
        <v>718</v>
      </c>
      <c r="AX457" s="28" t="s">
        <v>718</v>
      </c>
      <c r="AY457" s="28" t="s">
        <v>718</v>
      </c>
      <c r="AZ457" s="62">
        <v>1174051</v>
      </c>
      <c r="BA457" s="62">
        <v>1174051</v>
      </c>
      <c r="BB457" s="29">
        <v>1</v>
      </c>
    </row>
    <row r="458" spans="1:54" ht="15.75" customHeight="1" x14ac:dyDescent="0.2">
      <c r="A458" t="s">
        <v>3205</v>
      </c>
      <c r="B458" t="str">
        <f>VLOOKUP(M458,vlookup!A:C,3,FALSE)</f>
        <v>"Special Interest Function/Top 10"</v>
      </c>
      <c r="C458" t="s">
        <v>925</v>
      </c>
      <c r="D458" t="s">
        <v>7</v>
      </c>
      <c r="E458" t="s">
        <v>11</v>
      </c>
      <c r="F458" t="s">
        <v>717</v>
      </c>
      <c r="G458" t="s">
        <v>718</v>
      </c>
      <c r="H458" t="s">
        <v>718</v>
      </c>
      <c r="I458" t="s">
        <v>718</v>
      </c>
      <c r="J458" t="s">
        <v>718</v>
      </c>
      <c r="K458" t="s">
        <v>718</v>
      </c>
      <c r="L458" s="6" t="s">
        <v>718</v>
      </c>
      <c r="M458" s="27" t="s">
        <v>23</v>
      </c>
      <c r="N458" s="27" t="s">
        <v>1043</v>
      </c>
      <c r="O458" s="27" t="s">
        <v>78</v>
      </c>
      <c r="P458" s="27" t="s">
        <v>1440</v>
      </c>
      <c r="Q458" s="27" t="s">
        <v>78</v>
      </c>
      <c r="R458" s="27" t="s">
        <v>43</v>
      </c>
      <c r="S458" s="27" t="s">
        <v>44</v>
      </c>
      <c r="T458" s="27" t="s">
        <v>88</v>
      </c>
      <c r="U458" s="60">
        <v>42086</v>
      </c>
      <c r="V458" s="27" t="s">
        <v>45</v>
      </c>
      <c r="W458" s="27" t="s">
        <v>107</v>
      </c>
      <c r="X458" s="27" t="s">
        <v>38</v>
      </c>
      <c r="Y458" s="27" t="s">
        <v>2416</v>
      </c>
      <c r="Z458" s="27" t="s">
        <v>354</v>
      </c>
      <c r="AA458" s="62">
        <v>45652.5</v>
      </c>
      <c r="AB458" s="27" t="s">
        <v>1679</v>
      </c>
      <c r="AC458" s="27" t="s">
        <v>397</v>
      </c>
      <c r="AD458" s="27" t="s">
        <v>1311</v>
      </c>
      <c r="AE458" s="27" t="s">
        <v>353</v>
      </c>
      <c r="AF458" s="27" t="s">
        <v>769</v>
      </c>
      <c r="AG458" s="27" t="s">
        <v>677</v>
      </c>
      <c r="AH458" s="27" t="s">
        <v>894</v>
      </c>
      <c r="AI458" s="61">
        <v>42086</v>
      </c>
      <c r="AJ458" s="27" t="s">
        <v>1615</v>
      </c>
      <c r="AK458" s="61">
        <v>42083</v>
      </c>
      <c r="AL458" s="28" t="s">
        <v>64</v>
      </c>
      <c r="AM458" s="27" t="s">
        <v>741</v>
      </c>
      <c r="AN458" s="27" t="s">
        <v>742</v>
      </c>
      <c r="AO458" s="28" t="s">
        <v>719</v>
      </c>
      <c r="AP458" s="27" t="s">
        <v>720</v>
      </c>
      <c r="AQ458" s="27" t="s">
        <v>734</v>
      </c>
      <c r="AR458" s="27" t="s">
        <v>78</v>
      </c>
      <c r="AS458" s="28" t="s">
        <v>717</v>
      </c>
      <c r="AT458" s="28" t="s">
        <v>718</v>
      </c>
      <c r="AU458" s="28" t="s">
        <v>718</v>
      </c>
      <c r="AV458" s="28" t="s">
        <v>718</v>
      </c>
      <c r="AW458" s="28" t="s">
        <v>718</v>
      </c>
      <c r="AX458" s="28" t="s">
        <v>718</v>
      </c>
      <c r="AY458" s="28" t="s">
        <v>718</v>
      </c>
      <c r="AZ458" s="62">
        <v>45652.5</v>
      </c>
      <c r="BA458" s="62">
        <v>45652.5</v>
      </c>
      <c r="BB458" s="29">
        <v>1</v>
      </c>
    </row>
    <row r="459" spans="1:54" ht="15.75" customHeight="1" x14ac:dyDescent="0.2">
      <c r="A459" t="s">
        <v>3205</v>
      </c>
      <c r="B459" t="str">
        <f>VLOOKUP(M459,vlookup!A:C,3,FALSE)</f>
        <v>"Special Interest Function/Top 10"</v>
      </c>
      <c r="C459" t="s">
        <v>925</v>
      </c>
      <c r="D459" t="s">
        <v>7</v>
      </c>
      <c r="E459" t="s">
        <v>12</v>
      </c>
      <c r="F459" t="s">
        <v>717</v>
      </c>
      <c r="G459" t="s">
        <v>718</v>
      </c>
      <c r="H459" t="s">
        <v>718</v>
      </c>
      <c r="I459" t="s">
        <v>718</v>
      </c>
      <c r="J459" t="s">
        <v>718</v>
      </c>
      <c r="K459" t="s">
        <v>718</v>
      </c>
      <c r="L459" s="6" t="s">
        <v>718</v>
      </c>
      <c r="M459" s="27" t="s">
        <v>23</v>
      </c>
      <c r="N459" s="27" t="s">
        <v>1043</v>
      </c>
      <c r="O459" s="27" t="s">
        <v>78</v>
      </c>
      <c r="P459" s="27" t="s">
        <v>1440</v>
      </c>
      <c r="Q459" s="27" t="s">
        <v>78</v>
      </c>
      <c r="R459" s="27" t="s">
        <v>625</v>
      </c>
      <c r="S459" s="27" t="s">
        <v>118</v>
      </c>
      <c r="T459" s="27" t="s">
        <v>205</v>
      </c>
      <c r="U459" s="60">
        <v>42110</v>
      </c>
      <c r="V459" s="27" t="s">
        <v>134</v>
      </c>
      <c r="W459" s="27" t="s">
        <v>677</v>
      </c>
      <c r="X459" s="27" t="s">
        <v>38</v>
      </c>
      <c r="Y459" s="27" t="s">
        <v>2396</v>
      </c>
      <c r="Z459" s="27" t="s">
        <v>354</v>
      </c>
      <c r="AA459" s="62">
        <v>868529.84</v>
      </c>
      <c r="AB459" s="27" t="s">
        <v>1312</v>
      </c>
      <c r="AC459" s="27" t="s">
        <v>120</v>
      </c>
      <c r="AD459" s="27" t="s">
        <v>677</v>
      </c>
      <c r="AE459" s="27" t="s">
        <v>353</v>
      </c>
      <c r="AF459" s="27" t="s">
        <v>769</v>
      </c>
      <c r="AG459" s="27" t="s">
        <v>677</v>
      </c>
      <c r="AH459" s="27" t="s">
        <v>786</v>
      </c>
      <c r="AI459" s="61">
        <v>42115</v>
      </c>
      <c r="AJ459" s="27" t="s">
        <v>797</v>
      </c>
      <c r="AK459" s="61">
        <v>42066</v>
      </c>
      <c r="AL459" s="28" t="s">
        <v>64</v>
      </c>
      <c r="AM459" s="27" t="s">
        <v>757</v>
      </c>
      <c r="AN459" s="27" t="s">
        <v>758</v>
      </c>
      <c r="AO459" s="28" t="s">
        <v>725</v>
      </c>
      <c r="AP459" s="27" t="s">
        <v>718</v>
      </c>
      <c r="AQ459" s="27" t="s">
        <v>677</v>
      </c>
      <c r="AR459" s="27" t="s">
        <v>78</v>
      </c>
      <c r="AS459" s="28" t="s">
        <v>717</v>
      </c>
      <c r="AT459" s="28" t="s">
        <v>718</v>
      </c>
      <c r="AU459" s="28" t="s">
        <v>718</v>
      </c>
      <c r="AV459" s="28" t="s">
        <v>718</v>
      </c>
      <c r="AW459" s="28" t="s">
        <v>718</v>
      </c>
      <c r="AX459" s="28" t="s">
        <v>718</v>
      </c>
      <c r="AY459" s="28" t="s">
        <v>718</v>
      </c>
      <c r="AZ459" s="62">
        <v>868529.84</v>
      </c>
      <c r="BA459" s="62">
        <v>0</v>
      </c>
      <c r="BB459" s="29">
        <v>1</v>
      </c>
    </row>
    <row r="460" spans="1:54" ht="15.75" customHeight="1" x14ac:dyDescent="0.2">
      <c r="A460" t="s">
        <v>3205</v>
      </c>
      <c r="B460" t="str">
        <f>VLOOKUP(M460,vlookup!A:C,3,FALSE)</f>
        <v>"Special Interest Function/Top 10"</v>
      </c>
      <c r="C460" t="s">
        <v>925</v>
      </c>
      <c r="D460" t="s">
        <v>7</v>
      </c>
      <c r="E460" t="s">
        <v>12</v>
      </c>
      <c r="F460" t="s">
        <v>717</v>
      </c>
      <c r="G460" t="s">
        <v>718</v>
      </c>
      <c r="H460" t="s">
        <v>718</v>
      </c>
      <c r="I460" t="s">
        <v>718</v>
      </c>
      <c r="J460" t="s">
        <v>718</v>
      </c>
      <c r="K460" t="s">
        <v>718</v>
      </c>
      <c r="L460" s="6" t="s">
        <v>718</v>
      </c>
      <c r="M460" s="27" t="s">
        <v>23</v>
      </c>
      <c r="N460" s="27" t="s">
        <v>1043</v>
      </c>
      <c r="O460" s="27" t="s">
        <v>78</v>
      </c>
      <c r="P460" s="27" t="s">
        <v>1440</v>
      </c>
      <c r="Q460" s="27" t="s">
        <v>78</v>
      </c>
      <c r="R460" s="27" t="s">
        <v>43</v>
      </c>
      <c r="S460" s="27" t="s">
        <v>44</v>
      </c>
      <c r="T460" s="27" t="s">
        <v>88</v>
      </c>
      <c r="U460" s="60">
        <v>42131</v>
      </c>
      <c r="V460" s="27" t="s">
        <v>134</v>
      </c>
      <c r="W460" s="27" t="s">
        <v>677</v>
      </c>
      <c r="X460" s="27" t="s">
        <v>38</v>
      </c>
      <c r="Y460" s="27" t="s">
        <v>2417</v>
      </c>
      <c r="Z460" s="27" t="s">
        <v>603</v>
      </c>
      <c r="AA460" s="62">
        <v>123914.31</v>
      </c>
      <c r="AB460" s="27" t="s">
        <v>602</v>
      </c>
      <c r="AC460" s="27" t="s">
        <v>99</v>
      </c>
      <c r="AD460" s="27" t="s">
        <v>601</v>
      </c>
      <c r="AE460" s="27" t="s">
        <v>600</v>
      </c>
      <c r="AF460" s="27" t="s">
        <v>1442</v>
      </c>
      <c r="AG460" s="27" t="s">
        <v>677</v>
      </c>
      <c r="AH460" s="27" t="s">
        <v>735</v>
      </c>
      <c r="AI460" s="61">
        <v>42196</v>
      </c>
      <c r="AJ460" s="27" t="s">
        <v>904</v>
      </c>
      <c r="AK460" s="61">
        <v>42135</v>
      </c>
      <c r="AL460" s="28" t="s">
        <v>64</v>
      </c>
      <c r="AM460" s="27" t="s">
        <v>741</v>
      </c>
      <c r="AN460" s="27" t="s">
        <v>742</v>
      </c>
      <c r="AO460" s="28" t="s">
        <v>725</v>
      </c>
      <c r="AP460" s="27" t="s">
        <v>718</v>
      </c>
      <c r="AQ460" s="27" t="s">
        <v>78</v>
      </c>
      <c r="AR460" s="27" t="s">
        <v>78</v>
      </c>
      <c r="AS460" s="28" t="s">
        <v>717</v>
      </c>
      <c r="AT460" s="28" t="s">
        <v>718</v>
      </c>
      <c r="AU460" s="28" t="s">
        <v>718</v>
      </c>
      <c r="AV460" s="28" t="s">
        <v>718</v>
      </c>
      <c r="AW460" s="28" t="s">
        <v>718</v>
      </c>
      <c r="AX460" s="28" t="s">
        <v>718</v>
      </c>
      <c r="AY460" s="28" t="s">
        <v>718</v>
      </c>
      <c r="AZ460" s="62">
        <v>123914.31</v>
      </c>
      <c r="BA460" s="62">
        <v>123914.31</v>
      </c>
      <c r="BB460" s="29">
        <v>1</v>
      </c>
    </row>
    <row r="461" spans="1:54" ht="15.75" customHeight="1" x14ac:dyDescent="0.2">
      <c r="A461" t="s">
        <v>3205</v>
      </c>
      <c r="B461" t="str">
        <f>VLOOKUP(M461,vlookup!A:C,3,FALSE)</f>
        <v>"Special Interest Function/Top 10"</v>
      </c>
      <c r="C461" t="s">
        <v>925</v>
      </c>
      <c r="D461" t="s">
        <v>7</v>
      </c>
      <c r="E461" t="s">
        <v>12</v>
      </c>
      <c r="F461" t="s">
        <v>717</v>
      </c>
      <c r="G461" t="s">
        <v>718</v>
      </c>
      <c r="H461" t="s">
        <v>718</v>
      </c>
      <c r="I461" t="s">
        <v>718</v>
      </c>
      <c r="J461" t="s">
        <v>718</v>
      </c>
      <c r="K461" t="s">
        <v>718</v>
      </c>
      <c r="L461" s="6" t="s">
        <v>718</v>
      </c>
      <c r="M461" s="27" t="s">
        <v>23</v>
      </c>
      <c r="N461" s="27" t="s">
        <v>1043</v>
      </c>
      <c r="O461" s="27" t="s">
        <v>78</v>
      </c>
      <c r="P461" s="27" t="s">
        <v>1440</v>
      </c>
      <c r="Q461" s="27" t="s">
        <v>78</v>
      </c>
      <c r="R461" s="27" t="s">
        <v>43</v>
      </c>
      <c r="S461" s="27" t="s">
        <v>44</v>
      </c>
      <c r="T461" s="27" t="s">
        <v>88</v>
      </c>
      <c r="U461" s="60">
        <v>42132</v>
      </c>
      <c r="V461" s="27" t="s">
        <v>45</v>
      </c>
      <c r="W461" s="27" t="s">
        <v>107</v>
      </c>
      <c r="X461" s="27" t="s">
        <v>38</v>
      </c>
      <c r="Y461" s="27" t="s">
        <v>2418</v>
      </c>
      <c r="Z461" s="27" t="s">
        <v>354</v>
      </c>
      <c r="AA461" s="62">
        <v>303023.12</v>
      </c>
      <c r="AB461" s="27" t="s">
        <v>1679</v>
      </c>
      <c r="AC461" s="27" t="s">
        <v>400</v>
      </c>
      <c r="AD461" s="27" t="s">
        <v>1311</v>
      </c>
      <c r="AE461" s="27" t="s">
        <v>353</v>
      </c>
      <c r="AF461" s="27" t="s">
        <v>769</v>
      </c>
      <c r="AG461" s="27" t="s">
        <v>677</v>
      </c>
      <c r="AH461" s="27" t="s">
        <v>735</v>
      </c>
      <c r="AI461" s="61">
        <v>42196</v>
      </c>
      <c r="AJ461" s="27" t="s">
        <v>1615</v>
      </c>
      <c r="AK461" s="61">
        <v>42124</v>
      </c>
      <c r="AL461" s="28" t="s">
        <v>64</v>
      </c>
      <c r="AM461" s="27" t="s">
        <v>741</v>
      </c>
      <c r="AN461" s="27" t="s">
        <v>742</v>
      </c>
      <c r="AO461" s="28" t="s">
        <v>719</v>
      </c>
      <c r="AP461" s="27" t="s">
        <v>720</v>
      </c>
      <c r="AQ461" s="27" t="s">
        <v>734</v>
      </c>
      <c r="AR461" s="27" t="s">
        <v>78</v>
      </c>
      <c r="AS461" s="28" t="s">
        <v>717</v>
      </c>
      <c r="AT461" s="28" t="s">
        <v>718</v>
      </c>
      <c r="AU461" s="28" t="s">
        <v>718</v>
      </c>
      <c r="AV461" s="28" t="s">
        <v>718</v>
      </c>
      <c r="AW461" s="28" t="s">
        <v>718</v>
      </c>
      <c r="AX461" s="28" t="s">
        <v>718</v>
      </c>
      <c r="AY461" s="28" t="s">
        <v>718</v>
      </c>
      <c r="AZ461" s="62">
        <v>303023.12</v>
      </c>
      <c r="BA461" s="62">
        <v>684671.52</v>
      </c>
      <c r="BB461" s="29">
        <v>1</v>
      </c>
    </row>
    <row r="462" spans="1:54" ht="15.75" customHeight="1" x14ac:dyDescent="0.2">
      <c r="A462" t="s">
        <v>3205</v>
      </c>
      <c r="B462" t="str">
        <f>VLOOKUP(M462,vlookup!A:C,3,FALSE)</f>
        <v>"Special Interest Function/Top 10"</v>
      </c>
      <c r="C462" t="s">
        <v>925</v>
      </c>
      <c r="D462" t="s">
        <v>7</v>
      </c>
      <c r="E462" t="s">
        <v>12</v>
      </c>
      <c r="F462" t="s">
        <v>717</v>
      </c>
      <c r="G462" t="s">
        <v>718</v>
      </c>
      <c r="H462" t="s">
        <v>718</v>
      </c>
      <c r="I462" t="s">
        <v>718</v>
      </c>
      <c r="J462" t="s">
        <v>718</v>
      </c>
      <c r="K462" t="s">
        <v>718</v>
      </c>
      <c r="L462" s="6" t="s">
        <v>718</v>
      </c>
      <c r="M462" s="27" t="s">
        <v>23</v>
      </c>
      <c r="N462" s="27" t="s">
        <v>1043</v>
      </c>
      <c r="O462" s="27" t="s">
        <v>78</v>
      </c>
      <c r="P462" s="27" t="s">
        <v>1440</v>
      </c>
      <c r="Q462" s="27" t="s">
        <v>78</v>
      </c>
      <c r="R462" s="27" t="s">
        <v>625</v>
      </c>
      <c r="S462" s="27" t="s">
        <v>118</v>
      </c>
      <c r="T462" s="27" t="s">
        <v>205</v>
      </c>
      <c r="U462" s="60">
        <v>42171</v>
      </c>
      <c r="V462" s="27" t="s">
        <v>45</v>
      </c>
      <c r="W462" s="27" t="s">
        <v>107</v>
      </c>
      <c r="X462" s="27" t="s">
        <v>38</v>
      </c>
      <c r="Y462" s="27" t="s">
        <v>2397</v>
      </c>
      <c r="Z462" s="27" t="s">
        <v>354</v>
      </c>
      <c r="AA462" s="62">
        <v>102479.88</v>
      </c>
      <c r="AB462" s="27" t="s">
        <v>1310</v>
      </c>
      <c r="AC462" s="27" t="s">
        <v>104</v>
      </c>
      <c r="AD462" s="27" t="s">
        <v>1311</v>
      </c>
      <c r="AE462" s="27" t="s">
        <v>353</v>
      </c>
      <c r="AF462" s="27" t="s">
        <v>782</v>
      </c>
      <c r="AG462" s="27" t="s">
        <v>677</v>
      </c>
      <c r="AH462" s="27" t="s">
        <v>780</v>
      </c>
      <c r="AI462" s="61">
        <v>42234</v>
      </c>
      <c r="AJ462" s="27" t="s">
        <v>1855</v>
      </c>
      <c r="AK462" s="61">
        <v>42234</v>
      </c>
      <c r="AL462" s="28" t="s">
        <v>64</v>
      </c>
      <c r="AM462" s="27" t="s">
        <v>726</v>
      </c>
      <c r="AN462" s="27" t="s">
        <v>727</v>
      </c>
      <c r="AO462" s="28" t="s">
        <v>719</v>
      </c>
      <c r="AP462" s="27" t="s">
        <v>720</v>
      </c>
      <c r="AQ462" s="27" t="s">
        <v>734</v>
      </c>
      <c r="AR462" s="27" t="s">
        <v>78</v>
      </c>
      <c r="AS462" s="28" t="s">
        <v>717</v>
      </c>
      <c r="AT462" s="28" t="s">
        <v>718</v>
      </c>
      <c r="AU462" s="28" t="s">
        <v>718</v>
      </c>
      <c r="AV462" s="28" t="s">
        <v>718</v>
      </c>
      <c r="AW462" s="28" t="s">
        <v>718</v>
      </c>
      <c r="AX462" s="28" t="s">
        <v>718</v>
      </c>
      <c r="AY462" s="28" t="s">
        <v>718</v>
      </c>
      <c r="AZ462" s="62">
        <v>102479.88</v>
      </c>
      <c r="BA462" s="62">
        <v>0</v>
      </c>
      <c r="BB462" s="29">
        <v>1</v>
      </c>
    </row>
    <row r="463" spans="1:54" ht="15.75" customHeight="1" x14ac:dyDescent="0.2">
      <c r="A463" t="s">
        <v>3205</v>
      </c>
      <c r="B463" t="str">
        <f>VLOOKUP(M463,vlookup!A:C,3,FALSE)</f>
        <v>"Special Interest Function/Top 10"</v>
      </c>
      <c r="C463" t="s">
        <v>925</v>
      </c>
      <c r="D463" t="s">
        <v>7</v>
      </c>
      <c r="E463" t="s">
        <v>12</v>
      </c>
      <c r="F463" t="s">
        <v>717</v>
      </c>
      <c r="G463" t="s">
        <v>718</v>
      </c>
      <c r="H463" t="s">
        <v>718</v>
      </c>
      <c r="I463" t="s">
        <v>718</v>
      </c>
      <c r="J463" t="s">
        <v>718</v>
      </c>
      <c r="K463" t="s">
        <v>718</v>
      </c>
      <c r="L463" s="6" t="s">
        <v>718</v>
      </c>
      <c r="M463" s="27" t="s">
        <v>23</v>
      </c>
      <c r="N463" s="27" t="s">
        <v>1043</v>
      </c>
      <c r="O463" s="27" t="s">
        <v>78</v>
      </c>
      <c r="P463" s="27" t="s">
        <v>1440</v>
      </c>
      <c r="Q463" s="27" t="s">
        <v>78</v>
      </c>
      <c r="R463" s="27" t="s">
        <v>1639</v>
      </c>
      <c r="S463" s="27" t="s">
        <v>536</v>
      </c>
      <c r="T463" s="27" t="s">
        <v>1218</v>
      </c>
      <c r="U463" s="60">
        <v>42180</v>
      </c>
      <c r="V463" s="27" t="s">
        <v>134</v>
      </c>
      <c r="W463" s="27" t="s">
        <v>677</v>
      </c>
      <c r="X463" s="27" t="s">
        <v>38</v>
      </c>
      <c r="Y463" s="27" t="s">
        <v>2404</v>
      </c>
      <c r="Z463" s="27" t="s">
        <v>1640</v>
      </c>
      <c r="AA463" s="62">
        <v>131329</v>
      </c>
      <c r="AB463" s="27" t="s">
        <v>128</v>
      </c>
      <c r="AC463" s="27" t="s">
        <v>88</v>
      </c>
      <c r="AD463" s="27" t="s">
        <v>1641</v>
      </c>
      <c r="AE463" s="27" t="s">
        <v>1642</v>
      </c>
      <c r="AF463" s="27" t="s">
        <v>1442</v>
      </c>
      <c r="AG463" s="27" t="s">
        <v>677</v>
      </c>
      <c r="AH463" s="27" t="s">
        <v>780</v>
      </c>
      <c r="AI463" s="61">
        <v>42186</v>
      </c>
      <c r="AJ463" s="27" t="s">
        <v>1613</v>
      </c>
      <c r="AK463" s="61">
        <v>42180</v>
      </c>
      <c r="AL463" s="28" t="s">
        <v>64</v>
      </c>
      <c r="AM463" s="27" t="s">
        <v>739</v>
      </c>
      <c r="AN463" s="27" t="s">
        <v>740</v>
      </c>
      <c r="AO463" s="28" t="s">
        <v>715</v>
      </c>
      <c r="AP463" s="27" t="s">
        <v>716</v>
      </c>
      <c r="AQ463" s="27" t="s">
        <v>78</v>
      </c>
      <c r="AR463" s="27" t="s">
        <v>78</v>
      </c>
      <c r="AS463" s="28" t="s">
        <v>717</v>
      </c>
      <c r="AT463" s="28" t="s">
        <v>718</v>
      </c>
      <c r="AU463" s="28" t="s">
        <v>718</v>
      </c>
      <c r="AV463" s="28" t="s">
        <v>718</v>
      </c>
      <c r="AW463" s="28" t="s">
        <v>718</v>
      </c>
      <c r="AX463" s="28" t="s">
        <v>718</v>
      </c>
      <c r="AY463" s="28" t="s">
        <v>718</v>
      </c>
      <c r="AZ463" s="62">
        <v>131329</v>
      </c>
      <c r="BA463" s="62">
        <v>131329</v>
      </c>
      <c r="BB463" s="29">
        <v>1</v>
      </c>
    </row>
    <row r="464" spans="1:54" ht="15.75" customHeight="1" x14ac:dyDescent="0.2">
      <c r="A464" t="s">
        <v>3205</v>
      </c>
      <c r="B464" t="str">
        <f>VLOOKUP(M464,vlookup!A:C,3,FALSE)</f>
        <v>"Special Interest Function/Top 10"</v>
      </c>
      <c r="C464" t="s">
        <v>925</v>
      </c>
      <c r="D464" t="s">
        <v>7</v>
      </c>
      <c r="E464" t="s">
        <v>13</v>
      </c>
      <c r="F464" t="s">
        <v>717</v>
      </c>
      <c r="G464" t="s">
        <v>718</v>
      </c>
      <c r="H464" t="s">
        <v>718</v>
      </c>
      <c r="I464" t="s">
        <v>718</v>
      </c>
      <c r="J464" t="s">
        <v>718</v>
      </c>
      <c r="K464" t="s">
        <v>718</v>
      </c>
      <c r="L464" s="6" t="s">
        <v>718</v>
      </c>
      <c r="M464" s="27" t="s">
        <v>23</v>
      </c>
      <c r="N464" s="27" t="s">
        <v>1043</v>
      </c>
      <c r="O464" s="27" t="s">
        <v>78</v>
      </c>
      <c r="P464" s="27" t="s">
        <v>1440</v>
      </c>
      <c r="Q464" s="27" t="s">
        <v>78</v>
      </c>
      <c r="R464" s="27" t="s">
        <v>625</v>
      </c>
      <c r="S464" s="27" t="s">
        <v>118</v>
      </c>
      <c r="T464" s="27" t="s">
        <v>205</v>
      </c>
      <c r="U464" s="60">
        <v>42202</v>
      </c>
      <c r="V464" s="27" t="s">
        <v>134</v>
      </c>
      <c r="W464" s="27" t="s">
        <v>677</v>
      </c>
      <c r="X464" s="27" t="s">
        <v>38</v>
      </c>
      <c r="Y464" s="27" t="s">
        <v>2398</v>
      </c>
      <c r="Z464" s="27" t="s">
        <v>354</v>
      </c>
      <c r="AA464" s="62">
        <v>560037.66</v>
      </c>
      <c r="AB464" s="27" t="s">
        <v>1312</v>
      </c>
      <c r="AC464" s="27" t="s">
        <v>173</v>
      </c>
      <c r="AD464" s="27" t="s">
        <v>677</v>
      </c>
      <c r="AE464" s="27" t="s">
        <v>353</v>
      </c>
      <c r="AF464" s="27" t="s">
        <v>769</v>
      </c>
      <c r="AG464" s="27" t="s">
        <v>677</v>
      </c>
      <c r="AH464" s="27" t="s">
        <v>786</v>
      </c>
      <c r="AI464" s="61">
        <v>42227</v>
      </c>
      <c r="AJ464" s="27" t="s">
        <v>797</v>
      </c>
      <c r="AK464" s="61">
        <v>42193</v>
      </c>
      <c r="AL464" s="28" t="s">
        <v>64</v>
      </c>
      <c r="AM464" s="27" t="s">
        <v>757</v>
      </c>
      <c r="AN464" s="27" t="s">
        <v>758</v>
      </c>
      <c r="AO464" s="28" t="s">
        <v>725</v>
      </c>
      <c r="AP464" s="27" t="s">
        <v>718</v>
      </c>
      <c r="AQ464" s="27" t="s">
        <v>677</v>
      </c>
      <c r="AR464" s="27" t="s">
        <v>78</v>
      </c>
      <c r="AS464" s="28" t="s">
        <v>717</v>
      </c>
      <c r="AT464" s="28" t="s">
        <v>718</v>
      </c>
      <c r="AU464" s="28" t="s">
        <v>718</v>
      </c>
      <c r="AV464" s="28" t="s">
        <v>718</v>
      </c>
      <c r="AW464" s="28" t="s">
        <v>718</v>
      </c>
      <c r="AX464" s="28" t="s">
        <v>718</v>
      </c>
      <c r="AY464" s="28" t="s">
        <v>718</v>
      </c>
      <c r="AZ464" s="62">
        <v>560037.66</v>
      </c>
      <c r="BA464" s="62">
        <v>470685</v>
      </c>
      <c r="BB464" s="29">
        <v>1</v>
      </c>
    </row>
    <row r="465" spans="1:54" ht="15.75" customHeight="1" x14ac:dyDescent="0.2">
      <c r="A465" t="s">
        <v>3205</v>
      </c>
      <c r="B465" t="str">
        <f>VLOOKUP(M465,vlookup!A:C,3,FALSE)</f>
        <v>"Special Interest Function/Top 10"</v>
      </c>
      <c r="C465" t="s">
        <v>925</v>
      </c>
      <c r="D465" t="s">
        <v>7</v>
      </c>
      <c r="E465" t="s">
        <v>13</v>
      </c>
      <c r="F465" t="s">
        <v>717</v>
      </c>
      <c r="G465" t="s">
        <v>718</v>
      </c>
      <c r="H465" t="s">
        <v>718</v>
      </c>
      <c r="I465" t="s">
        <v>718</v>
      </c>
      <c r="J465" t="s">
        <v>718</v>
      </c>
      <c r="K465" t="s">
        <v>718</v>
      </c>
      <c r="L465" s="6" t="s">
        <v>718</v>
      </c>
      <c r="M465" s="27" t="s">
        <v>23</v>
      </c>
      <c r="N465" s="27" t="s">
        <v>1043</v>
      </c>
      <c r="O465" s="27" t="s">
        <v>78</v>
      </c>
      <c r="P465" s="27" t="s">
        <v>1440</v>
      </c>
      <c r="Q465" s="27" t="s">
        <v>78</v>
      </c>
      <c r="R465" s="27" t="s">
        <v>43</v>
      </c>
      <c r="S465" s="27" t="s">
        <v>44</v>
      </c>
      <c r="T465" s="27" t="s">
        <v>88</v>
      </c>
      <c r="U465" s="60">
        <v>42209</v>
      </c>
      <c r="V465" s="27" t="s">
        <v>134</v>
      </c>
      <c r="W465" s="27" t="s">
        <v>107</v>
      </c>
      <c r="X465" s="27" t="s">
        <v>38</v>
      </c>
      <c r="Y465" s="27" t="s">
        <v>2421</v>
      </c>
      <c r="Z465" s="27" t="s">
        <v>1680</v>
      </c>
      <c r="AA465" s="62">
        <v>99743.86</v>
      </c>
      <c r="AB465" s="27" t="s">
        <v>1681</v>
      </c>
      <c r="AC465" s="27" t="s">
        <v>143</v>
      </c>
      <c r="AD465" s="27" t="s">
        <v>1682</v>
      </c>
      <c r="AE465" s="27" t="s">
        <v>1683</v>
      </c>
      <c r="AF465" s="27" t="s">
        <v>769</v>
      </c>
      <c r="AG465" s="27" t="s">
        <v>677</v>
      </c>
      <c r="AH465" s="27" t="s">
        <v>1265</v>
      </c>
      <c r="AI465" s="61">
        <v>42234</v>
      </c>
      <c r="AJ465" s="27" t="s">
        <v>1615</v>
      </c>
      <c r="AK465" s="61">
        <v>42193</v>
      </c>
      <c r="AL465" s="28" t="s">
        <v>64</v>
      </c>
      <c r="AM465" s="27" t="s">
        <v>753</v>
      </c>
      <c r="AN465" s="27" t="s">
        <v>754</v>
      </c>
      <c r="AO465" s="28" t="s">
        <v>719</v>
      </c>
      <c r="AP465" s="27" t="s">
        <v>720</v>
      </c>
      <c r="AQ465" s="27" t="s">
        <v>1647</v>
      </c>
      <c r="AR465" s="27" t="s">
        <v>78</v>
      </c>
      <c r="AS465" s="28" t="s">
        <v>717</v>
      </c>
      <c r="AT465" s="28" t="s">
        <v>718</v>
      </c>
      <c r="AU465" s="28" t="s">
        <v>718</v>
      </c>
      <c r="AV465" s="28" t="s">
        <v>718</v>
      </c>
      <c r="AW465" s="28" t="s">
        <v>718</v>
      </c>
      <c r="AX465" s="28" t="s">
        <v>718</v>
      </c>
      <c r="AY465" s="28" t="s">
        <v>718</v>
      </c>
      <c r="AZ465" s="62">
        <v>99743.86</v>
      </c>
      <c r="BA465" s="62">
        <v>99743.86</v>
      </c>
      <c r="BB465" s="29">
        <v>1</v>
      </c>
    </row>
    <row r="466" spans="1:54" ht="15.75" customHeight="1" x14ac:dyDescent="0.2">
      <c r="A466" t="s">
        <v>3205</v>
      </c>
      <c r="B466" t="str">
        <f>VLOOKUP(M466,vlookup!A:C,3,FALSE)</f>
        <v>"Special Interest Function/Top 10"</v>
      </c>
      <c r="C466" t="s">
        <v>925</v>
      </c>
      <c r="D466" t="s">
        <v>7</v>
      </c>
      <c r="E466" t="s">
        <v>13</v>
      </c>
      <c r="F466" t="s">
        <v>717</v>
      </c>
      <c r="G466" t="s">
        <v>718</v>
      </c>
      <c r="H466" t="s">
        <v>718</v>
      </c>
      <c r="I466" t="s">
        <v>718</v>
      </c>
      <c r="J466" t="s">
        <v>718</v>
      </c>
      <c r="K466" t="s">
        <v>718</v>
      </c>
      <c r="L466" s="6" t="s">
        <v>718</v>
      </c>
      <c r="M466" s="27" t="s">
        <v>23</v>
      </c>
      <c r="N466" s="27" t="s">
        <v>1043</v>
      </c>
      <c r="O466" s="27" t="s">
        <v>78</v>
      </c>
      <c r="P466" s="27" t="s">
        <v>1440</v>
      </c>
      <c r="Q466" s="27" t="s">
        <v>78</v>
      </c>
      <c r="R466" s="27" t="s">
        <v>625</v>
      </c>
      <c r="S466" s="27" t="s">
        <v>118</v>
      </c>
      <c r="T466" s="27" t="s">
        <v>205</v>
      </c>
      <c r="U466" s="60">
        <v>42214</v>
      </c>
      <c r="V466" s="27" t="s">
        <v>45</v>
      </c>
      <c r="W466" s="27" t="s">
        <v>107</v>
      </c>
      <c r="X466" s="27" t="s">
        <v>38</v>
      </c>
      <c r="Y466" s="27" t="s">
        <v>2399</v>
      </c>
      <c r="Z466" s="27" t="s">
        <v>354</v>
      </c>
      <c r="AA466" s="62">
        <v>43499.03</v>
      </c>
      <c r="AB466" s="27" t="s">
        <v>1679</v>
      </c>
      <c r="AC466" s="27" t="s">
        <v>91</v>
      </c>
      <c r="AD466" s="27" t="s">
        <v>1311</v>
      </c>
      <c r="AE466" s="27" t="s">
        <v>353</v>
      </c>
      <c r="AF466" s="27" t="s">
        <v>769</v>
      </c>
      <c r="AG466" s="27" t="s">
        <v>677</v>
      </c>
      <c r="AH466" s="27" t="s">
        <v>1462</v>
      </c>
      <c r="AI466" s="61">
        <v>42220</v>
      </c>
      <c r="AJ466" s="27" t="s">
        <v>1615</v>
      </c>
      <c r="AK466" s="61">
        <v>42215</v>
      </c>
      <c r="AL466" s="28" t="s">
        <v>64</v>
      </c>
      <c r="AM466" s="27" t="s">
        <v>753</v>
      </c>
      <c r="AN466" s="27" t="s">
        <v>754</v>
      </c>
      <c r="AO466" s="28" t="s">
        <v>719</v>
      </c>
      <c r="AP466" s="27" t="s">
        <v>720</v>
      </c>
      <c r="AQ466" s="27" t="s">
        <v>734</v>
      </c>
      <c r="AR466" s="27" t="s">
        <v>78</v>
      </c>
      <c r="AS466" s="28" t="s">
        <v>717</v>
      </c>
      <c r="AT466" s="28" t="s">
        <v>718</v>
      </c>
      <c r="AU466" s="28" t="s">
        <v>718</v>
      </c>
      <c r="AV466" s="28" t="s">
        <v>718</v>
      </c>
      <c r="AW466" s="28" t="s">
        <v>718</v>
      </c>
      <c r="AX466" s="28" t="s">
        <v>718</v>
      </c>
      <c r="AY466" s="28" t="s">
        <v>718</v>
      </c>
      <c r="AZ466" s="62">
        <v>43499.03</v>
      </c>
      <c r="BA466" s="62">
        <v>0</v>
      </c>
      <c r="BB466" s="29">
        <v>1</v>
      </c>
    </row>
    <row r="467" spans="1:54" ht="15.75" customHeight="1" x14ac:dyDescent="0.2">
      <c r="A467" t="s">
        <v>3205</v>
      </c>
      <c r="B467" t="str">
        <f>VLOOKUP(M467,vlookup!A:C,3,FALSE)</f>
        <v>"Special Interest Function/Top 10"</v>
      </c>
      <c r="C467" t="s">
        <v>925</v>
      </c>
      <c r="D467" t="s">
        <v>7</v>
      </c>
      <c r="E467" t="s">
        <v>13</v>
      </c>
      <c r="F467" t="s">
        <v>717</v>
      </c>
      <c r="G467" t="s">
        <v>718</v>
      </c>
      <c r="H467" t="s">
        <v>718</v>
      </c>
      <c r="I467" t="s">
        <v>718</v>
      </c>
      <c r="J467" t="s">
        <v>718</v>
      </c>
      <c r="K467" t="s">
        <v>718</v>
      </c>
      <c r="L467" s="6" t="s">
        <v>718</v>
      </c>
      <c r="M467" s="27" t="s">
        <v>23</v>
      </c>
      <c r="N467" s="27" t="s">
        <v>1043</v>
      </c>
      <c r="O467" s="27" t="s">
        <v>78</v>
      </c>
      <c r="P467" s="27" t="s">
        <v>1440</v>
      </c>
      <c r="Q467" s="27" t="s">
        <v>78</v>
      </c>
      <c r="R467" s="27" t="s">
        <v>625</v>
      </c>
      <c r="S467" s="27" t="s">
        <v>118</v>
      </c>
      <c r="T467" s="27" t="s">
        <v>205</v>
      </c>
      <c r="U467" s="60">
        <v>42221</v>
      </c>
      <c r="V467" s="27" t="s">
        <v>45</v>
      </c>
      <c r="W467" s="27" t="s">
        <v>107</v>
      </c>
      <c r="X467" s="27" t="s">
        <v>38</v>
      </c>
      <c r="Y467" s="27" t="s">
        <v>2400</v>
      </c>
      <c r="Z467" s="27" t="s">
        <v>354</v>
      </c>
      <c r="AA467" s="62">
        <v>119193.4</v>
      </c>
      <c r="AB467" s="27" t="s">
        <v>1679</v>
      </c>
      <c r="AC467" s="27" t="s">
        <v>211</v>
      </c>
      <c r="AD467" s="27" t="s">
        <v>1311</v>
      </c>
      <c r="AE467" s="27" t="s">
        <v>353</v>
      </c>
      <c r="AF467" s="27" t="s">
        <v>769</v>
      </c>
      <c r="AG467" s="27" t="s">
        <v>677</v>
      </c>
      <c r="AH467" s="27" t="s">
        <v>1462</v>
      </c>
      <c r="AI467" s="61">
        <v>42221</v>
      </c>
      <c r="AJ467" s="27" t="s">
        <v>1615</v>
      </c>
      <c r="AK467" s="61">
        <v>42220</v>
      </c>
      <c r="AL467" s="28" t="s">
        <v>64</v>
      </c>
      <c r="AM467" s="27" t="s">
        <v>753</v>
      </c>
      <c r="AN467" s="27" t="s">
        <v>754</v>
      </c>
      <c r="AO467" s="28" t="s">
        <v>719</v>
      </c>
      <c r="AP467" s="27" t="s">
        <v>720</v>
      </c>
      <c r="AQ467" s="27" t="s">
        <v>734</v>
      </c>
      <c r="AR467" s="27" t="s">
        <v>78</v>
      </c>
      <c r="AS467" s="28" t="s">
        <v>717</v>
      </c>
      <c r="AT467" s="28" t="s">
        <v>718</v>
      </c>
      <c r="AU467" s="28" t="s">
        <v>718</v>
      </c>
      <c r="AV467" s="28" t="s">
        <v>718</v>
      </c>
      <c r="AW467" s="28" t="s">
        <v>718</v>
      </c>
      <c r="AX467" s="28" t="s">
        <v>718</v>
      </c>
      <c r="AY467" s="28" t="s">
        <v>718</v>
      </c>
      <c r="AZ467" s="62">
        <v>119193.4</v>
      </c>
      <c r="BA467" s="62">
        <v>0</v>
      </c>
      <c r="BB467" s="29">
        <v>1</v>
      </c>
    </row>
    <row r="468" spans="1:54" ht="15.75" customHeight="1" x14ac:dyDescent="0.2">
      <c r="A468" t="s">
        <v>3205</v>
      </c>
      <c r="B468" t="str">
        <f>VLOOKUP(M468,vlookup!A:C,3,FALSE)</f>
        <v>"Special Interest Function/Top 10"</v>
      </c>
      <c r="C468" t="s">
        <v>925</v>
      </c>
      <c r="D468" t="s">
        <v>7</v>
      </c>
      <c r="E468" t="s">
        <v>13</v>
      </c>
      <c r="F468" t="s">
        <v>717</v>
      </c>
      <c r="G468" t="s">
        <v>718</v>
      </c>
      <c r="H468" t="s">
        <v>718</v>
      </c>
      <c r="I468" t="s">
        <v>718</v>
      </c>
      <c r="J468" t="s">
        <v>718</v>
      </c>
      <c r="K468" t="s">
        <v>718</v>
      </c>
      <c r="L468" s="6" t="s">
        <v>718</v>
      </c>
      <c r="M468" s="27" t="s">
        <v>23</v>
      </c>
      <c r="N468" s="27" t="s">
        <v>1043</v>
      </c>
      <c r="O468" s="27" t="s">
        <v>78</v>
      </c>
      <c r="P468" s="27" t="s">
        <v>1440</v>
      </c>
      <c r="Q468" s="27" t="s">
        <v>78</v>
      </c>
      <c r="R468" s="27" t="s">
        <v>625</v>
      </c>
      <c r="S468" s="27" t="s">
        <v>118</v>
      </c>
      <c r="T468" s="27" t="s">
        <v>205</v>
      </c>
      <c r="U468" s="60">
        <v>42228</v>
      </c>
      <c r="V468" s="27" t="s">
        <v>45</v>
      </c>
      <c r="W468" s="27" t="s">
        <v>107</v>
      </c>
      <c r="X468" s="27" t="s">
        <v>38</v>
      </c>
      <c r="Y468" s="27" t="s">
        <v>2401</v>
      </c>
      <c r="Z468" s="27" t="s">
        <v>354</v>
      </c>
      <c r="AA468" s="62">
        <v>149528.79999999999</v>
      </c>
      <c r="AB468" s="27" t="s">
        <v>1679</v>
      </c>
      <c r="AC468" s="27" t="s">
        <v>426</v>
      </c>
      <c r="AD468" s="27" t="s">
        <v>1311</v>
      </c>
      <c r="AE468" s="27" t="s">
        <v>353</v>
      </c>
      <c r="AF468" s="27" t="s">
        <v>769</v>
      </c>
      <c r="AG468" s="27" t="s">
        <v>677</v>
      </c>
      <c r="AH468" s="27" t="s">
        <v>1265</v>
      </c>
      <c r="AI468" s="61">
        <v>42234</v>
      </c>
      <c r="AJ468" s="27" t="s">
        <v>1615</v>
      </c>
      <c r="AK468" s="61">
        <v>42228</v>
      </c>
      <c r="AL468" s="28" t="s">
        <v>64</v>
      </c>
      <c r="AM468" s="27" t="s">
        <v>753</v>
      </c>
      <c r="AN468" s="27" t="s">
        <v>754</v>
      </c>
      <c r="AO468" s="28" t="s">
        <v>719</v>
      </c>
      <c r="AP468" s="27" t="s">
        <v>720</v>
      </c>
      <c r="AQ468" s="27" t="s">
        <v>734</v>
      </c>
      <c r="AR468" s="27" t="s">
        <v>78</v>
      </c>
      <c r="AS468" s="28" t="s">
        <v>717</v>
      </c>
      <c r="AT468" s="28" t="s">
        <v>718</v>
      </c>
      <c r="AU468" s="28" t="s">
        <v>718</v>
      </c>
      <c r="AV468" s="28" t="s">
        <v>718</v>
      </c>
      <c r="AW468" s="28" t="s">
        <v>718</v>
      </c>
      <c r="AX468" s="28" t="s">
        <v>718</v>
      </c>
      <c r="AY468" s="28" t="s">
        <v>718</v>
      </c>
      <c r="AZ468" s="62">
        <v>149528.79999999999</v>
      </c>
      <c r="BA468" s="62">
        <v>149528.79999999999</v>
      </c>
      <c r="BB468" s="29">
        <v>1</v>
      </c>
    </row>
    <row r="469" spans="1:54" ht="15.75" customHeight="1" x14ac:dyDescent="0.2">
      <c r="A469" t="s">
        <v>3205</v>
      </c>
      <c r="B469" t="str">
        <f>VLOOKUP(M469,vlookup!A:C,3,FALSE)</f>
        <v>"Special Interest Function/Top 10"</v>
      </c>
      <c r="C469" t="s">
        <v>925</v>
      </c>
      <c r="D469" t="s">
        <v>7</v>
      </c>
      <c r="E469" t="s">
        <v>13</v>
      </c>
      <c r="F469" t="s">
        <v>717</v>
      </c>
      <c r="G469" t="s">
        <v>718</v>
      </c>
      <c r="H469" t="s">
        <v>718</v>
      </c>
      <c r="I469" t="s">
        <v>718</v>
      </c>
      <c r="J469" t="s">
        <v>718</v>
      </c>
      <c r="K469" t="s">
        <v>718</v>
      </c>
      <c r="L469" s="6" t="s">
        <v>718</v>
      </c>
      <c r="M469" s="27" t="s">
        <v>23</v>
      </c>
      <c r="N469" s="27" t="s">
        <v>1043</v>
      </c>
      <c r="O469" s="27" t="s">
        <v>78</v>
      </c>
      <c r="P469" s="27" t="s">
        <v>1440</v>
      </c>
      <c r="Q469" s="27" t="s">
        <v>78</v>
      </c>
      <c r="R469" s="27" t="s">
        <v>625</v>
      </c>
      <c r="S469" s="27" t="s">
        <v>118</v>
      </c>
      <c r="T469" s="27" t="s">
        <v>205</v>
      </c>
      <c r="U469" s="60">
        <v>42230</v>
      </c>
      <c r="V469" s="27" t="s">
        <v>134</v>
      </c>
      <c r="W469" s="27" t="s">
        <v>677</v>
      </c>
      <c r="X469" s="27" t="s">
        <v>38</v>
      </c>
      <c r="Y469" s="27" t="s">
        <v>2402</v>
      </c>
      <c r="Z469" s="27" t="s">
        <v>354</v>
      </c>
      <c r="AA469" s="62">
        <v>231790.1</v>
      </c>
      <c r="AB469" s="27" t="s">
        <v>1312</v>
      </c>
      <c r="AC469" s="27" t="s">
        <v>397</v>
      </c>
      <c r="AD469" s="27" t="s">
        <v>677</v>
      </c>
      <c r="AE469" s="27" t="s">
        <v>353</v>
      </c>
      <c r="AF469" s="27" t="s">
        <v>769</v>
      </c>
      <c r="AG469" s="27" t="s">
        <v>677</v>
      </c>
      <c r="AH469" s="27" t="s">
        <v>786</v>
      </c>
      <c r="AI469" s="61">
        <v>42259</v>
      </c>
      <c r="AJ469" s="27" t="s">
        <v>786</v>
      </c>
      <c r="AK469" s="61">
        <v>42259</v>
      </c>
      <c r="AL469" s="28" t="s">
        <v>64</v>
      </c>
      <c r="AM469" s="27" t="s">
        <v>757</v>
      </c>
      <c r="AN469" s="27" t="s">
        <v>758</v>
      </c>
      <c r="AO469" s="28" t="s">
        <v>725</v>
      </c>
      <c r="AP469" s="27" t="s">
        <v>718</v>
      </c>
      <c r="AQ469" s="27" t="s">
        <v>677</v>
      </c>
      <c r="AR469" s="27" t="s">
        <v>78</v>
      </c>
      <c r="AS469" s="28" t="s">
        <v>717</v>
      </c>
      <c r="AT469" s="28" t="s">
        <v>718</v>
      </c>
      <c r="AU469" s="28" t="s">
        <v>718</v>
      </c>
      <c r="AV469" s="28" t="s">
        <v>718</v>
      </c>
      <c r="AW469" s="28" t="s">
        <v>718</v>
      </c>
      <c r="AX469" s="28" t="s">
        <v>718</v>
      </c>
      <c r="AY469" s="28" t="s">
        <v>718</v>
      </c>
      <c r="AZ469" s="62">
        <v>231790.1</v>
      </c>
      <c r="BA469" s="62">
        <v>130762.8</v>
      </c>
      <c r="BB469" s="29">
        <v>1</v>
      </c>
    </row>
    <row r="470" spans="1:54" ht="15.75" customHeight="1" x14ac:dyDescent="0.2">
      <c r="A470" t="s">
        <v>3205</v>
      </c>
      <c r="B470" t="str">
        <f>VLOOKUP(M470,vlookup!A:C,3,FALSE)</f>
        <v>"Special Interest Function/Top 10"</v>
      </c>
      <c r="C470" t="s">
        <v>925</v>
      </c>
      <c r="D470" t="s">
        <v>7</v>
      </c>
      <c r="E470" t="s">
        <v>13</v>
      </c>
      <c r="F470" t="s">
        <v>717</v>
      </c>
      <c r="G470" t="s">
        <v>718</v>
      </c>
      <c r="H470" t="s">
        <v>718</v>
      </c>
      <c r="I470" t="s">
        <v>718</v>
      </c>
      <c r="J470" t="s">
        <v>718</v>
      </c>
      <c r="K470" t="s">
        <v>718</v>
      </c>
      <c r="L470" s="6" t="s">
        <v>718</v>
      </c>
      <c r="M470" s="27" t="s">
        <v>23</v>
      </c>
      <c r="N470" s="27" t="s">
        <v>1043</v>
      </c>
      <c r="O470" s="27" t="s">
        <v>78</v>
      </c>
      <c r="P470" s="27" t="s">
        <v>1440</v>
      </c>
      <c r="Q470" s="27" t="s">
        <v>78</v>
      </c>
      <c r="R470" s="27" t="s">
        <v>43</v>
      </c>
      <c r="S470" s="27" t="s">
        <v>44</v>
      </c>
      <c r="T470" s="27" t="s">
        <v>88</v>
      </c>
      <c r="U470" s="60">
        <v>42248</v>
      </c>
      <c r="V470" s="27" t="s">
        <v>134</v>
      </c>
      <c r="W470" s="27" t="s">
        <v>107</v>
      </c>
      <c r="X470" s="27" t="s">
        <v>38</v>
      </c>
      <c r="Y470" s="27" t="s">
        <v>2423</v>
      </c>
      <c r="Z470" s="27" t="s">
        <v>1680</v>
      </c>
      <c r="AA470" s="62">
        <v>288729.34999999998</v>
      </c>
      <c r="AB470" s="27" t="s">
        <v>1681</v>
      </c>
      <c r="AC470" s="27" t="s">
        <v>122</v>
      </c>
      <c r="AD470" s="27" t="s">
        <v>1682</v>
      </c>
      <c r="AE470" s="27" t="s">
        <v>1683</v>
      </c>
      <c r="AF470" s="27" t="s">
        <v>769</v>
      </c>
      <c r="AG470" s="27" t="s">
        <v>677</v>
      </c>
      <c r="AH470" s="27" t="s">
        <v>1265</v>
      </c>
      <c r="AI470" s="61">
        <v>42250</v>
      </c>
      <c r="AJ470" s="27" t="s">
        <v>1265</v>
      </c>
      <c r="AK470" s="61">
        <v>42250</v>
      </c>
      <c r="AL470" s="28" t="s">
        <v>64</v>
      </c>
      <c r="AM470" s="27" t="s">
        <v>741</v>
      </c>
      <c r="AN470" s="27" t="s">
        <v>742</v>
      </c>
      <c r="AO470" s="28" t="s">
        <v>719</v>
      </c>
      <c r="AP470" s="27" t="s">
        <v>720</v>
      </c>
      <c r="AQ470" s="27" t="s">
        <v>1647</v>
      </c>
      <c r="AR470" s="27" t="s">
        <v>78</v>
      </c>
      <c r="AS470" s="28" t="s">
        <v>717</v>
      </c>
      <c r="AT470" s="28" t="s">
        <v>718</v>
      </c>
      <c r="AU470" s="28" t="s">
        <v>718</v>
      </c>
      <c r="AV470" s="28" t="s">
        <v>718</v>
      </c>
      <c r="AW470" s="28" t="s">
        <v>718</v>
      </c>
      <c r="AX470" s="28" t="s">
        <v>718</v>
      </c>
      <c r="AY470" s="28" t="s">
        <v>718</v>
      </c>
      <c r="AZ470" s="62">
        <v>288729.34999999998</v>
      </c>
      <c r="BA470" s="62">
        <v>288729.34999999998</v>
      </c>
      <c r="BB470" s="29">
        <v>1</v>
      </c>
    </row>
    <row r="471" spans="1:54" ht="15.75" customHeight="1" x14ac:dyDescent="0.2">
      <c r="A471" t="s">
        <v>3205</v>
      </c>
      <c r="B471" t="str">
        <f>VLOOKUP(M471,vlookup!A:C,3,FALSE)</f>
        <v>"Special Interest Function/Top 10"</v>
      </c>
      <c r="C471" t="s">
        <v>925</v>
      </c>
      <c r="D471" t="s">
        <v>7</v>
      </c>
      <c r="E471" t="s">
        <v>13</v>
      </c>
      <c r="F471" t="s">
        <v>717</v>
      </c>
      <c r="G471" t="s">
        <v>718</v>
      </c>
      <c r="H471" t="s">
        <v>718</v>
      </c>
      <c r="I471" t="s">
        <v>718</v>
      </c>
      <c r="J471" t="s">
        <v>718</v>
      </c>
      <c r="K471" t="s">
        <v>718</v>
      </c>
      <c r="L471" s="6" t="s">
        <v>718</v>
      </c>
      <c r="M471" s="27" t="s">
        <v>23</v>
      </c>
      <c r="N471" s="27" t="s">
        <v>1043</v>
      </c>
      <c r="O471" s="27" t="s">
        <v>78</v>
      </c>
      <c r="P471" s="27" t="s">
        <v>1440</v>
      </c>
      <c r="Q471" s="27" t="s">
        <v>78</v>
      </c>
      <c r="R471" s="27" t="s">
        <v>625</v>
      </c>
      <c r="S471" s="27" t="s">
        <v>118</v>
      </c>
      <c r="T471" s="27" t="s">
        <v>205</v>
      </c>
      <c r="U471" s="60">
        <v>42257</v>
      </c>
      <c r="V471" s="27" t="s">
        <v>134</v>
      </c>
      <c r="W471" s="27" t="s">
        <v>677</v>
      </c>
      <c r="X471" s="27" t="s">
        <v>38</v>
      </c>
      <c r="Y471" s="27" t="s">
        <v>2403</v>
      </c>
      <c r="Z471" s="27" t="s">
        <v>354</v>
      </c>
      <c r="AA471" s="62">
        <v>814356.54</v>
      </c>
      <c r="AB471" s="27" t="s">
        <v>1312</v>
      </c>
      <c r="AC471" s="27" t="s">
        <v>122</v>
      </c>
      <c r="AD471" s="27" t="s">
        <v>677</v>
      </c>
      <c r="AE471" s="27" t="s">
        <v>353</v>
      </c>
      <c r="AF471" s="27" t="s">
        <v>769</v>
      </c>
      <c r="AG471" s="27" t="s">
        <v>677</v>
      </c>
      <c r="AH471" s="27" t="s">
        <v>786</v>
      </c>
      <c r="AI471" s="61">
        <v>42259</v>
      </c>
      <c r="AJ471" s="27" t="s">
        <v>786</v>
      </c>
      <c r="AK471" s="61">
        <v>42259</v>
      </c>
      <c r="AL471" s="28" t="s">
        <v>64</v>
      </c>
      <c r="AM471" s="27" t="s">
        <v>757</v>
      </c>
      <c r="AN471" s="27" t="s">
        <v>758</v>
      </c>
      <c r="AO471" s="28" t="s">
        <v>725</v>
      </c>
      <c r="AP471" s="27" t="s">
        <v>718</v>
      </c>
      <c r="AQ471" s="27" t="s">
        <v>677</v>
      </c>
      <c r="AR471" s="27" t="s">
        <v>78</v>
      </c>
      <c r="AS471" s="28" t="s">
        <v>717</v>
      </c>
      <c r="AT471" s="28" t="s">
        <v>718</v>
      </c>
      <c r="AU471" s="28" t="s">
        <v>718</v>
      </c>
      <c r="AV471" s="28" t="s">
        <v>718</v>
      </c>
      <c r="AW471" s="28" t="s">
        <v>718</v>
      </c>
      <c r="AX471" s="28" t="s">
        <v>718</v>
      </c>
      <c r="AY471" s="28" t="s">
        <v>718</v>
      </c>
      <c r="AZ471" s="62">
        <v>818178.15</v>
      </c>
      <c r="BA471" s="62">
        <v>208000</v>
      </c>
      <c r="BB471" s="29">
        <v>1</v>
      </c>
    </row>
    <row r="472" spans="1:54" ht="15.75" customHeight="1" x14ac:dyDescent="0.2">
      <c r="A472" t="s">
        <v>3205</v>
      </c>
      <c r="B472" t="str">
        <f>VLOOKUP(M472,vlookup!A:C,3,FALSE)</f>
        <v>"Special Interest Function/Top 10"</v>
      </c>
      <c r="C472" t="s">
        <v>925</v>
      </c>
      <c r="D472" t="s">
        <v>7</v>
      </c>
      <c r="E472" t="s">
        <v>13</v>
      </c>
      <c r="F472" t="s">
        <v>717</v>
      </c>
      <c r="G472" t="s">
        <v>718</v>
      </c>
      <c r="H472" t="s">
        <v>718</v>
      </c>
      <c r="I472" t="s">
        <v>718</v>
      </c>
      <c r="J472" t="s">
        <v>718</v>
      </c>
      <c r="K472" t="s">
        <v>718</v>
      </c>
      <c r="L472" s="6" t="s">
        <v>718</v>
      </c>
      <c r="M472" s="27" t="s">
        <v>23</v>
      </c>
      <c r="N472" s="27" t="s">
        <v>1043</v>
      </c>
      <c r="O472" s="27" t="s">
        <v>78</v>
      </c>
      <c r="P472" s="27" t="s">
        <v>1440</v>
      </c>
      <c r="Q472" s="27" t="s">
        <v>78</v>
      </c>
      <c r="R472" s="27" t="s">
        <v>43</v>
      </c>
      <c r="S472" s="27" t="s">
        <v>44</v>
      </c>
      <c r="T472" s="27" t="s">
        <v>88</v>
      </c>
      <c r="U472" s="60">
        <v>42264</v>
      </c>
      <c r="V472" s="27" t="s">
        <v>45</v>
      </c>
      <c r="W472" s="27" t="s">
        <v>107</v>
      </c>
      <c r="X472" s="27" t="s">
        <v>38</v>
      </c>
      <c r="Y472" s="27" t="s">
        <v>2425</v>
      </c>
      <c r="Z472" s="27" t="s">
        <v>354</v>
      </c>
      <c r="AA472" s="62">
        <v>174962.96</v>
      </c>
      <c r="AB472" s="27" t="s">
        <v>1679</v>
      </c>
      <c r="AC472" s="27" t="s">
        <v>207</v>
      </c>
      <c r="AD472" s="27" t="s">
        <v>1311</v>
      </c>
      <c r="AE472" s="27" t="s">
        <v>353</v>
      </c>
      <c r="AF472" s="27" t="s">
        <v>769</v>
      </c>
      <c r="AG472" s="27" t="s">
        <v>677</v>
      </c>
      <c r="AH472" s="27" t="s">
        <v>1265</v>
      </c>
      <c r="AI472" s="61">
        <v>42265</v>
      </c>
      <c r="AJ472" s="27" t="s">
        <v>1265</v>
      </c>
      <c r="AK472" s="61">
        <v>42265</v>
      </c>
      <c r="AL472" s="28" t="s">
        <v>64</v>
      </c>
      <c r="AM472" s="27" t="s">
        <v>741</v>
      </c>
      <c r="AN472" s="27" t="s">
        <v>742</v>
      </c>
      <c r="AO472" s="28" t="s">
        <v>719</v>
      </c>
      <c r="AP472" s="27" t="s">
        <v>720</v>
      </c>
      <c r="AQ472" s="27" t="s">
        <v>734</v>
      </c>
      <c r="AR472" s="27" t="s">
        <v>78</v>
      </c>
      <c r="AS472" s="28" t="s">
        <v>717</v>
      </c>
      <c r="AT472" s="28" t="s">
        <v>718</v>
      </c>
      <c r="AU472" s="28" t="s">
        <v>718</v>
      </c>
      <c r="AV472" s="28" t="s">
        <v>718</v>
      </c>
      <c r="AW472" s="28" t="s">
        <v>718</v>
      </c>
      <c r="AX472" s="28" t="s">
        <v>718</v>
      </c>
      <c r="AY472" s="28" t="s">
        <v>718</v>
      </c>
      <c r="AZ472" s="62">
        <v>174962.96</v>
      </c>
      <c r="BA472" s="62">
        <v>174962.96</v>
      </c>
      <c r="BB472" s="29">
        <v>1</v>
      </c>
    </row>
    <row r="473" spans="1:54" ht="15.75" customHeight="1" x14ac:dyDescent="0.2">
      <c r="A473" t="s">
        <v>3205</v>
      </c>
      <c r="B473" t="str">
        <f>VLOOKUP(M473,vlookup!A:C,3,FALSE)</f>
        <v>"Special Interest Function/Top 10"</v>
      </c>
      <c r="C473" t="s">
        <v>925</v>
      </c>
      <c r="D473" t="s">
        <v>7</v>
      </c>
      <c r="E473" t="s">
        <v>13</v>
      </c>
      <c r="F473" t="s">
        <v>717</v>
      </c>
      <c r="G473" t="s">
        <v>718</v>
      </c>
      <c r="H473" t="s">
        <v>718</v>
      </c>
      <c r="I473" t="s">
        <v>718</v>
      </c>
      <c r="J473" t="s">
        <v>718</v>
      </c>
      <c r="K473" t="s">
        <v>718</v>
      </c>
      <c r="L473" s="6" t="s">
        <v>718</v>
      </c>
      <c r="M473" s="27" t="s">
        <v>23</v>
      </c>
      <c r="N473" s="27" t="s">
        <v>1043</v>
      </c>
      <c r="O473" s="27" t="s">
        <v>78</v>
      </c>
      <c r="P473" s="27" t="s">
        <v>1440</v>
      </c>
      <c r="Q473" s="27" t="s">
        <v>78</v>
      </c>
      <c r="R473" s="27" t="s">
        <v>43</v>
      </c>
      <c r="S473" s="27" t="s">
        <v>44</v>
      </c>
      <c r="T473" s="27" t="s">
        <v>88</v>
      </c>
      <c r="U473" s="60">
        <v>42270</v>
      </c>
      <c r="V473" s="27" t="s">
        <v>45</v>
      </c>
      <c r="W473" s="27" t="s">
        <v>107</v>
      </c>
      <c r="X473" s="27" t="s">
        <v>38</v>
      </c>
      <c r="Y473" s="27" t="s">
        <v>2427</v>
      </c>
      <c r="Z473" s="27" t="s">
        <v>354</v>
      </c>
      <c r="AA473" s="62">
        <v>69943.11</v>
      </c>
      <c r="AB473" s="27" t="s">
        <v>1679</v>
      </c>
      <c r="AC473" s="27" t="s">
        <v>669</v>
      </c>
      <c r="AD473" s="27" t="s">
        <v>1311</v>
      </c>
      <c r="AE473" s="27" t="s">
        <v>353</v>
      </c>
      <c r="AF473" s="27" t="s">
        <v>769</v>
      </c>
      <c r="AG473" s="27" t="s">
        <v>677</v>
      </c>
      <c r="AH473" s="27" t="s">
        <v>1265</v>
      </c>
      <c r="AI473" s="61">
        <v>42270</v>
      </c>
      <c r="AJ473" s="27" t="s">
        <v>1615</v>
      </c>
      <c r="AK473" s="61">
        <v>42269</v>
      </c>
      <c r="AL473" s="28" t="s">
        <v>64</v>
      </c>
      <c r="AM473" s="27" t="s">
        <v>741</v>
      </c>
      <c r="AN473" s="27" t="s">
        <v>742</v>
      </c>
      <c r="AO473" s="28" t="s">
        <v>719</v>
      </c>
      <c r="AP473" s="27" t="s">
        <v>720</v>
      </c>
      <c r="AQ473" s="27" t="s">
        <v>734</v>
      </c>
      <c r="AR473" s="27" t="s">
        <v>78</v>
      </c>
      <c r="AS473" s="28" t="s">
        <v>717</v>
      </c>
      <c r="AT473" s="28" t="s">
        <v>718</v>
      </c>
      <c r="AU473" s="28" t="s">
        <v>718</v>
      </c>
      <c r="AV473" s="28" t="s">
        <v>718</v>
      </c>
      <c r="AW473" s="28" t="s">
        <v>718</v>
      </c>
      <c r="AX473" s="28" t="s">
        <v>718</v>
      </c>
      <c r="AY473" s="28" t="s">
        <v>718</v>
      </c>
      <c r="AZ473" s="62">
        <v>69943.11</v>
      </c>
      <c r="BA473" s="62">
        <v>69943.11</v>
      </c>
      <c r="BB473" s="29">
        <v>1</v>
      </c>
    </row>
    <row r="474" spans="1:54" ht="15.75" customHeight="1" x14ac:dyDescent="0.2">
      <c r="A474" t="s">
        <v>3205</v>
      </c>
      <c r="B474" t="str">
        <f>VLOOKUP(M474,vlookup!A:C,3,FALSE)</f>
        <v>"Special Interest Function/Top 10"</v>
      </c>
      <c r="C474" t="s">
        <v>925</v>
      </c>
      <c r="D474" t="s">
        <v>7</v>
      </c>
      <c r="E474" t="s">
        <v>13</v>
      </c>
      <c r="F474" t="s">
        <v>717</v>
      </c>
      <c r="G474" t="s">
        <v>718</v>
      </c>
      <c r="H474" t="s">
        <v>718</v>
      </c>
      <c r="I474" t="s">
        <v>718</v>
      </c>
      <c r="J474" t="s">
        <v>718</v>
      </c>
      <c r="K474" t="s">
        <v>718</v>
      </c>
      <c r="L474" s="6" t="s">
        <v>718</v>
      </c>
      <c r="M474" s="27" t="s">
        <v>23</v>
      </c>
      <c r="N474" s="27" t="s">
        <v>1043</v>
      </c>
      <c r="O474" s="27" t="s">
        <v>78</v>
      </c>
      <c r="P474" s="27" t="s">
        <v>1440</v>
      </c>
      <c r="Q474" s="27" t="s">
        <v>78</v>
      </c>
      <c r="R474" s="27" t="s">
        <v>43</v>
      </c>
      <c r="S474" s="27" t="s">
        <v>44</v>
      </c>
      <c r="T474" s="27" t="s">
        <v>88</v>
      </c>
      <c r="U474" s="60">
        <v>42270</v>
      </c>
      <c r="V474" s="27" t="s">
        <v>45</v>
      </c>
      <c r="W474" s="27" t="s">
        <v>107</v>
      </c>
      <c r="X474" s="27" t="s">
        <v>38</v>
      </c>
      <c r="Y474" s="27" t="s">
        <v>2426</v>
      </c>
      <c r="Z474" s="27" t="s">
        <v>354</v>
      </c>
      <c r="AA474" s="62">
        <v>117122.28</v>
      </c>
      <c r="AB474" s="27" t="s">
        <v>1679</v>
      </c>
      <c r="AC474" s="27" t="s">
        <v>453</v>
      </c>
      <c r="AD474" s="27" t="s">
        <v>1311</v>
      </c>
      <c r="AE474" s="27" t="s">
        <v>353</v>
      </c>
      <c r="AF474" s="27" t="s">
        <v>769</v>
      </c>
      <c r="AG474" s="27" t="s">
        <v>677</v>
      </c>
      <c r="AH474" s="27" t="s">
        <v>1265</v>
      </c>
      <c r="AI474" s="61">
        <v>42271</v>
      </c>
      <c r="AJ474" s="27" t="s">
        <v>1615</v>
      </c>
      <c r="AK474" s="61">
        <v>42270</v>
      </c>
      <c r="AL474" s="28" t="s">
        <v>64</v>
      </c>
      <c r="AM474" s="27" t="s">
        <v>741</v>
      </c>
      <c r="AN474" s="27" t="s">
        <v>742</v>
      </c>
      <c r="AO474" s="28" t="s">
        <v>719</v>
      </c>
      <c r="AP474" s="27" t="s">
        <v>720</v>
      </c>
      <c r="AQ474" s="27" t="s">
        <v>734</v>
      </c>
      <c r="AR474" s="27" t="s">
        <v>78</v>
      </c>
      <c r="AS474" s="28" t="s">
        <v>717</v>
      </c>
      <c r="AT474" s="28" t="s">
        <v>718</v>
      </c>
      <c r="AU474" s="28" t="s">
        <v>718</v>
      </c>
      <c r="AV474" s="28" t="s">
        <v>718</v>
      </c>
      <c r="AW474" s="28" t="s">
        <v>718</v>
      </c>
      <c r="AX474" s="28" t="s">
        <v>718</v>
      </c>
      <c r="AY474" s="28" t="s">
        <v>718</v>
      </c>
      <c r="AZ474" s="62">
        <v>117122.28</v>
      </c>
      <c r="BA474" s="62">
        <v>117122.28</v>
      </c>
      <c r="BB474" s="29">
        <v>1</v>
      </c>
    </row>
    <row r="475" spans="1:54" ht="15.75" customHeight="1" x14ac:dyDescent="0.2">
      <c r="A475" t="s">
        <v>79</v>
      </c>
      <c r="B475" t="str">
        <f>VLOOKUP(M475,vlookup!A:C,3,FALSE)</f>
        <v>"Special Interest Function/Top 10"</v>
      </c>
      <c r="C475" t="s">
        <v>925</v>
      </c>
      <c r="D475" t="s">
        <v>9</v>
      </c>
      <c r="E475" t="s">
        <v>11</v>
      </c>
      <c r="F475" t="s">
        <v>717</v>
      </c>
      <c r="G475" t="s">
        <v>1850</v>
      </c>
      <c r="H475" t="s">
        <v>718</v>
      </c>
      <c r="I475" t="s">
        <v>718</v>
      </c>
      <c r="J475" t="s">
        <v>718</v>
      </c>
      <c r="K475" t="s">
        <v>718</v>
      </c>
      <c r="L475" s="6" t="s">
        <v>718</v>
      </c>
      <c r="M475" s="27" t="s">
        <v>23</v>
      </c>
      <c r="N475" s="27" t="s">
        <v>1043</v>
      </c>
      <c r="O475" s="27" t="s">
        <v>78</v>
      </c>
      <c r="P475" s="27" t="s">
        <v>1443</v>
      </c>
      <c r="Q475" s="27" t="s">
        <v>78</v>
      </c>
      <c r="R475" s="27" t="s">
        <v>43</v>
      </c>
      <c r="S475" s="27" t="s">
        <v>44</v>
      </c>
      <c r="T475" s="27" t="s">
        <v>88</v>
      </c>
      <c r="U475" s="60">
        <v>42020</v>
      </c>
      <c r="V475" s="27" t="s">
        <v>46</v>
      </c>
      <c r="W475" s="27" t="s">
        <v>677</v>
      </c>
      <c r="X475" s="27" t="s">
        <v>38</v>
      </c>
      <c r="Y475" s="27" t="s">
        <v>2377</v>
      </c>
      <c r="Z475" s="27" t="s">
        <v>1668</v>
      </c>
      <c r="AA475" s="62">
        <v>485683.48</v>
      </c>
      <c r="AB475" s="27" t="s">
        <v>1669</v>
      </c>
      <c r="AC475" s="27" t="s">
        <v>88</v>
      </c>
      <c r="AD475" s="27" t="s">
        <v>677</v>
      </c>
      <c r="AE475" s="27" t="s">
        <v>1670</v>
      </c>
      <c r="AF475" s="27" t="s">
        <v>774</v>
      </c>
      <c r="AG475" s="27" t="s">
        <v>755</v>
      </c>
      <c r="AH475" s="27" t="s">
        <v>1856</v>
      </c>
      <c r="AI475" s="61">
        <v>42037</v>
      </c>
      <c r="AJ475" s="27" t="s">
        <v>1858</v>
      </c>
      <c r="AK475" s="61">
        <v>42010</v>
      </c>
      <c r="AL475" s="28" t="s">
        <v>64</v>
      </c>
      <c r="AM475" s="27" t="s">
        <v>739</v>
      </c>
      <c r="AN475" s="27" t="s">
        <v>740</v>
      </c>
      <c r="AO475" s="28" t="s">
        <v>719</v>
      </c>
      <c r="AP475" s="27" t="s">
        <v>720</v>
      </c>
      <c r="AQ475" s="27" t="s">
        <v>677</v>
      </c>
      <c r="AR475" s="27" t="s">
        <v>78</v>
      </c>
      <c r="AS475" s="28" t="s">
        <v>717</v>
      </c>
      <c r="AT475" s="28" t="s">
        <v>716</v>
      </c>
      <c r="AU475" s="28" t="s">
        <v>718</v>
      </c>
      <c r="AV475" s="28" t="s">
        <v>718</v>
      </c>
      <c r="AW475" s="28" t="s">
        <v>718</v>
      </c>
      <c r="AX475" s="28" t="s">
        <v>718</v>
      </c>
      <c r="AY475" s="28" t="s">
        <v>718</v>
      </c>
      <c r="AZ475" s="62">
        <v>552981.31999999995</v>
      </c>
      <c r="BA475" s="62">
        <v>0</v>
      </c>
      <c r="BB475" s="29">
        <v>1</v>
      </c>
    </row>
    <row r="476" spans="1:54" ht="15.75" customHeight="1" x14ac:dyDescent="0.2">
      <c r="A476" t="s">
        <v>3205</v>
      </c>
      <c r="B476" t="str">
        <f>VLOOKUP(M476,vlookup!A:C,3,FALSE)</f>
        <v>"Special Interest Function/Top 10"</v>
      </c>
      <c r="C476" t="s">
        <v>925</v>
      </c>
      <c r="D476" t="s">
        <v>9</v>
      </c>
      <c r="E476" t="s">
        <v>11</v>
      </c>
      <c r="F476" t="s">
        <v>717</v>
      </c>
      <c r="G476" t="s">
        <v>1850</v>
      </c>
      <c r="H476" t="s">
        <v>718</v>
      </c>
      <c r="I476" t="s">
        <v>718</v>
      </c>
      <c r="J476" t="s">
        <v>718</v>
      </c>
      <c r="K476" t="s">
        <v>718</v>
      </c>
      <c r="L476" s="6" t="s">
        <v>718</v>
      </c>
      <c r="M476" s="27" t="s">
        <v>23</v>
      </c>
      <c r="N476" s="27" t="s">
        <v>1043</v>
      </c>
      <c r="O476" s="27" t="s">
        <v>78</v>
      </c>
      <c r="P476" s="27" t="s">
        <v>1440</v>
      </c>
      <c r="Q476" s="27" t="s">
        <v>78</v>
      </c>
      <c r="R476" s="27" t="s">
        <v>43</v>
      </c>
      <c r="S476" s="27" t="s">
        <v>44</v>
      </c>
      <c r="T476" s="27" t="s">
        <v>88</v>
      </c>
      <c r="U476" s="60">
        <v>42034</v>
      </c>
      <c r="V476" s="27" t="s">
        <v>46</v>
      </c>
      <c r="W476" s="27" t="s">
        <v>677</v>
      </c>
      <c r="X476" s="27" t="s">
        <v>38</v>
      </c>
      <c r="Y476" s="27" t="s">
        <v>2410</v>
      </c>
      <c r="Z476" s="27" t="s">
        <v>1675</v>
      </c>
      <c r="AA476" s="62">
        <v>35444.400000000001</v>
      </c>
      <c r="AB476" s="27" t="s">
        <v>391</v>
      </c>
      <c r="AC476" s="27" t="s">
        <v>83</v>
      </c>
      <c r="AD476" s="27" t="s">
        <v>1676</v>
      </c>
      <c r="AE476" s="27" t="s">
        <v>1677</v>
      </c>
      <c r="AF476" s="27" t="s">
        <v>769</v>
      </c>
      <c r="AG476" s="27" t="s">
        <v>755</v>
      </c>
      <c r="AH476" s="27" t="s">
        <v>894</v>
      </c>
      <c r="AI476" s="61">
        <v>42034</v>
      </c>
      <c r="AJ476" s="27" t="s">
        <v>1279</v>
      </c>
      <c r="AK476" s="61">
        <v>42034</v>
      </c>
      <c r="AL476" s="28" t="s">
        <v>64</v>
      </c>
      <c r="AM476" s="27" t="s">
        <v>741</v>
      </c>
      <c r="AN476" s="27" t="s">
        <v>742</v>
      </c>
      <c r="AO476" s="28" t="s">
        <v>725</v>
      </c>
      <c r="AP476" s="27" t="s">
        <v>718</v>
      </c>
      <c r="AQ476" s="27" t="s">
        <v>78</v>
      </c>
      <c r="AR476" s="27" t="s">
        <v>78</v>
      </c>
      <c r="AS476" s="28" t="s">
        <v>717</v>
      </c>
      <c r="AT476" s="28" t="s">
        <v>716</v>
      </c>
      <c r="AU476" s="28" t="s">
        <v>718</v>
      </c>
      <c r="AV476" s="28" t="s">
        <v>718</v>
      </c>
      <c r="AW476" s="28" t="s">
        <v>718</v>
      </c>
      <c r="AX476" s="28" t="s">
        <v>718</v>
      </c>
      <c r="AY476" s="28" t="s">
        <v>718</v>
      </c>
      <c r="AZ476" s="62">
        <v>35444.400000000001</v>
      </c>
      <c r="BA476" s="62">
        <v>0</v>
      </c>
      <c r="BB476" s="29">
        <v>1</v>
      </c>
    </row>
    <row r="477" spans="1:54" ht="15.75" customHeight="1" x14ac:dyDescent="0.2">
      <c r="A477" t="s">
        <v>79</v>
      </c>
      <c r="B477" t="str">
        <f>VLOOKUP(M477,vlookup!A:C,3,FALSE)</f>
        <v>"Special Interest Function/Top 10"</v>
      </c>
      <c r="C477" t="s">
        <v>925</v>
      </c>
      <c r="D477" t="s">
        <v>9</v>
      </c>
      <c r="E477" t="s">
        <v>11</v>
      </c>
      <c r="F477" t="s">
        <v>717</v>
      </c>
      <c r="G477" t="s">
        <v>1850</v>
      </c>
      <c r="H477" t="s">
        <v>718</v>
      </c>
      <c r="I477" t="s">
        <v>718</v>
      </c>
      <c r="J477" t="s">
        <v>718</v>
      </c>
      <c r="K477" t="s">
        <v>718</v>
      </c>
      <c r="L477" s="6" t="s">
        <v>718</v>
      </c>
      <c r="M477" s="27" t="s">
        <v>23</v>
      </c>
      <c r="N477" s="27" t="s">
        <v>1043</v>
      </c>
      <c r="O477" s="27" t="s">
        <v>78</v>
      </c>
      <c r="P477" s="27" t="s">
        <v>1443</v>
      </c>
      <c r="Q477" s="27" t="s">
        <v>78</v>
      </c>
      <c r="R477" s="27" t="s">
        <v>43</v>
      </c>
      <c r="S477" s="27" t="s">
        <v>44</v>
      </c>
      <c r="T477" s="27" t="s">
        <v>88</v>
      </c>
      <c r="U477" s="60">
        <v>42038</v>
      </c>
      <c r="V477" s="27" t="s">
        <v>46</v>
      </c>
      <c r="W477" s="27" t="s">
        <v>677</v>
      </c>
      <c r="X477" s="27" t="s">
        <v>38</v>
      </c>
      <c r="Y477" s="27" t="s">
        <v>2378</v>
      </c>
      <c r="Z477" s="27" t="s">
        <v>1668</v>
      </c>
      <c r="AA477" s="62">
        <v>67297.84</v>
      </c>
      <c r="AB477" s="27" t="s">
        <v>1669</v>
      </c>
      <c r="AC477" s="27" t="s">
        <v>83</v>
      </c>
      <c r="AD477" s="27" t="s">
        <v>677</v>
      </c>
      <c r="AE477" s="27" t="s">
        <v>1670</v>
      </c>
      <c r="AF477" s="27" t="s">
        <v>774</v>
      </c>
      <c r="AG477" s="27" t="s">
        <v>755</v>
      </c>
      <c r="AH477" s="27" t="s">
        <v>1856</v>
      </c>
      <c r="AI477" s="61">
        <v>42038</v>
      </c>
      <c r="AJ477" s="27" t="s">
        <v>1858</v>
      </c>
      <c r="AK477" s="61">
        <v>42038</v>
      </c>
      <c r="AL477" s="28" t="s">
        <v>64</v>
      </c>
      <c r="AM477" s="27" t="s">
        <v>723</v>
      </c>
      <c r="AN477" s="27" t="s">
        <v>724</v>
      </c>
      <c r="AO477" s="28" t="s">
        <v>719</v>
      </c>
      <c r="AP477" s="27" t="s">
        <v>720</v>
      </c>
      <c r="AQ477" s="27" t="s">
        <v>677</v>
      </c>
      <c r="AR477" s="27" t="s">
        <v>78</v>
      </c>
      <c r="AS477" s="28" t="s">
        <v>717</v>
      </c>
      <c r="AT477" s="28" t="s">
        <v>716</v>
      </c>
      <c r="AU477" s="28" t="s">
        <v>718</v>
      </c>
      <c r="AV477" s="28" t="s">
        <v>718</v>
      </c>
      <c r="AW477" s="28" t="s">
        <v>718</v>
      </c>
      <c r="AX477" s="28" t="s">
        <v>718</v>
      </c>
      <c r="AY477" s="28" t="s">
        <v>718</v>
      </c>
      <c r="AZ477" s="62">
        <v>0</v>
      </c>
      <c r="BA477" s="62">
        <v>0</v>
      </c>
      <c r="BB477" s="29">
        <v>1</v>
      </c>
    </row>
    <row r="478" spans="1:54" ht="15.75" customHeight="1" x14ac:dyDescent="0.2">
      <c r="A478" t="s">
        <v>3205</v>
      </c>
      <c r="B478" t="str">
        <f>VLOOKUP(M478,vlookup!A:C,3,FALSE)</f>
        <v>"Special Interest Function/Top 10"</v>
      </c>
      <c r="C478" t="s">
        <v>5</v>
      </c>
      <c r="D478" t="s">
        <v>9</v>
      </c>
      <c r="E478" t="s">
        <v>11</v>
      </c>
      <c r="F478" t="s">
        <v>717</v>
      </c>
      <c r="G478" t="s">
        <v>1850</v>
      </c>
      <c r="H478" t="s">
        <v>718</v>
      </c>
      <c r="I478" t="s">
        <v>718</v>
      </c>
      <c r="J478" t="s">
        <v>718</v>
      </c>
      <c r="K478" t="s">
        <v>718</v>
      </c>
      <c r="L478" s="6" t="s">
        <v>718</v>
      </c>
      <c r="M478" s="27" t="s">
        <v>23</v>
      </c>
      <c r="N478" s="27" t="s">
        <v>1043</v>
      </c>
      <c r="O478" s="27" t="s">
        <v>78</v>
      </c>
      <c r="P478" s="27" t="s">
        <v>1440</v>
      </c>
      <c r="Q478" s="27" t="s">
        <v>78</v>
      </c>
      <c r="R478" s="27" t="s">
        <v>43</v>
      </c>
      <c r="S478" s="27" t="s">
        <v>44</v>
      </c>
      <c r="T478" s="27" t="s">
        <v>88</v>
      </c>
      <c r="U478" s="60">
        <v>42055</v>
      </c>
      <c r="V478" s="27" t="s">
        <v>46</v>
      </c>
      <c r="W478" s="27" t="s">
        <v>677</v>
      </c>
      <c r="X478" s="27" t="s">
        <v>49</v>
      </c>
      <c r="Y478" s="27" t="s">
        <v>2411</v>
      </c>
      <c r="Z478" s="27" t="s">
        <v>895</v>
      </c>
      <c r="AA478" s="62">
        <v>428785.36</v>
      </c>
      <c r="AB478" s="27" t="s">
        <v>1678</v>
      </c>
      <c r="AC478" s="27" t="s">
        <v>115</v>
      </c>
      <c r="AD478" s="27" t="s">
        <v>677</v>
      </c>
      <c r="AE478" s="27" t="s">
        <v>896</v>
      </c>
      <c r="AF478" s="27" t="s">
        <v>769</v>
      </c>
      <c r="AG478" s="27" t="s">
        <v>755</v>
      </c>
      <c r="AH478" s="27" t="s">
        <v>904</v>
      </c>
      <c r="AI478" s="61">
        <v>42075</v>
      </c>
      <c r="AJ478" s="27" t="s">
        <v>904</v>
      </c>
      <c r="AK478" s="61">
        <v>42075</v>
      </c>
      <c r="AL478" s="28" t="s">
        <v>64</v>
      </c>
      <c r="AM478" s="27" t="s">
        <v>739</v>
      </c>
      <c r="AN478" s="27" t="s">
        <v>740</v>
      </c>
      <c r="AO478" s="28" t="s">
        <v>725</v>
      </c>
      <c r="AP478" s="27" t="s">
        <v>718</v>
      </c>
      <c r="AQ478" s="27" t="s">
        <v>677</v>
      </c>
      <c r="AR478" s="27" t="s">
        <v>78</v>
      </c>
      <c r="AS478" s="28" t="s">
        <v>717</v>
      </c>
      <c r="AT478" s="28" t="s">
        <v>716</v>
      </c>
      <c r="AU478" s="28" t="s">
        <v>718</v>
      </c>
      <c r="AV478" s="28" t="s">
        <v>718</v>
      </c>
      <c r="AW478" s="28" t="s">
        <v>718</v>
      </c>
      <c r="AX478" s="28" t="s">
        <v>718</v>
      </c>
      <c r="AY478" s="28" t="s">
        <v>718</v>
      </c>
      <c r="AZ478" s="62">
        <v>428785.36</v>
      </c>
      <c r="BA478" s="62">
        <v>0</v>
      </c>
      <c r="BB478" s="29">
        <v>1</v>
      </c>
    </row>
    <row r="479" spans="1:54" ht="15.75" customHeight="1" x14ac:dyDescent="0.2">
      <c r="A479" t="s">
        <v>3205</v>
      </c>
      <c r="B479" t="str">
        <f>VLOOKUP(M479,vlookup!A:C,3,FALSE)</f>
        <v>"Special Interest Function/Top 10"</v>
      </c>
      <c r="C479" t="s">
        <v>925</v>
      </c>
      <c r="D479" t="s">
        <v>7</v>
      </c>
      <c r="E479" t="s">
        <v>11</v>
      </c>
      <c r="F479" t="s">
        <v>717</v>
      </c>
      <c r="G479" t="s">
        <v>1850</v>
      </c>
      <c r="H479" t="s">
        <v>718</v>
      </c>
      <c r="I479" t="s">
        <v>718</v>
      </c>
      <c r="J479" t="s">
        <v>718</v>
      </c>
      <c r="K479" t="s">
        <v>718</v>
      </c>
      <c r="L479" s="6" t="s">
        <v>718</v>
      </c>
      <c r="M479" s="27" t="s">
        <v>23</v>
      </c>
      <c r="N479" s="27" t="s">
        <v>1043</v>
      </c>
      <c r="O479" s="27" t="s">
        <v>78</v>
      </c>
      <c r="P479" s="27" t="s">
        <v>1440</v>
      </c>
      <c r="Q479" s="27" t="s">
        <v>78</v>
      </c>
      <c r="R479" s="27" t="s">
        <v>43</v>
      </c>
      <c r="S479" s="27" t="s">
        <v>44</v>
      </c>
      <c r="T479" s="27" t="s">
        <v>88</v>
      </c>
      <c r="U479" s="60">
        <v>42062</v>
      </c>
      <c r="V479" s="27" t="s">
        <v>134</v>
      </c>
      <c r="W479" s="27" t="s">
        <v>677</v>
      </c>
      <c r="X479" s="27" t="s">
        <v>38</v>
      </c>
      <c r="Y479" s="27" t="s">
        <v>2414</v>
      </c>
      <c r="Z479" s="27" t="s">
        <v>2388</v>
      </c>
      <c r="AA479" s="62">
        <v>2191343</v>
      </c>
      <c r="AB479" s="27" t="s">
        <v>2389</v>
      </c>
      <c r="AC479" s="27" t="s">
        <v>76</v>
      </c>
      <c r="AD479" s="27" t="s">
        <v>677</v>
      </c>
      <c r="AE479" s="27" t="s">
        <v>2390</v>
      </c>
      <c r="AF479" s="27" t="s">
        <v>767</v>
      </c>
      <c r="AG479" s="27" t="s">
        <v>677</v>
      </c>
      <c r="AH479" s="27" t="s">
        <v>772</v>
      </c>
      <c r="AI479" s="61">
        <v>42065</v>
      </c>
      <c r="AJ479" s="27" t="s">
        <v>1690</v>
      </c>
      <c r="AK479" s="61">
        <v>41996</v>
      </c>
      <c r="AL479" s="28" t="s">
        <v>64</v>
      </c>
      <c r="AM479" s="27" t="s">
        <v>677</v>
      </c>
      <c r="AN479" s="27" t="s">
        <v>677</v>
      </c>
      <c r="AO479" s="28" t="s">
        <v>715</v>
      </c>
      <c r="AP479" s="27" t="s">
        <v>716</v>
      </c>
      <c r="AQ479" s="27" t="s">
        <v>677</v>
      </c>
      <c r="AR479" s="27" t="s">
        <v>78</v>
      </c>
      <c r="AS479" s="28" t="s">
        <v>717</v>
      </c>
      <c r="AT479" s="28" t="s">
        <v>716</v>
      </c>
      <c r="AU479" s="28" t="s">
        <v>718</v>
      </c>
      <c r="AV479" s="28" t="s">
        <v>718</v>
      </c>
      <c r="AW479" s="28" t="s">
        <v>718</v>
      </c>
      <c r="AX479" s="28" t="s">
        <v>718</v>
      </c>
      <c r="AY479" s="28" t="s">
        <v>718</v>
      </c>
      <c r="AZ479" s="62">
        <v>2191343</v>
      </c>
      <c r="BA479" s="62">
        <v>13371291</v>
      </c>
      <c r="BB479" s="29">
        <v>1</v>
      </c>
    </row>
    <row r="480" spans="1:54" ht="15.75" customHeight="1" x14ac:dyDescent="0.2">
      <c r="A480" t="s">
        <v>3205</v>
      </c>
      <c r="B480" t="str">
        <f>VLOOKUP(M480,vlookup!A:C,3,FALSE)</f>
        <v>"Special Interest Function/Top 10"</v>
      </c>
      <c r="C480" t="s">
        <v>925</v>
      </c>
      <c r="D480" t="s">
        <v>7</v>
      </c>
      <c r="E480" t="s">
        <v>12</v>
      </c>
      <c r="F480" t="s">
        <v>717</v>
      </c>
      <c r="G480" t="s">
        <v>1850</v>
      </c>
      <c r="H480" t="s">
        <v>718</v>
      </c>
      <c r="I480" t="s">
        <v>718</v>
      </c>
      <c r="J480" t="s">
        <v>718</v>
      </c>
      <c r="K480" t="s">
        <v>718</v>
      </c>
      <c r="L480" s="6" t="s">
        <v>718</v>
      </c>
      <c r="M480" s="27" t="s">
        <v>23</v>
      </c>
      <c r="N480" s="27" t="s">
        <v>1043</v>
      </c>
      <c r="O480" s="27" t="s">
        <v>78</v>
      </c>
      <c r="P480" s="27" t="s">
        <v>1440</v>
      </c>
      <c r="Q480" s="27" t="s">
        <v>78</v>
      </c>
      <c r="R480" s="27" t="s">
        <v>1004</v>
      </c>
      <c r="S480" s="27" t="s">
        <v>39</v>
      </c>
      <c r="T480" s="27" t="s">
        <v>212</v>
      </c>
      <c r="U480" s="60">
        <v>42117</v>
      </c>
      <c r="V480" s="27" t="s">
        <v>134</v>
      </c>
      <c r="W480" s="27" t="s">
        <v>677</v>
      </c>
      <c r="X480" s="27" t="s">
        <v>38</v>
      </c>
      <c r="Y480" s="27" t="s">
        <v>2393</v>
      </c>
      <c r="Z480" s="27" t="s">
        <v>895</v>
      </c>
      <c r="AA480" s="62">
        <v>194020.83</v>
      </c>
      <c r="AB480" s="27" t="s">
        <v>208</v>
      </c>
      <c r="AC480" s="27" t="s">
        <v>76</v>
      </c>
      <c r="AD480" s="27" t="s">
        <v>1309</v>
      </c>
      <c r="AE480" s="27" t="s">
        <v>896</v>
      </c>
      <c r="AF480" s="27" t="s">
        <v>1442</v>
      </c>
      <c r="AG480" s="27" t="s">
        <v>677</v>
      </c>
      <c r="AH480" s="27" t="s">
        <v>785</v>
      </c>
      <c r="AI480" s="61">
        <v>42122</v>
      </c>
      <c r="AJ480" s="27" t="s">
        <v>785</v>
      </c>
      <c r="AK480" s="61">
        <v>42117</v>
      </c>
      <c r="AL480" s="28" t="s">
        <v>64</v>
      </c>
      <c r="AM480" s="27" t="s">
        <v>677</v>
      </c>
      <c r="AN480" s="27" t="s">
        <v>677</v>
      </c>
      <c r="AO480" s="28" t="s">
        <v>725</v>
      </c>
      <c r="AP480" s="27" t="s">
        <v>718</v>
      </c>
      <c r="AQ480" s="27" t="s">
        <v>78</v>
      </c>
      <c r="AR480" s="27" t="s">
        <v>78</v>
      </c>
      <c r="AS480" s="28" t="s">
        <v>717</v>
      </c>
      <c r="AT480" s="28" t="s">
        <v>716</v>
      </c>
      <c r="AU480" s="28" t="s">
        <v>718</v>
      </c>
      <c r="AV480" s="28" t="s">
        <v>718</v>
      </c>
      <c r="AW480" s="28" t="s">
        <v>718</v>
      </c>
      <c r="AX480" s="28" t="s">
        <v>718</v>
      </c>
      <c r="AY480" s="28" t="s">
        <v>718</v>
      </c>
      <c r="AZ480" s="62">
        <v>194020.83</v>
      </c>
      <c r="BA480" s="62">
        <v>194020.83</v>
      </c>
      <c r="BB480" s="29">
        <v>1</v>
      </c>
    </row>
    <row r="481" spans="1:54" ht="15.75" customHeight="1" x14ac:dyDescent="0.2">
      <c r="A481" t="s">
        <v>3205</v>
      </c>
      <c r="B481" t="str">
        <f>VLOOKUP(M481,vlookup!A:C,3,FALSE)</f>
        <v>"Special Interest Function/Top 10"</v>
      </c>
      <c r="C481" t="s">
        <v>925</v>
      </c>
      <c r="D481" t="s">
        <v>9</v>
      </c>
      <c r="E481" t="s">
        <v>13</v>
      </c>
      <c r="F481" t="s">
        <v>717</v>
      </c>
      <c r="G481" t="s">
        <v>1850</v>
      </c>
      <c r="H481" t="s">
        <v>718</v>
      </c>
      <c r="I481" t="s">
        <v>718</v>
      </c>
      <c r="J481" t="s">
        <v>718</v>
      </c>
      <c r="K481" t="s">
        <v>718</v>
      </c>
      <c r="L481" s="6" t="s">
        <v>718</v>
      </c>
      <c r="M481" s="27" t="s">
        <v>23</v>
      </c>
      <c r="N481" s="27" t="s">
        <v>1043</v>
      </c>
      <c r="O481" s="27" t="s">
        <v>78</v>
      </c>
      <c r="P481" s="27" t="s">
        <v>1440</v>
      </c>
      <c r="Q481" s="27" t="s">
        <v>78</v>
      </c>
      <c r="R481" s="27" t="s">
        <v>43</v>
      </c>
      <c r="S481" s="27" t="s">
        <v>44</v>
      </c>
      <c r="T481" s="27" t="s">
        <v>88</v>
      </c>
      <c r="U481" s="60">
        <v>42205</v>
      </c>
      <c r="V481" s="27" t="s">
        <v>46</v>
      </c>
      <c r="W481" s="27" t="s">
        <v>677</v>
      </c>
      <c r="X481" s="27" t="s">
        <v>38</v>
      </c>
      <c r="Y481" s="27" t="s">
        <v>2419</v>
      </c>
      <c r="Z481" s="27" t="s">
        <v>994</v>
      </c>
      <c r="AA481" s="62">
        <v>593856.76</v>
      </c>
      <c r="AB481" s="27" t="s">
        <v>2420</v>
      </c>
      <c r="AC481" s="27" t="s">
        <v>76</v>
      </c>
      <c r="AD481" s="27" t="s">
        <v>677</v>
      </c>
      <c r="AE481" s="27" t="s">
        <v>841</v>
      </c>
      <c r="AF481" s="27" t="s">
        <v>779</v>
      </c>
      <c r="AG481" s="27" t="s">
        <v>755</v>
      </c>
      <c r="AH481" s="27" t="s">
        <v>1603</v>
      </c>
      <c r="AI481" s="61">
        <v>42244</v>
      </c>
      <c r="AJ481" s="27" t="s">
        <v>798</v>
      </c>
      <c r="AK481" s="61">
        <v>42200</v>
      </c>
      <c r="AL481" s="28" t="s">
        <v>64</v>
      </c>
      <c r="AM481" s="27" t="s">
        <v>677</v>
      </c>
      <c r="AN481" s="27" t="s">
        <v>677</v>
      </c>
      <c r="AO481" s="28" t="s">
        <v>715</v>
      </c>
      <c r="AP481" s="27" t="s">
        <v>716</v>
      </c>
      <c r="AQ481" s="27" t="s">
        <v>677</v>
      </c>
      <c r="AR481" s="27" t="s">
        <v>78</v>
      </c>
      <c r="AS481" s="28" t="s">
        <v>717</v>
      </c>
      <c r="AT481" s="28" t="s">
        <v>716</v>
      </c>
      <c r="AU481" s="28" t="s">
        <v>718</v>
      </c>
      <c r="AV481" s="28" t="s">
        <v>718</v>
      </c>
      <c r="AW481" s="28" t="s">
        <v>718</v>
      </c>
      <c r="AX481" s="28" t="s">
        <v>718</v>
      </c>
      <c r="AY481" s="28" t="s">
        <v>718</v>
      </c>
      <c r="AZ481" s="62">
        <v>593856.76</v>
      </c>
      <c r="BA481" s="62">
        <v>967754.5</v>
      </c>
      <c r="BB481" s="29">
        <v>1</v>
      </c>
    </row>
    <row r="482" spans="1:54" ht="15.75" customHeight="1" x14ac:dyDescent="0.2">
      <c r="A482" t="s">
        <v>3205</v>
      </c>
      <c r="B482" t="str">
        <f>VLOOKUP(M482,vlookup!A:C,3,FALSE)</f>
        <v>"Special Interest Function/Top 10"</v>
      </c>
      <c r="C482" t="s">
        <v>925</v>
      </c>
      <c r="D482" t="s">
        <v>7</v>
      </c>
      <c r="E482" t="s">
        <v>13</v>
      </c>
      <c r="F482" t="s">
        <v>717</v>
      </c>
      <c r="G482" t="s">
        <v>1850</v>
      </c>
      <c r="H482" t="s">
        <v>718</v>
      </c>
      <c r="I482" t="s">
        <v>718</v>
      </c>
      <c r="J482" t="s">
        <v>718</v>
      </c>
      <c r="K482" t="s">
        <v>718</v>
      </c>
      <c r="L482" s="6" t="s">
        <v>718</v>
      </c>
      <c r="M482" s="27" t="s">
        <v>23</v>
      </c>
      <c r="N482" s="27" t="s">
        <v>1043</v>
      </c>
      <c r="O482" s="27" t="s">
        <v>78</v>
      </c>
      <c r="P482" s="27" t="s">
        <v>1440</v>
      </c>
      <c r="Q482" s="27" t="s">
        <v>78</v>
      </c>
      <c r="R482" s="27" t="s">
        <v>1004</v>
      </c>
      <c r="S482" s="27" t="s">
        <v>39</v>
      </c>
      <c r="T482" s="27" t="s">
        <v>212</v>
      </c>
      <c r="U482" s="60">
        <v>42261</v>
      </c>
      <c r="V482" s="27" t="s">
        <v>134</v>
      </c>
      <c r="W482" s="27" t="s">
        <v>677</v>
      </c>
      <c r="X482" s="27" t="s">
        <v>38</v>
      </c>
      <c r="Y482" s="27" t="s">
        <v>2394</v>
      </c>
      <c r="Z482" s="27" t="s">
        <v>895</v>
      </c>
      <c r="AA482" s="62">
        <v>47681.62</v>
      </c>
      <c r="AB482" s="27" t="s">
        <v>865</v>
      </c>
      <c r="AC482" s="27" t="s">
        <v>76</v>
      </c>
      <c r="AD482" s="27" t="s">
        <v>1309</v>
      </c>
      <c r="AE482" s="27" t="s">
        <v>896</v>
      </c>
      <c r="AF482" s="27" t="s">
        <v>782</v>
      </c>
      <c r="AG482" s="27" t="s">
        <v>677</v>
      </c>
      <c r="AH482" s="27" t="s">
        <v>780</v>
      </c>
      <c r="AI482" s="61">
        <v>42261</v>
      </c>
      <c r="AJ482" s="27" t="s">
        <v>785</v>
      </c>
      <c r="AK482" s="61">
        <v>42261</v>
      </c>
      <c r="AL482" s="28" t="s">
        <v>64</v>
      </c>
      <c r="AM482" s="27" t="s">
        <v>677</v>
      </c>
      <c r="AN482" s="27" t="s">
        <v>677</v>
      </c>
      <c r="AO482" s="28" t="s">
        <v>725</v>
      </c>
      <c r="AP482" s="27" t="s">
        <v>718</v>
      </c>
      <c r="AQ482" s="27" t="s">
        <v>78</v>
      </c>
      <c r="AR482" s="27" t="s">
        <v>78</v>
      </c>
      <c r="AS482" s="28" t="s">
        <v>717</v>
      </c>
      <c r="AT482" s="28" t="s">
        <v>716</v>
      </c>
      <c r="AU482" s="28" t="s">
        <v>718</v>
      </c>
      <c r="AV482" s="28" t="s">
        <v>718</v>
      </c>
      <c r="AW482" s="28" t="s">
        <v>718</v>
      </c>
      <c r="AX482" s="28" t="s">
        <v>718</v>
      </c>
      <c r="AY482" s="28" t="s">
        <v>718</v>
      </c>
      <c r="AZ482" s="62">
        <v>47681.62</v>
      </c>
      <c r="BA482" s="62">
        <v>47681.62</v>
      </c>
      <c r="BB482" s="29">
        <v>1</v>
      </c>
    </row>
    <row r="483" spans="1:54" ht="15.75" customHeight="1" x14ac:dyDescent="0.2">
      <c r="A483" t="s">
        <v>3205</v>
      </c>
      <c r="B483" t="str">
        <f>VLOOKUP(M483,vlookup!A:C,3,FALSE)</f>
        <v>"Special Interest Function/Top 10"</v>
      </c>
      <c r="C483" t="s">
        <v>925</v>
      </c>
      <c r="D483" t="s">
        <v>7</v>
      </c>
      <c r="E483" t="s">
        <v>13</v>
      </c>
      <c r="F483" t="s">
        <v>717</v>
      </c>
      <c r="G483" t="s">
        <v>1850</v>
      </c>
      <c r="H483" t="s">
        <v>718</v>
      </c>
      <c r="I483" t="s">
        <v>718</v>
      </c>
      <c r="J483" t="s">
        <v>718</v>
      </c>
      <c r="K483" t="s">
        <v>718</v>
      </c>
      <c r="L483" s="6" t="s">
        <v>718</v>
      </c>
      <c r="M483" s="27" t="s">
        <v>23</v>
      </c>
      <c r="N483" s="27" t="s">
        <v>1043</v>
      </c>
      <c r="O483" s="27" t="s">
        <v>78</v>
      </c>
      <c r="P483" s="27" t="s">
        <v>1440</v>
      </c>
      <c r="Q483" s="27" t="s">
        <v>78</v>
      </c>
      <c r="R483" s="27" t="s">
        <v>127</v>
      </c>
      <c r="S483" s="27" t="s">
        <v>48</v>
      </c>
      <c r="T483" s="27" t="s">
        <v>1242</v>
      </c>
      <c r="U483" s="60">
        <v>42262</v>
      </c>
      <c r="V483" s="27" t="s">
        <v>134</v>
      </c>
      <c r="W483" s="27" t="s">
        <v>677</v>
      </c>
      <c r="X483" s="27" t="s">
        <v>38</v>
      </c>
      <c r="Y483" s="27" t="s">
        <v>2391</v>
      </c>
      <c r="Z483" s="27" t="s">
        <v>2388</v>
      </c>
      <c r="AA483" s="62">
        <v>73609</v>
      </c>
      <c r="AB483" s="27" t="s">
        <v>2389</v>
      </c>
      <c r="AC483" s="27" t="s">
        <v>170</v>
      </c>
      <c r="AD483" s="27" t="s">
        <v>677</v>
      </c>
      <c r="AE483" s="27" t="s">
        <v>2390</v>
      </c>
      <c r="AF483" s="27" t="s">
        <v>769</v>
      </c>
      <c r="AG483" s="27" t="s">
        <v>677</v>
      </c>
      <c r="AH483" s="27" t="s">
        <v>1265</v>
      </c>
      <c r="AI483" s="61">
        <v>42264</v>
      </c>
      <c r="AJ483" s="27" t="s">
        <v>1690</v>
      </c>
      <c r="AK483" s="61">
        <v>42258</v>
      </c>
      <c r="AL483" s="28" t="s">
        <v>64</v>
      </c>
      <c r="AM483" s="27" t="s">
        <v>741</v>
      </c>
      <c r="AN483" s="27" t="s">
        <v>742</v>
      </c>
      <c r="AO483" s="28" t="s">
        <v>715</v>
      </c>
      <c r="AP483" s="27" t="s">
        <v>716</v>
      </c>
      <c r="AQ483" s="27" t="s">
        <v>677</v>
      </c>
      <c r="AR483" s="27" t="s">
        <v>78</v>
      </c>
      <c r="AS483" s="28" t="s">
        <v>717</v>
      </c>
      <c r="AT483" s="28" t="s">
        <v>716</v>
      </c>
      <c r="AU483" s="28" t="s">
        <v>718</v>
      </c>
      <c r="AV483" s="28" t="s">
        <v>718</v>
      </c>
      <c r="AW483" s="28" t="s">
        <v>718</v>
      </c>
      <c r="AX483" s="28" t="s">
        <v>718</v>
      </c>
      <c r="AY483" s="28" t="s">
        <v>718</v>
      </c>
      <c r="AZ483" s="62">
        <v>73609</v>
      </c>
      <c r="BA483" s="62">
        <v>73609</v>
      </c>
      <c r="BB483" s="29">
        <v>1</v>
      </c>
    </row>
    <row r="484" spans="1:54" ht="15.75" customHeight="1" x14ac:dyDescent="0.2">
      <c r="A484" t="s">
        <v>3205</v>
      </c>
      <c r="B484" t="str">
        <f>VLOOKUP(M484,vlookup!A:C,3,FALSE)</f>
        <v>"Special Interest Function/Top 10"</v>
      </c>
      <c r="C484" t="s">
        <v>5</v>
      </c>
      <c r="D484" t="s">
        <v>9</v>
      </c>
      <c r="E484" t="s">
        <v>13</v>
      </c>
      <c r="F484" t="s">
        <v>717</v>
      </c>
      <c r="G484" t="s">
        <v>1850</v>
      </c>
      <c r="H484" t="s">
        <v>718</v>
      </c>
      <c r="I484" t="s">
        <v>718</v>
      </c>
      <c r="J484" t="s">
        <v>718</v>
      </c>
      <c r="K484" t="s">
        <v>718</v>
      </c>
      <c r="L484" s="6" t="s">
        <v>718</v>
      </c>
      <c r="M484" s="27" t="s">
        <v>23</v>
      </c>
      <c r="N484" s="27" t="s">
        <v>1043</v>
      </c>
      <c r="O484" s="27" t="s">
        <v>78</v>
      </c>
      <c r="P484" s="27" t="s">
        <v>1440</v>
      </c>
      <c r="Q484" s="27" t="s">
        <v>78</v>
      </c>
      <c r="R484" s="27" t="s">
        <v>43</v>
      </c>
      <c r="S484" s="27" t="s">
        <v>44</v>
      </c>
      <c r="T484" s="27" t="s">
        <v>88</v>
      </c>
      <c r="U484" s="60">
        <v>42272</v>
      </c>
      <c r="V484" s="27" t="s">
        <v>46</v>
      </c>
      <c r="W484" s="27" t="s">
        <v>677</v>
      </c>
      <c r="X484" s="27" t="s">
        <v>49</v>
      </c>
      <c r="Y484" s="27" t="s">
        <v>2433</v>
      </c>
      <c r="Z484" s="27" t="s">
        <v>895</v>
      </c>
      <c r="AA484" s="62">
        <v>433901.83</v>
      </c>
      <c r="AB484" s="27" t="s">
        <v>1678</v>
      </c>
      <c r="AC484" s="27" t="s">
        <v>99</v>
      </c>
      <c r="AD484" s="27" t="s">
        <v>677</v>
      </c>
      <c r="AE484" s="27" t="s">
        <v>896</v>
      </c>
      <c r="AF484" s="27" t="s">
        <v>769</v>
      </c>
      <c r="AG484" s="27" t="s">
        <v>755</v>
      </c>
      <c r="AH484" s="27" t="s">
        <v>904</v>
      </c>
      <c r="AI484" s="61">
        <v>42272</v>
      </c>
      <c r="AJ484" s="27" t="s">
        <v>1613</v>
      </c>
      <c r="AK484" s="61">
        <v>42272</v>
      </c>
      <c r="AL484" s="28" t="s">
        <v>64</v>
      </c>
      <c r="AM484" s="27" t="s">
        <v>723</v>
      </c>
      <c r="AN484" s="27" t="s">
        <v>724</v>
      </c>
      <c r="AO484" s="28" t="s">
        <v>725</v>
      </c>
      <c r="AP484" s="27" t="s">
        <v>718</v>
      </c>
      <c r="AQ484" s="27" t="s">
        <v>677</v>
      </c>
      <c r="AR484" s="27" t="s">
        <v>78</v>
      </c>
      <c r="AS484" s="28" t="s">
        <v>717</v>
      </c>
      <c r="AT484" s="28" t="s">
        <v>716</v>
      </c>
      <c r="AU484" s="28" t="s">
        <v>718</v>
      </c>
      <c r="AV484" s="28" t="s">
        <v>718</v>
      </c>
      <c r="AW484" s="28" t="s">
        <v>718</v>
      </c>
      <c r="AX484" s="28" t="s">
        <v>718</v>
      </c>
      <c r="AY484" s="28" t="s">
        <v>718</v>
      </c>
      <c r="AZ484" s="62">
        <v>433901.83</v>
      </c>
      <c r="BA484" s="62">
        <v>433901.83</v>
      </c>
      <c r="BB484" s="29">
        <v>1</v>
      </c>
    </row>
    <row r="485" spans="1:54" ht="15.75" customHeight="1" x14ac:dyDescent="0.2">
      <c r="A485" t="s">
        <v>79</v>
      </c>
      <c r="B485" t="e">
        <f>VLOOKUP(M485,vlookup!A:C,3,FALSE)</f>
        <v>#N/A</v>
      </c>
      <c r="C485" t="s">
        <v>924</v>
      </c>
      <c r="D485" t="s">
        <v>7</v>
      </c>
      <c r="E485" t="s">
        <v>12</v>
      </c>
      <c r="F485" t="s">
        <v>721</v>
      </c>
      <c r="G485" t="s">
        <v>718</v>
      </c>
      <c r="H485" t="s">
        <v>718</v>
      </c>
      <c r="I485" t="s">
        <v>718</v>
      </c>
      <c r="J485" t="s">
        <v>718</v>
      </c>
      <c r="K485" t="s">
        <v>718</v>
      </c>
      <c r="L485" s="6" t="s">
        <v>718</v>
      </c>
      <c r="M485" s="27" t="s">
        <v>1048</v>
      </c>
      <c r="N485" s="27" t="s">
        <v>1049</v>
      </c>
      <c r="O485" s="27" t="s">
        <v>78</v>
      </c>
      <c r="P485" s="27" t="s">
        <v>1443</v>
      </c>
      <c r="Q485" s="27" t="s">
        <v>78</v>
      </c>
      <c r="R485" s="27" t="s">
        <v>653</v>
      </c>
      <c r="S485" s="27" t="s">
        <v>383</v>
      </c>
      <c r="T485" s="27" t="s">
        <v>581</v>
      </c>
      <c r="U485" s="60">
        <v>42150</v>
      </c>
      <c r="V485" s="27" t="s">
        <v>45</v>
      </c>
      <c r="W485" s="27" t="s">
        <v>677</v>
      </c>
      <c r="X485" s="27" t="s">
        <v>117</v>
      </c>
      <c r="Y485" s="27" t="s">
        <v>2434</v>
      </c>
      <c r="Z485" s="27" t="s">
        <v>661</v>
      </c>
      <c r="AA485" s="62">
        <v>2079533</v>
      </c>
      <c r="AB485" s="27" t="s">
        <v>1050</v>
      </c>
      <c r="AC485" s="27" t="s">
        <v>99</v>
      </c>
      <c r="AD485" s="27" t="s">
        <v>677</v>
      </c>
      <c r="AE485" s="27" t="s">
        <v>650</v>
      </c>
      <c r="AF485" s="27" t="s">
        <v>722</v>
      </c>
      <c r="AG485" s="27" t="s">
        <v>677</v>
      </c>
      <c r="AH485" s="27" t="s">
        <v>737</v>
      </c>
      <c r="AI485" s="61">
        <v>42150</v>
      </c>
      <c r="AJ485" s="27" t="s">
        <v>1569</v>
      </c>
      <c r="AK485" s="61">
        <v>42135</v>
      </c>
      <c r="AL485" s="28" t="s">
        <v>64</v>
      </c>
      <c r="AM485" s="27" t="s">
        <v>739</v>
      </c>
      <c r="AN485" s="27" t="s">
        <v>740</v>
      </c>
      <c r="AO485" s="28" t="s">
        <v>725</v>
      </c>
      <c r="AP485" s="27" t="s">
        <v>718</v>
      </c>
      <c r="AQ485" s="27" t="s">
        <v>677</v>
      </c>
      <c r="AR485" s="27" t="s">
        <v>78</v>
      </c>
      <c r="AS485" s="28" t="s">
        <v>721</v>
      </c>
      <c r="AT485" s="28" t="s">
        <v>718</v>
      </c>
      <c r="AU485" s="28" t="s">
        <v>718</v>
      </c>
      <c r="AV485" s="28" t="s">
        <v>718</v>
      </c>
      <c r="AW485" s="28" t="s">
        <v>718</v>
      </c>
      <c r="AX485" s="28" t="s">
        <v>718</v>
      </c>
      <c r="AY485" s="28" t="s">
        <v>718</v>
      </c>
      <c r="AZ485" s="62">
        <v>2079533</v>
      </c>
      <c r="BA485" s="62">
        <v>0</v>
      </c>
      <c r="BB485" s="29">
        <v>1</v>
      </c>
    </row>
    <row r="486" spans="1:54" ht="15.75" customHeight="1" x14ac:dyDescent="0.2">
      <c r="A486" t="s">
        <v>79</v>
      </c>
      <c r="B486" t="e">
        <f>VLOOKUP(M486,vlookup!A:C,3,FALSE)</f>
        <v>#N/A</v>
      </c>
      <c r="C486" t="s">
        <v>925</v>
      </c>
      <c r="D486" t="s">
        <v>9</v>
      </c>
      <c r="E486" t="s">
        <v>10</v>
      </c>
      <c r="F486" t="s">
        <v>717</v>
      </c>
      <c r="G486" t="s">
        <v>1850</v>
      </c>
      <c r="H486" t="s">
        <v>718</v>
      </c>
      <c r="I486" t="s">
        <v>718</v>
      </c>
      <c r="J486" t="s">
        <v>71</v>
      </c>
      <c r="K486" t="s">
        <v>718</v>
      </c>
      <c r="L486" s="6" t="s">
        <v>718</v>
      </c>
      <c r="M486" s="27" t="s">
        <v>588</v>
      </c>
      <c r="N486" s="27" t="s">
        <v>1051</v>
      </c>
      <c r="O486" s="27" t="s">
        <v>78</v>
      </c>
      <c r="P486" s="27" t="s">
        <v>1443</v>
      </c>
      <c r="Q486" s="27" t="s">
        <v>78</v>
      </c>
      <c r="R486" s="27" t="s">
        <v>43</v>
      </c>
      <c r="S486" s="27" t="s">
        <v>44</v>
      </c>
      <c r="T486" s="27" t="s">
        <v>88</v>
      </c>
      <c r="U486" s="60">
        <v>41988</v>
      </c>
      <c r="V486" s="27" t="s">
        <v>46</v>
      </c>
      <c r="W486" s="27" t="s">
        <v>677</v>
      </c>
      <c r="X486" s="27" t="s">
        <v>38</v>
      </c>
      <c r="Y486" s="27" t="s">
        <v>2435</v>
      </c>
      <c r="Z486" s="27" t="s">
        <v>587</v>
      </c>
      <c r="AA486" s="62">
        <v>555280.5</v>
      </c>
      <c r="AB486" s="27" t="s">
        <v>1684</v>
      </c>
      <c r="AC486" s="27" t="s">
        <v>83</v>
      </c>
      <c r="AD486" s="27" t="s">
        <v>677</v>
      </c>
      <c r="AE486" s="27" t="s">
        <v>586</v>
      </c>
      <c r="AF486" s="27" t="s">
        <v>774</v>
      </c>
      <c r="AG486" s="27" t="s">
        <v>755</v>
      </c>
      <c r="AH486" s="27" t="s">
        <v>1856</v>
      </c>
      <c r="AI486" s="61">
        <v>42037</v>
      </c>
      <c r="AJ486" s="27" t="s">
        <v>1445</v>
      </c>
      <c r="AK486" s="61">
        <v>41982</v>
      </c>
      <c r="AL486" s="28" t="s">
        <v>64</v>
      </c>
      <c r="AM486" s="27" t="s">
        <v>739</v>
      </c>
      <c r="AN486" s="27" t="s">
        <v>740</v>
      </c>
      <c r="AO486" s="28" t="s">
        <v>719</v>
      </c>
      <c r="AP486" s="27" t="s">
        <v>720</v>
      </c>
      <c r="AQ486" s="27" t="s">
        <v>677</v>
      </c>
      <c r="AR486" s="27" t="s">
        <v>78</v>
      </c>
      <c r="AS486" s="28" t="s">
        <v>717</v>
      </c>
      <c r="AT486" s="28" t="s">
        <v>716</v>
      </c>
      <c r="AU486" s="28" t="s">
        <v>718</v>
      </c>
      <c r="AV486" s="28" t="s">
        <v>718</v>
      </c>
      <c r="AW486" s="28" t="s">
        <v>716</v>
      </c>
      <c r="AX486" s="28" t="s">
        <v>718</v>
      </c>
      <c r="AY486" s="28" t="s">
        <v>718</v>
      </c>
      <c r="AZ486" s="62">
        <v>555280.5</v>
      </c>
      <c r="BA486" s="62">
        <v>0</v>
      </c>
      <c r="BB486" s="29">
        <v>1</v>
      </c>
    </row>
    <row r="487" spans="1:54" ht="15.75" customHeight="1" x14ac:dyDescent="0.2">
      <c r="A487" t="s">
        <v>3207</v>
      </c>
      <c r="B487" t="e">
        <f>VLOOKUP(M487,vlookup!A:C,3,FALSE)</f>
        <v>#N/A</v>
      </c>
      <c r="C487" t="s">
        <v>925</v>
      </c>
      <c r="D487" t="s">
        <v>7</v>
      </c>
      <c r="E487" t="s">
        <v>12</v>
      </c>
      <c r="F487" t="s">
        <v>721</v>
      </c>
      <c r="G487" t="s">
        <v>718</v>
      </c>
      <c r="H487" t="s">
        <v>718</v>
      </c>
      <c r="I487" t="s">
        <v>718</v>
      </c>
      <c r="J487" t="s">
        <v>718</v>
      </c>
      <c r="K487" t="s">
        <v>718</v>
      </c>
      <c r="L487" s="6" t="s">
        <v>718</v>
      </c>
      <c r="M487" s="27" t="s">
        <v>1685</v>
      </c>
      <c r="N487" s="27" t="s">
        <v>1686</v>
      </c>
      <c r="O487" s="27" t="s">
        <v>78</v>
      </c>
      <c r="P487" s="27" t="s">
        <v>1444</v>
      </c>
      <c r="Q487" s="27" t="s">
        <v>78</v>
      </c>
      <c r="R487" s="27" t="s">
        <v>43</v>
      </c>
      <c r="S487" s="27" t="s">
        <v>44</v>
      </c>
      <c r="T487" s="27" t="s">
        <v>88</v>
      </c>
      <c r="U487" s="60">
        <v>42104</v>
      </c>
      <c r="V487" s="27" t="s">
        <v>45</v>
      </c>
      <c r="W487" s="27" t="s">
        <v>107</v>
      </c>
      <c r="X487" s="27" t="s">
        <v>38</v>
      </c>
      <c r="Y487" s="27" t="s">
        <v>2436</v>
      </c>
      <c r="Z487" s="27" t="s">
        <v>1203</v>
      </c>
      <c r="AA487" s="62">
        <v>28918.560000000001</v>
      </c>
      <c r="AB487" s="27" t="s">
        <v>2437</v>
      </c>
      <c r="AC487" s="27" t="s">
        <v>76</v>
      </c>
      <c r="AD487" s="27" t="s">
        <v>1204</v>
      </c>
      <c r="AE487" s="27" t="s">
        <v>1205</v>
      </c>
      <c r="AF487" s="27" t="s">
        <v>761</v>
      </c>
      <c r="AG487" s="27" t="s">
        <v>677</v>
      </c>
      <c r="AH487" s="27" t="s">
        <v>1200</v>
      </c>
      <c r="AI487" s="61">
        <v>42144</v>
      </c>
      <c r="AJ487" s="27" t="s">
        <v>795</v>
      </c>
      <c r="AK487" s="61">
        <v>42138</v>
      </c>
      <c r="AL487" s="28" t="s">
        <v>64</v>
      </c>
      <c r="AM487" s="27" t="s">
        <v>677</v>
      </c>
      <c r="AN487" s="27" t="s">
        <v>677</v>
      </c>
      <c r="AO487" s="28" t="s">
        <v>719</v>
      </c>
      <c r="AP487" s="27" t="s">
        <v>720</v>
      </c>
      <c r="AQ487" s="27" t="s">
        <v>734</v>
      </c>
      <c r="AR487" s="27" t="s">
        <v>78</v>
      </c>
      <c r="AS487" s="28" t="s">
        <v>721</v>
      </c>
      <c r="AT487" s="28" t="s">
        <v>718</v>
      </c>
      <c r="AU487" s="28" t="s">
        <v>718</v>
      </c>
      <c r="AV487" s="28" t="s">
        <v>718</v>
      </c>
      <c r="AW487" s="28" t="s">
        <v>718</v>
      </c>
      <c r="AX487" s="28" t="s">
        <v>718</v>
      </c>
      <c r="AY487" s="28" t="s">
        <v>718</v>
      </c>
      <c r="AZ487" s="62">
        <v>28918.560000000001</v>
      </c>
      <c r="BA487" s="62">
        <v>28918.560000000001</v>
      </c>
      <c r="BB487" s="29">
        <v>1</v>
      </c>
    </row>
    <row r="488" spans="1:54" ht="15.75" customHeight="1" x14ac:dyDescent="0.2">
      <c r="A488" t="s">
        <v>79</v>
      </c>
      <c r="B488" t="e">
        <f>VLOOKUP(M488,vlookup!A:C,3,FALSE)</f>
        <v>#N/A</v>
      </c>
      <c r="C488" t="s">
        <v>925</v>
      </c>
      <c r="D488" t="s">
        <v>7</v>
      </c>
      <c r="E488" t="s">
        <v>12</v>
      </c>
      <c r="F488" t="s">
        <v>721</v>
      </c>
      <c r="G488" t="s">
        <v>718</v>
      </c>
      <c r="H488" t="s">
        <v>718</v>
      </c>
      <c r="I488" t="s">
        <v>718</v>
      </c>
      <c r="J488" t="s">
        <v>718</v>
      </c>
      <c r="K488" t="s">
        <v>718</v>
      </c>
      <c r="L488" s="6" t="s">
        <v>718</v>
      </c>
      <c r="M488" s="27" t="s">
        <v>1687</v>
      </c>
      <c r="N488" s="27" t="s">
        <v>1688</v>
      </c>
      <c r="O488" s="27" t="s">
        <v>78</v>
      </c>
      <c r="P488" s="27" t="s">
        <v>1443</v>
      </c>
      <c r="Q488" s="27" t="s">
        <v>78</v>
      </c>
      <c r="R488" s="27" t="s">
        <v>43</v>
      </c>
      <c r="S488" s="27" t="s">
        <v>44</v>
      </c>
      <c r="T488" s="27" t="s">
        <v>88</v>
      </c>
      <c r="U488" s="60">
        <v>42179</v>
      </c>
      <c r="V488" s="27" t="s">
        <v>45</v>
      </c>
      <c r="W488" s="27" t="s">
        <v>677</v>
      </c>
      <c r="X488" s="27" t="s">
        <v>38</v>
      </c>
      <c r="Y488" s="27" t="s">
        <v>2440</v>
      </c>
      <c r="Z488" s="27" t="s">
        <v>585</v>
      </c>
      <c r="AA488" s="62">
        <v>489208.8</v>
      </c>
      <c r="AB488" s="27" t="s">
        <v>1689</v>
      </c>
      <c r="AC488" s="27" t="s">
        <v>88</v>
      </c>
      <c r="AD488" s="27" t="s">
        <v>677</v>
      </c>
      <c r="AE488" s="27" t="s">
        <v>584</v>
      </c>
      <c r="AF488" s="27" t="s">
        <v>761</v>
      </c>
      <c r="AG488" s="27" t="s">
        <v>677</v>
      </c>
      <c r="AH488" s="27" t="s">
        <v>762</v>
      </c>
      <c r="AI488" s="61">
        <v>42179</v>
      </c>
      <c r="AJ488" s="27" t="s">
        <v>1587</v>
      </c>
      <c r="AK488" s="61">
        <v>42166</v>
      </c>
      <c r="AL488" s="28" t="s">
        <v>64</v>
      </c>
      <c r="AM488" s="27" t="s">
        <v>739</v>
      </c>
      <c r="AN488" s="27" t="s">
        <v>740</v>
      </c>
      <c r="AO488" s="28" t="s">
        <v>725</v>
      </c>
      <c r="AP488" s="27" t="s">
        <v>718</v>
      </c>
      <c r="AQ488" s="27" t="s">
        <v>677</v>
      </c>
      <c r="AR488" s="27" t="s">
        <v>78</v>
      </c>
      <c r="AS488" s="28" t="s">
        <v>721</v>
      </c>
      <c r="AT488" s="28" t="s">
        <v>718</v>
      </c>
      <c r="AU488" s="28" t="s">
        <v>718</v>
      </c>
      <c r="AV488" s="28" t="s">
        <v>718</v>
      </c>
      <c r="AW488" s="28" t="s">
        <v>718</v>
      </c>
      <c r="AX488" s="28" t="s">
        <v>718</v>
      </c>
      <c r="AY488" s="28" t="s">
        <v>718</v>
      </c>
      <c r="AZ488" s="62">
        <v>489208.8</v>
      </c>
      <c r="BA488" s="62">
        <v>0</v>
      </c>
      <c r="BB488" s="29">
        <v>1</v>
      </c>
    </row>
    <row r="489" spans="1:54" ht="15.75" customHeight="1" x14ac:dyDescent="0.2">
      <c r="A489" t="s">
        <v>79</v>
      </c>
      <c r="B489" t="e">
        <f>VLOOKUP(M489,vlookup!A:C,3,FALSE)</f>
        <v>#N/A</v>
      </c>
      <c r="C489" t="s">
        <v>925</v>
      </c>
      <c r="D489" t="s">
        <v>7</v>
      </c>
      <c r="E489" t="s">
        <v>12</v>
      </c>
      <c r="F489" t="s">
        <v>717</v>
      </c>
      <c r="G489" t="s">
        <v>718</v>
      </c>
      <c r="H489" t="s">
        <v>718</v>
      </c>
      <c r="I489" t="s">
        <v>718</v>
      </c>
      <c r="J489" t="s">
        <v>718</v>
      </c>
      <c r="K489" t="s">
        <v>718</v>
      </c>
      <c r="L489" s="6" t="s">
        <v>718</v>
      </c>
      <c r="M489" s="27" t="s">
        <v>1687</v>
      </c>
      <c r="N489" s="27" t="s">
        <v>1688</v>
      </c>
      <c r="O489" s="27" t="s">
        <v>78</v>
      </c>
      <c r="P489" s="27" t="s">
        <v>1443</v>
      </c>
      <c r="Q489" s="27" t="s">
        <v>78</v>
      </c>
      <c r="R489" s="27" t="s">
        <v>43</v>
      </c>
      <c r="S489" s="27" t="s">
        <v>44</v>
      </c>
      <c r="T489" s="27" t="s">
        <v>88</v>
      </c>
      <c r="U489" s="60">
        <v>42153</v>
      </c>
      <c r="V489" s="27" t="s">
        <v>45</v>
      </c>
      <c r="W489" s="27" t="s">
        <v>677</v>
      </c>
      <c r="X489" s="27" t="s">
        <v>38</v>
      </c>
      <c r="Y489" s="27" t="s">
        <v>2438</v>
      </c>
      <c r="Z489" s="27" t="s">
        <v>77</v>
      </c>
      <c r="AA489" s="62">
        <v>133794.78</v>
      </c>
      <c r="AB489" s="27" t="s">
        <v>2439</v>
      </c>
      <c r="AC489" s="27" t="s">
        <v>76</v>
      </c>
      <c r="AD489" s="27" t="s">
        <v>677</v>
      </c>
      <c r="AE489" s="27" t="s">
        <v>75</v>
      </c>
      <c r="AF489" s="27" t="s">
        <v>761</v>
      </c>
      <c r="AG489" s="27" t="s">
        <v>677</v>
      </c>
      <c r="AH489" s="27" t="s">
        <v>762</v>
      </c>
      <c r="AI489" s="61">
        <v>42153</v>
      </c>
      <c r="AJ489" s="27" t="s">
        <v>745</v>
      </c>
      <c r="AK489" s="61">
        <v>42152</v>
      </c>
      <c r="AL489" s="28" t="s">
        <v>64</v>
      </c>
      <c r="AM489" s="27" t="s">
        <v>677</v>
      </c>
      <c r="AN489" s="27" t="s">
        <v>677</v>
      </c>
      <c r="AO489" s="28" t="s">
        <v>715</v>
      </c>
      <c r="AP489" s="27" t="s">
        <v>716</v>
      </c>
      <c r="AQ489" s="27" t="s">
        <v>677</v>
      </c>
      <c r="AR489" s="27" t="s">
        <v>78</v>
      </c>
      <c r="AS489" s="28" t="s">
        <v>717</v>
      </c>
      <c r="AT489" s="28" t="s">
        <v>718</v>
      </c>
      <c r="AU489" s="28" t="s">
        <v>718</v>
      </c>
      <c r="AV489" s="28" t="s">
        <v>718</v>
      </c>
      <c r="AW489" s="28" t="s">
        <v>718</v>
      </c>
      <c r="AX489" s="28" t="s">
        <v>718</v>
      </c>
      <c r="AY489" s="28" t="s">
        <v>718</v>
      </c>
      <c r="AZ489" s="62">
        <v>133794.78</v>
      </c>
      <c r="BA489" s="62">
        <v>413546.28</v>
      </c>
      <c r="BB489" s="29">
        <v>1</v>
      </c>
    </row>
    <row r="490" spans="1:54" ht="15.75" customHeight="1" x14ac:dyDescent="0.2">
      <c r="A490" t="s">
        <v>79</v>
      </c>
      <c r="B490" t="e">
        <f>VLOOKUP(M490,vlookup!A:C,3,FALSE)</f>
        <v>#N/A</v>
      </c>
      <c r="C490" t="s">
        <v>925</v>
      </c>
      <c r="D490" t="s">
        <v>7</v>
      </c>
      <c r="E490" t="s">
        <v>12</v>
      </c>
      <c r="F490" t="s">
        <v>717</v>
      </c>
      <c r="G490" t="s">
        <v>718</v>
      </c>
      <c r="H490" t="s">
        <v>718</v>
      </c>
      <c r="I490" t="s">
        <v>718</v>
      </c>
      <c r="J490" t="s">
        <v>71</v>
      </c>
      <c r="K490" t="s">
        <v>718</v>
      </c>
      <c r="L490" s="6" t="s">
        <v>718</v>
      </c>
      <c r="M490" s="27" t="s">
        <v>849</v>
      </c>
      <c r="N490" s="27" t="s">
        <v>1052</v>
      </c>
      <c r="O490" s="27" t="s">
        <v>78</v>
      </c>
      <c r="P490" s="27" t="s">
        <v>1443</v>
      </c>
      <c r="Q490" s="27" t="s">
        <v>78</v>
      </c>
      <c r="R490" s="27" t="s">
        <v>341</v>
      </c>
      <c r="S490" s="27" t="s">
        <v>48</v>
      </c>
      <c r="T490" s="27" t="s">
        <v>1315</v>
      </c>
      <c r="U490" s="60">
        <v>42185</v>
      </c>
      <c r="V490" s="27" t="s">
        <v>134</v>
      </c>
      <c r="W490" s="27" t="s">
        <v>677</v>
      </c>
      <c r="X490" s="27" t="s">
        <v>38</v>
      </c>
      <c r="Y490" s="27" t="s">
        <v>2443</v>
      </c>
      <c r="Z490" s="27" t="s">
        <v>350</v>
      </c>
      <c r="AA490" s="62">
        <v>467053</v>
      </c>
      <c r="AB490" s="27" t="s">
        <v>1053</v>
      </c>
      <c r="AC490" s="27" t="s">
        <v>170</v>
      </c>
      <c r="AD490" s="27" t="s">
        <v>677</v>
      </c>
      <c r="AE490" s="27" t="s">
        <v>349</v>
      </c>
      <c r="AF490" s="27" t="s">
        <v>748</v>
      </c>
      <c r="AG490" s="27" t="s">
        <v>677</v>
      </c>
      <c r="AH490" s="27" t="s">
        <v>993</v>
      </c>
      <c r="AI490" s="61">
        <v>42185</v>
      </c>
      <c r="AJ490" s="27" t="s">
        <v>1859</v>
      </c>
      <c r="AK490" s="61">
        <v>42184</v>
      </c>
      <c r="AL490" s="28" t="s">
        <v>64</v>
      </c>
      <c r="AM490" s="27" t="s">
        <v>739</v>
      </c>
      <c r="AN490" s="27" t="s">
        <v>740</v>
      </c>
      <c r="AO490" s="28" t="s">
        <v>725</v>
      </c>
      <c r="AP490" s="27" t="s">
        <v>718</v>
      </c>
      <c r="AQ490" s="27" t="s">
        <v>677</v>
      </c>
      <c r="AR490" s="27" t="s">
        <v>78</v>
      </c>
      <c r="AS490" s="28" t="s">
        <v>717</v>
      </c>
      <c r="AT490" s="28" t="s">
        <v>718</v>
      </c>
      <c r="AU490" s="28" t="s">
        <v>718</v>
      </c>
      <c r="AV490" s="28" t="s">
        <v>718</v>
      </c>
      <c r="AW490" s="28" t="s">
        <v>716</v>
      </c>
      <c r="AX490" s="28" t="s">
        <v>718</v>
      </c>
      <c r="AY490" s="28" t="s">
        <v>718</v>
      </c>
      <c r="AZ490" s="62">
        <v>467053</v>
      </c>
      <c r="BA490" s="62">
        <v>0</v>
      </c>
      <c r="BB490" s="29">
        <v>1</v>
      </c>
    </row>
    <row r="491" spans="1:54" ht="15.75" customHeight="1" x14ac:dyDescent="0.2">
      <c r="A491" t="s">
        <v>79</v>
      </c>
      <c r="B491" t="e">
        <f>VLOOKUP(M491,vlookup!A:C,3,FALSE)</f>
        <v>#N/A</v>
      </c>
      <c r="C491" t="s">
        <v>925</v>
      </c>
      <c r="D491" t="s">
        <v>7</v>
      </c>
      <c r="E491" t="s">
        <v>13</v>
      </c>
      <c r="F491" t="s">
        <v>717</v>
      </c>
      <c r="G491" t="s">
        <v>1850</v>
      </c>
      <c r="H491" t="s">
        <v>718</v>
      </c>
      <c r="I491" t="s">
        <v>72</v>
      </c>
      <c r="J491" t="s">
        <v>718</v>
      </c>
      <c r="K491" t="s">
        <v>718</v>
      </c>
      <c r="L491" s="6" t="s">
        <v>718</v>
      </c>
      <c r="M491" s="27" t="s">
        <v>849</v>
      </c>
      <c r="N491" s="27" t="s">
        <v>1052</v>
      </c>
      <c r="O491" s="27" t="s">
        <v>78</v>
      </c>
      <c r="P491" s="27" t="s">
        <v>1443</v>
      </c>
      <c r="Q491" s="27" t="s">
        <v>78</v>
      </c>
      <c r="R491" s="27" t="s">
        <v>43</v>
      </c>
      <c r="S491" s="27" t="s">
        <v>44</v>
      </c>
      <c r="T491" s="27" t="s">
        <v>88</v>
      </c>
      <c r="U491" s="60">
        <v>42272</v>
      </c>
      <c r="V491" s="27" t="s">
        <v>45</v>
      </c>
      <c r="W491" s="27" t="s">
        <v>1208</v>
      </c>
      <c r="X491" s="27" t="s">
        <v>38</v>
      </c>
      <c r="Y491" s="27" t="s">
        <v>2444</v>
      </c>
      <c r="Z491" s="27" t="s">
        <v>1284</v>
      </c>
      <c r="AA491" s="62">
        <v>225344.38</v>
      </c>
      <c r="AB491" s="27" t="s">
        <v>2445</v>
      </c>
      <c r="AC491" s="27" t="s">
        <v>76</v>
      </c>
      <c r="AD491" s="27" t="s">
        <v>1624</v>
      </c>
      <c r="AE491" s="27" t="s">
        <v>1285</v>
      </c>
      <c r="AF491" s="27" t="s">
        <v>776</v>
      </c>
      <c r="AG491" s="27" t="s">
        <v>677</v>
      </c>
      <c r="AH491" s="27" t="s">
        <v>816</v>
      </c>
      <c r="AI491" s="61">
        <v>42272</v>
      </c>
      <c r="AJ491" s="27" t="s">
        <v>1587</v>
      </c>
      <c r="AK491" s="61">
        <v>42269</v>
      </c>
      <c r="AL491" s="28" t="s">
        <v>64</v>
      </c>
      <c r="AM491" s="27" t="s">
        <v>677</v>
      </c>
      <c r="AN491" s="27" t="s">
        <v>677</v>
      </c>
      <c r="AO491" s="28" t="s">
        <v>719</v>
      </c>
      <c r="AP491" s="27" t="s">
        <v>720</v>
      </c>
      <c r="AQ491" s="27" t="s">
        <v>734</v>
      </c>
      <c r="AR491" s="27" t="s">
        <v>78</v>
      </c>
      <c r="AS491" s="28" t="s">
        <v>717</v>
      </c>
      <c r="AT491" s="28" t="s">
        <v>716</v>
      </c>
      <c r="AU491" s="28" t="s">
        <v>718</v>
      </c>
      <c r="AV491" s="28" t="s">
        <v>716</v>
      </c>
      <c r="AW491" s="28" t="s">
        <v>718</v>
      </c>
      <c r="AX491" s="28" t="s">
        <v>718</v>
      </c>
      <c r="AY491" s="28" t="s">
        <v>718</v>
      </c>
      <c r="AZ491" s="62">
        <v>225344.38</v>
      </c>
      <c r="BA491" s="62">
        <v>606868.86</v>
      </c>
      <c r="BB491" s="29">
        <v>1</v>
      </c>
    </row>
    <row r="492" spans="1:54" ht="15.75" customHeight="1" x14ac:dyDescent="0.2">
      <c r="A492" t="s">
        <v>79</v>
      </c>
      <c r="B492" t="e">
        <f>VLOOKUP(M492,vlookup!A:C,3,FALSE)</f>
        <v>#N/A</v>
      </c>
      <c r="C492" t="s">
        <v>925</v>
      </c>
      <c r="D492" t="s">
        <v>7</v>
      </c>
      <c r="E492" t="s">
        <v>11</v>
      </c>
      <c r="F492" t="s">
        <v>721</v>
      </c>
      <c r="G492" t="s">
        <v>718</v>
      </c>
      <c r="H492" t="s">
        <v>718</v>
      </c>
      <c r="I492" t="s">
        <v>718</v>
      </c>
      <c r="J492" t="s">
        <v>718</v>
      </c>
      <c r="K492" t="s">
        <v>718</v>
      </c>
      <c r="L492" s="6" t="s">
        <v>718</v>
      </c>
      <c r="M492" s="27" t="s">
        <v>849</v>
      </c>
      <c r="N492" s="27" t="s">
        <v>1052</v>
      </c>
      <c r="O492" s="27" t="s">
        <v>78</v>
      </c>
      <c r="P492" s="27" t="s">
        <v>1443</v>
      </c>
      <c r="Q492" s="27" t="s">
        <v>78</v>
      </c>
      <c r="R492" s="27" t="s">
        <v>393</v>
      </c>
      <c r="S492" s="27" t="s">
        <v>42</v>
      </c>
      <c r="T492" s="27" t="s">
        <v>91</v>
      </c>
      <c r="U492" s="60">
        <v>42046</v>
      </c>
      <c r="V492" s="27" t="s">
        <v>45</v>
      </c>
      <c r="W492" s="27" t="s">
        <v>677</v>
      </c>
      <c r="X492" s="27" t="s">
        <v>38</v>
      </c>
      <c r="Y492" s="27" t="s">
        <v>2441</v>
      </c>
      <c r="Z492" s="27" t="s">
        <v>817</v>
      </c>
      <c r="AA492" s="62">
        <v>198428</v>
      </c>
      <c r="AB492" s="27" t="s">
        <v>2442</v>
      </c>
      <c r="AC492" s="27" t="s">
        <v>76</v>
      </c>
      <c r="AD492" s="27" t="s">
        <v>677</v>
      </c>
      <c r="AE492" s="27" t="s">
        <v>409</v>
      </c>
      <c r="AF492" s="27" t="s">
        <v>748</v>
      </c>
      <c r="AG492" s="27" t="s">
        <v>677</v>
      </c>
      <c r="AH492" s="27" t="s">
        <v>735</v>
      </c>
      <c r="AI492" s="61">
        <v>42272</v>
      </c>
      <c r="AJ492" s="27" t="s">
        <v>993</v>
      </c>
      <c r="AK492" s="61">
        <v>42047</v>
      </c>
      <c r="AL492" s="28" t="s">
        <v>64</v>
      </c>
      <c r="AM492" s="27" t="s">
        <v>677</v>
      </c>
      <c r="AN492" s="27" t="s">
        <v>677</v>
      </c>
      <c r="AO492" s="28" t="s">
        <v>719</v>
      </c>
      <c r="AP492" s="27" t="s">
        <v>720</v>
      </c>
      <c r="AQ492" s="27" t="s">
        <v>677</v>
      </c>
      <c r="AR492" s="27" t="s">
        <v>78</v>
      </c>
      <c r="AS492" s="28" t="s">
        <v>721</v>
      </c>
      <c r="AT492" s="28" t="s">
        <v>718</v>
      </c>
      <c r="AU492" s="28" t="s">
        <v>718</v>
      </c>
      <c r="AV492" s="28" t="s">
        <v>718</v>
      </c>
      <c r="AW492" s="28" t="s">
        <v>718</v>
      </c>
      <c r="AX492" s="28" t="s">
        <v>718</v>
      </c>
      <c r="AY492" s="28" t="s">
        <v>718</v>
      </c>
      <c r="AZ492" s="62">
        <v>198428</v>
      </c>
      <c r="BA492" s="62">
        <v>983763</v>
      </c>
      <c r="BB492" s="29">
        <v>1</v>
      </c>
    </row>
    <row r="493" spans="1:54" ht="15.75" customHeight="1" x14ac:dyDescent="0.2">
      <c r="A493" t="s">
        <v>79</v>
      </c>
      <c r="B493" t="e">
        <f>VLOOKUP(M493,vlookup!A:C,3,FALSE)</f>
        <v>#N/A</v>
      </c>
      <c r="C493" t="s">
        <v>925</v>
      </c>
      <c r="D493" t="s">
        <v>7</v>
      </c>
      <c r="E493" t="s">
        <v>12</v>
      </c>
      <c r="F493" t="s">
        <v>717</v>
      </c>
      <c r="G493" t="s">
        <v>718</v>
      </c>
      <c r="H493" t="s">
        <v>718</v>
      </c>
      <c r="I493" t="s">
        <v>718</v>
      </c>
      <c r="J493" t="s">
        <v>71</v>
      </c>
      <c r="K493" t="s">
        <v>718</v>
      </c>
      <c r="L493" s="6" t="s">
        <v>718</v>
      </c>
      <c r="M493" s="27" t="s">
        <v>22</v>
      </c>
      <c r="N493" s="27" t="s">
        <v>1316</v>
      </c>
      <c r="O493" s="27" t="s">
        <v>78</v>
      </c>
      <c r="P493" s="27" t="s">
        <v>1443</v>
      </c>
      <c r="Q493" s="27" t="s">
        <v>78</v>
      </c>
      <c r="R493" s="27" t="s">
        <v>561</v>
      </c>
      <c r="S493" s="27" t="s">
        <v>48</v>
      </c>
      <c r="T493" s="27" t="s">
        <v>1207</v>
      </c>
      <c r="U493" s="60">
        <v>42107</v>
      </c>
      <c r="V493" s="27" t="s">
        <v>45</v>
      </c>
      <c r="W493" s="27" t="s">
        <v>107</v>
      </c>
      <c r="X493" s="27" t="s">
        <v>38</v>
      </c>
      <c r="Y493" s="27" t="s">
        <v>2447</v>
      </c>
      <c r="Z493" s="27" t="s">
        <v>382</v>
      </c>
      <c r="AA493" s="62">
        <v>577798.69999999995</v>
      </c>
      <c r="AB493" s="27" t="s">
        <v>1616</v>
      </c>
      <c r="AC493" s="27" t="s">
        <v>130</v>
      </c>
      <c r="AD493" s="27" t="s">
        <v>1056</v>
      </c>
      <c r="AE493" s="27" t="s">
        <v>380</v>
      </c>
      <c r="AF493" s="27" t="s">
        <v>752</v>
      </c>
      <c r="AG493" s="27" t="s">
        <v>677</v>
      </c>
      <c r="AH493" s="27" t="s">
        <v>783</v>
      </c>
      <c r="AI493" s="61">
        <v>42230</v>
      </c>
      <c r="AJ493" s="27" t="s">
        <v>970</v>
      </c>
      <c r="AK493" s="61">
        <v>42102</v>
      </c>
      <c r="AL493" s="28" t="s">
        <v>64</v>
      </c>
      <c r="AM493" s="27" t="s">
        <v>739</v>
      </c>
      <c r="AN493" s="27" t="s">
        <v>740</v>
      </c>
      <c r="AO493" s="28" t="s">
        <v>719</v>
      </c>
      <c r="AP493" s="27" t="s">
        <v>720</v>
      </c>
      <c r="AQ493" s="27" t="s">
        <v>78</v>
      </c>
      <c r="AR493" s="27" t="s">
        <v>78</v>
      </c>
      <c r="AS493" s="28" t="s">
        <v>717</v>
      </c>
      <c r="AT493" s="28" t="s">
        <v>718</v>
      </c>
      <c r="AU493" s="28" t="s">
        <v>718</v>
      </c>
      <c r="AV493" s="28" t="s">
        <v>718</v>
      </c>
      <c r="AW493" s="28" t="s">
        <v>716</v>
      </c>
      <c r="AX493" s="28" t="s">
        <v>718</v>
      </c>
      <c r="AY493" s="28" t="s">
        <v>718</v>
      </c>
      <c r="AZ493" s="62">
        <v>577798.69999999995</v>
      </c>
      <c r="BA493" s="62">
        <v>0</v>
      </c>
      <c r="BB493" s="29">
        <v>1</v>
      </c>
    </row>
    <row r="494" spans="1:54" ht="15.75" customHeight="1" x14ac:dyDescent="0.2">
      <c r="A494" t="s">
        <v>79</v>
      </c>
      <c r="B494" t="e">
        <f>VLOOKUP(M494,vlookup!A:C,3,FALSE)</f>
        <v>#N/A</v>
      </c>
      <c r="C494" t="s">
        <v>925</v>
      </c>
      <c r="D494" t="s">
        <v>7</v>
      </c>
      <c r="E494" t="s">
        <v>13</v>
      </c>
      <c r="F494" t="s">
        <v>717</v>
      </c>
      <c r="G494" t="s">
        <v>718</v>
      </c>
      <c r="H494" t="s">
        <v>718</v>
      </c>
      <c r="I494" t="s">
        <v>718</v>
      </c>
      <c r="J494" t="s">
        <v>71</v>
      </c>
      <c r="K494" t="s">
        <v>718</v>
      </c>
      <c r="L494" s="6" t="s">
        <v>718</v>
      </c>
      <c r="M494" s="27" t="s">
        <v>22</v>
      </c>
      <c r="N494" s="27" t="s">
        <v>1316</v>
      </c>
      <c r="O494" s="27" t="s">
        <v>78</v>
      </c>
      <c r="P494" s="27" t="s">
        <v>1443</v>
      </c>
      <c r="Q494" s="27" t="s">
        <v>78</v>
      </c>
      <c r="R494" s="27" t="s">
        <v>237</v>
      </c>
      <c r="S494" s="27" t="s">
        <v>156</v>
      </c>
      <c r="T494" s="27" t="s">
        <v>1213</v>
      </c>
      <c r="U494" s="60">
        <v>42258</v>
      </c>
      <c r="V494" s="27" t="s">
        <v>134</v>
      </c>
      <c r="W494" s="27" t="s">
        <v>677</v>
      </c>
      <c r="X494" s="27" t="s">
        <v>38</v>
      </c>
      <c r="Y494" s="27" t="s">
        <v>2446</v>
      </c>
      <c r="Z494" s="27" t="s">
        <v>1317</v>
      </c>
      <c r="AA494" s="62">
        <v>3451324.12</v>
      </c>
      <c r="AB494" s="27" t="s">
        <v>1318</v>
      </c>
      <c r="AC494" s="27" t="s">
        <v>170</v>
      </c>
      <c r="AD494" s="27" t="s">
        <v>677</v>
      </c>
      <c r="AE494" s="27" t="s">
        <v>1319</v>
      </c>
      <c r="AF494" s="27" t="s">
        <v>749</v>
      </c>
      <c r="AG494" s="27" t="s">
        <v>677</v>
      </c>
      <c r="AH494" s="27" t="s">
        <v>750</v>
      </c>
      <c r="AI494" s="61">
        <v>42258</v>
      </c>
      <c r="AJ494" s="27" t="s">
        <v>1857</v>
      </c>
      <c r="AK494" s="61">
        <v>42249</v>
      </c>
      <c r="AL494" s="28" t="s">
        <v>64</v>
      </c>
      <c r="AM494" s="27" t="s">
        <v>757</v>
      </c>
      <c r="AN494" s="27" t="s">
        <v>758</v>
      </c>
      <c r="AO494" s="28" t="s">
        <v>725</v>
      </c>
      <c r="AP494" s="27" t="s">
        <v>718</v>
      </c>
      <c r="AQ494" s="27" t="s">
        <v>677</v>
      </c>
      <c r="AR494" s="27" t="s">
        <v>78</v>
      </c>
      <c r="AS494" s="28" t="s">
        <v>717</v>
      </c>
      <c r="AT494" s="28" t="s">
        <v>718</v>
      </c>
      <c r="AU494" s="28" t="s">
        <v>718</v>
      </c>
      <c r="AV494" s="28" t="s">
        <v>718</v>
      </c>
      <c r="AW494" s="28" t="s">
        <v>716</v>
      </c>
      <c r="AX494" s="28" t="s">
        <v>718</v>
      </c>
      <c r="AY494" s="28" t="s">
        <v>718</v>
      </c>
      <c r="AZ494" s="62">
        <v>3451324.12</v>
      </c>
      <c r="BA494" s="62">
        <v>2016054.83</v>
      </c>
      <c r="BB494" s="29">
        <v>1</v>
      </c>
    </row>
    <row r="495" spans="1:54" ht="15.75" customHeight="1" x14ac:dyDescent="0.2">
      <c r="A495" s="65" t="s">
        <v>79</v>
      </c>
      <c r="B495" s="65" t="e">
        <f>VLOOKUP(M495,vlookup!A:C,3,FALSE)</f>
        <v>#N/A</v>
      </c>
      <c r="C495" s="65" t="s">
        <v>924</v>
      </c>
      <c r="D495" s="65"/>
      <c r="E495" t="s">
        <v>10</v>
      </c>
      <c r="F495" t="s">
        <v>721</v>
      </c>
      <c r="G495" t="s">
        <v>718</v>
      </c>
      <c r="H495" t="s">
        <v>718</v>
      </c>
      <c r="I495" t="s">
        <v>718</v>
      </c>
      <c r="J495" t="s">
        <v>718</v>
      </c>
      <c r="K495" t="s">
        <v>718</v>
      </c>
      <c r="L495" s="6" t="s">
        <v>718</v>
      </c>
      <c r="M495" s="66" t="s">
        <v>14</v>
      </c>
      <c r="N495" s="66" t="s">
        <v>15</v>
      </c>
      <c r="O495" s="66" t="s">
        <v>78</v>
      </c>
      <c r="P495" s="66" t="s">
        <v>1443</v>
      </c>
      <c r="Q495" s="66" t="s">
        <v>78</v>
      </c>
      <c r="R495" s="66" t="s">
        <v>1714</v>
      </c>
      <c r="S495" s="66" t="s">
        <v>272</v>
      </c>
      <c r="T495" s="66" t="s">
        <v>400</v>
      </c>
      <c r="U495" s="67">
        <v>41995</v>
      </c>
      <c r="V495" s="66" t="s">
        <v>677</v>
      </c>
      <c r="W495" s="66" t="s">
        <v>677</v>
      </c>
      <c r="X495" s="66" t="s">
        <v>117</v>
      </c>
      <c r="Y495" s="66" t="s">
        <v>2448</v>
      </c>
      <c r="Z495" s="66" t="s">
        <v>438</v>
      </c>
      <c r="AA495" s="68">
        <v>28884.34</v>
      </c>
      <c r="AB495" s="66" t="s">
        <v>2449</v>
      </c>
      <c r="AC495" s="66" t="s">
        <v>143</v>
      </c>
      <c r="AD495" s="66" t="s">
        <v>1713</v>
      </c>
      <c r="AE495" s="66" t="s">
        <v>437</v>
      </c>
      <c r="AF495" s="66" t="s">
        <v>722</v>
      </c>
      <c r="AG495" s="66" t="s">
        <v>677</v>
      </c>
      <c r="AH495" s="66" t="s">
        <v>729</v>
      </c>
      <c r="AI495" s="69">
        <v>41995</v>
      </c>
      <c r="AJ495" s="66" t="s">
        <v>729</v>
      </c>
      <c r="AK495" s="69">
        <v>41995</v>
      </c>
      <c r="AL495" s="70" t="s">
        <v>64</v>
      </c>
      <c r="AM495" s="66" t="s">
        <v>723</v>
      </c>
      <c r="AN495" s="66" t="s">
        <v>724</v>
      </c>
      <c r="AO495" s="70" t="s">
        <v>719</v>
      </c>
      <c r="AP495" s="66" t="s">
        <v>720</v>
      </c>
      <c r="AQ495" s="66" t="s">
        <v>78</v>
      </c>
      <c r="AR495" s="66" t="s">
        <v>78</v>
      </c>
      <c r="AS495" s="70" t="s">
        <v>721</v>
      </c>
      <c r="AT495" s="70" t="s">
        <v>718</v>
      </c>
      <c r="AU495" s="70" t="s">
        <v>718</v>
      </c>
      <c r="AV495" s="70" t="s">
        <v>718</v>
      </c>
      <c r="AW495" s="70" t="s">
        <v>718</v>
      </c>
      <c r="AX495" s="70" t="s">
        <v>718</v>
      </c>
      <c r="AY495" s="70" t="s">
        <v>718</v>
      </c>
      <c r="AZ495" s="68">
        <v>28884.34</v>
      </c>
      <c r="BA495" s="68">
        <v>28884.34</v>
      </c>
      <c r="BB495" s="71">
        <v>1</v>
      </c>
    </row>
    <row r="496" spans="1:54" ht="15.75" customHeight="1" x14ac:dyDescent="0.2">
      <c r="A496" t="s">
        <v>3205</v>
      </c>
      <c r="B496" t="str">
        <f>VLOOKUP(M496,vlookup!A:C,3,FALSE)</f>
        <v>"Special Interest Function"</v>
      </c>
      <c r="C496" t="s">
        <v>925</v>
      </c>
      <c r="D496" t="s">
        <v>7</v>
      </c>
      <c r="E496" t="s">
        <v>12</v>
      </c>
      <c r="F496" t="s">
        <v>717</v>
      </c>
      <c r="G496" t="s">
        <v>1850</v>
      </c>
      <c r="H496" t="s">
        <v>1851</v>
      </c>
      <c r="I496" t="s">
        <v>72</v>
      </c>
      <c r="J496" t="s">
        <v>718</v>
      </c>
      <c r="K496" t="s">
        <v>70</v>
      </c>
      <c r="L496" t="s">
        <v>68</v>
      </c>
      <c r="M496" s="27" t="s">
        <v>17</v>
      </c>
      <c r="N496" s="27" t="s">
        <v>1054</v>
      </c>
      <c r="O496" s="27" t="s">
        <v>78</v>
      </c>
      <c r="P496" s="27" t="s">
        <v>1440</v>
      </c>
      <c r="Q496" s="27" t="s">
        <v>78</v>
      </c>
      <c r="R496" s="27" t="s">
        <v>43</v>
      </c>
      <c r="S496" s="27" t="s">
        <v>44</v>
      </c>
      <c r="T496" s="27" t="s">
        <v>88</v>
      </c>
      <c r="U496" s="60">
        <v>42167</v>
      </c>
      <c r="V496" s="27" t="s">
        <v>45</v>
      </c>
      <c r="W496" s="27" t="s">
        <v>1208</v>
      </c>
      <c r="X496" s="27" t="s">
        <v>38</v>
      </c>
      <c r="Y496" s="27" t="s">
        <v>2469</v>
      </c>
      <c r="Z496" s="27" t="s">
        <v>1691</v>
      </c>
      <c r="AA496" s="62">
        <v>98088</v>
      </c>
      <c r="AB496" s="27" t="s">
        <v>1692</v>
      </c>
      <c r="AC496" s="27" t="s">
        <v>115</v>
      </c>
      <c r="AD496" s="27" t="s">
        <v>1693</v>
      </c>
      <c r="AE496" s="27" t="s">
        <v>1694</v>
      </c>
      <c r="AF496" s="27" t="s">
        <v>1371</v>
      </c>
      <c r="AG496" s="27" t="s">
        <v>677</v>
      </c>
      <c r="AH496" s="27" t="s">
        <v>1860</v>
      </c>
      <c r="AI496" s="61">
        <v>42167</v>
      </c>
      <c r="AJ496" s="27" t="s">
        <v>1860</v>
      </c>
      <c r="AK496" s="61">
        <v>42167</v>
      </c>
      <c r="AL496" s="28" t="s">
        <v>64</v>
      </c>
      <c r="AM496" s="27" t="s">
        <v>757</v>
      </c>
      <c r="AN496" s="27" t="s">
        <v>758</v>
      </c>
      <c r="AO496" s="28" t="s">
        <v>719</v>
      </c>
      <c r="AP496" s="27" t="s">
        <v>720</v>
      </c>
      <c r="AQ496" s="27" t="s">
        <v>734</v>
      </c>
      <c r="AR496" s="27" t="s">
        <v>78</v>
      </c>
      <c r="AS496" s="28" t="s">
        <v>717</v>
      </c>
      <c r="AT496" s="28" t="s">
        <v>716</v>
      </c>
      <c r="AU496" s="28" t="s">
        <v>716</v>
      </c>
      <c r="AV496" s="28" t="s">
        <v>716</v>
      </c>
      <c r="AW496" s="28" t="s">
        <v>718</v>
      </c>
      <c r="AX496" s="28" t="s">
        <v>716</v>
      </c>
      <c r="AY496" s="28" t="s">
        <v>716</v>
      </c>
      <c r="AZ496" s="62">
        <v>98088</v>
      </c>
      <c r="BA496" s="62">
        <v>98088</v>
      </c>
      <c r="BB496" s="29">
        <v>1</v>
      </c>
    </row>
    <row r="497" spans="1:54" ht="15.75" customHeight="1" x14ac:dyDescent="0.2">
      <c r="A497" t="s">
        <v>3207</v>
      </c>
      <c r="B497" t="str">
        <f>VLOOKUP(M497,vlookup!A:C,3,FALSE)</f>
        <v>"Special Interest Function"</v>
      </c>
      <c r="C497" t="s">
        <v>925</v>
      </c>
      <c r="D497" t="s">
        <v>7</v>
      </c>
      <c r="E497" t="s">
        <v>13</v>
      </c>
      <c r="F497" t="s">
        <v>717</v>
      </c>
      <c r="G497" t="s">
        <v>718</v>
      </c>
      <c r="H497" t="s">
        <v>718</v>
      </c>
      <c r="I497" t="s">
        <v>718</v>
      </c>
      <c r="J497" t="s">
        <v>718</v>
      </c>
      <c r="K497" t="s">
        <v>70</v>
      </c>
      <c r="L497" s="6" t="s">
        <v>718</v>
      </c>
      <c r="M497" s="27" t="s">
        <v>17</v>
      </c>
      <c r="N497" s="27" t="s">
        <v>1054</v>
      </c>
      <c r="O497" s="27" t="s">
        <v>78</v>
      </c>
      <c r="P497" s="27" t="s">
        <v>1444</v>
      </c>
      <c r="Q497" s="27" t="s">
        <v>78</v>
      </c>
      <c r="R497" s="27" t="s">
        <v>43</v>
      </c>
      <c r="S497" s="27" t="s">
        <v>44</v>
      </c>
      <c r="T497" s="27" t="s">
        <v>88</v>
      </c>
      <c r="U497" s="60">
        <v>42264</v>
      </c>
      <c r="V497" s="27" t="s">
        <v>134</v>
      </c>
      <c r="W497" s="27" t="s">
        <v>107</v>
      </c>
      <c r="X497" s="27" t="s">
        <v>38</v>
      </c>
      <c r="Y497" s="27" t="s">
        <v>2479</v>
      </c>
      <c r="Z497" s="27" t="s">
        <v>2480</v>
      </c>
      <c r="AA497" s="62">
        <v>55680</v>
      </c>
      <c r="AB497" s="27" t="s">
        <v>2481</v>
      </c>
      <c r="AC497" s="27" t="s">
        <v>76</v>
      </c>
      <c r="AD497" s="27" t="s">
        <v>2482</v>
      </c>
      <c r="AE497" s="27" t="s">
        <v>2483</v>
      </c>
      <c r="AF497" s="27" t="s">
        <v>761</v>
      </c>
      <c r="AG497" s="27" t="s">
        <v>677</v>
      </c>
      <c r="AH497" s="27" t="s">
        <v>1200</v>
      </c>
      <c r="AI497" s="61">
        <v>42264</v>
      </c>
      <c r="AJ497" s="27" t="s">
        <v>795</v>
      </c>
      <c r="AK497" s="61">
        <v>42264</v>
      </c>
      <c r="AL497" s="28" t="s">
        <v>64</v>
      </c>
      <c r="AM497" s="27" t="s">
        <v>677</v>
      </c>
      <c r="AN497" s="27" t="s">
        <v>677</v>
      </c>
      <c r="AO497" s="28" t="s">
        <v>715</v>
      </c>
      <c r="AP497" s="27" t="s">
        <v>716</v>
      </c>
      <c r="AQ497" s="27" t="s">
        <v>734</v>
      </c>
      <c r="AR497" s="27" t="s">
        <v>78</v>
      </c>
      <c r="AS497" s="28" t="s">
        <v>717</v>
      </c>
      <c r="AT497" s="28" t="s">
        <v>718</v>
      </c>
      <c r="AU497" s="28" t="s">
        <v>718</v>
      </c>
      <c r="AV497" s="28" t="s">
        <v>718</v>
      </c>
      <c r="AW497" s="28" t="s">
        <v>718</v>
      </c>
      <c r="AX497" s="28" t="s">
        <v>716</v>
      </c>
      <c r="AY497" s="28" t="s">
        <v>718</v>
      </c>
      <c r="AZ497" s="62">
        <v>55680</v>
      </c>
      <c r="BA497" s="62">
        <v>55680</v>
      </c>
      <c r="BB497" s="29">
        <v>1</v>
      </c>
    </row>
    <row r="498" spans="1:54" ht="15.75" customHeight="1" x14ac:dyDescent="0.2">
      <c r="A498" t="s">
        <v>79</v>
      </c>
      <c r="B498" t="str">
        <f>VLOOKUP(M498,vlookup!A:C,3,FALSE)</f>
        <v>"Special Interest Function"</v>
      </c>
      <c r="C498" t="s">
        <v>925</v>
      </c>
      <c r="D498" t="s">
        <v>7</v>
      </c>
      <c r="E498" t="s">
        <v>10</v>
      </c>
      <c r="F498" t="s">
        <v>717</v>
      </c>
      <c r="G498" t="s">
        <v>1850</v>
      </c>
      <c r="H498" t="s">
        <v>718</v>
      </c>
      <c r="I498" t="s">
        <v>72</v>
      </c>
      <c r="J498" t="s">
        <v>71</v>
      </c>
      <c r="K498" t="s">
        <v>718</v>
      </c>
      <c r="L498" s="6" t="s">
        <v>718</v>
      </c>
      <c r="M498" s="27" t="s">
        <v>17</v>
      </c>
      <c r="N498" s="27" t="s">
        <v>1054</v>
      </c>
      <c r="O498" s="27" t="s">
        <v>78</v>
      </c>
      <c r="P498" s="27" t="s">
        <v>1443</v>
      </c>
      <c r="Q498" s="27" t="s">
        <v>78</v>
      </c>
      <c r="R498" s="27" t="s">
        <v>199</v>
      </c>
      <c r="S498" s="27" t="s">
        <v>118</v>
      </c>
      <c r="T498" s="27" t="s">
        <v>205</v>
      </c>
      <c r="U498" s="60">
        <v>41992</v>
      </c>
      <c r="V498" s="27" t="s">
        <v>134</v>
      </c>
      <c r="W498" s="27" t="s">
        <v>107</v>
      </c>
      <c r="X498" s="27" t="s">
        <v>38</v>
      </c>
      <c r="Y498" s="27" t="s">
        <v>2454</v>
      </c>
      <c r="Z498" s="27" t="s">
        <v>347</v>
      </c>
      <c r="AA498" s="62">
        <v>1284684.78</v>
      </c>
      <c r="AB498" s="27" t="s">
        <v>852</v>
      </c>
      <c r="AC498" s="27" t="s">
        <v>173</v>
      </c>
      <c r="AD498" s="27" t="s">
        <v>853</v>
      </c>
      <c r="AE498" s="27" t="s">
        <v>197</v>
      </c>
      <c r="AF498" s="27" t="s">
        <v>722</v>
      </c>
      <c r="AG498" s="27" t="s">
        <v>677</v>
      </c>
      <c r="AH498" s="27" t="s">
        <v>1199</v>
      </c>
      <c r="AI498" s="61">
        <v>42045</v>
      </c>
      <c r="AJ498" s="27" t="s">
        <v>1518</v>
      </c>
      <c r="AK498" s="61">
        <v>41992</v>
      </c>
      <c r="AL498" s="28" t="s">
        <v>64</v>
      </c>
      <c r="AM498" s="27" t="s">
        <v>739</v>
      </c>
      <c r="AN498" s="27" t="s">
        <v>740</v>
      </c>
      <c r="AO498" s="28" t="s">
        <v>725</v>
      </c>
      <c r="AP498" s="27" t="s">
        <v>718</v>
      </c>
      <c r="AQ498" s="27" t="s">
        <v>734</v>
      </c>
      <c r="AR498" s="27" t="s">
        <v>78</v>
      </c>
      <c r="AS498" s="28" t="s">
        <v>717</v>
      </c>
      <c r="AT498" s="28" t="s">
        <v>716</v>
      </c>
      <c r="AU498" s="28" t="s">
        <v>718</v>
      </c>
      <c r="AV498" s="28" t="s">
        <v>716</v>
      </c>
      <c r="AW498" s="28" t="s">
        <v>716</v>
      </c>
      <c r="AX498" s="28" t="s">
        <v>718</v>
      </c>
      <c r="AY498" s="28" t="s">
        <v>718</v>
      </c>
      <c r="AZ498" s="62">
        <v>1284684.78</v>
      </c>
      <c r="BA498" s="62">
        <v>1284684.78</v>
      </c>
      <c r="BB498" s="29">
        <v>1</v>
      </c>
    </row>
    <row r="499" spans="1:54" ht="15.75" customHeight="1" x14ac:dyDescent="0.2">
      <c r="A499" t="s">
        <v>79</v>
      </c>
      <c r="B499" t="str">
        <f>VLOOKUP(M499,vlookup!A:C,3,FALSE)</f>
        <v>"Special Interest Function"</v>
      </c>
      <c r="C499" t="s">
        <v>924</v>
      </c>
      <c r="D499" t="s">
        <v>9</v>
      </c>
      <c r="E499" t="s">
        <v>13</v>
      </c>
      <c r="F499" t="s">
        <v>717</v>
      </c>
      <c r="G499" t="s">
        <v>1850</v>
      </c>
      <c r="H499" t="s">
        <v>718</v>
      </c>
      <c r="I499" t="s">
        <v>72</v>
      </c>
      <c r="J499" t="s">
        <v>71</v>
      </c>
      <c r="K499" t="s">
        <v>718</v>
      </c>
      <c r="L499" s="6" t="s">
        <v>718</v>
      </c>
      <c r="M499" s="27" t="s">
        <v>17</v>
      </c>
      <c r="N499" s="27" t="s">
        <v>1054</v>
      </c>
      <c r="O499" s="27" t="s">
        <v>78</v>
      </c>
      <c r="P499" s="27" t="s">
        <v>1443</v>
      </c>
      <c r="Q499" s="27" t="s">
        <v>78</v>
      </c>
      <c r="R499" s="27" t="s">
        <v>199</v>
      </c>
      <c r="S499" s="27" t="s">
        <v>118</v>
      </c>
      <c r="T499" s="27" t="s">
        <v>205</v>
      </c>
      <c r="U499" s="60">
        <v>42221</v>
      </c>
      <c r="V499" s="27" t="s">
        <v>46</v>
      </c>
      <c r="W499" s="27" t="s">
        <v>677</v>
      </c>
      <c r="X499" s="27" t="s">
        <v>105</v>
      </c>
      <c r="Y499" s="27" t="s">
        <v>2455</v>
      </c>
      <c r="Z499" s="27" t="s">
        <v>347</v>
      </c>
      <c r="AA499" s="62">
        <v>808661</v>
      </c>
      <c r="AB499" s="27" t="s">
        <v>1055</v>
      </c>
      <c r="AC499" s="27" t="s">
        <v>170</v>
      </c>
      <c r="AD499" s="27" t="s">
        <v>677</v>
      </c>
      <c r="AE499" s="27" t="s">
        <v>197</v>
      </c>
      <c r="AF499" s="27" t="s">
        <v>752</v>
      </c>
      <c r="AG499" s="27" t="s">
        <v>755</v>
      </c>
      <c r="AH499" s="27" t="s">
        <v>756</v>
      </c>
      <c r="AI499" s="61">
        <v>42326</v>
      </c>
      <c r="AJ499" s="27" t="s">
        <v>756</v>
      </c>
      <c r="AK499" s="61">
        <v>42088</v>
      </c>
      <c r="AL499" s="28" t="s">
        <v>64</v>
      </c>
      <c r="AM499" s="27" t="s">
        <v>739</v>
      </c>
      <c r="AN499" s="27" t="s">
        <v>740</v>
      </c>
      <c r="AO499" s="28" t="s">
        <v>719</v>
      </c>
      <c r="AP499" s="27" t="s">
        <v>720</v>
      </c>
      <c r="AQ499" s="27" t="s">
        <v>677</v>
      </c>
      <c r="AR499" s="27" t="s">
        <v>78</v>
      </c>
      <c r="AS499" s="28" t="s">
        <v>717</v>
      </c>
      <c r="AT499" s="28" t="s">
        <v>716</v>
      </c>
      <c r="AU499" s="28" t="s">
        <v>718</v>
      </c>
      <c r="AV499" s="28" t="s">
        <v>716</v>
      </c>
      <c r="AW499" s="28" t="s">
        <v>716</v>
      </c>
      <c r="AX499" s="28" t="s">
        <v>718</v>
      </c>
      <c r="AY499" s="28" t="s">
        <v>718</v>
      </c>
      <c r="AZ499" s="62">
        <v>808661</v>
      </c>
      <c r="BA499" s="62">
        <v>0</v>
      </c>
      <c r="BB499" s="29">
        <v>1</v>
      </c>
    </row>
    <row r="500" spans="1:54" ht="15.75" customHeight="1" x14ac:dyDescent="0.2">
      <c r="A500" t="s">
        <v>3206</v>
      </c>
      <c r="B500" t="str">
        <f>VLOOKUP(M500,vlookup!A:C,3,FALSE)</f>
        <v>"Special Interest Function"</v>
      </c>
      <c r="C500" t="s">
        <v>5</v>
      </c>
      <c r="D500" t="s">
        <v>7</v>
      </c>
      <c r="E500" t="s">
        <v>12</v>
      </c>
      <c r="F500" t="s">
        <v>717</v>
      </c>
      <c r="G500" t="s">
        <v>718</v>
      </c>
      <c r="H500" t="s">
        <v>718</v>
      </c>
      <c r="I500" t="s">
        <v>718</v>
      </c>
      <c r="J500" t="s">
        <v>71</v>
      </c>
      <c r="K500" t="s">
        <v>718</v>
      </c>
      <c r="L500" s="6" t="s">
        <v>718</v>
      </c>
      <c r="M500" s="27" t="s">
        <v>17</v>
      </c>
      <c r="N500" s="27" t="s">
        <v>1054</v>
      </c>
      <c r="O500" s="27" t="s">
        <v>78</v>
      </c>
      <c r="P500" s="27" t="s">
        <v>1446</v>
      </c>
      <c r="Q500" s="27" t="s">
        <v>78</v>
      </c>
      <c r="R500" s="27" t="s">
        <v>472</v>
      </c>
      <c r="S500" s="27" t="s">
        <v>118</v>
      </c>
      <c r="T500" s="27" t="s">
        <v>206</v>
      </c>
      <c r="U500" s="60">
        <v>42156</v>
      </c>
      <c r="V500" s="27" t="s">
        <v>45</v>
      </c>
      <c r="W500" s="27" t="s">
        <v>107</v>
      </c>
      <c r="X500" s="27" t="s">
        <v>37</v>
      </c>
      <c r="Y500" s="27" t="s">
        <v>2470</v>
      </c>
      <c r="Z500" s="27" t="s">
        <v>843</v>
      </c>
      <c r="AA500" s="62">
        <v>692459.53</v>
      </c>
      <c r="AB500" s="27" t="s">
        <v>2471</v>
      </c>
      <c r="AC500" s="27" t="s">
        <v>76</v>
      </c>
      <c r="AD500" s="27" t="s">
        <v>2143</v>
      </c>
      <c r="AE500" s="27" t="s">
        <v>595</v>
      </c>
      <c r="AF500" s="27" t="s">
        <v>96</v>
      </c>
      <c r="AG500" s="27" t="s">
        <v>677</v>
      </c>
      <c r="AH500" s="27" t="s">
        <v>760</v>
      </c>
      <c r="AI500" s="61">
        <v>42269</v>
      </c>
      <c r="AJ500" s="27" t="s">
        <v>760</v>
      </c>
      <c r="AK500" s="61">
        <v>42159</v>
      </c>
      <c r="AL500" s="28" t="s">
        <v>64</v>
      </c>
      <c r="AM500" s="27" t="s">
        <v>677</v>
      </c>
      <c r="AN500" s="27" t="s">
        <v>677</v>
      </c>
      <c r="AO500" s="28" t="s">
        <v>719</v>
      </c>
      <c r="AP500" s="27" t="s">
        <v>720</v>
      </c>
      <c r="AQ500" s="27" t="s">
        <v>78</v>
      </c>
      <c r="AR500" s="27" t="s">
        <v>78</v>
      </c>
      <c r="AS500" s="28" t="s">
        <v>717</v>
      </c>
      <c r="AT500" s="28" t="s">
        <v>718</v>
      </c>
      <c r="AU500" s="28" t="s">
        <v>718</v>
      </c>
      <c r="AV500" s="28" t="s">
        <v>718</v>
      </c>
      <c r="AW500" s="28" t="s">
        <v>716</v>
      </c>
      <c r="AX500" s="28" t="s">
        <v>718</v>
      </c>
      <c r="AY500" s="28" t="s">
        <v>718</v>
      </c>
      <c r="AZ500" s="62">
        <v>692459.53</v>
      </c>
      <c r="BA500" s="62">
        <v>692459.53</v>
      </c>
      <c r="BB500" s="29">
        <v>1</v>
      </c>
    </row>
    <row r="501" spans="1:54" ht="15.75" customHeight="1" x14ac:dyDescent="0.2">
      <c r="A501" t="s">
        <v>79</v>
      </c>
      <c r="B501" t="str">
        <f>VLOOKUP(M501,vlookup!A:C,3,FALSE)</f>
        <v>"Special Interest Function"</v>
      </c>
      <c r="C501" t="s">
        <v>925</v>
      </c>
      <c r="D501" t="s">
        <v>7</v>
      </c>
      <c r="E501" t="s">
        <v>13</v>
      </c>
      <c r="F501" t="s">
        <v>717</v>
      </c>
      <c r="G501" t="s">
        <v>718</v>
      </c>
      <c r="H501" t="s">
        <v>718</v>
      </c>
      <c r="I501" t="s">
        <v>718</v>
      </c>
      <c r="J501" t="s">
        <v>71</v>
      </c>
      <c r="K501" t="s">
        <v>718</v>
      </c>
      <c r="L501" s="6" t="s">
        <v>718</v>
      </c>
      <c r="M501" s="27" t="s">
        <v>17</v>
      </c>
      <c r="N501" s="27" t="s">
        <v>1054</v>
      </c>
      <c r="O501" s="27" t="s">
        <v>78</v>
      </c>
      <c r="P501" s="27" t="s">
        <v>1443</v>
      </c>
      <c r="Q501" s="27" t="s">
        <v>78</v>
      </c>
      <c r="R501" s="27" t="s">
        <v>127</v>
      </c>
      <c r="S501" s="27" t="s">
        <v>48</v>
      </c>
      <c r="T501" s="27" t="s">
        <v>1242</v>
      </c>
      <c r="U501" s="60">
        <v>42230</v>
      </c>
      <c r="V501" s="27" t="s">
        <v>45</v>
      </c>
      <c r="W501" s="27" t="s">
        <v>107</v>
      </c>
      <c r="X501" s="27" t="s">
        <v>38</v>
      </c>
      <c r="Y501" s="27" t="s">
        <v>2451</v>
      </c>
      <c r="Z501" s="27" t="s">
        <v>805</v>
      </c>
      <c r="AA501" s="62">
        <v>716010.19</v>
      </c>
      <c r="AB501" s="27" t="s">
        <v>2452</v>
      </c>
      <c r="AC501" s="27" t="s">
        <v>76</v>
      </c>
      <c r="AD501" s="27" t="s">
        <v>2453</v>
      </c>
      <c r="AE501" s="27" t="s">
        <v>807</v>
      </c>
      <c r="AF501" s="27" t="s">
        <v>722</v>
      </c>
      <c r="AG501" s="27" t="s">
        <v>677</v>
      </c>
      <c r="AH501" s="27" t="s">
        <v>751</v>
      </c>
      <c r="AI501" s="61">
        <v>42234</v>
      </c>
      <c r="AJ501" s="27" t="s">
        <v>751</v>
      </c>
      <c r="AK501" s="61">
        <v>42191</v>
      </c>
      <c r="AL501" s="28" t="s">
        <v>64</v>
      </c>
      <c r="AM501" s="27" t="s">
        <v>677</v>
      </c>
      <c r="AN501" s="27" t="s">
        <v>677</v>
      </c>
      <c r="AO501" s="28" t="s">
        <v>719</v>
      </c>
      <c r="AP501" s="27" t="s">
        <v>720</v>
      </c>
      <c r="AQ501" s="27" t="s">
        <v>858</v>
      </c>
      <c r="AR501" s="27" t="s">
        <v>78</v>
      </c>
      <c r="AS501" s="28" t="s">
        <v>717</v>
      </c>
      <c r="AT501" s="28" t="s">
        <v>718</v>
      </c>
      <c r="AU501" s="28" t="s">
        <v>718</v>
      </c>
      <c r="AV501" s="28" t="s">
        <v>718</v>
      </c>
      <c r="AW501" s="28" t="s">
        <v>716</v>
      </c>
      <c r="AX501" s="28" t="s">
        <v>718</v>
      </c>
      <c r="AY501" s="28" t="s">
        <v>718</v>
      </c>
      <c r="AZ501" s="62">
        <v>716010.19</v>
      </c>
      <c r="BA501" s="62">
        <v>2658099.9500000002</v>
      </c>
      <c r="BB501" s="29">
        <v>1</v>
      </c>
    </row>
    <row r="502" spans="1:54" ht="15.75" customHeight="1" x14ac:dyDescent="0.2">
      <c r="A502" t="s">
        <v>79</v>
      </c>
      <c r="B502" t="str">
        <f>VLOOKUP(M502,vlookup!A:C,3,FALSE)</f>
        <v>"Special Interest Function"</v>
      </c>
      <c r="C502" t="s">
        <v>925</v>
      </c>
      <c r="D502" t="s">
        <v>7</v>
      </c>
      <c r="E502" t="s">
        <v>13</v>
      </c>
      <c r="F502" t="s">
        <v>717</v>
      </c>
      <c r="G502" t="s">
        <v>718</v>
      </c>
      <c r="H502" t="s">
        <v>718</v>
      </c>
      <c r="I502" t="s">
        <v>718</v>
      </c>
      <c r="J502" t="s">
        <v>71</v>
      </c>
      <c r="K502" t="s">
        <v>718</v>
      </c>
      <c r="L502" s="6" t="s">
        <v>718</v>
      </c>
      <c r="M502" s="27" t="s">
        <v>17</v>
      </c>
      <c r="N502" s="27" t="s">
        <v>1054</v>
      </c>
      <c r="O502" s="27" t="s">
        <v>78</v>
      </c>
      <c r="P502" s="27" t="s">
        <v>1443</v>
      </c>
      <c r="Q502" s="27" t="s">
        <v>78</v>
      </c>
      <c r="R502" s="27" t="s">
        <v>43</v>
      </c>
      <c r="S502" s="27" t="s">
        <v>44</v>
      </c>
      <c r="T502" s="27" t="s">
        <v>88</v>
      </c>
      <c r="U502" s="60">
        <v>42268</v>
      </c>
      <c r="V502" s="27" t="s">
        <v>45</v>
      </c>
      <c r="W502" s="27" t="s">
        <v>107</v>
      </c>
      <c r="X502" s="27" t="s">
        <v>38</v>
      </c>
      <c r="Y502" s="27" t="s">
        <v>2458</v>
      </c>
      <c r="Z502" s="27" t="s">
        <v>382</v>
      </c>
      <c r="AA502" s="62">
        <v>1646887.04</v>
      </c>
      <c r="AB502" s="27" t="s">
        <v>2459</v>
      </c>
      <c r="AC502" s="27" t="s">
        <v>76</v>
      </c>
      <c r="AD502" s="27" t="s">
        <v>381</v>
      </c>
      <c r="AE502" s="27" t="s">
        <v>380</v>
      </c>
      <c r="AF502" s="27" t="s">
        <v>761</v>
      </c>
      <c r="AG502" s="27" t="s">
        <v>677</v>
      </c>
      <c r="AH502" s="27" t="s">
        <v>762</v>
      </c>
      <c r="AI502" s="61">
        <v>42268</v>
      </c>
      <c r="AJ502" s="27" t="s">
        <v>1587</v>
      </c>
      <c r="AK502" s="61">
        <v>42255</v>
      </c>
      <c r="AL502" s="28" t="s">
        <v>64</v>
      </c>
      <c r="AM502" s="27" t="s">
        <v>677</v>
      </c>
      <c r="AN502" s="27" t="s">
        <v>677</v>
      </c>
      <c r="AO502" s="28" t="s">
        <v>719</v>
      </c>
      <c r="AP502" s="27" t="s">
        <v>720</v>
      </c>
      <c r="AQ502" s="27" t="s">
        <v>734</v>
      </c>
      <c r="AR502" s="27" t="s">
        <v>78</v>
      </c>
      <c r="AS502" s="28" t="s">
        <v>717</v>
      </c>
      <c r="AT502" s="28" t="s">
        <v>718</v>
      </c>
      <c r="AU502" s="28" t="s">
        <v>718</v>
      </c>
      <c r="AV502" s="28" t="s">
        <v>718</v>
      </c>
      <c r="AW502" s="28" t="s">
        <v>716</v>
      </c>
      <c r="AX502" s="28" t="s">
        <v>718</v>
      </c>
      <c r="AY502" s="28" t="s">
        <v>718</v>
      </c>
      <c r="AZ502" s="62">
        <v>1646887.04</v>
      </c>
      <c r="BA502" s="62">
        <v>7981064.4400000004</v>
      </c>
      <c r="BB502" s="29">
        <v>1</v>
      </c>
    </row>
    <row r="503" spans="1:54" ht="15.75" customHeight="1" x14ac:dyDescent="0.2">
      <c r="A503" t="s">
        <v>3206</v>
      </c>
      <c r="B503" t="str">
        <f>VLOOKUP(M503,vlookup!A:C,3,FALSE)</f>
        <v>"Special Interest Function"</v>
      </c>
      <c r="C503" t="s">
        <v>5</v>
      </c>
      <c r="D503" t="s">
        <v>7</v>
      </c>
      <c r="E503" t="s">
        <v>13</v>
      </c>
      <c r="F503" t="s">
        <v>717</v>
      </c>
      <c r="G503" t="s">
        <v>718</v>
      </c>
      <c r="H503" t="s">
        <v>718</v>
      </c>
      <c r="I503" t="s">
        <v>718</v>
      </c>
      <c r="J503" t="s">
        <v>71</v>
      </c>
      <c r="K503" t="s">
        <v>718</v>
      </c>
      <c r="L503" s="6" t="s">
        <v>718</v>
      </c>
      <c r="M503" s="27" t="s">
        <v>17</v>
      </c>
      <c r="N503" s="27" t="s">
        <v>1054</v>
      </c>
      <c r="O503" s="27" t="s">
        <v>78</v>
      </c>
      <c r="P503" s="27" t="s">
        <v>1446</v>
      </c>
      <c r="Q503" s="27" t="s">
        <v>78</v>
      </c>
      <c r="R503" s="27" t="s">
        <v>472</v>
      </c>
      <c r="S503" s="27" t="s">
        <v>118</v>
      </c>
      <c r="T503" s="27" t="s">
        <v>206</v>
      </c>
      <c r="U503" s="60">
        <v>42272</v>
      </c>
      <c r="V503" s="27" t="s">
        <v>45</v>
      </c>
      <c r="W503" s="27" t="s">
        <v>107</v>
      </c>
      <c r="X503" s="27" t="s">
        <v>37</v>
      </c>
      <c r="Y503" s="27" t="s">
        <v>2472</v>
      </c>
      <c r="Z503" s="27" t="s">
        <v>843</v>
      </c>
      <c r="AA503" s="62">
        <v>296725.96000000002</v>
      </c>
      <c r="AB503" s="27" t="s">
        <v>2471</v>
      </c>
      <c r="AC503" s="27" t="s">
        <v>88</v>
      </c>
      <c r="AD503" s="27" t="s">
        <v>2143</v>
      </c>
      <c r="AE503" s="27" t="s">
        <v>595</v>
      </c>
      <c r="AF503" s="27" t="s">
        <v>96</v>
      </c>
      <c r="AG503" s="27" t="s">
        <v>677</v>
      </c>
      <c r="AH503" s="27" t="s">
        <v>760</v>
      </c>
      <c r="AI503" s="61">
        <v>42272</v>
      </c>
      <c r="AJ503" s="27" t="s">
        <v>760</v>
      </c>
      <c r="AK503" s="61">
        <v>42272</v>
      </c>
      <c r="AL503" s="28" t="s">
        <v>64</v>
      </c>
      <c r="AM503" s="27" t="s">
        <v>741</v>
      </c>
      <c r="AN503" s="27" t="s">
        <v>742</v>
      </c>
      <c r="AO503" s="28" t="s">
        <v>719</v>
      </c>
      <c r="AP503" s="27" t="s">
        <v>720</v>
      </c>
      <c r="AQ503" s="27" t="s">
        <v>78</v>
      </c>
      <c r="AR503" s="27" t="s">
        <v>78</v>
      </c>
      <c r="AS503" s="28" t="s">
        <v>717</v>
      </c>
      <c r="AT503" s="28" t="s">
        <v>718</v>
      </c>
      <c r="AU503" s="28" t="s">
        <v>718</v>
      </c>
      <c r="AV503" s="28" t="s">
        <v>718</v>
      </c>
      <c r="AW503" s="28" t="s">
        <v>716</v>
      </c>
      <c r="AX503" s="28" t="s">
        <v>718</v>
      </c>
      <c r="AY503" s="28" t="s">
        <v>718</v>
      </c>
      <c r="AZ503" s="62">
        <v>296725.96000000002</v>
      </c>
      <c r="BA503" s="62">
        <v>296725.96000000002</v>
      </c>
      <c r="BB503" s="29">
        <v>1</v>
      </c>
    </row>
    <row r="504" spans="1:54" ht="15.75" customHeight="1" x14ac:dyDescent="0.2">
      <c r="A504" t="s">
        <v>3205</v>
      </c>
      <c r="B504" t="str">
        <f>VLOOKUP(M504,vlookup!A:C,3,FALSE)</f>
        <v>"Special Interest Function"</v>
      </c>
      <c r="C504" t="s">
        <v>5</v>
      </c>
      <c r="D504" t="s">
        <v>7</v>
      </c>
      <c r="E504" t="s">
        <v>10</v>
      </c>
      <c r="F504" t="s">
        <v>717</v>
      </c>
      <c r="G504" t="s">
        <v>1850</v>
      </c>
      <c r="H504" t="s">
        <v>718</v>
      </c>
      <c r="I504" t="s">
        <v>72</v>
      </c>
      <c r="J504" t="s">
        <v>718</v>
      </c>
      <c r="K504" t="s">
        <v>718</v>
      </c>
      <c r="L504" s="6" t="s">
        <v>718</v>
      </c>
      <c r="M504" s="27" t="s">
        <v>17</v>
      </c>
      <c r="N504" s="27" t="s">
        <v>1054</v>
      </c>
      <c r="O504" s="27" t="s">
        <v>78</v>
      </c>
      <c r="P504" s="27" t="s">
        <v>1440</v>
      </c>
      <c r="Q504" s="27" t="s">
        <v>78</v>
      </c>
      <c r="R504" s="27" t="s">
        <v>43</v>
      </c>
      <c r="S504" s="27" t="s">
        <v>44</v>
      </c>
      <c r="T504" s="27" t="s">
        <v>88</v>
      </c>
      <c r="U504" s="60">
        <v>41943</v>
      </c>
      <c r="V504" s="27" t="s">
        <v>134</v>
      </c>
      <c r="W504" s="27" t="s">
        <v>107</v>
      </c>
      <c r="X504" s="27" t="s">
        <v>49</v>
      </c>
      <c r="Y504" s="27" t="s">
        <v>2467</v>
      </c>
      <c r="Z504" s="27" t="s">
        <v>580</v>
      </c>
      <c r="AA504" s="62">
        <v>125000</v>
      </c>
      <c r="AB504" s="27" t="s">
        <v>579</v>
      </c>
      <c r="AC504" s="27" t="s">
        <v>810</v>
      </c>
      <c r="AD504" s="27" t="s">
        <v>578</v>
      </c>
      <c r="AE504" s="27" t="s">
        <v>574</v>
      </c>
      <c r="AF504" s="27" t="s">
        <v>769</v>
      </c>
      <c r="AG504" s="27" t="s">
        <v>677</v>
      </c>
      <c r="AH504" s="27" t="s">
        <v>1265</v>
      </c>
      <c r="AI504" s="61">
        <v>41943</v>
      </c>
      <c r="AJ504" s="27" t="s">
        <v>1262</v>
      </c>
      <c r="AK504" s="61">
        <v>41943</v>
      </c>
      <c r="AL504" s="28" t="s">
        <v>64</v>
      </c>
      <c r="AM504" s="27" t="s">
        <v>741</v>
      </c>
      <c r="AN504" s="27" t="s">
        <v>742</v>
      </c>
      <c r="AO504" s="28" t="s">
        <v>725</v>
      </c>
      <c r="AP504" s="27" t="s">
        <v>718</v>
      </c>
      <c r="AQ504" s="27" t="s">
        <v>78</v>
      </c>
      <c r="AR504" s="27" t="s">
        <v>78</v>
      </c>
      <c r="AS504" s="28" t="s">
        <v>717</v>
      </c>
      <c r="AT504" s="28" t="s">
        <v>716</v>
      </c>
      <c r="AU504" s="28" t="s">
        <v>718</v>
      </c>
      <c r="AV504" s="28" t="s">
        <v>716</v>
      </c>
      <c r="AW504" s="28" t="s">
        <v>718</v>
      </c>
      <c r="AX504" s="28" t="s">
        <v>718</v>
      </c>
      <c r="AY504" s="28" t="s">
        <v>718</v>
      </c>
      <c r="AZ504" s="62">
        <v>0</v>
      </c>
      <c r="BA504" s="62">
        <v>0</v>
      </c>
      <c r="BB504" s="29">
        <v>1</v>
      </c>
    </row>
    <row r="505" spans="1:54" ht="15.75" customHeight="1" x14ac:dyDescent="0.2">
      <c r="A505" t="s">
        <v>3205</v>
      </c>
      <c r="B505" t="str">
        <f>VLOOKUP(M505,vlookup!A:C,3,FALSE)</f>
        <v>"Special Interest Function"</v>
      </c>
      <c r="C505" t="s">
        <v>5</v>
      </c>
      <c r="D505" t="s">
        <v>7</v>
      </c>
      <c r="E505" t="s">
        <v>10</v>
      </c>
      <c r="F505" t="s">
        <v>717</v>
      </c>
      <c r="G505" t="s">
        <v>1850</v>
      </c>
      <c r="H505" t="s">
        <v>718</v>
      </c>
      <c r="I505" t="s">
        <v>72</v>
      </c>
      <c r="J505" t="s">
        <v>718</v>
      </c>
      <c r="K505" t="s">
        <v>718</v>
      </c>
      <c r="L505" s="6" t="s">
        <v>718</v>
      </c>
      <c r="M505" s="27" t="s">
        <v>17</v>
      </c>
      <c r="N505" s="27" t="s">
        <v>1054</v>
      </c>
      <c r="O505" s="27" t="s">
        <v>78</v>
      </c>
      <c r="P505" s="27" t="s">
        <v>1440</v>
      </c>
      <c r="Q505" s="27" t="s">
        <v>78</v>
      </c>
      <c r="R505" s="27" t="s">
        <v>43</v>
      </c>
      <c r="S505" s="27" t="s">
        <v>44</v>
      </c>
      <c r="T505" s="27" t="s">
        <v>88</v>
      </c>
      <c r="U505" s="60">
        <v>41971</v>
      </c>
      <c r="V505" s="27" t="s">
        <v>134</v>
      </c>
      <c r="W505" s="27" t="s">
        <v>107</v>
      </c>
      <c r="X505" s="27" t="s">
        <v>49</v>
      </c>
      <c r="Y505" s="27" t="s">
        <v>2465</v>
      </c>
      <c r="Z505" s="27" t="s">
        <v>580</v>
      </c>
      <c r="AA505" s="62">
        <v>192000</v>
      </c>
      <c r="AB505" s="27" t="s">
        <v>579</v>
      </c>
      <c r="AC505" s="27" t="s">
        <v>209</v>
      </c>
      <c r="AD505" s="27" t="s">
        <v>578</v>
      </c>
      <c r="AE505" s="27" t="s">
        <v>574</v>
      </c>
      <c r="AF505" s="27" t="s">
        <v>769</v>
      </c>
      <c r="AG505" s="27" t="s">
        <v>677</v>
      </c>
      <c r="AH505" s="27" t="s">
        <v>1265</v>
      </c>
      <c r="AI505" s="61">
        <v>41985</v>
      </c>
      <c r="AJ505" s="27" t="s">
        <v>786</v>
      </c>
      <c r="AK505" s="61">
        <v>41971</v>
      </c>
      <c r="AL505" s="28" t="s">
        <v>64</v>
      </c>
      <c r="AM505" s="27" t="s">
        <v>739</v>
      </c>
      <c r="AN505" s="27" t="s">
        <v>740</v>
      </c>
      <c r="AO505" s="28" t="s">
        <v>725</v>
      </c>
      <c r="AP505" s="27" t="s">
        <v>718</v>
      </c>
      <c r="AQ505" s="27" t="s">
        <v>78</v>
      </c>
      <c r="AR505" s="27" t="s">
        <v>78</v>
      </c>
      <c r="AS505" s="28" t="s">
        <v>717</v>
      </c>
      <c r="AT505" s="28" t="s">
        <v>716</v>
      </c>
      <c r="AU505" s="28" t="s">
        <v>718</v>
      </c>
      <c r="AV505" s="28" t="s">
        <v>716</v>
      </c>
      <c r="AW505" s="28" t="s">
        <v>718</v>
      </c>
      <c r="AX505" s="28" t="s">
        <v>718</v>
      </c>
      <c r="AY505" s="28" t="s">
        <v>718</v>
      </c>
      <c r="AZ505" s="62">
        <v>0</v>
      </c>
      <c r="BA505" s="62">
        <v>0</v>
      </c>
      <c r="BB505" s="29">
        <v>1</v>
      </c>
    </row>
    <row r="506" spans="1:54" ht="15.75" customHeight="1" x14ac:dyDescent="0.2">
      <c r="A506" t="s">
        <v>3205</v>
      </c>
      <c r="B506" t="str">
        <f>VLOOKUP(M506,vlookup!A:C,3,FALSE)</f>
        <v>"Special Interest Function"</v>
      </c>
      <c r="C506" t="s">
        <v>5</v>
      </c>
      <c r="D506" t="s">
        <v>7</v>
      </c>
      <c r="E506" t="s">
        <v>11</v>
      </c>
      <c r="F506" t="s">
        <v>717</v>
      </c>
      <c r="G506" t="s">
        <v>1850</v>
      </c>
      <c r="H506" t="s">
        <v>718</v>
      </c>
      <c r="I506" t="s">
        <v>72</v>
      </c>
      <c r="J506" t="s">
        <v>718</v>
      </c>
      <c r="K506" t="s">
        <v>718</v>
      </c>
      <c r="L506" s="6" t="s">
        <v>718</v>
      </c>
      <c r="M506" s="27" t="s">
        <v>17</v>
      </c>
      <c r="N506" s="27" t="s">
        <v>1054</v>
      </c>
      <c r="O506" s="27" t="s">
        <v>78</v>
      </c>
      <c r="P506" s="27" t="s">
        <v>1440</v>
      </c>
      <c r="Q506" s="27" t="s">
        <v>78</v>
      </c>
      <c r="R506" s="27" t="s">
        <v>43</v>
      </c>
      <c r="S506" s="27" t="s">
        <v>44</v>
      </c>
      <c r="T506" s="27" t="s">
        <v>88</v>
      </c>
      <c r="U506" s="60">
        <v>42012</v>
      </c>
      <c r="V506" s="27" t="s">
        <v>134</v>
      </c>
      <c r="W506" s="27" t="s">
        <v>107</v>
      </c>
      <c r="X506" s="27" t="s">
        <v>49</v>
      </c>
      <c r="Y506" s="27" t="s">
        <v>2465</v>
      </c>
      <c r="Z506" s="27" t="s">
        <v>580</v>
      </c>
      <c r="AA506" s="62">
        <v>220000</v>
      </c>
      <c r="AB506" s="27" t="s">
        <v>579</v>
      </c>
      <c r="AC506" s="27" t="s">
        <v>204</v>
      </c>
      <c r="AD506" s="27" t="s">
        <v>578</v>
      </c>
      <c r="AE506" s="27" t="s">
        <v>574</v>
      </c>
      <c r="AF506" s="27" t="s">
        <v>769</v>
      </c>
      <c r="AG506" s="27" t="s">
        <v>677</v>
      </c>
      <c r="AH506" s="27" t="s">
        <v>1265</v>
      </c>
      <c r="AI506" s="61">
        <v>42041</v>
      </c>
      <c r="AJ506" s="27" t="s">
        <v>1265</v>
      </c>
      <c r="AK506" s="61">
        <v>42012</v>
      </c>
      <c r="AL506" s="28" t="s">
        <v>64</v>
      </c>
      <c r="AM506" s="27" t="s">
        <v>723</v>
      </c>
      <c r="AN506" s="27" t="s">
        <v>724</v>
      </c>
      <c r="AO506" s="28" t="s">
        <v>725</v>
      </c>
      <c r="AP506" s="27" t="s">
        <v>718</v>
      </c>
      <c r="AQ506" s="27" t="s">
        <v>78</v>
      </c>
      <c r="AR506" s="27" t="s">
        <v>78</v>
      </c>
      <c r="AS506" s="28" t="s">
        <v>717</v>
      </c>
      <c r="AT506" s="28" t="s">
        <v>716</v>
      </c>
      <c r="AU506" s="28" t="s">
        <v>718</v>
      </c>
      <c r="AV506" s="28" t="s">
        <v>716</v>
      </c>
      <c r="AW506" s="28" t="s">
        <v>718</v>
      </c>
      <c r="AX506" s="28" t="s">
        <v>718</v>
      </c>
      <c r="AY506" s="28" t="s">
        <v>718</v>
      </c>
      <c r="AZ506" s="62">
        <v>0</v>
      </c>
      <c r="BA506" s="62">
        <v>0</v>
      </c>
      <c r="BB506" s="29">
        <v>1</v>
      </c>
    </row>
    <row r="507" spans="1:54" ht="15.75" customHeight="1" x14ac:dyDescent="0.2">
      <c r="A507" t="s">
        <v>3205</v>
      </c>
      <c r="B507" t="str">
        <f>VLOOKUP(M507,vlookup!A:C,3,FALSE)</f>
        <v>"Special Interest Function"</v>
      </c>
      <c r="C507" t="s">
        <v>5</v>
      </c>
      <c r="D507" t="s">
        <v>7</v>
      </c>
      <c r="E507" t="s">
        <v>11</v>
      </c>
      <c r="F507" t="s">
        <v>717</v>
      </c>
      <c r="G507" t="s">
        <v>1850</v>
      </c>
      <c r="H507" t="s">
        <v>718</v>
      </c>
      <c r="I507" t="s">
        <v>72</v>
      </c>
      <c r="J507" t="s">
        <v>718</v>
      </c>
      <c r="K507" t="s">
        <v>718</v>
      </c>
      <c r="L507" s="6" t="s">
        <v>718</v>
      </c>
      <c r="M507" s="27" t="s">
        <v>17</v>
      </c>
      <c r="N507" s="27" t="s">
        <v>1054</v>
      </c>
      <c r="O507" s="27" t="s">
        <v>78</v>
      </c>
      <c r="P507" s="27" t="s">
        <v>1440</v>
      </c>
      <c r="Q507" s="27" t="s">
        <v>78</v>
      </c>
      <c r="R507" s="27" t="s">
        <v>43</v>
      </c>
      <c r="S507" s="27" t="s">
        <v>44</v>
      </c>
      <c r="T507" s="27" t="s">
        <v>88</v>
      </c>
      <c r="U507" s="60">
        <v>42041</v>
      </c>
      <c r="V507" s="27" t="s">
        <v>134</v>
      </c>
      <c r="W507" s="27" t="s">
        <v>107</v>
      </c>
      <c r="X507" s="27" t="s">
        <v>49</v>
      </c>
      <c r="Y507" s="27" t="s">
        <v>2468</v>
      </c>
      <c r="Z507" s="27" t="s">
        <v>580</v>
      </c>
      <c r="AA507" s="62">
        <v>200000</v>
      </c>
      <c r="AB507" s="27" t="s">
        <v>579</v>
      </c>
      <c r="AC507" s="27" t="s">
        <v>210</v>
      </c>
      <c r="AD507" s="27" t="s">
        <v>578</v>
      </c>
      <c r="AE507" s="27" t="s">
        <v>574</v>
      </c>
      <c r="AF507" s="27" t="s">
        <v>769</v>
      </c>
      <c r="AG507" s="27" t="s">
        <v>677</v>
      </c>
      <c r="AH507" s="27" t="s">
        <v>1265</v>
      </c>
      <c r="AI507" s="61">
        <v>42041</v>
      </c>
      <c r="AJ507" s="27" t="s">
        <v>1265</v>
      </c>
      <c r="AK507" s="61">
        <v>42041</v>
      </c>
      <c r="AL507" s="28" t="s">
        <v>64</v>
      </c>
      <c r="AM507" s="27" t="s">
        <v>739</v>
      </c>
      <c r="AN507" s="27" t="s">
        <v>740</v>
      </c>
      <c r="AO507" s="28" t="s">
        <v>725</v>
      </c>
      <c r="AP507" s="27" t="s">
        <v>718</v>
      </c>
      <c r="AQ507" s="27" t="s">
        <v>78</v>
      </c>
      <c r="AR507" s="27" t="s">
        <v>78</v>
      </c>
      <c r="AS507" s="28" t="s">
        <v>717</v>
      </c>
      <c r="AT507" s="28" t="s">
        <v>716</v>
      </c>
      <c r="AU507" s="28" t="s">
        <v>718</v>
      </c>
      <c r="AV507" s="28" t="s">
        <v>716</v>
      </c>
      <c r="AW507" s="28" t="s">
        <v>718</v>
      </c>
      <c r="AX507" s="28" t="s">
        <v>718</v>
      </c>
      <c r="AY507" s="28" t="s">
        <v>718</v>
      </c>
      <c r="AZ507" s="62">
        <v>0</v>
      </c>
      <c r="BA507" s="62">
        <v>0</v>
      </c>
      <c r="BB507" s="29">
        <v>1</v>
      </c>
    </row>
    <row r="508" spans="1:54" ht="15.75" customHeight="1" x14ac:dyDescent="0.2">
      <c r="A508" t="s">
        <v>79</v>
      </c>
      <c r="B508" t="str">
        <f>VLOOKUP(M508,vlookup!A:C,3,FALSE)</f>
        <v>"Special Interest Function"</v>
      </c>
      <c r="C508" t="s">
        <v>925</v>
      </c>
      <c r="D508" t="s">
        <v>7</v>
      </c>
      <c r="E508" t="s">
        <v>13</v>
      </c>
      <c r="F508" t="s">
        <v>721</v>
      </c>
      <c r="G508" t="s">
        <v>718</v>
      </c>
      <c r="H508" t="s">
        <v>718</v>
      </c>
      <c r="I508" t="s">
        <v>718</v>
      </c>
      <c r="J508" t="s">
        <v>718</v>
      </c>
      <c r="K508" t="s">
        <v>718</v>
      </c>
      <c r="L508" s="6" t="s">
        <v>718</v>
      </c>
      <c r="M508" s="27" t="s">
        <v>17</v>
      </c>
      <c r="N508" s="27" t="s">
        <v>1054</v>
      </c>
      <c r="O508" s="27" t="s">
        <v>78</v>
      </c>
      <c r="P508" s="27" t="s">
        <v>1443</v>
      </c>
      <c r="Q508" s="27" t="s">
        <v>78</v>
      </c>
      <c r="R508" s="27" t="s">
        <v>393</v>
      </c>
      <c r="S508" s="27" t="s">
        <v>42</v>
      </c>
      <c r="T508" s="27" t="s">
        <v>91</v>
      </c>
      <c r="U508" s="60">
        <v>42209</v>
      </c>
      <c r="V508" s="27" t="s">
        <v>40</v>
      </c>
      <c r="W508" s="27" t="s">
        <v>677</v>
      </c>
      <c r="X508" s="27" t="s">
        <v>38</v>
      </c>
      <c r="Y508" s="27" t="s">
        <v>2450</v>
      </c>
      <c r="Z508" s="27" t="s">
        <v>410</v>
      </c>
      <c r="AA508" s="62">
        <v>748583</v>
      </c>
      <c r="AB508" s="27" t="s">
        <v>391</v>
      </c>
      <c r="AC508" s="27" t="s">
        <v>173</v>
      </c>
      <c r="AD508" s="27" t="s">
        <v>1058</v>
      </c>
      <c r="AE508" s="27" t="s">
        <v>409</v>
      </c>
      <c r="AF508" s="27" t="s">
        <v>752</v>
      </c>
      <c r="AG508" s="27" t="s">
        <v>677</v>
      </c>
      <c r="AH508" s="27" t="s">
        <v>756</v>
      </c>
      <c r="AI508" s="61">
        <v>42209</v>
      </c>
      <c r="AJ508" s="27" t="s">
        <v>1859</v>
      </c>
      <c r="AK508" s="61">
        <v>42205</v>
      </c>
      <c r="AL508" s="28" t="s">
        <v>64</v>
      </c>
      <c r="AM508" s="27" t="s">
        <v>739</v>
      </c>
      <c r="AN508" s="27" t="s">
        <v>740</v>
      </c>
      <c r="AO508" s="28" t="s">
        <v>719</v>
      </c>
      <c r="AP508" s="27" t="s">
        <v>720</v>
      </c>
      <c r="AQ508" s="27" t="s">
        <v>78</v>
      </c>
      <c r="AR508" s="27" t="s">
        <v>78</v>
      </c>
      <c r="AS508" s="28" t="s">
        <v>721</v>
      </c>
      <c r="AT508" s="28" t="s">
        <v>718</v>
      </c>
      <c r="AU508" s="28" t="s">
        <v>718</v>
      </c>
      <c r="AV508" s="28" t="s">
        <v>718</v>
      </c>
      <c r="AW508" s="28" t="s">
        <v>718</v>
      </c>
      <c r="AX508" s="28" t="s">
        <v>718</v>
      </c>
      <c r="AY508" s="28" t="s">
        <v>718</v>
      </c>
      <c r="AZ508" s="62">
        <v>748583</v>
      </c>
      <c r="BA508" s="62">
        <v>-255368</v>
      </c>
      <c r="BB508" s="29">
        <v>1</v>
      </c>
    </row>
    <row r="509" spans="1:54" ht="15.75" customHeight="1" x14ac:dyDescent="0.2">
      <c r="A509" t="s">
        <v>79</v>
      </c>
      <c r="B509" t="str">
        <f>VLOOKUP(M509,vlookup!A:C,3,FALSE)</f>
        <v>"Special Interest Function"</v>
      </c>
      <c r="C509" t="s">
        <v>924</v>
      </c>
      <c r="D509" t="s">
        <v>7</v>
      </c>
      <c r="E509" t="s">
        <v>13</v>
      </c>
      <c r="F509" t="s">
        <v>721</v>
      </c>
      <c r="G509" t="s">
        <v>718</v>
      </c>
      <c r="H509" t="s">
        <v>718</v>
      </c>
      <c r="I509" t="s">
        <v>718</v>
      </c>
      <c r="J509" t="s">
        <v>718</v>
      </c>
      <c r="K509" t="s">
        <v>718</v>
      </c>
      <c r="L509" s="6" t="s">
        <v>718</v>
      </c>
      <c r="M509" s="27" t="s">
        <v>17</v>
      </c>
      <c r="N509" s="27" t="s">
        <v>1054</v>
      </c>
      <c r="O509" s="27" t="s">
        <v>78</v>
      </c>
      <c r="P509" s="27" t="s">
        <v>1443</v>
      </c>
      <c r="Q509" s="27" t="s">
        <v>78</v>
      </c>
      <c r="R509" s="27" t="s">
        <v>43</v>
      </c>
      <c r="S509" s="27" t="s">
        <v>44</v>
      </c>
      <c r="T509" s="27" t="s">
        <v>88</v>
      </c>
      <c r="U509" s="60">
        <v>42272</v>
      </c>
      <c r="V509" s="27" t="s">
        <v>45</v>
      </c>
      <c r="W509" s="27" t="s">
        <v>677</v>
      </c>
      <c r="X509" s="27" t="s">
        <v>105</v>
      </c>
      <c r="Y509" s="27" t="s">
        <v>2460</v>
      </c>
      <c r="Z509" s="27" t="s">
        <v>332</v>
      </c>
      <c r="AA509" s="62">
        <v>3078948</v>
      </c>
      <c r="AB509" s="27" t="s">
        <v>2461</v>
      </c>
      <c r="AC509" s="27" t="s">
        <v>76</v>
      </c>
      <c r="AD509" s="27" t="s">
        <v>677</v>
      </c>
      <c r="AE509" s="27" t="s">
        <v>331</v>
      </c>
      <c r="AF509" s="27" t="s">
        <v>722</v>
      </c>
      <c r="AG509" s="27" t="s">
        <v>677</v>
      </c>
      <c r="AH509" s="27" t="s">
        <v>737</v>
      </c>
      <c r="AI509" s="61">
        <v>42272</v>
      </c>
      <c r="AJ509" s="27" t="s">
        <v>1447</v>
      </c>
      <c r="AK509" s="61">
        <v>42268</v>
      </c>
      <c r="AL509" s="28" t="s">
        <v>64</v>
      </c>
      <c r="AM509" s="27" t="s">
        <v>677</v>
      </c>
      <c r="AN509" s="27" t="s">
        <v>677</v>
      </c>
      <c r="AO509" s="28" t="s">
        <v>719</v>
      </c>
      <c r="AP509" s="27" t="s">
        <v>720</v>
      </c>
      <c r="AQ509" s="27" t="s">
        <v>677</v>
      </c>
      <c r="AR509" s="27" t="s">
        <v>78</v>
      </c>
      <c r="AS509" s="28" t="s">
        <v>721</v>
      </c>
      <c r="AT509" s="28" t="s">
        <v>718</v>
      </c>
      <c r="AU509" s="28" t="s">
        <v>718</v>
      </c>
      <c r="AV509" s="28" t="s">
        <v>718</v>
      </c>
      <c r="AW509" s="28" t="s">
        <v>718</v>
      </c>
      <c r="AX509" s="28" t="s">
        <v>718</v>
      </c>
      <c r="AY509" s="28" t="s">
        <v>718</v>
      </c>
      <c r="AZ509" s="62">
        <v>3078948</v>
      </c>
      <c r="BA509" s="62">
        <v>6735397</v>
      </c>
      <c r="BB509" s="29">
        <v>1</v>
      </c>
    </row>
    <row r="510" spans="1:54" ht="15.75" customHeight="1" x14ac:dyDescent="0.2">
      <c r="A510" t="s">
        <v>3206</v>
      </c>
      <c r="B510" t="str">
        <f>VLOOKUP(M510,vlookup!A:C,3,FALSE)</f>
        <v>"Special Interest Function"</v>
      </c>
      <c r="C510" t="s">
        <v>925</v>
      </c>
      <c r="D510" t="s">
        <v>7</v>
      </c>
      <c r="E510" t="s">
        <v>11</v>
      </c>
      <c r="F510" t="s">
        <v>717</v>
      </c>
      <c r="G510" t="s">
        <v>718</v>
      </c>
      <c r="H510" t="s">
        <v>718</v>
      </c>
      <c r="I510" t="s">
        <v>718</v>
      </c>
      <c r="J510" t="s">
        <v>718</v>
      </c>
      <c r="K510" t="s">
        <v>718</v>
      </c>
      <c r="L510" s="6" t="s">
        <v>718</v>
      </c>
      <c r="M510" s="27" t="s">
        <v>17</v>
      </c>
      <c r="N510" s="27" t="s">
        <v>1054</v>
      </c>
      <c r="O510" s="27" t="s">
        <v>78</v>
      </c>
      <c r="P510" s="27" t="s">
        <v>1446</v>
      </c>
      <c r="Q510" s="27" t="s">
        <v>78</v>
      </c>
      <c r="R510" s="27" t="s">
        <v>43</v>
      </c>
      <c r="S510" s="27" t="s">
        <v>44</v>
      </c>
      <c r="T510" s="27" t="s">
        <v>88</v>
      </c>
      <c r="U510" s="60">
        <v>42041</v>
      </c>
      <c r="V510" s="27" t="s">
        <v>40</v>
      </c>
      <c r="W510" s="27" t="s">
        <v>677</v>
      </c>
      <c r="X510" s="27" t="s">
        <v>38</v>
      </c>
      <c r="Y510" s="27" t="s">
        <v>2473</v>
      </c>
      <c r="Z510" s="27" t="s">
        <v>1695</v>
      </c>
      <c r="AA510" s="62">
        <v>58652</v>
      </c>
      <c r="AB510" s="27" t="s">
        <v>1696</v>
      </c>
      <c r="AC510" s="27" t="s">
        <v>88</v>
      </c>
      <c r="AD510" s="27" t="s">
        <v>677</v>
      </c>
      <c r="AE510" s="27" t="s">
        <v>1697</v>
      </c>
      <c r="AF510" s="27" t="s">
        <v>96</v>
      </c>
      <c r="AG510" s="27" t="s">
        <v>677</v>
      </c>
      <c r="AH510" s="27" t="s">
        <v>760</v>
      </c>
      <c r="AI510" s="61">
        <v>42047</v>
      </c>
      <c r="AJ510" s="27" t="s">
        <v>760</v>
      </c>
      <c r="AK510" s="61">
        <v>41943</v>
      </c>
      <c r="AL510" s="28" t="s">
        <v>64</v>
      </c>
      <c r="AM510" s="27" t="s">
        <v>741</v>
      </c>
      <c r="AN510" s="27" t="s">
        <v>742</v>
      </c>
      <c r="AO510" s="28" t="s">
        <v>725</v>
      </c>
      <c r="AP510" s="27" t="s">
        <v>718</v>
      </c>
      <c r="AQ510" s="27" t="s">
        <v>677</v>
      </c>
      <c r="AR510" s="27" t="s">
        <v>78</v>
      </c>
      <c r="AS510" s="28" t="s">
        <v>717</v>
      </c>
      <c r="AT510" s="28" t="s">
        <v>718</v>
      </c>
      <c r="AU510" s="28" t="s">
        <v>718</v>
      </c>
      <c r="AV510" s="28" t="s">
        <v>718</v>
      </c>
      <c r="AW510" s="28" t="s">
        <v>718</v>
      </c>
      <c r="AX510" s="28" t="s">
        <v>718</v>
      </c>
      <c r="AY510" s="28" t="s">
        <v>718</v>
      </c>
      <c r="AZ510" s="62">
        <v>58652</v>
      </c>
      <c r="BA510" s="62">
        <v>58652</v>
      </c>
      <c r="BB510" s="29">
        <v>1</v>
      </c>
    </row>
    <row r="511" spans="1:54" ht="15.75" customHeight="1" x14ac:dyDescent="0.2">
      <c r="A511" t="s">
        <v>79</v>
      </c>
      <c r="B511" t="str">
        <f>VLOOKUP(M511,vlookup!A:C,3,FALSE)</f>
        <v>"Special Interest Function"</v>
      </c>
      <c r="C511" t="s">
        <v>925</v>
      </c>
      <c r="D511" t="s">
        <v>7</v>
      </c>
      <c r="E511" t="s">
        <v>12</v>
      </c>
      <c r="F511" t="s">
        <v>717</v>
      </c>
      <c r="G511" t="s">
        <v>718</v>
      </c>
      <c r="H511" t="s">
        <v>718</v>
      </c>
      <c r="I511" t="s">
        <v>718</v>
      </c>
      <c r="J511" t="s">
        <v>718</v>
      </c>
      <c r="K511" t="s">
        <v>718</v>
      </c>
      <c r="L511" s="6" t="s">
        <v>718</v>
      </c>
      <c r="M511" s="27" t="s">
        <v>17</v>
      </c>
      <c r="N511" s="27" t="s">
        <v>1054</v>
      </c>
      <c r="O511" s="27" t="s">
        <v>78</v>
      </c>
      <c r="P511" s="27" t="s">
        <v>1443</v>
      </c>
      <c r="Q511" s="27" t="s">
        <v>78</v>
      </c>
      <c r="R511" s="27" t="s">
        <v>43</v>
      </c>
      <c r="S511" s="27" t="s">
        <v>44</v>
      </c>
      <c r="T511" s="27" t="s">
        <v>88</v>
      </c>
      <c r="U511" s="60">
        <v>42101</v>
      </c>
      <c r="V511" s="27" t="s">
        <v>45</v>
      </c>
      <c r="W511" s="27" t="s">
        <v>677</v>
      </c>
      <c r="X511" s="27" t="s">
        <v>38</v>
      </c>
      <c r="Y511" s="27" t="s">
        <v>2457</v>
      </c>
      <c r="Z511" s="27" t="s">
        <v>624</v>
      </c>
      <c r="AA511" s="62">
        <v>594974.18000000005</v>
      </c>
      <c r="AB511" s="27" t="s">
        <v>1059</v>
      </c>
      <c r="AC511" s="27" t="s">
        <v>99</v>
      </c>
      <c r="AD511" s="27" t="s">
        <v>677</v>
      </c>
      <c r="AE511" s="27" t="s">
        <v>623</v>
      </c>
      <c r="AF511" s="27" t="s">
        <v>752</v>
      </c>
      <c r="AG511" s="27" t="s">
        <v>677</v>
      </c>
      <c r="AH511" s="27" t="s">
        <v>816</v>
      </c>
      <c r="AI511" s="61">
        <v>42313</v>
      </c>
      <c r="AJ511" s="27" t="s">
        <v>1587</v>
      </c>
      <c r="AK511" s="61">
        <v>42100</v>
      </c>
      <c r="AL511" s="28" t="s">
        <v>64</v>
      </c>
      <c r="AM511" s="27" t="s">
        <v>739</v>
      </c>
      <c r="AN511" s="27" t="s">
        <v>740</v>
      </c>
      <c r="AO511" s="28" t="s">
        <v>719</v>
      </c>
      <c r="AP511" s="27" t="s">
        <v>720</v>
      </c>
      <c r="AQ511" s="27" t="s">
        <v>677</v>
      </c>
      <c r="AR511" s="27" t="s">
        <v>78</v>
      </c>
      <c r="AS511" s="28" t="s">
        <v>717</v>
      </c>
      <c r="AT511" s="28" t="s">
        <v>718</v>
      </c>
      <c r="AU511" s="28" t="s">
        <v>718</v>
      </c>
      <c r="AV511" s="28" t="s">
        <v>718</v>
      </c>
      <c r="AW511" s="28" t="s">
        <v>718</v>
      </c>
      <c r="AX511" s="28" t="s">
        <v>718</v>
      </c>
      <c r="AY511" s="28" t="s">
        <v>718</v>
      </c>
      <c r="AZ511" s="62">
        <v>594974.18000000005</v>
      </c>
      <c r="BA511" s="62">
        <v>0</v>
      </c>
      <c r="BB511" s="29">
        <v>1</v>
      </c>
    </row>
    <row r="512" spans="1:54" ht="15.75" customHeight="1" x14ac:dyDescent="0.2">
      <c r="A512" t="s">
        <v>79</v>
      </c>
      <c r="B512" t="str">
        <f>VLOOKUP(M512,vlookup!A:C,3,FALSE)</f>
        <v>"Special Interest Function"</v>
      </c>
      <c r="C512" t="s">
        <v>925</v>
      </c>
      <c r="D512" t="s">
        <v>7</v>
      </c>
      <c r="E512" t="s">
        <v>12</v>
      </c>
      <c r="F512" t="s">
        <v>717</v>
      </c>
      <c r="G512" t="s">
        <v>718</v>
      </c>
      <c r="H512" t="s">
        <v>718</v>
      </c>
      <c r="I512" t="s">
        <v>718</v>
      </c>
      <c r="J512" t="s">
        <v>718</v>
      </c>
      <c r="K512" t="s">
        <v>718</v>
      </c>
      <c r="L512" s="6" t="s">
        <v>718</v>
      </c>
      <c r="M512" s="27" t="s">
        <v>17</v>
      </c>
      <c r="N512" s="27" t="s">
        <v>1054</v>
      </c>
      <c r="O512" s="27" t="s">
        <v>78</v>
      </c>
      <c r="P512" s="27" t="s">
        <v>1443</v>
      </c>
      <c r="Q512" s="27" t="s">
        <v>78</v>
      </c>
      <c r="R512" s="27" t="s">
        <v>378</v>
      </c>
      <c r="S512" s="27" t="s">
        <v>48</v>
      </c>
      <c r="T512" s="27" t="s">
        <v>1207</v>
      </c>
      <c r="U512" s="60">
        <v>42157</v>
      </c>
      <c r="V512" s="27" t="s">
        <v>45</v>
      </c>
      <c r="W512" s="27" t="s">
        <v>107</v>
      </c>
      <c r="X512" s="27" t="s">
        <v>38</v>
      </c>
      <c r="Y512" s="27" t="s">
        <v>2456</v>
      </c>
      <c r="Z512" s="27" t="s">
        <v>1066</v>
      </c>
      <c r="AA512" s="62">
        <v>496424.4</v>
      </c>
      <c r="AB512" s="27" t="s">
        <v>379</v>
      </c>
      <c r="AC512" s="27" t="s">
        <v>83</v>
      </c>
      <c r="AD512" s="27" t="s">
        <v>1067</v>
      </c>
      <c r="AE512" s="27" t="s">
        <v>1068</v>
      </c>
      <c r="AF512" s="27" t="s">
        <v>752</v>
      </c>
      <c r="AG512" s="27" t="s">
        <v>677</v>
      </c>
      <c r="AH512" s="27" t="s">
        <v>756</v>
      </c>
      <c r="AI512" s="61">
        <v>42157</v>
      </c>
      <c r="AJ512" s="27" t="s">
        <v>977</v>
      </c>
      <c r="AK512" s="61">
        <v>42152</v>
      </c>
      <c r="AL512" s="28" t="s">
        <v>64</v>
      </c>
      <c r="AM512" s="27" t="s">
        <v>739</v>
      </c>
      <c r="AN512" s="27" t="s">
        <v>740</v>
      </c>
      <c r="AO512" s="28" t="s">
        <v>719</v>
      </c>
      <c r="AP512" s="27" t="s">
        <v>720</v>
      </c>
      <c r="AQ512" s="27" t="s">
        <v>78</v>
      </c>
      <c r="AR512" s="27" t="s">
        <v>78</v>
      </c>
      <c r="AS512" s="28" t="s">
        <v>717</v>
      </c>
      <c r="AT512" s="28" t="s">
        <v>718</v>
      </c>
      <c r="AU512" s="28" t="s">
        <v>718</v>
      </c>
      <c r="AV512" s="28" t="s">
        <v>718</v>
      </c>
      <c r="AW512" s="28" t="s">
        <v>718</v>
      </c>
      <c r="AX512" s="28" t="s">
        <v>718</v>
      </c>
      <c r="AY512" s="28" t="s">
        <v>718</v>
      </c>
      <c r="AZ512" s="62">
        <v>496424.4</v>
      </c>
      <c r="BA512" s="62">
        <v>0</v>
      </c>
      <c r="BB512" s="29">
        <v>1</v>
      </c>
    </row>
    <row r="513" spans="1:54" ht="15.75" customHeight="1" x14ac:dyDescent="0.2">
      <c r="A513" t="s">
        <v>3205</v>
      </c>
      <c r="B513" t="str">
        <f>VLOOKUP(M513,vlookup!A:C,3,FALSE)</f>
        <v>"Special Interest Function"</v>
      </c>
      <c r="C513" t="s">
        <v>925</v>
      </c>
      <c r="D513" t="s">
        <v>7</v>
      </c>
      <c r="E513" t="s">
        <v>13</v>
      </c>
      <c r="F513" t="s">
        <v>717</v>
      </c>
      <c r="G513" t="s">
        <v>718</v>
      </c>
      <c r="H513" t="s">
        <v>718</v>
      </c>
      <c r="I513" t="s">
        <v>718</v>
      </c>
      <c r="J513" t="s">
        <v>718</v>
      </c>
      <c r="K513" t="s">
        <v>718</v>
      </c>
      <c r="L513" s="6" t="s">
        <v>718</v>
      </c>
      <c r="M513" s="27" t="s">
        <v>17</v>
      </c>
      <c r="N513" s="27" t="s">
        <v>1054</v>
      </c>
      <c r="O513" s="27" t="s">
        <v>78</v>
      </c>
      <c r="P513" s="27" t="s">
        <v>1440</v>
      </c>
      <c r="Q513" s="27" t="s">
        <v>78</v>
      </c>
      <c r="R513" s="27" t="s">
        <v>182</v>
      </c>
      <c r="S513" s="27" t="s">
        <v>48</v>
      </c>
      <c r="T513" s="27" t="s">
        <v>1207</v>
      </c>
      <c r="U513" s="60">
        <v>42202</v>
      </c>
      <c r="V513" s="27" t="s">
        <v>134</v>
      </c>
      <c r="W513" s="27" t="s">
        <v>107</v>
      </c>
      <c r="X513" s="27" t="s">
        <v>38</v>
      </c>
      <c r="Y513" s="27" t="s">
        <v>2466</v>
      </c>
      <c r="Z513" s="27" t="s">
        <v>1035</v>
      </c>
      <c r="AA513" s="62">
        <v>67379.8</v>
      </c>
      <c r="AB513" s="27" t="s">
        <v>576</v>
      </c>
      <c r="AC513" s="27" t="s">
        <v>86</v>
      </c>
      <c r="AD513" s="27" t="s">
        <v>1036</v>
      </c>
      <c r="AE513" s="27" t="s">
        <v>1037</v>
      </c>
      <c r="AF513" s="27" t="s">
        <v>769</v>
      </c>
      <c r="AG513" s="27" t="s">
        <v>677</v>
      </c>
      <c r="AH513" s="27" t="s">
        <v>2108</v>
      </c>
      <c r="AI513" s="61">
        <v>42202</v>
      </c>
      <c r="AJ513" s="27" t="s">
        <v>1464</v>
      </c>
      <c r="AK513" s="61">
        <v>42202</v>
      </c>
      <c r="AL513" s="28" t="s">
        <v>64</v>
      </c>
      <c r="AM513" s="27" t="s">
        <v>757</v>
      </c>
      <c r="AN513" s="27" t="s">
        <v>758</v>
      </c>
      <c r="AO513" s="28" t="s">
        <v>725</v>
      </c>
      <c r="AP513" s="27" t="s">
        <v>718</v>
      </c>
      <c r="AQ513" s="27" t="s">
        <v>78</v>
      </c>
      <c r="AR513" s="27" t="s">
        <v>78</v>
      </c>
      <c r="AS513" s="28" t="s">
        <v>717</v>
      </c>
      <c r="AT513" s="28" t="s">
        <v>718</v>
      </c>
      <c r="AU513" s="28" t="s">
        <v>718</v>
      </c>
      <c r="AV513" s="28" t="s">
        <v>718</v>
      </c>
      <c r="AW513" s="28" t="s">
        <v>718</v>
      </c>
      <c r="AX513" s="28" t="s">
        <v>718</v>
      </c>
      <c r="AY513" s="28" t="s">
        <v>718</v>
      </c>
      <c r="AZ513" s="62">
        <v>67379.8</v>
      </c>
      <c r="BA513" s="62">
        <v>0</v>
      </c>
      <c r="BB513" s="29">
        <v>1</v>
      </c>
    </row>
    <row r="514" spans="1:54" ht="15.75" customHeight="1" x14ac:dyDescent="0.2">
      <c r="A514" t="s">
        <v>3207</v>
      </c>
      <c r="B514" t="str">
        <f>VLOOKUP(M514,vlookup!A:C,3,FALSE)</f>
        <v>"Special Interest Function"</v>
      </c>
      <c r="C514" t="s">
        <v>925</v>
      </c>
      <c r="D514" t="s">
        <v>7</v>
      </c>
      <c r="E514" t="s">
        <v>13</v>
      </c>
      <c r="F514" t="s">
        <v>717</v>
      </c>
      <c r="G514" t="s">
        <v>1850</v>
      </c>
      <c r="H514" t="s">
        <v>718</v>
      </c>
      <c r="I514" t="s">
        <v>718</v>
      </c>
      <c r="J514" t="s">
        <v>718</v>
      </c>
      <c r="K514" t="s">
        <v>718</v>
      </c>
      <c r="L514" s="6" t="s">
        <v>718</v>
      </c>
      <c r="M514" s="27" t="s">
        <v>17</v>
      </c>
      <c r="N514" s="27" t="s">
        <v>1054</v>
      </c>
      <c r="O514" s="27" t="s">
        <v>78</v>
      </c>
      <c r="P514" s="27" t="s">
        <v>1444</v>
      </c>
      <c r="Q514" s="27" t="s">
        <v>78</v>
      </c>
      <c r="R514" s="27" t="s">
        <v>43</v>
      </c>
      <c r="S514" s="27" t="s">
        <v>44</v>
      </c>
      <c r="T514" s="27" t="s">
        <v>88</v>
      </c>
      <c r="U514" s="60">
        <v>42257</v>
      </c>
      <c r="V514" s="27" t="s">
        <v>134</v>
      </c>
      <c r="W514" s="27" t="s">
        <v>107</v>
      </c>
      <c r="X514" s="27" t="s">
        <v>38</v>
      </c>
      <c r="Y514" s="27" t="s">
        <v>2474</v>
      </c>
      <c r="Z514" s="27" t="s">
        <v>2475</v>
      </c>
      <c r="AA514" s="62">
        <v>63360</v>
      </c>
      <c r="AB514" s="27" t="s">
        <v>2476</v>
      </c>
      <c r="AC514" s="27" t="s">
        <v>76</v>
      </c>
      <c r="AD514" s="27" t="s">
        <v>2477</v>
      </c>
      <c r="AE514" s="27" t="s">
        <v>2478</v>
      </c>
      <c r="AF514" s="27" t="s">
        <v>761</v>
      </c>
      <c r="AG514" s="27" t="s">
        <v>677</v>
      </c>
      <c r="AH514" s="27" t="s">
        <v>783</v>
      </c>
      <c r="AI514" s="61">
        <v>42272</v>
      </c>
      <c r="AJ514" s="27" t="s">
        <v>795</v>
      </c>
      <c r="AK514" s="61">
        <v>42257</v>
      </c>
      <c r="AL514" s="28" t="s">
        <v>64</v>
      </c>
      <c r="AM514" s="27" t="s">
        <v>677</v>
      </c>
      <c r="AN514" s="27" t="s">
        <v>677</v>
      </c>
      <c r="AO514" s="28" t="s">
        <v>715</v>
      </c>
      <c r="AP514" s="27" t="s">
        <v>716</v>
      </c>
      <c r="AQ514" s="27" t="s">
        <v>858</v>
      </c>
      <c r="AR514" s="27" t="s">
        <v>78</v>
      </c>
      <c r="AS514" s="28" t="s">
        <v>717</v>
      </c>
      <c r="AT514" s="28" t="s">
        <v>716</v>
      </c>
      <c r="AU514" s="28" t="s">
        <v>718</v>
      </c>
      <c r="AV514" s="28" t="s">
        <v>718</v>
      </c>
      <c r="AW514" s="28" t="s">
        <v>718</v>
      </c>
      <c r="AX514" s="28" t="s">
        <v>718</v>
      </c>
      <c r="AY514" s="28" t="s">
        <v>718</v>
      </c>
      <c r="AZ514" s="62">
        <v>63360</v>
      </c>
      <c r="BA514" s="62">
        <v>63360</v>
      </c>
      <c r="BB514" s="29">
        <v>1</v>
      </c>
    </row>
    <row r="515" spans="1:54" ht="15.75" customHeight="1" x14ac:dyDescent="0.2">
      <c r="A515" t="s">
        <v>79</v>
      </c>
      <c r="B515" t="str">
        <f>VLOOKUP(M515,vlookup!A:C,3,FALSE)</f>
        <v>"Special Interest Function"</v>
      </c>
      <c r="C515" t="s">
        <v>925</v>
      </c>
      <c r="D515" t="s">
        <v>7</v>
      </c>
      <c r="E515" t="s">
        <v>13</v>
      </c>
      <c r="F515" t="s">
        <v>717</v>
      </c>
      <c r="G515" t="s">
        <v>1850</v>
      </c>
      <c r="H515" t="s">
        <v>718</v>
      </c>
      <c r="I515" t="s">
        <v>718</v>
      </c>
      <c r="J515" t="s">
        <v>718</v>
      </c>
      <c r="K515" t="s">
        <v>718</v>
      </c>
      <c r="L515" s="6" t="s">
        <v>718</v>
      </c>
      <c r="M515" s="27" t="s">
        <v>17</v>
      </c>
      <c r="N515" s="27" t="s">
        <v>1054</v>
      </c>
      <c r="O515" s="27" t="s">
        <v>78</v>
      </c>
      <c r="P515" s="27" t="s">
        <v>1443</v>
      </c>
      <c r="Q515" s="27" t="s">
        <v>78</v>
      </c>
      <c r="R515" s="27" t="s">
        <v>43</v>
      </c>
      <c r="S515" s="27" t="s">
        <v>44</v>
      </c>
      <c r="T515" s="27" t="s">
        <v>88</v>
      </c>
      <c r="U515" s="60">
        <v>42272</v>
      </c>
      <c r="V515" s="27" t="s">
        <v>134</v>
      </c>
      <c r="W515" s="27" t="s">
        <v>677</v>
      </c>
      <c r="X515" s="27" t="s">
        <v>38</v>
      </c>
      <c r="Y515" s="27" t="s">
        <v>2462</v>
      </c>
      <c r="Z515" s="27" t="s">
        <v>1147</v>
      </c>
      <c r="AA515" s="62">
        <v>148950.6</v>
      </c>
      <c r="AB515" s="27" t="s">
        <v>2463</v>
      </c>
      <c r="AC515" s="27" t="s">
        <v>76</v>
      </c>
      <c r="AD515" s="27" t="s">
        <v>677</v>
      </c>
      <c r="AE515" s="27" t="s">
        <v>1148</v>
      </c>
      <c r="AF515" s="27" t="s">
        <v>736</v>
      </c>
      <c r="AG515" s="27" t="s">
        <v>677</v>
      </c>
      <c r="AH515" s="27" t="s">
        <v>816</v>
      </c>
      <c r="AI515" s="61">
        <v>42272</v>
      </c>
      <c r="AJ515" s="27" t="s">
        <v>747</v>
      </c>
      <c r="AK515" s="61">
        <v>42235</v>
      </c>
      <c r="AL515" s="28" t="s">
        <v>64</v>
      </c>
      <c r="AM515" s="27" t="s">
        <v>677</v>
      </c>
      <c r="AN515" s="27" t="s">
        <v>677</v>
      </c>
      <c r="AO515" s="28" t="s">
        <v>725</v>
      </c>
      <c r="AP515" s="27" t="s">
        <v>718</v>
      </c>
      <c r="AQ515" s="27" t="s">
        <v>677</v>
      </c>
      <c r="AR515" s="27" t="s">
        <v>78</v>
      </c>
      <c r="AS515" s="28" t="s">
        <v>717</v>
      </c>
      <c r="AT515" s="28" t="s">
        <v>716</v>
      </c>
      <c r="AU515" s="28" t="s">
        <v>718</v>
      </c>
      <c r="AV515" s="28" t="s">
        <v>718</v>
      </c>
      <c r="AW515" s="28" t="s">
        <v>718</v>
      </c>
      <c r="AX515" s="28" t="s">
        <v>718</v>
      </c>
      <c r="AY515" s="28" t="s">
        <v>718</v>
      </c>
      <c r="AZ515" s="62">
        <v>148950.6</v>
      </c>
      <c r="BA515" s="62">
        <v>775144.91</v>
      </c>
      <c r="BB515" s="29">
        <v>1</v>
      </c>
    </row>
    <row r="516" spans="1:54" ht="15.75" customHeight="1" x14ac:dyDescent="0.2">
      <c r="A516" t="s">
        <v>3205</v>
      </c>
      <c r="B516" t="e">
        <f>VLOOKUP(M516,vlookup!A:C,3,FALSE)</f>
        <v>#N/A</v>
      </c>
      <c r="C516" t="s">
        <v>925</v>
      </c>
      <c r="D516" t="s">
        <v>7</v>
      </c>
      <c r="E516" t="s">
        <v>13</v>
      </c>
      <c r="F516" t="s">
        <v>717</v>
      </c>
      <c r="G516" t="s">
        <v>718</v>
      </c>
      <c r="H516" t="s">
        <v>718</v>
      </c>
      <c r="I516" t="s">
        <v>72</v>
      </c>
      <c r="J516" t="s">
        <v>71</v>
      </c>
      <c r="K516" t="s">
        <v>718</v>
      </c>
      <c r="L516" s="6" t="s">
        <v>718</v>
      </c>
      <c r="M516" s="27" t="s">
        <v>1063</v>
      </c>
      <c r="N516" s="27" t="s">
        <v>1064</v>
      </c>
      <c r="O516" s="27" t="s">
        <v>78</v>
      </c>
      <c r="P516" s="27" t="s">
        <v>1440</v>
      </c>
      <c r="Q516" s="27" t="s">
        <v>78</v>
      </c>
      <c r="R516" s="27" t="s">
        <v>378</v>
      </c>
      <c r="S516" s="27" t="s">
        <v>48</v>
      </c>
      <c r="T516" s="27" t="s">
        <v>1207</v>
      </c>
      <c r="U516" s="60">
        <v>42269</v>
      </c>
      <c r="V516" s="27" t="s">
        <v>45</v>
      </c>
      <c r="W516" s="27" t="s">
        <v>1208</v>
      </c>
      <c r="X516" s="27" t="s">
        <v>38</v>
      </c>
      <c r="Y516" s="27" t="s">
        <v>2525</v>
      </c>
      <c r="Z516" s="27" t="s">
        <v>418</v>
      </c>
      <c r="AA516" s="62">
        <v>317532.90999999997</v>
      </c>
      <c r="AB516" s="27" t="s">
        <v>2526</v>
      </c>
      <c r="AC516" s="27" t="s">
        <v>76</v>
      </c>
      <c r="AD516" s="27" t="s">
        <v>868</v>
      </c>
      <c r="AE516" s="27" t="s">
        <v>417</v>
      </c>
      <c r="AF516" s="27" t="s">
        <v>1442</v>
      </c>
      <c r="AG516" s="27" t="s">
        <v>677</v>
      </c>
      <c r="AH516" s="27" t="s">
        <v>780</v>
      </c>
      <c r="AI516" s="61">
        <v>42269</v>
      </c>
      <c r="AJ516" s="27" t="s">
        <v>785</v>
      </c>
      <c r="AK516" s="61">
        <v>42269</v>
      </c>
      <c r="AL516" s="28" t="s">
        <v>64</v>
      </c>
      <c r="AM516" s="27" t="s">
        <v>677</v>
      </c>
      <c r="AN516" s="27" t="s">
        <v>677</v>
      </c>
      <c r="AO516" s="28" t="s">
        <v>719</v>
      </c>
      <c r="AP516" s="27" t="s">
        <v>720</v>
      </c>
      <c r="AQ516" s="27" t="s">
        <v>734</v>
      </c>
      <c r="AR516" s="27" t="s">
        <v>78</v>
      </c>
      <c r="AS516" s="28" t="s">
        <v>717</v>
      </c>
      <c r="AT516" s="28" t="s">
        <v>718</v>
      </c>
      <c r="AU516" s="28" t="s">
        <v>718</v>
      </c>
      <c r="AV516" s="28" t="s">
        <v>716</v>
      </c>
      <c r="AW516" s="28" t="s">
        <v>716</v>
      </c>
      <c r="AX516" s="28" t="s">
        <v>718</v>
      </c>
      <c r="AY516" s="28" t="s">
        <v>718</v>
      </c>
      <c r="AZ516" s="62">
        <v>317532.90999999997</v>
      </c>
      <c r="BA516" s="62">
        <v>317532.90999999997</v>
      </c>
      <c r="BB516" s="29">
        <v>1</v>
      </c>
    </row>
    <row r="517" spans="1:54" ht="15.75" customHeight="1" x14ac:dyDescent="0.2">
      <c r="A517" t="s">
        <v>3205</v>
      </c>
      <c r="B517" t="e">
        <f>VLOOKUP(M517,vlookup!A:C,3,FALSE)</f>
        <v>#N/A</v>
      </c>
      <c r="C517" t="s">
        <v>925</v>
      </c>
      <c r="D517" t="s">
        <v>7</v>
      </c>
      <c r="E517" t="s">
        <v>13</v>
      </c>
      <c r="F517" t="s">
        <v>717</v>
      </c>
      <c r="G517" t="s">
        <v>718</v>
      </c>
      <c r="H517" t="s">
        <v>718</v>
      </c>
      <c r="I517" t="s">
        <v>718</v>
      </c>
      <c r="J517" t="s">
        <v>71</v>
      </c>
      <c r="K517" t="s">
        <v>718</v>
      </c>
      <c r="L517" s="6" t="s">
        <v>718</v>
      </c>
      <c r="M517" s="27" t="s">
        <v>1063</v>
      </c>
      <c r="N517" s="27" t="s">
        <v>1064</v>
      </c>
      <c r="O517" s="27" t="s">
        <v>78</v>
      </c>
      <c r="P517" s="27" t="s">
        <v>1440</v>
      </c>
      <c r="Q517" s="27" t="s">
        <v>78</v>
      </c>
      <c r="R517" s="27" t="s">
        <v>401</v>
      </c>
      <c r="S517" s="27" t="s">
        <v>48</v>
      </c>
      <c r="T517" s="27" t="s">
        <v>1207</v>
      </c>
      <c r="U517" s="60">
        <v>42249</v>
      </c>
      <c r="V517" s="27" t="s">
        <v>134</v>
      </c>
      <c r="W517" s="27" t="s">
        <v>677</v>
      </c>
      <c r="X517" s="27" t="s">
        <v>38</v>
      </c>
      <c r="Y517" s="27" t="s">
        <v>2518</v>
      </c>
      <c r="Z517" s="27" t="s">
        <v>1071</v>
      </c>
      <c r="AA517" s="62">
        <v>59311.77</v>
      </c>
      <c r="AB517" s="27" t="s">
        <v>865</v>
      </c>
      <c r="AC517" s="27" t="s">
        <v>76</v>
      </c>
      <c r="AD517" s="27" t="s">
        <v>1072</v>
      </c>
      <c r="AE517" s="27" t="s">
        <v>1073</v>
      </c>
      <c r="AF517" s="27" t="s">
        <v>1442</v>
      </c>
      <c r="AG517" s="27" t="s">
        <v>677</v>
      </c>
      <c r="AH517" s="27" t="s">
        <v>780</v>
      </c>
      <c r="AI517" s="61">
        <v>42258</v>
      </c>
      <c r="AJ517" s="27" t="s">
        <v>785</v>
      </c>
      <c r="AK517" s="61">
        <v>42249</v>
      </c>
      <c r="AL517" s="28" t="s">
        <v>64</v>
      </c>
      <c r="AM517" s="27" t="s">
        <v>677</v>
      </c>
      <c r="AN517" s="27" t="s">
        <v>677</v>
      </c>
      <c r="AO517" s="28" t="s">
        <v>725</v>
      </c>
      <c r="AP517" s="27" t="s">
        <v>718</v>
      </c>
      <c r="AQ517" s="27" t="s">
        <v>78</v>
      </c>
      <c r="AR517" s="27" t="s">
        <v>78</v>
      </c>
      <c r="AS517" s="28" t="s">
        <v>717</v>
      </c>
      <c r="AT517" s="28" t="s">
        <v>718</v>
      </c>
      <c r="AU517" s="28" t="s">
        <v>718</v>
      </c>
      <c r="AV517" s="28" t="s">
        <v>718</v>
      </c>
      <c r="AW517" s="28" t="s">
        <v>716</v>
      </c>
      <c r="AX517" s="28" t="s">
        <v>718</v>
      </c>
      <c r="AY517" s="28" t="s">
        <v>718</v>
      </c>
      <c r="AZ517" s="62">
        <v>59311.77</v>
      </c>
      <c r="BA517" s="62">
        <v>59311.77</v>
      </c>
      <c r="BB517" s="29">
        <v>1</v>
      </c>
    </row>
    <row r="518" spans="1:54" ht="15.75" customHeight="1" x14ac:dyDescent="0.2">
      <c r="A518" t="s">
        <v>3205</v>
      </c>
      <c r="B518" t="e">
        <f>VLOOKUP(M518,vlookup!A:C,3,FALSE)</f>
        <v>#N/A</v>
      </c>
      <c r="C518" t="s">
        <v>925</v>
      </c>
      <c r="D518" t="s">
        <v>7</v>
      </c>
      <c r="E518" t="s">
        <v>13</v>
      </c>
      <c r="F518" t="s">
        <v>717</v>
      </c>
      <c r="G518" t="s">
        <v>718</v>
      </c>
      <c r="H518" t="s">
        <v>718</v>
      </c>
      <c r="I518" t="s">
        <v>718</v>
      </c>
      <c r="J518" t="s">
        <v>71</v>
      </c>
      <c r="K518" t="s">
        <v>718</v>
      </c>
      <c r="L518" s="6" t="s">
        <v>718</v>
      </c>
      <c r="M518" s="27" t="s">
        <v>1063</v>
      </c>
      <c r="N518" s="27" t="s">
        <v>1064</v>
      </c>
      <c r="O518" s="27" t="s">
        <v>78</v>
      </c>
      <c r="P518" s="27" t="s">
        <v>1440</v>
      </c>
      <c r="Q518" s="27" t="s">
        <v>78</v>
      </c>
      <c r="R518" s="27" t="s">
        <v>401</v>
      </c>
      <c r="S518" s="27" t="s">
        <v>48</v>
      </c>
      <c r="T518" s="27" t="s">
        <v>1207</v>
      </c>
      <c r="U518" s="60">
        <v>42257</v>
      </c>
      <c r="V518" s="27" t="s">
        <v>134</v>
      </c>
      <c r="W518" s="27" t="s">
        <v>677</v>
      </c>
      <c r="X518" s="27" t="s">
        <v>38</v>
      </c>
      <c r="Y518" s="27" t="s">
        <v>2519</v>
      </c>
      <c r="Z518" s="27" t="s">
        <v>1071</v>
      </c>
      <c r="AA518" s="62">
        <v>29687.89</v>
      </c>
      <c r="AB518" s="27" t="s">
        <v>194</v>
      </c>
      <c r="AC518" s="27" t="s">
        <v>76</v>
      </c>
      <c r="AD518" s="27" t="s">
        <v>1072</v>
      </c>
      <c r="AE518" s="27" t="s">
        <v>1073</v>
      </c>
      <c r="AF518" s="27" t="s">
        <v>774</v>
      </c>
      <c r="AG518" s="27" t="s">
        <v>677</v>
      </c>
      <c r="AH518" s="27" t="s">
        <v>780</v>
      </c>
      <c r="AI518" s="61">
        <v>42265</v>
      </c>
      <c r="AJ518" s="27" t="s">
        <v>785</v>
      </c>
      <c r="AK518" s="61">
        <v>42258</v>
      </c>
      <c r="AL518" s="28" t="s">
        <v>64</v>
      </c>
      <c r="AM518" s="27" t="s">
        <v>677</v>
      </c>
      <c r="AN518" s="27" t="s">
        <v>677</v>
      </c>
      <c r="AO518" s="28" t="s">
        <v>725</v>
      </c>
      <c r="AP518" s="27" t="s">
        <v>718</v>
      </c>
      <c r="AQ518" s="27" t="s">
        <v>78</v>
      </c>
      <c r="AR518" s="27" t="s">
        <v>78</v>
      </c>
      <c r="AS518" s="28" t="s">
        <v>717</v>
      </c>
      <c r="AT518" s="28" t="s">
        <v>718</v>
      </c>
      <c r="AU518" s="28" t="s">
        <v>718</v>
      </c>
      <c r="AV518" s="28" t="s">
        <v>718</v>
      </c>
      <c r="AW518" s="28" t="s">
        <v>716</v>
      </c>
      <c r="AX518" s="28" t="s">
        <v>718</v>
      </c>
      <c r="AY518" s="28" t="s">
        <v>718</v>
      </c>
      <c r="AZ518" s="62">
        <v>29687.89</v>
      </c>
      <c r="BA518" s="62">
        <v>29687.89</v>
      </c>
      <c r="BB518" s="29">
        <v>1</v>
      </c>
    </row>
    <row r="519" spans="1:54" ht="15.75" customHeight="1" x14ac:dyDescent="0.2">
      <c r="A519" t="s">
        <v>3205</v>
      </c>
      <c r="B519" t="e">
        <f>VLOOKUP(M519,vlookup!A:C,3,FALSE)</f>
        <v>#N/A</v>
      </c>
      <c r="C519" t="s">
        <v>925</v>
      </c>
      <c r="D519" t="s">
        <v>7</v>
      </c>
      <c r="E519" t="s">
        <v>13</v>
      </c>
      <c r="F519" t="s">
        <v>717</v>
      </c>
      <c r="G519" t="s">
        <v>718</v>
      </c>
      <c r="H519" t="s">
        <v>718</v>
      </c>
      <c r="I519" t="s">
        <v>718</v>
      </c>
      <c r="J519" t="s">
        <v>71</v>
      </c>
      <c r="K519" t="s">
        <v>718</v>
      </c>
      <c r="L519" s="6" t="s">
        <v>718</v>
      </c>
      <c r="M519" s="27" t="s">
        <v>1063</v>
      </c>
      <c r="N519" s="27" t="s">
        <v>1064</v>
      </c>
      <c r="O519" s="27" t="s">
        <v>78</v>
      </c>
      <c r="P519" s="27" t="s">
        <v>1440</v>
      </c>
      <c r="Q519" s="27" t="s">
        <v>78</v>
      </c>
      <c r="R519" s="27" t="s">
        <v>401</v>
      </c>
      <c r="S519" s="27" t="s">
        <v>48</v>
      </c>
      <c r="T519" s="27" t="s">
        <v>1207</v>
      </c>
      <c r="U519" s="60">
        <v>42265</v>
      </c>
      <c r="V519" s="27" t="s">
        <v>134</v>
      </c>
      <c r="W519" s="27" t="s">
        <v>677</v>
      </c>
      <c r="X519" s="27" t="s">
        <v>38</v>
      </c>
      <c r="Y519" s="27" t="s">
        <v>2520</v>
      </c>
      <c r="Z519" s="27" t="s">
        <v>1071</v>
      </c>
      <c r="AA519" s="62">
        <v>89881.68</v>
      </c>
      <c r="AB519" s="27" t="s">
        <v>1003</v>
      </c>
      <c r="AC519" s="27" t="s">
        <v>76</v>
      </c>
      <c r="AD519" s="27" t="s">
        <v>1072</v>
      </c>
      <c r="AE519" s="27" t="s">
        <v>1073</v>
      </c>
      <c r="AF519" s="27" t="s">
        <v>1442</v>
      </c>
      <c r="AG519" s="27" t="s">
        <v>677</v>
      </c>
      <c r="AH519" s="27" t="s">
        <v>770</v>
      </c>
      <c r="AI519" s="61">
        <v>42268</v>
      </c>
      <c r="AJ519" s="27" t="s">
        <v>1468</v>
      </c>
      <c r="AK519" s="61">
        <v>42265</v>
      </c>
      <c r="AL519" s="28" t="s">
        <v>64</v>
      </c>
      <c r="AM519" s="27" t="s">
        <v>677</v>
      </c>
      <c r="AN519" s="27" t="s">
        <v>677</v>
      </c>
      <c r="AO519" s="28" t="s">
        <v>725</v>
      </c>
      <c r="AP519" s="27" t="s">
        <v>718</v>
      </c>
      <c r="AQ519" s="27" t="s">
        <v>78</v>
      </c>
      <c r="AR519" s="27" t="s">
        <v>78</v>
      </c>
      <c r="AS519" s="28" t="s">
        <v>717</v>
      </c>
      <c r="AT519" s="28" t="s">
        <v>718</v>
      </c>
      <c r="AU519" s="28" t="s">
        <v>718</v>
      </c>
      <c r="AV519" s="28" t="s">
        <v>718</v>
      </c>
      <c r="AW519" s="28" t="s">
        <v>716</v>
      </c>
      <c r="AX519" s="28" t="s">
        <v>718</v>
      </c>
      <c r="AY519" s="28" t="s">
        <v>718</v>
      </c>
      <c r="AZ519" s="62">
        <v>89881.68</v>
      </c>
      <c r="BA519" s="62">
        <v>89881.68</v>
      </c>
      <c r="BB519" s="29">
        <v>1</v>
      </c>
    </row>
    <row r="520" spans="1:54" ht="15.75" customHeight="1" x14ac:dyDescent="0.2">
      <c r="A520" t="s">
        <v>3205</v>
      </c>
      <c r="B520" t="e">
        <f>VLOOKUP(M520,vlookup!A:C,3,FALSE)</f>
        <v>#N/A</v>
      </c>
      <c r="C520" t="s">
        <v>925</v>
      </c>
      <c r="D520" t="s">
        <v>7</v>
      </c>
      <c r="E520" t="s">
        <v>13</v>
      </c>
      <c r="F520" t="s">
        <v>717</v>
      </c>
      <c r="G520" t="s">
        <v>718</v>
      </c>
      <c r="H520" t="s">
        <v>718</v>
      </c>
      <c r="I520" t="s">
        <v>718</v>
      </c>
      <c r="J520" t="s">
        <v>71</v>
      </c>
      <c r="K520" t="s">
        <v>718</v>
      </c>
      <c r="L520" s="6" t="s">
        <v>718</v>
      </c>
      <c r="M520" s="27" t="s">
        <v>1063</v>
      </c>
      <c r="N520" s="27" t="s">
        <v>1064</v>
      </c>
      <c r="O520" s="27" t="s">
        <v>78</v>
      </c>
      <c r="P520" s="27" t="s">
        <v>1440</v>
      </c>
      <c r="Q520" s="27" t="s">
        <v>78</v>
      </c>
      <c r="R520" s="27" t="s">
        <v>401</v>
      </c>
      <c r="S520" s="27" t="s">
        <v>48</v>
      </c>
      <c r="T520" s="27" t="s">
        <v>1207</v>
      </c>
      <c r="U520" s="60">
        <v>42268</v>
      </c>
      <c r="V520" s="27" t="s">
        <v>134</v>
      </c>
      <c r="W520" s="27" t="s">
        <v>677</v>
      </c>
      <c r="X520" s="27" t="s">
        <v>38</v>
      </c>
      <c r="Y520" s="27" t="s">
        <v>2521</v>
      </c>
      <c r="Z520" s="27" t="s">
        <v>1071</v>
      </c>
      <c r="AA520" s="62">
        <v>89901.8</v>
      </c>
      <c r="AB520" s="27" t="s">
        <v>912</v>
      </c>
      <c r="AC520" s="27" t="s">
        <v>76</v>
      </c>
      <c r="AD520" s="27" t="s">
        <v>1072</v>
      </c>
      <c r="AE520" s="27" t="s">
        <v>1073</v>
      </c>
      <c r="AF520" s="27" t="s">
        <v>1442</v>
      </c>
      <c r="AG520" s="27" t="s">
        <v>677</v>
      </c>
      <c r="AH520" s="27" t="s">
        <v>770</v>
      </c>
      <c r="AI520" s="61">
        <v>42268</v>
      </c>
      <c r="AJ520" s="27" t="s">
        <v>1468</v>
      </c>
      <c r="AK520" s="61">
        <v>42268</v>
      </c>
      <c r="AL520" s="28" t="s">
        <v>64</v>
      </c>
      <c r="AM520" s="27" t="s">
        <v>677</v>
      </c>
      <c r="AN520" s="27" t="s">
        <v>677</v>
      </c>
      <c r="AO520" s="28" t="s">
        <v>725</v>
      </c>
      <c r="AP520" s="27" t="s">
        <v>718</v>
      </c>
      <c r="AQ520" s="27" t="s">
        <v>78</v>
      </c>
      <c r="AR520" s="27" t="s">
        <v>78</v>
      </c>
      <c r="AS520" s="28" t="s">
        <v>717</v>
      </c>
      <c r="AT520" s="28" t="s">
        <v>718</v>
      </c>
      <c r="AU520" s="28" t="s">
        <v>718</v>
      </c>
      <c r="AV520" s="28" t="s">
        <v>718</v>
      </c>
      <c r="AW520" s="28" t="s">
        <v>716</v>
      </c>
      <c r="AX520" s="28" t="s">
        <v>718</v>
      </c>
      <c r="AY520" s="28" t="s">
        <v>718</v>
      </c>
      <c r="AZ520" s="62">
        <v>89901.8</v>
      </c>
      <c r="BA520" s="62">
        <v>89901.8</v>
      </c>
      <c r="BB520" s="29">
        <v>1</v>
      </c>
    </row>
    <row r="521" spans="1:54" ht="15.75" customHeight="1" x14ac:dyDescent="0.2">
      <c r="A521" t="s">
        <v>79</v>
      </c>
      <c r="B521" t="e">
        <f>VLOOKUP(M521,vlookup!A:C,3,FALSE)</f>
        <v>#N/A</v>
      </c>
      <c r="C521" t="s">
        <v>925</v>
      </c>
      <c r="D521" t="s">
        <v>7</v>
      </c>
      <c r="E521" t="s">
        <v>10</v>
      </c>
      <c r="F521" t="s">
        <v>717</v>
      </c>
      <c r="G521" t="s">
        <v>1850</v>
      </c>
      <c r="H521" t="s">
        <v>718</v>
      </c>
      <c r="I521" t="s">
        <v>718</v>
      </c>
      <c r="J521" t="s">
        <v>71</v>
      </c>
      <c r="K521" t="s">
        <v>718</v>
      </c>
      <c r="L521" s="6" t="s">
        <v>718</v>
      </c>
      <c r="M521" s="27" t="s">
        <v>1063</v>
      </c>
      <c r="N521" s="27" t="s">
        <v>1064</v>
      </c>
      <c r="O521" s="27" t="s">
        <v>78</v>
      </c>
      <c r="P521" s="27" t="s">
        <v>1443</v>
      </c>
      <c r="Q521" s="27" t="s">
        <v>78</v>
      </c>
      <c r="R521" s="27" t="s">
        <v>43</v>
      </c>
      <c r="S521" s="27" t="s">
        <v>44</v>
      </c>
      <c r="T521" s="27" t="s">
        <v>88</v>
      </c>
      <c r="U521" s="60">
        <v>41995</v>
      </c>
      <c r="V521" s="27" t="s">
        <v>134</v>
      </c>
      <c r="W521" s="27" t="s">
        <v>677</v>
      </c>
      <c r="X521" s="27" t="s">
        <v>38</v>
      </c>
      <c r="Y521" s="27" t="s">
        <v>2504</v>
      </c>
      <c r="Z521" s="27" t="s">
        <v>370</v>
      </c>
      <c r="AA521" s="62">
        <v>1040428.96</v>
      </c>
      <c r="AB521" s="27" t="s">
        <v>1703</v>
      </c>
      <c r="AC521" s="27" t="s">
        <v>115</v>
      </c>
      <c r="AD521" s="27" t="s">
        <v>677</v>
      </c>
      <c r="AE521" s="27" t="s">
        <v>369</v>
      </c>
      <c r="AF521" s="27" t="s">
        <v>774</v>
      </c>
      <c r="AG521" s="27" t="s">
        <v>677</v>
      </c>
      <c r="AH521" s="27" t="s">
        <v>765</v>
      </c>
      <c r="AI521" s="61">
        <v>41995</v>
      </c>
      <c r="AJ521" s="27" t="s">
        <v>1013</v>
      </c>
      <c r="AK521" s="61">
        <v>41985</v>
      </c>
      <c r="AL521" s="28" t="s">
        <v>64</v>
      </c>
      <c r="AM521" s="27" t="s">
        <v>739</v>
      </c>
      <c r="AN521" s="27" t="s">
        <v>740</v>
      </c>
      <c r="AO521" s="28" t="s">
        <v>725</v>
      </c>
      <c r="AP521" s="27" t="s">
        <v>718</v>
      </c>
      <c r="AQ521" s="27" t="s">
        <v>677</v>
      </c>
      <c r="AR521" s="27" t="s">
        <v>78</v>
      </c>
      <c r="AS521" s="28" t="s">
        <v>717</v>
      </c>
      <c r="AT521" s="28" t="s">
        <v>716</v>
      </c>
      <c r="AU521" s="28" t="s">
        <v>718</v>
      </c>
      <c r="AV521" s="28" t="s">
        <v>718</v>
      </c>
      <c r="AW521" s="28" t="s">
        <v>716</v>
      </c>
      <c r="AX521" s="28" t="s">
        <v>718</v>
      </c>
      <c r="AY521" s="28" t="s">
        <v>718</v>
      </c>
      <c r="AZ521" s="62">
        <v>1811612.08</v>
      </c>
      <c r="BA521" s="62">
        <v>0</v>
      </c>
      <c r="BB521" s="29">
        <v>1</v>
      </c>
    </row>
    <row r="522" spans="1:54" ht="15.75" customHeight="1" x14ac:dyDescent="0.2">
      <c r="A522" t="s">
        <v>79</v>
      </c>
      <c r="B522" t="e">
        <f>VLOOKUP(M522,vlookup!A:C,3,FALSE)</f>
        <v>#N/A</v>
      </c>
      <c r="C522" t="s">
        <v>925</v>
      </c>
      <c r="D522" t="s">
        <v>9</v>
      </c>
      <c r="E522" t="s">
        <v>10</v>
      </c>
      <c r="F522" t="s">
        <v>717</v>
      </c>
      <c r="G522" t="s">
        <v>1850</v>
      </c>
      <c r="H522" t="s">
        <v>718</v>
      </c>
      <c r="I522" t="s">
        <v>718</v>
      </c>
      <c r="J522" t="s">
        <v>71</v>
      </c>
      <c r="K522" t="s">
        <v>718</v>
      </c>
      <c r="L522" s="6" t="s">
        <v>718</v>
      </c>
      <c r="M522" s="27" t="s">
        <v>1063</v>
      </c>
      <c r="N522" s="27" t="s">
        <v>1064</v>
      </c>
      <c r="O522" s="27" t="s">
        <v>78</v>
      </c>
      <c r="P522" s="27" t="s">
        <v>1443</v>
      </c>
      <c r="Q522" s="27" t="s">
        <v>78</v>
      </c>
      <c r="R522" s="27" t="s">
        <v>237</v>
      </c>
      <c r="S522" s="27" t="s">
        <v>156</v>
      </c>
      <c r="T522" s="27" t="s">
        <v>1213</v>
      </c>
      <c r="U522" s="60">
        <v>41996</v>
      </c>
      <c r="V522" s="27" t="s">
        <v>46</v>
      </c>
      <c r="W522" s="27" t="s">
        <v>677</v>
      </c>
      <c r="X522" s="27" t="s">
        <v>38</v>
      </c>
      <c r="Y522" s="27" t="s">
        <v>2495</v>
      </c>
      <c r="Z522" s="27" t="s">
        <v>1317</v>
      </c>
      <c r="AA522" s="62">
        <v>262099</v>
      </c>
      <c r="AB522" s="27" t="s">
        <v>2496</v>
      </c>
      <c r="AC522" s="27" t="s">
        <v>76</v>
      </c>
      <c r="AD522" s="27" t="s">
        <v>677</v>
      </c>
      <c r="AE522" s="27" t="s">
        <v>1319</v>
      </c>
      <c r="AF522" s="27" t="s">
        <v>749</v>
      </c>
      <c r="AG522" s="27" t="s">
        <v>755</v>
      </c>
      <c r="AH522" s="27" t="s">
        <v>750</v>
      </c>
      <c r="AI522" s="61">
        <v>42040</v>
      </c>
      <c r="AJ522" s="27" t="s">
        <v>816</v>
      </c>
      <c r="AK522" s="61">
        <v>41991</v>
      </c>
      <c r="AL522" s="28" t="s">
        <v>64</v>
      </c>
      <c r="AM522" s="27" t="s">
        <v>677</v>
      </c>
      <c r="AN522" s="27" t="s">
        <v>677</v>
      </c>
      <c r="AO522" s="28" t="s">
        <v>725</v>
      </c>
      <c r="AP522" s="27" t="s">
        <v>718</v>
      </c>
      <c r="AQ522" s="27" t="s">
        <v>677</v>
      </c>
      <c r="AR522" s="27" t="s">
        <v>78</v>
      </c>
      <c r="AS522" s="28" t="s">
        <v>717</v>
      </c>
      <c r="AT522" s="28" t="s">
        <v>716</v>
      </c>
      <c r="AU522" s="28" t="s">
        <v>718</v>
      </c>
      <c r="AV522" s="28" t="s">
        <v>718</v>
      </c>
      <c r="AW522" s="28" t="s">
        <v>716</v>
      </c>
      <c r="AX522" s="28" t="s">
        <v>718</v>
      </c>
      <c r="AY522" s="28" t="s">
        <v>718</v>
      </c>
      <c r="AZ522" s="62">
        <v>262099</v>
      </c>
      <c r="BA522" s="62">
        <v>282599</v>
      </c>
      <c r="BB522" s="29">
        <v>1</v>
      </c>
    </row>
    <row r="523" spans="1:54" ht="15.75" customHeight="1" x14ac:dyDescent="0.2">
      <c r="A523" t="s">
        <v>79</v>
      </c>
      <c r="B523" t="e">
        <f>VLOOKUP(M523,vlookup!A:C,3,FALSE)</f>
        <v>#N/A</v>
      </c>
      <c r="C523" t="s">
        <v>925</v>
      </c>
      <c r="D523" t="s">
        <v>7</v>
      </c>
      <c r="E523" t="s">
        <v>11</v>
      </c>
      <c r="F523" t="s">
        <v>717</v>
      </c>
      <c r="G523" t="s">
        <v>1850</v>
      </c>
      <c r="H523" t="s">
        <v>718</v>
      </c>
      <c r="I523" t="s">
        <v>718</v>
      </c>
      <c r="J523" t="s">
        <v>71</v>
      </c>
      <c r="K523" t="s">
        <v>718</v>
      </c>
      <c r="L523" s="6" t="s">
        <v>718</v>
      </c>
      <c r="M523" s="27" t="s">
        <v>1063</v>
      </c>
      <c r="N523" s="27" t="s">
        <v>1064</v>
      </c>
      <c r="O523" s="27" t="s">
        <v>78</v>
      </c>
      <c r="P523" s="27" t="s">
        <v>1443</v>
      </c>
      <c r="Q523" s="27" t="s">
        <v>78</v>
      </c>
      <c r="R523" s="27" t="s">
        <v>43</v>
      </c>
      <c r="S523" s="27" t="s">
        <v>44</v>
      </c>
      <c r="T523" s="27" t="s">
        <v>88</v>
      </c>
      <c r="U523" s="60">
        <v>42080</v>
      </c>
      <c r="V523" s="27" t="s">
        <v>134</v>
      </c>
      <c r="W523" s="27" t="s">
        <v>677</v>
      </c>
      <c r="X523" s="27" t="s">
        <v>38</v>
      </c>
      <c r="Y523" s="27" t="s">
        <v>2505</v>
      </c>
      <c r="Z523" s="27" t="s">
        <v>370</v>
      </c>
      <c r="AA523" s="62">
        <v>771183.12</v>
      </c>
      <c r="AB523" s="27" t="s">
        <v>1703</v>
      </c>
      <c r="AC523" s="27" t="s">
        <v>99</v>
      </c>
      <c r="AD523" s="27" t="s">
        <v>677</v>
      </c>
      <c r="AE523" s="27" t="s">
        <v>369</v>
      </c>
      <c r="AF523" s="27" t="s">
        <v>774</v>
      </c>
      <c r="AG523" s="27" t="s">
        <v>677</v>
      </c>
      <c r="AH523" s="27" t="s">
        <v>765</v>
      </c>
      <c r="AI523" s="61">
        <v>42081</v>
      </c>
      <c r="AJ523" s="27" t="s">
        <v>1013</v>
      </c>
      <c r="AK523" s="61">
        <v>42062</v>
      </c>
      <c r="AL523" s="28" t="s">
        <v>64</v>
      </c>
      <c r="AM523" s="27" t="s">
        <v>723</v>
      </c>
      <c r="AN523" s="27" t="s">
        <v>724</v>
      </c>
      <c r="AO523" s="28" t="s">
        <v>725</v>
      </c>
      <c r="AP523" s="27" t="s">
        <v>718</v>
      </c>
      <c r="AQ523" s="27" t="s">
        <v>677</v>
      </c>
      <c r="AR523" s="27" t="s">
        <v>78</v>
      </c>
      <c r="AS523" s="28" t="s">
        <v>717</v>
      </c>
      <c r="AT523" s="28" t="s">
        <v>716</v>
      </c>
      <c r="AU523" s="28" t="s">
        <v>718</v>
      </c>
      <c r="AV523" s="28" t="s">
        <v>718</v>
      </c>
      <c r="AW523" s="28" t="s">
        <v>716</v>
      </c>
      <c r="AX523" s="28" t="s">
        <v>718</v>
      </c>
      <c r="AY523" s="28" t="s">
        <v>718</v>
      </c>
      <c r="AZ523" s="62">
        <v>0</v>
      </c>
      <c r="BA523" s="62">
        <v>0</v>
      </c>
      <c r="BB523" s="29">
        <v>1</v>
      </c>
    </row>
    <row r="524" spans="1:54" ht="15.75" customHeight="1" x14ac:dyDescent="0.2">
      <c r="A524" t="s">
        <v>79</v>
      </c>
      <c r="B524" t="e">
        <f>VLOOKUP(M524,vlookup!A:C,3,FALSE)</f>
        <v>#N/A</v>
      </c>
      <c r="C524" t="s">
        <v>925</v>
      </c>
      <c r="D524" t="s">
        <v>9</v>
      </c>
      <c r="E524" t="s">
        <v>12</v>
      </c>
      <c r="F524" t="s">
        <v>717</v>
      </c>
      <c r="G524" t="s">
        <v>1850</v>
      </c>
      <c r="H524" t="s">
        <v>718</v>
      </c>
      <c r="I524" t="s">
        <v>718</v>
      </c>
      <c r="J524" t="s">
        <v>71</v>
      </c>
      <c r="K524" t="s">
        <v>718</v>
      </c>
      <c r="L524" s="6" t="s">
        <v>718</v>
      </c>
      <c r="M524" s="27" t="s">
        <v>1063</v>
      </c>
      <c r="N524" s="27" t="s">
        <v>1064</v>
      </c>
      <c r="O524" s="27" t="s">
        <v>78</v>
      </c>
      <c r="P524" s="27" t="s">
        <v>1443</v>
      </c>
      <c r="Q524" s="27" t="s">
        <v>78</v>
      </c>
      <c r="R524" s="27" t="s">
        <v>43</v>
      </c>
      <c r="S524" s="27" t="s">
        <v>44</v>
      </c>
      <c r="T524" s="27" t="s">
        <v>88</v>
      </c>
      <c r="U524" s="60">
        <v>42096</v>
      </c>
      <c r="V524" s="27" t="s">
        <v>46</v>
      </c>
      <c r="W524" s="27" t="s">
        <v>677</v>
      </c>
      <c r="X524" s="27" t="s">
        <v>38</v>
      </c>
      <c r="Y524" s="27" t="s">
        <v>2506</v>
      </c>
      <c r="Z524" s="27" t="s">
        <v>1704</v>
      </c>
      <c r="AA524" s="62">
        <v>157050</v>
      </c>
      <c r="AB524" s="27" t="s">
        <v>1705</v>
      </c>
      <c r="AC524" s="27" t="s">
        <v>130</v>
      </c>
      <c r="AD524" s="27" t="s">
        <v>677</v>
      </c>
      <c r="AE524" s="27" t="s">
        <v>1706</v>
      </c>
      <c r="AF524" s="27" t="s">
        <v>752</v>
      </c>
      <c r="AG524" s="27" t="s">
        <v>755</v>
      </c>
      <c r="AH524" s="27" t="s">
        <v>799</v>
      </c>
      <c r="AI524" s="61">
        <v>42097</v>
      </c>
      <c r="AJ524" s="27" t="s">
        <v>799</v>
      </c>
      <c r="AK524" s="61">
        <v>42081</v>
      </c>
      <c r="AL524" s="28" t="s">
        <v>64</v>
      </c>
      <c r="AM524" s="27" t="s">
        <v>739</v>
      </c>
      <c r="AN524" s="27" t="s">
        <v>740</v>
      </c>
      <c r="AO524" s="28" t="s">
        <v>715</v>
      </c>
      <c r="AP524" s="27" t="s">
        <v>716</v>
      </c>
      <c r="AQ524" s="27" t="s">
        <v>677</v>
      </c>
      <c r="AR524" s="27" t="s">
        <v>78</v>
      </c>
      <c r="AS524" s="28" t="s">
        <v>717</v>
      </c>
      <c r="AT524" s="28" t="s">
        <v>716</v>
      </c>
      <c r="AU524" s="28" t="s">
        <v>718</v>
      </c>
      <c r="AV524" s="28" t="s">
        <v>718</v>
      </c>
      <c r="AW524" s="28" t="s">
        <v>716</v>
      </c>
      <c r="AX524" s="28" t="s">
        <v>718</v>
      </c>
      <c r="AY524" s="28" t="s">
        <v>718</v>
      </c>
      <c r="AZ524" s="62">
        <v>157050</v>
      </c>
      <c r="BA524" s="62">
        <v>0</v>
      </c>
      <c r="BB524" s="29">
        <v>1</v>
      </c>
    </row>
    <row r="525" spans="1:54" ht="15.75" customHeight="1" x14ac:dyDescent="0.2">
      <c r="A525" t="s">
        <v>79</v>
      </c>
      <c r="B525" t="e">
        <f>VLOOKUP(M525,vlookup!A:C,3,FALSE)</f>
        <v>#N/A</v>
      </c>
      <c r="C525" t="s">
        <v>925</v>
      </c>
      <c r="D525" t="s">
        <v>7</v>
      </c>
      <c r="E525" t="s">
        <v>12</v>
      </c>
      <c r="F525" t="s">
        <v>717</v>
      </c>
      <c r="G525" t="s">
        <v>1850</v>
      </c>
      <c r="H525" t="s">
        <v>718</v>
      </c>
      <c r="I525" t="s">
        <v>718</v>
      </c>
      <c r="J525" t="s">
        <v>71</v>
      </c>
      <c r="K525" t="s">
        <v>718</v>
      </c>
      <c r="L525" s="6" t="s">
        <v>718</v>
      </c>
      <c r="M525" s="27" t="s">
        <v>1063</v>
      </c>
      <c r="N525" s="27" t="s">
        <v>1064</v>
      </c>
      <c r="O525" s="27" t="s">
        <v>78</v>
      </c>
      <c r="P525" s="27" t="s">
        <v>1443</v>
      </c>
      <c r="Q525" s="27" t="s">
        <v>78</v>
      </c>
      <c r="R525" s="27" t="s">
        <v>43</v>
      </c>
      <c r="S525" s="27" t="s">
        <v>44</v>
      </c>
      <c r="T525" s="27" t="s">
        <v>88</v>
      </c>
      <c r="U525" s="60">
        <v>42158</v>
      </c>
      <c r="V525" s="27" t="s">
        <v>134</v>
      </c>
      <c r="W525" s="27" t="s">
        <v>677</v>
      </c>
      <c r="X525" s="27" t="s">
        <v>38</v>
      </c>
      <c r="Y525" s="27" t="s">
        <v>1707</v>
      </c>
      <c r="Z525" s="27" t="s">
        <v>370</v>
      </c>
      <c r="AA525" s="62">
        <v>87729.600000000006</v>
      </c>
      <c r="AB525" s="27" t="s">
        <v>1703</v>
      </c>
      <c r="AC525" s="27" t="s">
        <v>104</v>
      </c>
      <c r="AD525" s="27" t="s">
        <v>677</v>
      </c>
      <c r="AE525" s="27" t="s">
        <v>369</v>
      </c>
      <c r="AF525" s="27" t="s">
        <v>774</v>
      </c>
      <c r="AG525" s="27" t="s">
        <v>677</v>
      </c>
      <c r="AH525" s="27" t="s">
        <v>1013</v>
      </c>
      <c r="AI525" s="61">
        <v>42173</v>
      </c>
      <c r="AJ525" s="27" t="s">
        <v>1013</v>
      </c>
      <c r="AK525" s="61">
        <v>42143</v>
      </c>
      <c r="AL525" s="28" t="s">
        <v>64</v>
      </c>
      <c r="AM525" s="27" t="s">
        <v>757</v>
      </c>
      <c r="AN525" s="27" t="s">
        <v>758</v>
      </c>
      <c r="AO525" s="28" t="s">
        <v>725</v>
      </c>
      <c r="AP525" s="27" t="s">
        <v>718</v>
      </c>
      <c r="AQ525" s="27" t="s">
        <v>677</v>
      </c>
      <c r="AR525" s="27" t="s">
        <v>78</v>
      </c>
      <c r="AS525" s="28" t="s">
        <v>717</v>
      </c>
      <c r="AT525" s="28" t="s">
        <v>716</v>
      </c>
      <c r="AU525" s="28" t="s">
        <v>718</v>
      </c>
      <c r="AV525" s="28" t="s">
        <v>718</v>
      </c>
      <c r="AW525" s="28" t="s">
        <v>716</v>
      </c>
      <c r="AX525" s="28" t="s">
        <v>718</v>
      </c>
      <c r="AY525" s="28" t="s">
        <v>718</v>
      </c>
      <c r="AZ525" s="62">
        <v>87729.600000000006</v>
      </c>
      <c r="BA525" s="62">
        <v>402183.82</v>
      </c>
      <c r="BB525" s="29">
        <v>1</v>
      </c>
    </row>
    <row r="526" spans="1:54" ht="15.75" customHeight="1" x14ac:dyDescent="0.2">
      <c r="A526" t="s">
        <v>79</v>
      </c>
      <c r="B526" t="e">
        <f>VLOOKUP(M526,vlookup!A:C,3,FALSE)</f>
        <v>#N/A</v>
      </c>
      <c r="C526" t="s">
        <v>925</v>
      </c>
      <c r="D526" t="s">
        <v>9</v>
      </c>
      <c r="E526" t="s">
        <v>13</v>
      </c>
      <c r="F526" t="s">
        <v>717</v>
      </c>
      <c r="G526" t="s">
        <v>1850</v>
      </c>
      <c r="H526" t="s">
        <v>718</v>
      </c>
      <c r="I526" t="s">
        <v>718</v>
      </c>
      <c r="J526" t="s">
        <v>71</v>
      </c>
      <c r="K526" t="s">
        <v>718</v>
      </c>
      <c r="L526" s="6" t="s">
        <v>718</v>
      </c>
      <c r="M526" s="27" t="s">
        <v>1063</v>
      </c>
      <c r="N526" s="27" t="s">
        <v>1064</v>
      </c>
      <c r="O526" s="27" t="s">
        <v>78</v>
      </c>
      <c r="P526" s="27" t="s">
        <v>1443</v>
      </c>
      <c r="Q526" s="27" t="s">
        <v>78</v>
      </c>
      <c r="R526" s="27" t="s">
        <v>43</v>
      </c>
      <c r="S526" s="27" t="s">
        <v>44</v>
      </c>
      <c r="T526" s="27" t="s">
        <v>88</v>
      </c>
      <c r="U526" s="60">
        <v>42272</v>
      </c>
      <c r="V526" s="27" t="s">
        <v>46</v>
      </c>
      <c r="W526" s="27" t="s">
        <v>677</v>
      </c>
      <c r="X526" s="27" t="s">
        <v>38</v>
      </c>
      <c r="Y526" s="27" t="s">
        <v>2517</v>
      </c>
      <c r="Z526" s="27" t="s">
        <v>1704</v>
      </c>
      <c r="AA526" s="62">
        <v>50000</v>
      </c>
      <c r="AB526" s="27" t="s">
        <v>1705</v>
      </c>
      <c r="AC526" s="27" t="s">
        <v>83</v>
      </c>
      <c r="AD526" s="27" t="s">
        <v>677</v>
      </c>
      <c r="AE526" s="27" t="s">
        <v>1706</v>
      </c>
      <c r="AF526" s="27" t="s">
        <v>752</v>
      </c>
      <c r="AG526" s="27" t="s">
        <v>755</v>
      </c>
      <c r="AH526" s="27" t="s">
        <v>756</v>
      </c>
      <c r="AI526" s="61">
        <v>42326</v>
      </c>
      <c r="AJ526" s="27" t="s">
        <v>799</v>
      </c>
      <c r="AK526" s="61">
        <v>42255</v>
      </c>
      <c r="AL526" s="28" t="s">
        <v>64</v>
      </c>
      <c r="AM526" s="27" t="s">
        <v>741</v>
      </c>
      <c r="AN526" s="27" t="s">
        <v>742</v>
      </c>
      <c r="AO526" s="28" t="s">
        <v>715</v>
      </c>
      <c r="AP526" s="27" t="s">
        <v>716</v>
      </c>
      <c r="AQ526" s="27" t="s">
        <v>677</v>
      </c>
      <c r="AR526" s="27" t="s">
        <v>78</v>
      </c>
      <c r="AS526" s="28" t="s">
        <v>717</v>
      </c>
      <c r="AT526" s="28" t="s">
        <v>716</v>
      </c>
      <c r="AU526" s="28" t="s">
        <v>718</v>
      </c>
      <c r="AV526" s="28" t="s">
        <v>718</v>
      </c>
      <c r="AW526" s="28" t="s">
        <v>716</v>
      </c>
      <c r="AX526" s="28" t="s">
        <v>718</v>
      </c>
      <c r="AY526" s="28" t="s">
        <v>718</v>
      </c>
      <c r="AZ526" s="62">
        <v>50000</v>
      </c>
      <c r="BA526" s="62">
        <v>50000</v>
      </c>
      <c r="BB526" s="29">
        <v>1</v>
      </c>
    </row>
    <row r="527" spans="1:54" ht="15.75" customHeight="1" x14ac:dyDescent="0.2">
      <c r="A527" t="s">
        <v>79</v>
      </c>
      <c r="B527" t="e">
        <f>VLOOKUP(M527,vlookup!A:C,3,FALSE)</f>
        <v>#N/A</v>
      </c>
      <c r="C527" t="s">
        <v>925</v>
      </c>
      <c r="D527" t="s">
        <v>9</v>
      </c>
      <c r="E527" t="s">
        <v>10</v>
      </c>
      <c r="F527" t="s">
        <v>717</v>
      </c>
      <c r="G527" t="s">
        <v>1850</v>
      </c>
      <c r="H527" t="s">
        <v>1851</v>
      </c>
      <c r="I527" t="s">
        <v>718</v>
      </c>
      <c r="J527" t="s">
        <v>71</v>
      </c>
      <c r="K527" t="s">
        <v>718</v>
      </c>
      <c r="L527" s="6" t="s">
        <v>718</v>
      </c>
      <c r="M527" s="27" t="s">
        <v>1063</v>
      </c>
      <c r="N527" s="27" t="s">
        <v>1064</v>
      </c>
      <c r="O527" s="27" t="s">
        <v>78</v>
      </c>
      <c r="P527" s="27" t="s">
        <v>1443</v>
      </c>
      <c r="Q527" s="27" t="s">
        <v>78</v>
      </c>
      <c r="R527" s="27" t="s">
        <v>1394</v>
      </c>
      <c r="S527" s="27" t="s">
        <v>48</v>
      </c>
      <c r="T527" s="27" t="s">
        <v>1016</v>
      </c>
      <c r="U527" s="60">
        <v>42003</v>
      </c>
      <c r="V527" s="27" t="s">
        <v>46</v>
      </c>
      <c r="W527" s="27" t="s">
        <v>677</v>
      </c>
      <c r="X527" s="27" t="s">
        <v>38</v>
      </c>
      <c r="Y527" s="27" t="s">
        <v>1699</v>
      </c>
      <c r="Z527" s="27" t="s">
        <v>1069</v>
      </c>
      <c r="AA527" s="62">
        <v>121817.97</v>
      </c>
      <c r="AB527" s="27" t="s">
        <v>1698</v>
      </c>
      <c r="AC527" s="27" t="s">
        <v>86</v>
      </c>
      <c r="AD527" s="27" t="s">
        <v>677</v>
      </c>
      <c r="AE527" s="27" t="s">
        <v>1070</v>
      </c>
      <c r="AF527" s="27" t="s">
        <v>752</v>
      </c>
      <c r="AG527" s="27" t="s">
        <v>755</v>
      </c>
      <c r="AH527" s="27" t="s">
        <v>816</v>
      </c>
      <c r="AI527" s="61">
        <v>42003</v>
      </c>
      <c r="AJ527" s="27" t="s">
        <v>773</v>
      </c>
      <c r="AK527" s="61">
        <v>41996</v>
      </c>
      <c r="AL527" s="28" t="s">
        <v>64</v>
      </c>
      <c r="AM527" s="27" t="s">
        <v>739</v>
      </c>
      <c r="AN527" s="27" t="s">
        <v>740</v>
      </c>
      <c r="AO527" s="28" t="s">
        <v>725</v>
      </c>
      <c r="AP527" s="27" t="s">
        <v>718</v>
      </c>
      <c r="AQ527" s="27" t="s">
        <v>677</v>
      </c>
      <c r="AR527" s="27" t="s">
        <v>78</v>
      </c>
      <c r="AS527" s="28" t="s">
        <v>717</v>
      </c>
      <c r="AT527" s="28" t="s">
        <v>716</v>
      </c>
      <c r="AU527" s="28" t="s">
        <v>716</v>
      </c>
      <c r="AV527" s="28" t="s">
        <v>718</v>
      </c>
      <c r="AW527" s="28" t="s">
        <v>716</v>
      </c>
      <c r="AX527" s="28" t="s">
        <v>718</v>
      </c>
      <c r="AY527" s="28" t="s">
        <v>718</v>
      </c>
      <c r="AZ527" s="62">
        <v>121817.97</v>
      </c>
      <c r="BA527" s="62">
        <v>0</v>
      </c>
      <c r="BB527" s="29">
        <v>1</v>
      </c>
    </row>
    <row r="528" spans="1:54" ht="15.75" customHeight="1" x14ac:dyDescent="0.2">
      <c r="A528" t="s">
        <v>79</v>
      </c>
      <c r="B528" t="e">
        <f>VLOOKUP(M528,vlookup!A:C,3,FALSE)</f>
        <v>#N/A</v>
      </c>
      <c r="C528" t="s">
        <v>925</v>
      </c>
      <c r="D528" t="s">
        <v>9</v>
      </c>
      <c r="E528" t="s">
        <v>13</v>
      </c>
      <c r="F528" t="s">
        <v>717</v>
      </c>
      <c r="G528" t="s">
        <v>1850</v>
      </c>
      <c r="H528" t="s">
        <v>1851</v>
      </c>
      <c r="I528" t="s">
        <v>718</v>
      </c>
      <c r="J528" t="s">
        <v>71</v>
      </c>
      <c r="K528" t="s">
        <v>718</v>
      </c>
      <c r="L528" s="6" t="s">
        <v>718</v>
      </c>
      <c r="M528" s="27" t="s">
        <v>1063</v>
      </c>
      <c r="N528" s="27" t="s">
        <v>1064</v>
      </c>
      <c r="O528" s="27" t="s">
        <v>78</v>
      </c>
      <c r="P528" s="27" t="s">
        <v>1443</v>
      </c>
      <c r="Q528" s="27" t="s">
        <v>78</v>
      </c>
      <c r="R528" s="27" t="s">
        <v>1394</v>
      </c>
      <c r="S528" s="27" t="s">
        <v>48</v>
      </c>
      <c r="T528" s="27" t="s">
        <v>1016</v>
      </c>
      <c r="U528" s="60">
        <v>42262</v>
      </c>
      <c r="V528" s="27" t="s">
        <v>46</v>
      </c>
      <c r="W528" s="27" t="s">
        <v>677</v>
      </c>
      <c r="X528" s="27" t="s">
        <v>38</v>
      </c>
      <c r="Y528" s="27" t="s">
        <v>1699</v>
      </c>
      <c r="Z528" s="27" t="s">
        <v>1069</v>
      </c>
      <c r="AA528" s="62">
        <v>35390.639999999999</v>
      </c>
      <c r="AB528" s="27" t="s">
        <v>1698</v>
      </c>
      <c r="AC528" s="27" t="s">
        <v>170</v>
      </c>
      <c r="AD528" s="27" t="s">
        <v>677</v>
      </c>
      <c r="AE528" s="27" t="s">
        <v>1070</v>
      </c>
      <c r="AF528" s="27" t="s">
        <v>752</v>
      </c>
      <c r="AG528" s="27" t="s">
        <v>755</v>
      </c>
      <c r="AH528" s="27" t="s">
        <v>756</v>
      </c>
      <c r="AI528" s="61">
        <v>42262</v>
      </c>
      <c r="AJ528" s="27" t="s">
        <v>1857</v>
      </c>
      <c r="AK528" s="61">
        <v>42247</v>
      </c>
      <c r="AL528" s="28" t="s">
        <v>64</v>
      </c>
      <c r="AM528" s="27" t="s">
        <v>739</v>
      </c>
      <c r="AN528" s="27" t="s">
        <v>740</v>
      </c>
      <c r="AO528" s="28" t="s">
        <v>725</v>
      </c>
      <c r="AP528" s="27" t="s">
        <v>718</v>
      </c>
      <c r="AQ528" s="27" t="s">
        <v>677</v>
      </c>
      <c r="AR528" s="27" t="s">
        <v>78</v>
      </c>
      <c r="AS528" s="28" t="s">
        <v>717</v>
      </c>
      <c r="AT528" s="28" t="s">
        <v>716</v>
      </c>
      <c r="AU528" s="28" t="s">
        <v>716</v>
      </c>
      <c r="AV528" s="28" t="s">
        <v>718</v>
      </c>
      <c r="AW528" s="28" t="s">
        <v>716</v>
      </c>
      <c r="AX528" s="28" t="s">
        <v>718</v>
      </c>
      <c r="AY528" s="28" t="s">
        <v>718</v>
      </c>
      <c r="AZ528" s="62">
        <v>35390.639999999999</v>
      </c>
      <c r="BA528" s="62">
        <v>0</v>
      </c>
      <c r="BB528" s="29">
        <v>1</v>
      </c>
    </row>
    <row r="529" spans="1:54" ht="15.75" customHeight="1" x14ac:dyDescent="0.2">
      <c r="A529" t="s">
        <v>3205</v>
      </c>
      <c r="B529" t="e">
        <f>VLOOKUP(M529,vlookup!A:C,3,FALSE)</f>
        <v>#N/A</v>
      </c>
      <c r="C529" t="s">
        <v>925</v>
      </c>
      <c r="D529" t="s">
        <v>7</v>
      </c>
      <c r="E529" t="s">
        <v>10</v>
      </c>
      <c r="F529" t="s">
        <v>717</v>
      </c>
      <c r="G529" t="s">
        <v>1850</v>
      </c>
      <c r="H529" t="s">
        <v>718</v>
      </c>
      <c r="I529" t="s">
        <v>72</v>
      </c>
      <c r="J529" t="s">
        <v>718</v>
      </c>
      <c r="K529" t="s">
        <v>718</v>
      </c>
      <c r="L529" s="6" t="s">
        <v>718</v>
      </c>
      <c r="M529" s="27" t="s">
        <v>1063</v>
      </c>
      <c r="N529" s="27" t="s">
        <v>1064</v>
      </c>
      <c r="O529" s="27" t="s">
        <v>78</v>
      </c>
      <c r="P529" s="27" t="s">
        <v>1440</v>
      </c>
      <c r="Q529" s="27" t="s">
        <v>78</v>
      </c>
      <c r="R529" s="27" t="s">
        <v>472</v>
      </c>
      <c r="S529" s="27" t="s">
        <v>118</v>
      </c>
      <c r="T529" s="27" t="s">
        <v>206</v>
      </c>
      <c r="U529" s="60">
        <v>41996</v>
      </c>
      <c r="V529" s="27" t="s">
        <v>134</v>
      </c>
      <c r="W529" s="27" t="s">
        <v>107</v>
      </c>
      <c r="X529" s="27" t="s">
        <v>38</v>
      </c>
      <c r="Y529" s="27" t="s">
        <v>2522</v>
      </c>
      <c r="Z529" s="27" t="s">
        <v>1321</v>
      </c>
      <c r="AA529" s="62">
        <v>114739.2</v>
      </c>
      <c r="AB529" s="27" t="s">
        <v>391</v>
      </c>
      <c r="AC529" s="27" t="s">
        <v>120</v>
      </c>
      <c r="AD529" s="27" t="s">
        <v>1322</v>
      </c>
      <c r="AE529" s="27" t="s">
        <v>1323</v>
      </c>
      <c r="AF529" s="27" t="s">
        <v>767</v>
      </c>
      <c r="AG529" s="27" t="s">
        <v>677</v>
      </c>
      <c r="AH529" s="27" t="s">
        <v>770</v>
      </c>
      <c r="AI529" s="61">
        <v>42003</v>
      </c>
      <c r="AJ529" s="27" t="s">
        <v>1690</v>
      </c>
      <c r="AK529" s="61">
        <v>41996</v>
      </c>
      <c r="AL529" s="28" t="s">
        <v>64</v>
      </c>
      <c r="AM529" s="27" t="s">
        <v>757</v>
      </c>
      <c r="AN529" s="27" t="s">
        <v>758</v>
      </c>
      <c r="AO529" s="28" t="s">
        <v>725</v>
      </c>
      <c r="AP529" s="27" t="s">
        <v>718</v>
      </c>
      <c r="AQ529" s="27" t="s">
        <v>78</v>
      </c>
      <c r="AR529" s="27" t="s">
        <v>78</v>
      </c>
      <c r="AS529" s="28" t="s">
        <v>717</v>
      </c>
      <c r="AT529" s="28" t="s">
        <v>716</v>
      </c>
      <c r="AU529" s="28" t="s">
        <v>718</v>
      </c>
      <c r="AV529" s="28" t="s">
        <v>716</v>
      </c>
      <c r="AW529" s="28" t="s">
        <v>718</v>
      </c>
      <c r="AX529" s="28" t="s">
        <v>718</v>
      </c>
      <c r="AY529" s="28" t="s">
        <v>718</v>
      </c>
      <c r="AZ529" s="62">
        <v>114739.2</v>
      </c>
      <c r="BA529" s="62">
        <v>114739.2</v>
      </c>
      <c r="BB529" s="29">
        <v>1</v>
      </c>
    </row>
    <row r="530" spans="1:54" ht="15.75" customHeight="1" x14ac:dyDescent="0.2">
      <c r="A530" t="s">
        <v>79</v>
      </c>
      <c r="B530" t="e">
        <f>VLOOKUP(M530,vlookup!A:C,3,FALSE)</f>
        <v>#N/A</v>
      </c>
      <c r="C530" t="s">
        <v>925</v>
      </c>
      <c r="D530" t="s">
        <v>9</v>
      </c>
      <c r="E530" t="s">
        <v>12</v>
      </c>
      <c r="F530" t="s">
        <v>717</v>
      </c>
      <c r="G530" t="s">
        <v>1850</v>
      </c>
      <c r="H530" t="s">
        <v>718</v>
      </c>
      <c r="I530" t="s">
        <v>72</v>
      </c>
      <c r="J530" t="s">
        <v>718</v>
      </c>
      <c r="K530" t="s">
        <v>718</v>
      </c>
      <c r="L530" s="6" t="s">
        <v>718</v>
      </c>
      <c r="M530" s="27" t="s">
        <v>1063</v>
      </c>
      <c r="N530" s="27" t="s">
        <v>1064</v>
      </c>
      <c r="O530" s="27" t="s">
        <v>78</v>
      </c>
      <c r="P530" s="27" t="s">
        <v>1443</v>
      </c>
      <c r="Q530" s="27" t="s">
        <v>78</v>
      </c>
      <c r="R530" s="27" t="s">
        <v>135</v>
      </c>
      <c r="S530" s="27" t="s">
        <v>118</v>
      </c>
      <c r="T530" s="27" t="s">
        <v>205</v>
      </c>
      <c r="U530" s="60">
        <v>42151</v>
      </c>
      <c r="V530" s="27" t="s">
        <v>46</v>
      </c>
      <c r="W530" s="27" t="s">
        <v>677</v>
      </c>
      <c r="X530" s="27" t="s">
        <v>38</v>
      </c>
      <c r="Y530" s="27" t="s">
        <v>1701</v>
      </c>
      <c r="Z530" s="27" t="s">
        <v>399</v>
      </c>
      <c r="AA530" s="62">
        <v>574623.15</v>
      </c>
      <c r="AB530" s="27" t="s">
        <v>1065</v>
      </c>
      <c r="AC530" s="27" t="s">
        <v>172</v>
      </c>
      <c r="AD530" s="27" t="s">
        <v>677</v>
      </c>
      <c r="AE530" s="27" t="s">
        <v>398</v>
      </c>
      <c r="AF530" s="27" t="s">
        <v>752</v>
      </c>
      <c r="AG530" s="27" t="s">
        <v>755</v>
      </c>
      <c r="AH530" s="27" t="s">
        <v>756</v>
      </c>
      <c r="AI530" s="61">
        <v>42151</v>
      </c>
      <c r="AJ530" s="27" t="s">
        <v>1859</v>
      </c>
      <c r="AK530" s="61">
        <v>42144</v>
      </c>
      <c r="AL530" s="28" t="s">
        <v>64</v>
      </c>
      <c r="AM530" s="27" t="s">
        <v>739</v>
      </c>
      <c r="AN530" s="27" t="s">
        <v>740</v>
      </c>
      <c r="AO530" s="28" t="s">
        <v>725</v>
      </c>
      <c r="AP530" s="27" t="s">
        <v>718</v>
      </c>
      <c r="AQ530" s="27" t="s">
        <v>677</v>
      </c>
      <c r="AR530" s="27" t="s">
        <v>78</v>
      </c>
      <c r="AS530" s="28" t="s">
        <v>717</v>
      </c>
      <c r="AT530" s="28" t="s">
        <v>716</v>
      </c>
      <c r="AU530" s="28" t="s">
        <v>718</v>
      </c>
      <c r="AV530" s="28" t="s">
        <v>716</v>
      </c>
      <c r="AW530" s="28" t="s">
        <v>718</v>
      </c>
      <c r="AX530" s="28" t="s">
        <v>718</v>
      </c>
      <c r="AY530" s="28" t="s">
        <v>718</v>
      </c>
      <c r="AZ530" s="62">
        <v>574623.15</v>
      </c>
      <c r="BA530" s="62">
        <v>0</v>
      </c>
      <c r="BB530" s="29">
        <v>1</v>
      </c>
    </row>
    <row r="531" spans="1:54" ht="15.75" customHeight="1" x14ac:dyDescent="0.2">
      <c r="A531" t="s">
        <v>3205</v>
      </c>
      <c r="B531" t="e">
        <f>VLOOKUP(M531,vlookup!A:C,3,FALSE)</f>
        <v>#N/A</v>
      </c>
      <c r="C531" t="s">
        <v>925</v>
      </c>
      <c r="D531" t="s">
        <v>7</v>
      </c>
      <c r="E531" t="s">
        <v>13</v>
      </c>
      <c r="F531" t="s">
        <v>717</v>
      </c>
      <c r="G531" t="s">
        <v>1850</v>
      </c>
      <c r="H531" t="s">
        <v>718</v>
      </c>
      <c r="I531" t="s">
        <v>72</v>
      </c>
      <c r="J531" t="s">
        <v>718</v>
      </c>
      <c r="K531" t="s">
        <v>718</v>
      </c>
      <c r="L531" s="6" t="s">
        <v>718</v>
      </c>
      <c r="M531" s="27" t="s">
        <v>1063</v>
      </c>
      <c r="N531" s="27" t="s">
        <v>1064</v>
      </c>
      <c r="O531" s="27" t="s">
        <v>78</v>
      </c>
      <c r="P531" s="27" t="s">
        <v>1440</v>
      </c>
      <c r="Q531" s="27" t="s">
        <v>78</v>
      </c>
      <c r="R531" s="27" t="s">
        <v>43</v>
      </c>
      <c r="S531" s="27" t="s">
        <v>44</v>
      </c>
      <c r="T531" s="27" t="s">
        <v>88</v>
      </c>
      <c r="U531" s="60">
        <v>42258</v>
      </c>
      <c r="V531" s="27" t="s">
        <v>134</v>
      </c>
      <c r="W531" s="27" t="s">
        <v>107</v>
      </c>
      <c r="X531" s="27" t="s">
        <v>38</v>
      </c>
      <c r="Y531" s="27" t="s">
        <v>2527</v>
      </c>
      <c r="Z531" s="27" t="s">
        <v>901</v>
      </c>
      <c r="AA531" s="62">
        <v>554184.68000000005</v>
      </c>
      <c r="AB531" s="27" t="s">
        <v>128</v>
      </c>
      <c r="AC531" s="27" t="s">
        <v>120</v>
      </c>
      <c r="AD531" s="27" t="s">
        <v>902</v>
      </c>
      <c r="AE531" s="27" t="s">
        <v>903</v>
      </c>
      <c r="AF531" s="27" t="s">
        <v>767</v>
      </c>
      <c r="AG531" s="27" t="s">
        <v>677</v>
      </c>
      <c r="AH531" s="27" t="s">
        <v>772</v>
      </c>
      <c r="AI531" s="61">
        <v>42258</v>
      </c>
      <c r="AJ531" s="27" t="s">
        <v>1690</v>
      </c>
      <c r="AK531" s="61">
        <v>42257</v>
      </c>
      <c r="AL531" s="28" t="s">
        <v>64</v>
      </c>
      <c r="AM531" s="27" t="s">
        <v>739</v>
      </c>
      <c r="AN531" s="27" t="s">
        <v>740</v>
      </c>
      <c r="AO531" s="28" t="s">
        <v>725</v>
      </c>
      <c r="AP531" s="27" t="s">
        <v>718</v>
      </c>
      <c r="AQ531" s="27" t="s">
        <v>78</v>
      </c>
      <c r="AR531" s="27" t="s">
        <v>78</v>
      </c>
      <c r="AS531" s="28" t="s">
        <v>717</v>
      </c>
      <c r="AT531" s="28" t="s">
        <v>716</v>
      </c>
      <c r="AU531" s="28" t="s">
        <v>718</v>
      </c>
      <c r="AV531" s="28" t="s">
        <v>716</v>
      </c>
      <c r="AW531" s="28" t="s">
        <v>718</v>
      </c>
      <c r="AX531" s="28" t="s">
        <v>718</v>
      </c>
      <c r="AY531" s="28" t="s">
        <v>718</v>
      </c>
      <c r="AZ531" s="62">
        <v>554184.68000000005</v>
      </c>
      <c r="BA531" s="62">
        <v>554184.68000000005</v>
      </c>
      <c r="BB531" s="29">
        <v>1</v>
      </c>
    </row>
    <row r="532" spans="1:54" ht="15.75" customHeight="1" x14ac:dyDescent="0.2">
      <c r="A532" t="s">
        <v>79</v>
      </c>
      <c r="B532" t="e">
        <f>VLOOKUP(M532,vlookup!A:C,3,FALSE)</f>
        <v>#N/A</v>
      </c>
      <c r="C532" t="s">
        <v>925</v>
      </c>
      <c r="D532" t="s">
        <v>7</v>
      </c>
      <c r="E532" t="s">
        <v>11</v>
      </c>
      <c r="F532" t="s">
        <v>721</v>
      </c>
      <c r="G532" t="s">
        <v>718</v>
      </c>
      <c r="H532" t="s">
        <v>718</v>
      </c>
      <c r="I532" t="s">
        <v>718</v>
      </c>
      <c r="J532" t="s">
        <v>718</v>
      </c>
      <c r="K532" t="s">
        <v>718</v>
      </c>
      <c r="L532" s="6" t="s">
        <v>718</v>
      </c>
      <c r="M532" s="27" t="s">
        <v>1063</v>
      </c>
      <c r="N532" s="27" t="s">
        <v>1064</v>
      </c>
      <c r="O532" s="27" t="s">
        <v>78</v>
      </c>
      <c r="P532" s="27" t="s">
        <v>1443</v>
      </c>
      <c r="Q532" s="27" t="s">
        <v>78</v>
      </c>
      <c r="R532" s="27" t="s">
        <v>1330</v>
      </c>
      <c r="S532" s="27" t="s">
        <v>42</v>
      </c>
      <c r="T532" s="27" t="s">
        <v>581</v>
      </c>
      <c r="U532" s="60">
        <v>42086</v>
      </c>
      <c r="V532" s="27" t="s">
        <v>45</v>
      </c>
      <c r="W532" s="27" t="s">
        <v>677</v>
      </c>
      <c r="X532" s="27" t="s">
        <v>38</v>
      </c>
      <c r="Y532" s="27" t="s">
        <v>2497</v>
      </c>
      <c r="Z532" s="27" t="s">
        <v>1331</v>
      </c>
      <c r="AA532" s="62">
        <v>881975.15</v>
      </c>
      <c r="AB532" s="27" t="s">
        <v>1332</v>
      </c>
      <c r="AC532" s="27" t="s">
        <v>99</v>
      </c>
      <c r="AD532" s="27" t="s">
        <v>677</v>
      </c>
      <c r="AE532" s="27" t="s">
        <v>1333</v>
      </c>
      <c r="AF532" s="27" t="s">
        <v>790</v>
      </c>
      <c r="AG532" s="27" t="s">
        <v>677</v>
      </c>
      <c r="AH532" s="27" t="s">
        <v>783</v>
      </c>
      <c r="AI532" s="61">
        <v>42307</v>
      </c>
      <c r="AJ532" s="27" t="s">
        <v>977</v>
      </c>
      <c r="AK532" s="61">
        <v>42072</v>
      </c>
      <c r="AL532" s="28" t="s">
        <v>64</v>
      </c>
      <c r="AM532" s="27" t="s">
        <v>739</v>
      </c>
      <c r="AN532" s="27" t="s">
        <v>740</v>
      </c>
      <c r="AO532" s="28" t="s">
        <v>725</v>
      </c>
      <c r="AP532" s="27" t="s">
        <v>718</v>
      </c>
      <c r="AQ532" s="27" t="s">
        <v>677</v>
      </c>
      <c r="AR532" s="27" t="s">
        <v>78</v>
      </c>
      <c r="AS532" s="28" t="s">
        <v>721</v>
      </c>
      <c r="AT532" s="28" t="s">
        <v>718</v>
      </c>
      <c r="AU532" s="28" t="s">
        <v>718</v>
      </c>
      <c r="AV532" s="28" t="s">
        <v>718</v>
      </c>
      <c r="AW532" s="28" t="s">
        <v>718</v>
      </c>
      <c r="AX532" s="28" t="s">
        <v>718</v>
      </c>
      <c r="AY532" s="28" t="s">
        <v>718</v>
      </c>
      <c r="AZ532" s="62">
        <v>881975.15</v>
      </c>
      <c r="BA532" s="62">
        <v>0</v>
      </c>
      <c r="BB532" s="29">
        <v>1</v>
      </c>
    </row>
    <row r="533" spans="1:54" ht="15.75" customHeight="1" x14ac:dyDescent="0.2">
      <c r="A533" t="s">
        <v>79</v>
      </c>
      <c r="B533" t="e">
        <f>VLOOKUP(M533,vlookup!A:C,3,FALSE)</f>
        <v>#N/A</v>
      </c>
      <c r="C533" t="s">
        <v>925</v>
      </c>
      <c r="D533" t="s">
        <v>7</v>
      </c>
      <c r="E533" t="s">
        <v>11</v>
      </c>
      <c r="F533" t="s">
        <v>721</v>
      </c>
      <c r="G533" t="s">
        <v>718</v>
      </c>
      <c r="H533" t="s">
        <v>718</v>
      </c>
      <c r="I533" t="s">
        <v>718</v>
      </c>
      <c r="J533" t="s">
        <v>718</v>
      </c>
      <c r="K533" t="s">
        <v>718</v>
      </c>
      <c r="L533" s="6" t="s">
        <v>718</v>
      </c>
      <c r="M533" s="27" t="s">
        <v>1063</v>
      </c>
      <c r="N533" s="27" t="s">
        <v>1064</v>
      </c>
      <c r="O533" s="27" t="s">
        <v>78</v>
      </c>
      <c r="P533" s="27" t="s">
        <v>1443</v>
      </c>
      <c r="Q533" s="27" t="s">
        <v>78</v>
      </c>
      <c r="R533" s="27" t="s">
        <v>41</v>
      </c>
      <c r="S533" s="27" t="s">
        <v>42</v>
      </c>
      <c r="T533" s="27" t="s">
        <v>453</v>
      </c>
      <c r="U533" s="60">
        <v>42089</v>
      </c>
      <c r="V533" s="27" t="s">
        <v>45</v>
      </c>
      <c r="W533" s="27" t="s">
        <v>677</v>
      </c>
      <c r="X533" s="27" t="s">
        <v>38</v>
      </c>
      <c r="Y533" s="27" t="s">
        <v>2491</v>
      </c>
      <c r="Z533" s="27" t="s">
        <v>1324</v>
      </c>
      <c r="AA533" s="62">
        <v>454609</v>
      </c>
      <c r="AB533" s="27" t="s">
        <v>1325</v>
      </c>
      <c r="AC533" s="27" t="s">
        <v>170</v>
      </c>
      <c r="AD533" s="27" t="s">
        <v>677</v>
      </c>
      <c r="AE533" s="27" t="s">
        <v>1326</v>
      </c>
      <c r="AF533" s="27" t="s">
        <v>790</v>
      </c>
      <c r="AG533" s="27" t="s">
        <v>677</v>
      </c>
      <c r="AH533" s="27" t="s">
        <v>993</v>
      </c>
      <c r="AI533" s="61">
        <v>42089</v>
      </c>
      <c r="AJ533" s="27" t="s">
        <v>1587</v>
      </c>
      <c r="AK533" s="61">
        <v>42089</v>
      </c>
      <c r="AL533" s="28" t="s">
        <v>64</v>
      </c>
      <c r="AM533" s="27" t="s">
        <v>723</v>
      </c>
      <c r="AN533" s="27" t="s">
        <v>724</v>
      </c>
      <c r="AO533" s="28" t="s">
        <v>719</v>
      </c>
      <c r="AP533" s="27" t="s">
        <v>720</v>
      </c>
      <c r="AQ533" s="27" t="s">
        <v>677</v>
      </c>
      <c r="AR533" s="27" t="s">
        <v>78</v>
      </c>
      <c r="AS533" s="28" t="s">
        <v>721</v>
      </c>
      <c r="AT533" s="28" t="s">
        <v>718</v>
      </c>
      <c r="AU533" s="28" t="s">
        <v>718</v>
      </c>
      <c r="AV533" s="28" t="s">
        <v>718</v>
      </c>
      <c r="AW533" s="28" t="s">
        <v>718</v>
      </c>
      <c r="AX533" s="28" t="s">
        <v>718</v>
      </c>
      <c r="AY533" s="28" t="s">
        <v>718</v>
      </c>
      <c r="AZ533" s="62">
        <v>0</v>
      </c>
      <c r="BA533" s="62">
        <v>0</v>
      </c>
      <c r="BB533" s="29">
        <v>1</v>
      </c>
    </row>
    <row r="534" spans="1:54" ht="15.75" customHeight="1" x14ac:dyDescent="0.2">
      <c r="A534" t="s">
        <v>79</v>
      </c>
      <c r="B534" t="e">
        <f>VLOOKUP(M534,vlookup!A:C,3,FALSE)</f>
        <v>#N/A</v>
      </c>
      <c r="C534" t="s">
        <v>925</v>
      </c>
      <c r="D534" t="s">
        <v>7</v>
      </c>
      <c r="E534" t="s">
        <v>12</v>
      </c>
      <c r="F534" t="s">
        <v>721</v>
      </c>
      <c r="G534" t="s">
        <v>718</v>
      </c>
      <c r="H534" t="s">
        <v>718</v>
      </c>
      <c r="I534" t="s">
        <v>718</v>
      </c>
      <c r="J534" t="s">
        <v>718</v>
      </c>
      <c r="K534" t="s">
        <v>718</v>
      </c>
      <c r="L534" s="6" t="s">
        <v>718</v>
      </c>
      <c r="M534" s="27" t="s">
        <v>1063</v>
      </c>
      <c r="N534" s="27" t="s">
        <v>1064</v>
      </c>
      <c r="O534" s="27" t="s">
        <v>78</v>
      </c>
      <c r="P534" s="27" t="s">
        <v>1443</v>
      </c>
      <c r="Q534" s="27" t="s">
        <v>78</v>
      </c>
      <c r="R534" s="27" t="s">
        <v>43</v>
      </c>
      <c r="S534" s="27" t="s">
        <v>44</v>
      </c>
      <c r="T534" s="27" t="s">
        <v>88</v>
      </c>
      <c r="U534" s="60">
        <v>42116</v>
      </c>
      <c r="V534" s="27" t="s">
        <v>45</v>
      </c>
      <c r="W534" s="27" t="s">
        <v>677</v>
      </c>
      <c r="X534" s="27" t="s">
        <v>38</v>
      </c>
      <c r="Y534" s="27" t="s">
        <v>2507</v>
      </c>
      <c r="Z534" s="27" t="s">
        <v>583</v>
      </c>
      <c r="AA534" s="62">
        <v>670536</v>
      </c>
      <c r="AB534" s="27" t="s">
        <v>1339</v>
      </c>
      <c r="AC534" s="27" t="s">
        <v>86</v>
      </c>
      <c r="AD534" s="27" t="s">
        <v>677</v>
      </c>
      <c r="AE534" s="27" t="s">
        <v>374</v>
      </c>
      <c r="AF534" s="27" t="s">
        <v>790</v>
      </c>
      <c r="AG534" s="27" t="s">
        <v>677</v>
      </c>
      <c r="AH534" s="27" t="s">
        <v>993</v>
      </c>
      <c r="AI534" s="61">
        <v>42116</v>
      </c>
      <c r="AJ534" s="27" t="s">
        <v>811</v>
      </c>
      <c r="AK534" s="61">
        <v>42105</v>
      </c>
      <c r="AL534" s="28" t="s">
        <v>64</v>
      </c>
      <c r="AM534" s="27" t="s">
        <v>739</v>
      </c>
      <c r="AN534" s="27" t="s">
        <v>740</v>
      </c>
      <c r="AO534" s="28" t="s">
        <v>715</v>
      </c>
      <c r="AP534" s="27" t="s">
        <v>716</v>
      </c>
      <c r="AQ534" s="27" t="s">
        <v>677</v>
      </c>
      <c r="AR534" s="27" t="s">
        <v>78</v>
      </c>
      <c r="AS534" s="28" t="s">
        <v>721</v>
      </c>
      <c r="AT534" s="28" t="s">
        <v>718</v>
      </c>
      <c r="AU534" s="28" t="s">
        <v>718</v>
      </c>
      <c r="AV534" s="28" t="s">
        <v>718</v>
      </c>
      <c r="AW534" s="28" t="s">
        <v>718</v>
      </c>
      <c r="AX534" s="28" t="s">
        <v>718</v>
      </c>
      <c r="AY534" s="28" t="s">
        <v>718</v>
      </c>
      <c r="AZ534" s="62">
        <v>670536</v>
      </c>
      <c r="BA534" s="62">
        <v>0</v>
      </c>
      <c r="BB534" s="29">
        <v>1</v>
      </c>
    </row>
    <row r="535" spans="1:54" ht="15.75" customHeight="1" x14ac:dyDescent="0.2">
      <c r="A535" t="s">
        <v>79</v>
      </c>
      <c r="B535" t="e">
        <f>VLOOKUP(M535,vlookup!A:C,3,FALSE)</f>
        <v>#N/A</v>
      </c>
      <c r="C535" t="s">
        <v>924</v>
      </c>
      <c r="D535" t="s">
        <v>7</v>
      </c>
      <c r="E535" t="s">
        <v>12</v>
      </c>
      <c r="F535" t="s">
        <v>721</v>
      </c>
      <c r="G535" t="s">
        <v>718</v>
      </c>
      <c r="H535" t="s">
        <v>718</v>
      </c>
      <c r="I535" t="s">
        <v>718</v>
      </c>
      <c r="J535" t="s">
        <v>718</v>
      </c>
      <c r="K535" t="s">
        <v>718</v>
      </c>
      <c r="L535" s="6" t="s">
        <v>718</v>
      </c>
      <c r="M535" s="27" t="s">
        <v>1063</v>
      </c>
      <c r="N535" s="27" t="s">
        <v>1064</v>
      </c>
      <c r="O535" s="27" t="s">
        <v>78</v>
      </c>
      <c r="P535" s="27" t="s">
        <v>1443</v>
      </c>
      <c r="Q535" s="27" t="s">
        <v>78</v>
      </c>
      <c r="R535" s="27" t="s">
        <v>119</v>
      </c>
      <c r="S535" s="27" t="s">
        <v>118</v>
      </c>
      <c r="T535" s="27" t="s">
        <v>205</v>
      </c>
      <c r="U535" s="60">
        <v>42139</v>
      </c>
      <c r="V535" s="27" t="s">
        <v>45</v>
      </c>
      <c r="W535" s="27" t="s">
        <v>677</v>
      </c>
      <c r="X535" s="27" t="s">
        <v>105</v>
      </c>
      <c r="Y535" s="27" t="s">
        <v>2498</v>
      </c>
      <c r="Z535" s="27" t="s">
        <v>338</v>
      </c>
      <c r="AA535" s="62">
        <v>521544</v>
      </c>
      <c r="AB535" s="27" t="s">
        <v>1334</v>
      </c>
      <c r="AC535" s="27" t="s">
        <v>86</v>
      </c>
      <c r="AD535" s="27" t="s">
        <v>677</v>
      </c>
      <c r="AE535" s="27" t="s">
        <v>114</v>
      </c>
      <c r="AF535" s="27" t="s">
        <v>748</v>
      </c>
      <c r="AG535" s="27" t="s">
        <v>677</v>
      </c>
      <c r="AH535" s="27" t="s">
        <v>750</v>
      </c>
      <c r="AI535" s="61">
        <v>42139</v>
      </c>
      <c r="AJ535" s="27" t="s">
        <v>811</v>
      </c>
      <c r="AK535" s="61">
        <v>42137</v>
      </c>
      <c r="AL535" s="28" t="s">
        <v>64</v>
      </c>
      <c r="AM535" s="27" t="s">
        <v>739</v>
      </c>
      <c r="AN535" s="27" t="s">
        <v>740</v>
      </c>
      <c r="AO535" s="28" t="s">
        <v>725</v>
      </c>
      <c r="AP535" s="27" t="s">
        <v>718</v>
      </c>
      <c r="AQ535" s="27" t="s">
        <v>677</v>
      </c>
      <c r="AR535" s="27" t="s">
        <v>78</v>
      </c>
      <c r="AS535" s="28" t="s">
        <v>721</v>
      </c>
      <c r="AT535" s="28" t="s">
        <v>718</v>
      </c>
      <c r="AU535" s="28" t="s">
        <v>718</v>
      </c>
      <c r="AV535" s="28" t="s">
        <v>718</v>
      </c>
      <c r="AW535" s="28" t="s">
        <v>718</v>
      </c>
      <c r="AX535" s="28" t="s">
        <v>718</v>
      </c>
      <c r="AY535" s="28" t="s">
        <v>718</v>
      </c>
      <c r="AZ535" s="62">
        <v>521544</v>
      </c>
      <c r="BA535" s="62">
        <v>-11150</v>
      </c>
      <c r="BB535" s="29">
        <v>1</v>
      </c>
    </row>
    <row r="536" spans="1:54" ht="15.75" customHeight="1" x14ac:dyDescent="0.2">
      <c r="A536" t="s">
        <v>79</v>
      </c>
      <c r="B536" t="e">
        <f>VLOOKUP(M536,vlookup!A:C,3,FALSE)</f>
        <v>#N/A</v>
      </c>
      <c r="C536" t="s">
        <v>925</v>
      </c>
      <c r="D536" t="s">
        <v>7</v>
      </c>
      <c r="E536" t="s">
        <v>12</v>
      </c>
      <c r="F536" t="s">
        <v>721</v>
      </c>
      <c r="G536" t="s">
        <v>718</v>
      </c>
      <c r="H536" t="s">
        <v>718</v>
      </c>
      <c r="I536" t="s">
        <v>718</v>
      </c>
      <c r="J536" t="s">
        <v>718</v>
      </c>
      <c r="K536" t="s">
        <v>718</v>
      </c>
      <c r="L536" s="6" t="s">
        <v>718</v>
      </c>
      <c r="M536" s="27" t="s">
        <v>1063</v>
      </c>
      <c r="N536" s="27" t="s">
        <v>1064</v>
      </c>
      <c r="O536" s="27" t="s">
        <v>78</v>
      </c>
      <c r="P536" s="27" t="s">
        <v>1443</v>
      </c>
      <c r="Q536" s="27" t="s">
        <v>78</v>
      </c>
      <c r="R536" s="27" t="s">
        <v>1335</v>
      </c>
      <c r="S536" s="27" t="s">
        <v>35</v>
      </c>
      <c r="T536" s="27" t="s">
        <v>1277</v>
      </c>
      <c r="U536" s="60">
        <v>42165</v>
      </c>
      <c r="V536" s="27" t="s">
        <v>45</v>
      </c>
      <c r="W536" s="27" t="s">
        <v>677</v>
      </c>
      <c r="X536" s="27" t="s">
        <v>38</v>
      </c>
      <c r="Y536" s="27" t="s">
        <v>2500</v>
      </c>
      <c r="Z536" s="27" t="s">
        <v>866</v>
      </c>
      <c r="AA536" s="62">
        <v>804690</v>
      </c>
      <c r="AB536" s="27" t="s">
        <v>1336</v>
      </c>
      <c r="AC536" s="27" t="s">
        <v>86</v>
      </c>
      <c r="AD536" s="27" t="s">
        <v>677</v>
      </c>
      <c r="AE536" s="27" t="s">
        <v>867</v>
      </c>
      <c r="AF536" s="27" t="s">
        <v>790</v>
      </c>
      <c r="AG536" s="27" t="s">
        <v>677</v>
      </c>
      <c r="AH536" s="27" t="s">
        <v>993</v>
      </c>
      <c r="AI536" s="61">
        <v>42165</v>
      </c>
      <c r="AJ536" s="27" t="s">
        <v>1859</v>
      </c>
      <c r="AK536" s="61">
        <v>42137</v>
      </c>
      <c r="AL536" s="28" t="s">
        <v>64</v>
      </c>
      <c r="AM536" s="27" t="s">
        <v>739</v>
      </c>
      <c r="AN536" s="27" t="s">
        <v>740</v>
      </c>
      <c r="AO536" s="28" t="s">
        <v>719</v>
      </c>
      <c r="AP536" s="27" t="s">
        <v>720</v>
      </c>
      <c r="AQ536" s="27" t="s">
        <v>677</v>
      </c>
      <c r="AR536" s="27" t="s">
        <v>78</v>
      </c>
      <c r="AS536" s="28" t="s">
        <v>721</v>
      </c>
      <c r="AT536" s="28" t="s">
        <v>718</v>
      </c>
      <c r="AU536" s="28" t="s">
        <v>718</v>
      </c>
      <c r="AV536" s="28" t="s">
        <v>718</v>
      </c>
      <c r="AW536" s="28" t="s">
        <v>718</v>
      </c>
      <c r="AX536" s="28" t="s">
        <v>718</v>
      </c>
      <c r="AY536" s="28" t="s">
        <v>718</v>
      </c>
      <c r="AZ536" s="62">
        <v>804690</v>
      </c>
      <c r="BA536" s="62">
        <v>-0.09</v>
      </c>
      <c r="BB536" s="29">
        <v>1</v>
      </c>
    </row>
    <row r="537" spans="1:54" ht="15.75" customHeight="1" x14ac:dyDescent="0.2">
      <c r="A537" t="s">
        <v>79</v>
      </c>
      <c r="B537" t="e">
        <f>VLOOKUP(M537,vlookup!A:C,3,FALSE)</f>
        <v>#N/A</v>
      </c>
      <c r="C537" t="s">
        <v>924</v>
      </c>
      <c r="D537" t="s">
        <v>7</v>
      </c>
      <c r="E537" t="s">
        <v>12</v>
      </c>
      <c r="F537" t="s">
        <v>721</v>
      </c>
      <c r="G537" t="s">
        <v>718</v>
      </c>
      <c r="H537" t="s">
        <v>718</v>
      </c>
      <c r="I537" t="s">
        <v>718</v>
      </c>
      <c r="J537" t="s">
        <v>718</v>
      </c>
      <c r="K537" t="s">
        <v>718</v>
      </c>
      <c r="L537" s="6" t="s">
        <v>718</v>
      </c>
      <c r="M537" s="27" t="s">
        <v>1063</v>
      </c>
      <c r="N537" s="27" t="s">
        <v>1064</v>
      </c>
      <c r="O537" s="27" t="s">
        <v>78</v>
      </c>
      <c r="P537" s="27" t="s">
        <v>1443</v>
      </c>
      <c r="Q537" s="27" t="s">
        <v>78</v>
      </c>
      <c r="R537" s="27" t="s">
        <v>119</v>
      </c>
      <c r="S537" s="27" t="s">
        <v>118</v>
      </c>
      <c r="T537" s="27" t="s">
        <v>205</v>
      </c>
      <c r="U537" s="60">
        <v>42172</v>
      </c>
      <c r="V537" s="27" t="s">
        <v>45</v>
      </c>
      <c r="W537" s="27" t="s">
        <v>677</v>
      </c>
      <c r="X537" s="27" t="s">
        <v>105</v>
      </c>
      <c r="Y537" s="27" t="s">
        <v>2499</v>
      </c>
      <c r="Z537" s="27" t="s">
        <v>338</v>
      </c>
      <c r="AA537" s="62">
        <v>1591561</v>
      </c>
      <c r="AB537" s="27" t="s">
        <v>1057</v>
      </c>
      <c r="AC537" s="27" t="s">
        <v>99</v>
      </c>
      <c r="AD537" s="27" t="s">
        <v>677</v>
      </c>
      <c r="AE537" s="27" t="s">
        <v>114</v>
      </c>
      <c r="AF537" s="27" t="s">
        <v>749</v>
      </c>
      <c r="AG537" s="27" t="s">
        <v>677</v>
      </c>
      <c r="AH537" s="27" t="s">
        <v>750</v>
      </c>
      <c r="AI537" s="61">
        <v>42172</v>
      </c>
      <c r="AJ537" s="27" t="s">
        <v>970</v>
      </c>
      <c r="AK537" s="61">
        <v>42153</v>
      </c>
      <c r="AL537" s="28" t="s">
        <v>64</v>
      </c>
      <c r="AM537" s="27" t="s">
        <v>739</v>
      </c>
      <c r="AN537" s="27" t="s">
        <v>740</v>
      </c>
      <c r="AO537" s="28" t="s">
        <v>725</v>
      </c>
      <c r="AP537" s="27" t="s">
        <v>718</v>
      </c>
      <c r="AQ537" s="27" t="s">
        <v>677</v>
      </c>
      <c r="AR537" s="27" t="s">
        <v>78</v>
      </c>
      <c r="AS537" s="28" t="s">
        <v>721</v>
      </c>
      <c r="AT537" s="28" t="s">
        <v>718</v>
      </c>
      <c r="AU537" s="28" t="s">
        <v>718</v>
      </c>
      <c r="AV537" s="28" t="s">
        <v>718</v>
      </c>
      <c r="AW537" s="28" t="s">
        <v>718</v>
      </c>
      <c r="AX537" s="28" t="s">
        <v>718</v>
      </c>
      <c r="AY537" s="28" t="s">
        <v>718</v>
      </c>
      <c r="AZ537" s="62">
        <v>1591561</v>
      </c>
      <c r="BA537" s="62">
        <v>0</v>
      </c>
      <c r="BB537" s="29">
        <v>1</v>
      </c>
    </row>
    <row r="538" spans="1:54" ht="15.75" customHeight="1" x14ac:dyDescent="0.2">
      <c r="A538" t="s">
        <v>79</v>
      </c>
      <c r="B538" t="e">
        <f>VLOOKUP(M538,vlookup!A:C,3,FALSE)</f>
        <v>#N/A</v>
      </c>
      <c r="C538" t="s">
        <v>925</v>
      </c>
      <c r="D538" t="s">
        <v>7</v>
      </c>
      <c r="E538" t="s">
        <v>12</v>
      </c>
      <c r="F538" t="s">
        <v>721</v>
      </c>
      <c r="G538" t="s">
        <v>718</v>
      </c>
      <c r="H538" t="s">
        <v>718</v>
      </c>
      <c r="I538" t="s">
        <v>718</v>
      </c>
      <c r="J538" t="s">
        <v>718</v>
      </c>
      <c r="K538" t="s">
        <v>718</v>
      </c>
      <c r="L538" s="6" t="s">
        <v>718</v>
      </c>
      <c r="M538" s="27" t="s">
        <v>1063</v>
      </c>
      <c r="N538" s="27" t="s">
        <v>1064</v>
      </c>
      <c r="O538" s="27" t="s">
        <v>78</v>
      </c>
      <c r="P538" s="27" t="s">
        <v>1443</v>
      </c>
      <c r="Q538" s="27" t="s">
        <v>78</v>
      </c>
      <c r="R538" s="27" t="s">
        <v>34</v>
      </c>
      <c r="S538" s="27" t="s">
        <v>35</v>
      </c>
      <c r="T538" s="27" t="s">
        <v>824</v>
      </c>
      <c r="U538" s="60">
        <v>42178</v>
      </c>
      <c r="V538" s="27" t="s">
        <v>45</v>
      </c>
      <c r="W538" s="27" t="s">
        <v>677</v>
      </c>
      <c r="X538" s="27" t="s">
        <v>38</v>
      </c>
      <c r="Y538" s="27" t="s">
        <v>2501</v>
      </c>
      <c r="Z538" s="27" t="s">
        <v>455</v>
      </c>
      <c r="AA538" s="62">
        <v>577174</v>
      </c>
      <c r="AB538" s="27" t="s">
        <v>1702</v>
      </c>
      <c r="AC538" s="27" t="s">
        <v>130</v>
      </c>
      <c r="AD538" s="27" t="s">
        <v>677</v>
      </c>
      <c r="AE538" s="27" t="s">
        <v>454</v>
      </c>
      <c r="AF538" s="27" t="s">
        <v>749</v>
      </c>
      <c r="AG538" s="27" t="s">
        <v>677</v>
      </c>
      <c r="AH538" s="27" t="s">
        <v>750</v>
      </c>
      <c r="AI538" s="61">
        <v>42178</v>
      </c>
      <c r="AJ538" s="27" t="s">
        <v>811</v>
      </c>
      <c r="AK538" s="61">
        <v>42173</v>
      </c>
      <c r="AL538" s="28" t="s">
        <v>64</v>
      </c>
      <c r="AM538" s="27" t="s">
        <v>739</v>
      </c>
      <c r="AN538" s="27" t="s">
        <v>740</v>
      </c>
      <c r="AO538" s="28" t="s">
        <v>719</v>
      </c>
      <c r="AP538" s="27" t="s">
        <v>720</v>
      </c>
      <c r="AQ538" s="27" t="s">
        <v>677</v>
      </c>
      <c r="AR538" s="27" t="s">
        <v>78</v>
      </c>
      <c r="AS538" s="28" t="s">
        <v>721</v>
      </c>
      <c r="AT538" s="28" t="s">
        <v>718</v>
      </c>
      <c r="AU538" s="28" t="s">
        <v>718</v>
      </c>
      <c r="AV538" s="28" t="s">
        <v>718</v>
      </c>
      <c r="AW538" s="28" t="s">
        <v>718</v>
      </c>
      <c r="AX538" s="28" t="s">
        <v>718</v>
      </c>
      <c r="AY538" s="28" t="s">
        <v>718</v>
      </c>
      <c r="AZ538" s="62">
        <v>577174</v>
      </c>
      <c r="BA538" s="62">
        <v>-51824</v>
      </c>
      <c r="BB538" s="29">
        <v>1</v>
      </c>
    </row>
    <row r="539" spans="1:54" ht="15.75" customHeight="1" x14ac:dyDescent="0.2">
      <c r="A539" t="s">
        <v>79</v>
      </c>
      <c r="B539" t="e">
        <f>VLOOKUP(M539,vlookup!A:C,3,FALSE)</f>
        <v>#N/A</v>
      </c>
      <c r="C539" t="s">
        <v>925</v>
      </c>
      <c r="D539" t="s">
        <v>7</v>
      </c>
      <c r="E539" t="s">
        <v>12</v>
      </c>
      <c r="F539" t="s">
        <v>721</v>
      </c>
      <c r="G539" t="s">
        <v>718</v>
      </c>
      <c r="H539" t="s">
        <v>718</v>
      </c>
      <c r="I539" t="s">
        <v>718</v>
      </c>
      <c r="J539" t="s">
        <v>718</v>
      </c>
      <c r="K539" t="s">
        <v>718</v>
      </c>
      <c r="L539" s="6" t="s">
        <v>718</v>
      </c>
      <c r="M539" s="27" t="s">
        <v>1063</v>
      </c>
      <c r="N539" s="27" t="s">
        <v>1064</v>
      </c>
      <c r="O539" s="27" t="s">
        <v>78</v>
      </c>
      <c r="P539" s="27" t="s">
        <v>1443</v>
      </c>
      <c r="Q539" s="27" t="s">
        <v>78</v>
      </c>
      <c r="R539" s="27" t="s">
        <v>43</v>
      </c>
      <c r="S539" s="27" t="s">
        <v>44</v>
      </c>
      <c r="T539" s="27" t="s">
        <v>88</v>
      </c>
      <c r="U539" s="60">
        <v>42185</v>
      </c>
      <c r="V539" s="27" t="s">
        <v>45</v>
      </c>
      <c r="W539" s="27" t="s">
        <v>107</v>
      </c>
      <c r="X539" s="27" t="s">
        <v>38</v>
      </c>
      <c r="Y539" s="27" t="s">
        <v>2510</v>
      </c>
      <c r="Z539" s="27" t="s">
        <v>434</v>
      </c>
      <c r="AA539" s="62">
        <v>2500000</v>
      </c>
      <c r="AB539" s="27" t="s">
        <v>1060</v>
      </c>
      <c r="AC539" s="27" t="s">
        <v>173</v>
      </c>
      <c r="AD539" s="27" t="s">
        <v>433</v>
      </c>
      <c r="AE539" s="27" t="s">
        <v>374</v>
      </c>
      <c r="AF539" s="27" t="s">
        <v>752</v>
      </c>
      <c r="AG539" s="27" t="s">
        <v>677</v>
      </c>
      <c r="AH539" s="27" t="s">
        <v>756</v>
      </c>
      <c r="AI539" s="61">
        <v>42198</v>
      </c>
      <c r="AJ539" s="27" t="s">
        <v>983</v>
      </c>
      <c r="AK539" s="61">
        <v>42184</v>
      </c>
      <c r="AL539" s="28" t="s">
        <v>64</v>
      </c>
      <c r="AM539" s="27" t="s">
        <v>739</v>
      </c>
      <c r="AN539" s="27" t="s">
        <v>740</v>
      </c>
      <c r="AO539" s="28" t="s">
        <v>719</v>
      </c>
      <c r="AP539" s="27" t="s">
        <v>720</v>
      </c>
      <c r="AQ539" s="27" t="s">
        <v>734</v>
      </c>
      <c r="AR539" s="27" t="s">
        <v>78</v>
      </c>
      <c r="AS539" s="28" t="s">
        <v>721</v>
      </c>
      <c r="AT539" s="28" t="s">
        <v>718</v>
      </c>
      <c r="AU539" s="28" t="s">
        <v>718</v>
      </c>
      <c r="AV539" s="28" t="s">
        <v>718</v>
      </c>
      <c r="AW539" s="28" t="s">
        <v>718</v>
      </c>
      <c r="AX539" s="28" t="s">
        <v>718</v>
      </c>
      <c r="AY539" s="28" t="s">
        <v>718</v>
      </c>
      <c r="AZ539" s="62">
        <v>2500000</v>
      </c>
      <c r="BA539" s="62">
        <v>0</v>
      </c>
      <c r="BB539" s="29">
        <v>1</v>
      </c>
    </row>
    <row r="540" spans="1:54" ht="15.75" customHeight="1" x14ac:dyDescent="0.2">
      <c r="A540" t="s">
        <v>79</v>
      </c>
      <c r="B540" t="e">
        <f>VLOOKUP(M540,vlookup!A:C,3,FALSE)</f>
        <v>#N/A</v>
      </c>
      <c r="C540" t="s">
        <v>925</v>
      </c>
      <c r="D540" t="s">
        <v>7</v>
      </c>
      <c r="E540" t="s">
        <v>13</v>
      </c>
      <c r="F540" t="s">
        <v>721</v>
      </c>
      <c r="G540" t="s">
        <v>718</v>
      </c>
      <c r="H540" t="s">
        <v>718</v>
      </c>
      <c r="I540" t="s">
        <v>718</v>
      </c>
      <c r="J540" t="s">
        <v>718</v>
      </c>
      <c r="K540" t="s">
        <v>718</v>
      </c>
      <c r="L540" s="6" t="s">
        <v>718</v>
      </c>
      <c r="M540" s="27" t="s">
        <v>1063</v>
      </c>
      <c r="N540" s="27" t="s">
        <v>1064</v>
      </c>
      <c r="O540" s="27" t="s">
        <v>78</v>
      </c>
      <c r="P540" s="27" t="s">
        <v>1443</v>
      </c>
      <c r="Q540" s="27" t="s">
        <v>78</v>
      </c>
      <c r="R540" s="27" t="s">
        <v>41</v>
      </c>
      <c r="S540" s="27" t="s">
        <v>42</v>
      </c>
      <c r="T540" s="27" t="s">
        <v>453</v>
      </c>
      <c r="U540" s="60">
        <v>42264</v>
      </c>
      <c r="V540" s="27" t="s">
        <v>45</v>
      </c>
      <c r="W540" s="27" t="s">
        <v>677</v>
      </c>
      <c r="X540" s="27" t="s">
        <v>38</v>
      </c>
      <c r="Y540" s="27" t="s">
        <v>2492</v>
      </c>
      <c r="Z540" s="27" t="s">
        <v>818</v>
      </c>
      <c r="AA540" s="62">
        <v>760868</v>
      </c>
      <c r="AB540" s="27" t="s">
        <v>2493</v>
      </c>
      <c r="AC540" s="27" t="s">
        <v>76</v>
      </c>
      <c r="AD540" s="27" t="s">
        <v>677</v>
      </c>
      <c r="AE540" s="27" t="s">
        <v>819</v>
      </c>
      <c r="AF540" s="27" t="s">
        <v>790</v>
      </c>
      <c r="AG540" s="27" t="s">
        <v>677</v>
      </c>
      <c r="AH540" s="27" t="s">
        <v>827</v>
      </c>
      <c r="AI540" s="61">
        <v>42264</v>
      </c>
      <c r="AJ540" s="27" t="s">
        <v>811</v>
      </c>
      <c r="AK540" s="61">
        <v>42252</v>
      </c>
      <c r="AL540" s="28" t="s">
        <v>64</v>
      </c>
      <c r="AM540" s="27" t="s">
        <v>677</v>
      </c>
      <c r="AN540" s="27" t="s">
        <v>677</v>
      </c>
      <c r="AO540" s="28" t="s">
        <v>719</v>
      </c>
      <c r="AP540" s="27" t="s">
        <v>720</v>
      </c>
      <c r="AQ540" s="27" t="s">
        <v>677</v>
      </c>
      <c r="AR540" s="27" t="s">
        <v>78</v>
      </c>
      <c r="AS540" s="28" t="s">
        <v>721</v>
      </c>
      <c r="AT540" s="28" t="s">
        <v>718</v>
      </c>
      <c r="AU540" s="28" t="s">
        <v>718</v>
      </c>
      <c r="AV540" s="28" t="s">
        <v>718</v>
      </c>
      <c r="AW540" s="28" t="s">
        <v>718</v>
      </c>
      <c r="AX540" s="28" t="s">
        <v>718</v>
      </c>
      <c r="AY540" s="28" t="s">
        <v>718</v>
      </c>
      <c r="AZ540" s="62">
        <v>760868</v>
      </c>
      <c r="BA540" s="62">
        <v>760868</v>
      </c>
      <c r="BB540" s="29">
        <v>1</v>
      </c>
    </row>
    <row r="541" spans="1:54" ht="15.75" customHeight="1" x14ac:dyDescent="0.2">
      <c r="A541" t="s">
        <v>79</v>
      </c>
      <c r="B541" t="e">
        <f>VLOOKUP(M541,vlookup!A:C,3,FALSE)</f>
        <v>#N/A</v>
      </c>
      <c r="C541" t="s">
        <v>925</v>
      </c>
      <c r="D541" t="s">
        <v>7</v>
      </c>
      <c r="E541" t="s">
        <v>13</v>
      </c>
      <c r="F541" t="s">
        <v>721</v>
      </c>
      <c r="G541" t="s">
        <v>718</v>
      </c>
      <c r="H541" t="s">
        <v>718</v>
      </c>
      <c r="I541" t="s">
        <v>718</v>
      </c>
      <c r="J541" t="s">
        <v>718</v>
      </c>
      <c r="K541" t="s">
        <v>718</v>
      </c>
      <c r="L541" s="6" t="s">
        <v>718</v>
      </c>
      <c r="M541" s="27" t="s">
        <v>1063</v>
      </c>
      <c r="N541" s="27" t="s">
        <v>1064</v>
      </c>
      <c r="O541" s="27" t="s">
        <v>78</v>
      </c>
      <c r="P541" s="27" t="s">
        <v>1443</v>
      </c>
      <c r="Q541" s="27" t="s">
        <v>78</v>
      </c>
      <c r="R541" s="27" t="s">
        <v>43</v>
      </c>
      <c r="S541" s="27" t="s">
        <v>44</v>
      </c>
      <c r="T541" s="27" t="s">
        <v>88</v>
      </c>
      <c r="U541" s="60">
        <v>42272</v>
      </c>
      <c r="V541" s="27" t="s">
        <v>45</v>
      </c>
      <c r="W541" s="27" t="s">
        <v>677</v>
      </c>
      <c r="X541" s="27" t="s">
        <v>38</v>
      </c>
      <c r="Y541" s="27" t="s">
        <v>2515</v>
      </c>
      <c r="Z541" s="27" t="s">
        <v>455</v>
      </c>
      <c r="AA541" s="62">
        <v>1665549</v>
      </c>
      <c r="AB541" s="27" t="s">
        <v>2516</v>
      </c>
      <c r="AC541" s="27" t="s">
        <v>76</v>
      </c>
      <c r="AD541" s="27" t="s">
        <v>677</v>
      </c>
      <c r="AE541" s="27" t="s">
        <v>454</v>
      </c>
      <c r="AF541" s="27" t="s">
        <v>749</v>
      </c>
      <c r="AG541" s="27" t="s">
        <v>677</v>
      </c>
      <c r="AH541" s="27" t="s">
        <v>750</v>
      </c>
      <c r="AI541" s="61">
        <v>42272</v>
      </c>
      <c r="AJ541" s="27" t="s">
        <v>1250</v>
      </c>
      <c r="AK541" s="61">
        <v>42272</v>
      </c>
      <c r="AL541" s="28" t="s">
        <v>64</v>
      </c>
      <c r="AM541" s="27" t="s">
        <v>677</v>
      </c>
      <c r="AN541" s="27" t="s">
        <v>677</v>
      </c>
      <c r="AO541" s="28" t="s">
        <v>725</v>
      </c>
      <c r="AP541" s="27" t="s">
        <v>718</v>
      </c>
      <c r="AQ541" s="27" t="s">
        <v>677</v>
      </c>
      <c r="AR541" s="27" t="s">
        <v>78</v>
      </c>
      <c r="AS541" s="28" t="s">
        <v>721</v>
      </c>
      <c r="AT541" s="28" t="s">
        <v>718</v>
      </c>
      <c r="AU541" s="28" t="s">
        <v>718</v>
      </c>
      <c r="AV541" s="28" t="s">
        <v>718</v>
      </c>
      <c r="AW541" s="28" t="s">
        <v>718</v>
      </c>
      <c r="AX541" s="28" t="s">
        <v>718</v>
      </c>
      <c r="AY541" s="28" t="s">
        <v>718</v>
      </c>
      <c r="AZ541" s="62">
        <v>1665549</v>
      </c>
      <c r="BA541" s="62">
        <v>15420332</v>
      </c>
      <c r="BB541" s="29">
        <v>1</v>
      </c>
    </row>
    <row r="542" spans="1:54" ht="15.75" customHeight="1" x14ac:dyDescent="0.2">
      <c r="A542" t="s">
        <v>3205</v>
      </c>
      <c r="B542" t="e">
        <f>VLOOKUP(M542,vlookup!A:C,3,FALSE)</f>
        <v>#N/A</v>
      </c>
      <c r="C542" t="s">
        <v>925</v>
      </c>
      <c r="D542" t="s">
        <v>7</v>
      </c>
      <c r="E542" t="s">
        <v>11</v>
      </c>
      <c r="F542" t="s">
        <v>717</v>
      </c>
      <c r="G542" t="s">
        <v>718</v>
      </c>
      <c r="H542" t="s">
        <v>718</v>
      </c>
      <c r="I542" t="s">
        <v>718</v>
      </c>
      <c r="J542" t="s">
        <v>718</v>
      </c>
      <c r="K542" t="s">
        <v>718</v>
      </c>
      <c r="L542" s="6" t="s">
        <v>718</v>
      </c>
      <c r="M542" s="27" t="s">
        <v>1063</v>
      </c>
      <c r="N542" s="27" t="s">
        <v>1064</v>
      </c>
      <c r="O542" s="27" t="s">
        <v>78</v>
      </c>
      <c r="P542" s="27" t="s">
        <v>1440</v>
      </c>
      <c r="Q542" s="27" t="s">
        <v>78</v>
      </c>
      <c r="R542" s="27" t="s">
        <v>182</v>
      </c>
      <c r="S542" s="27" t="s">
        <v>48</v>
      </c>
      <c r="T542" s="27" t="s">
        <v>1207</v>
      </c>
      <c r="U542" s="60">
        <v>42093</v>
      </c>
      <c r="V542" s="27" t="s">
        <v>134</v>
      </c>
      <c r="W542" s="27" t="s">
        <v>107</v>
      </c>
      <c r="X542" s="27" t="s">
        <v>38</v>
      </c>
      <c r="Y542" s="27" t="s">
        <v>2523</v>
      </c>
      <c r="Z542" s="27" t="s">
        <v>1035</v>
      </c>
      <c r="AA542" s="62">
        <v>287715.20000000001</v>
      </c>
      <c r="AB542" s="27" t="s">
        <v>128</v>
      </c>
      <c r="AC542" s="27" t="s">
        <v>115</v>
      </c>
      <c r="AD542" s="27" t="s">
        <v>1036</v>
      </c>
      <c r="AE542" s="27" t="s">
        <v>1037</v>
      </c>
      <c r="AF542" s="27" t="s">
        <v>1442</v>
      </c>
      <c r="AG542" s="27" t="s">
        <v>677</v>
      </c>
      <c r="AH542" s="27" t="s">
        <v>772</v>
      </c>
      <c r="AI542" s="61">
        <v>42093</v>
      </c>
      <c r="AJ542" s="27" t="s">
        <v>1708</v>
      </c>
      <c r="AK542" s="61">
        <v>42090</v>
      </c>
      <c r="AL542" s="28" t="s">
        <v>64</v>
      </c>
      <c r="AM542" s="27" t="s">
        <v>739</v>
      </c>
      <c r="AN542" s="27" t="s">
        <v>740</v>
      </c>
      <c r="AO542" s="28" t="s">
        <v>725</v>
      </c>
      <c r="AP542" s="27" t="s">
        <v>718</v>
      </c>
      <c r="AQ542" s="27" t="s">
        <v>78</v>
      </c>
      <c r="AR542" s="27" t="s">
        <v>78</v>
      </c>
      <c r="AS542" s="28" t="s">
        <v>717</v>
      </c>
      <c r="AT542" s="28" t="s">
        <v>718</v>
      </c>
      <c r="AU542" s="28" t="s">
        <v>718</v>
      </c>
      <c r="AV542" s="28" t="s">
        <v>718</v>
      </c>
      <c r="AW542" s="28" t="s">
        <v>718</v>
      </c>
      <c r="AX542" s="28" t="s">
        <v>718</v>
      </c>
      <c r="AY542" s="28" t="s">
        <v>718</v>
      </c>
      <c r="AZ542" s="62">
        <v>287715.20000000001</v>
      </c>
      <c r="BA542" s="62">
        <v>0</v>
      </c>
      <c r="BB542" s="29">
        <v>1</v>
      </c>
    </row>
    <row r="543" spans="1:54" ht="15.75" customHeight="1" x14ac:dyDescent="0.2">
      <c r="A543" t="s">
        <v>79</v>
      </c>
      <c r="B543" t="e">
        <f>VLOOKUP(M543,vlookup!A:C,3,FALSE)</f>
        <v>#N/A</v>
      </c>
      <c r="C543" t="s">
        <v>925</v>
      </c>
      <c r="D543" t="s">
        <v>7</v>
      </c>
      <c r="E543" t="s">
        <v>12</v>
      </c>
      <c r="F543" t="s">
        <v>717</v>
      </c>
      <c r="G543" t="s">
        <v>718</v>
      </c>
      <c r="H543" t="s">
        <v>718</v>
      </c>
      <c r="I543" t="s">
        <v>718</v>
      </c>
      <c r="J543" t="s">
        <v>718</v>
      </c>
      <c r="K543" t="s">
        <v>718</v>
      </c>
      <c r="L543" s="6" t="s">
        <v>718</v>
      </c>
      <c r="M543" s="27" t="s">
        <v>1063</v>
      </c>
      <c r="N543" s="27" t="s">
        <v>1064</v>
      </c>
      <c r="O543" s="27" t="s">
        <v>78</v>
      </c>
      <c r="P543" s="27" t="s">
        <v>1443</v>
      </c>
      <c r="Q543" s="27" t="s">
        <v>78</v>
      </c>
      <c r="R543" s="27" t="s">
        <v>43</v>
      </c>
      <c r="S543" s="27" t="s">
        <v>44</v>
      </c>
      <c r="T543" s="27" t="s">
        <v>88</v>
      </c>
      <c r="U543" s="60">
        <v>42184</v>
      </c>
      <c r="V543" s="27" t="s">
        <v>45</v>
      </c>
      <c r="W543" s="27" t="s">
        <v>107</v>
      </c>
      <c r="X543" s="27" t="s">
        <v>38</v>
      </c>
      <c r="Y543" s="27" t="s">
        <v>2508</v>
      </c>
      <c r="Z543" s="27" t="s">
        <v>1066</v>
      </c>
      <c r="AA543" s="62">
        <v>634835.57999999996</v>
      </c>
      <c r="AB543" s="27" t="s">
        <v>388</v>
      </c>
      <c r="AC543" s="27" t="s">
        <v>88</v>
      </c>
      <c r="AD543" s="27" t="s">
        <v>1067</v>
      </c>
      <c r="AE543" s="27" t="s">
        <v>1068</v>
      </c>
      <c r="AF543" s="27" t="s">
        <v>774</v>
      </c>
      <c r="AG543" s="27" t="s">
        <v>677</v>
      </c>
      <c r="AH543" s="27" t="s">
        <v>765</v>
      </c>
      <c r="AI543" s="61">
        <v>42186</v>
      </c>
      <c r="AJ543" s="27" t="s">
        <v>1858</v>
      </c>
      <c r="AK543" s="61">
        <v>42180</v>
      </c>
      <c r="AL543" s="28" t="s">
        <v>64</v>
      </c>
      <c r="AM543" s="27" t="s">
        <v>739</v>
      </c>
      <c r="AN543" s="27" t="s">
        <v>740</v>
      </c>
      <c r="AO543" s="28" t="s">
        <v>719</v>
      </c>
      <c r="AP543" s="27" t="s">
        <v>720</v>
      </c>
      <c r="AQ543" s="27" t="s">
        <v>78</v>
      </c>
      <c r="AR543" s="27" t="s">
        <v>78</v>
      </c>
      <c r="AS543" s="28" t="s">
        <v>717</v>
      </c>
      <c r="AT543" s="28" t="s">
        <v>718</v>
      </c>
      <c r="AU543" s="28" t="s">
        <v>718</v>
      </c>
      <c r="AV543" s="28" t="s">
        <v>718</v>
      </c>
      <c r="AW543" s="28" t="s">
        <v>718</v>
      </c>
      <c r="AX543" s="28" t="s">
        <v>718</v>
      </c>
      <c r="AY543" s="28" t="s">
        <v>718</v>
      </c>
      <c r="AZ543" s="62">
        <v>634835.57999999996</v>
      </c>
      <c r="BA543" s="62">
        <v>0</v>
      </c>
      <c r="BB543" s="29">
        <v>1</v>
      </c>
    </row>
    <row r="544" spans="1:54" ht="15.75" customHeight="1" x14ac:dyDescent="0.2">
      <c r="A544" t="s">
        <v>79</v>
      </c>
      <c r="B544" t="e">
        <f>VLOOKUP(M544,vlookup!A:C,3,FALSE)</f>
        <v>#N/A</v>
      </c>
      <c r="C544" t="s">
        <v>925</v>
      </c>
      <c r="D544" t="s">
        <v>7</v>
      </c>
      <c r="E544" t="s">
        <v>12</v>
      </c>
      <c r="F544" t="s">
        <v>717</v>
      </c>
      <c r="G544" t="s">
        <v>718</v>
      </c>
      <c r="H544" t="s">
        <v>718</v>
      </c>
      <c r="I544" t="s">
        <v>718</v>
      </c>
      <c r="J544" t="s">
        <v>718</v>
      </c>
      <c r="K544" t="s">
        <v>718</v>
      </c>
      <c r="L544" s="6" t="s">
        <v>718</v>
      </c>
      <c r="M544" s="27" t="s">
        <v>1063</v>
      </c>
      <c r="N544" s="27" t="s">
        <v>1064</v>
      </c>
      <c r="O544" s="27" t="s">
        <v>78</v>
      </c>
      <c r="P544" s="27" t="s">
        <v>1443</v>
      </c>
      <c r="Q544" s="27" t="s">
        <v>78</v>
      </c>
      <c r="R544" s="27" t="s">
        <v>43</v>
      </c>
      <c r="S544" s="27" t="s">
        <v>44</v>
      </c>
      <c r="T544" s="27" t="s">
        <v>88</v>
      </c>
      <c r="U544" s="60">
        <v>42185</v>
      </c>
      <c r="V544" s="27" t="s">
        <v>45</v>
      </c>
      <c r="W544" s="27" t="s">
        <v>107</v>
      </c>
      <c r="X544" s="27" t="s">
        <v>38</v>
      </c>
      <c r="Y544" s="27" t="s">
        <v>2509</v>
      </c>
      <c r="Z544" s="27" t="s">
        <v>1066</v>
      </c>
      <c r="AA544" s="62">
        <v>322729.2</v>
      </c>
      <c r="AB544" s="27" t="s">
        <v>391</v>
      </c>
      <c r="AC544" s="27" t="s">
        <v>86</v>
      </c>
      <c r="AD544" s="27" t="s">
        <v>1067</v>
      </c>
      <c r="AE544" s="27" t="s">
        <v>1068</v>
      </c>
      <c r="AF544" s="27" t="s">
        <v>774</v>
      </c>
      <c r="AG544" s="27" t="s">
        <v>677</v>
      </c>
      <c r="AH544" s="27" t="s">
        <v>765</v>
      </c>
      <c r="AI544" s="61">
        <v>42185</v>
      </c>
      <c r="AJ544" s="27" t="s">
        <v>1858</v>
      </c>
      <c r="AK544" s="61">
        <v>42180</v>
      </c>
      <c r="AL544" s="28" t="s">
        <v>64</v>
      </c>
      <c r="AM544" s="27" t="s">
        <v>739</v>
      </c>
      <c r="AN544" s="27" t="s">
        <v>740</v>
      </c>
      <c r="AO544" s="28" t="s">
        <v>719</v>
      </c>
      <c r="AP544" s="27" t="s">
        <v>720</v>
      </c>
      <c r="AQ544" s="27" t="s">
        <v>78</v>
      </c>
      <c r="AR544" s="27" t="s">
        <v>78</v>
      </c>
      <c r="AS544" s="28" t="s">
        <v>717</v>
      </c>
      <c r="AT544" s="28" t="s">
        <v>718</v>
      </c>
      <c r="AU544" s="28" t="s">
        <v>718</v>
      </c>
      <c r="AV544" s="28" t="s">
        <v>718</v>
      </c>
      <c r="AW544" s="28" t="s">
        <v>718</v>
      </c>
      <c r="AX544" s="28" t="s">
        <v>718</v>
      </c>
      <c r="AY544" s="28" t="s">
        <v>718</v>
      </c>
      <c r="AZ544" s="62">
        <v>322729.2</v>
      </c>
      <c r="BA544" s="62">
        <v>0</v>
      </c>
      <c r="BB544" s="29">
        <v>1</v>
      </c>
    </row>
    <row r="545" spans="1:54" ht="15.75" customHeight="1" x14ac:dyDescent="0.2">
      <c r="A545" t="s">
        <v>79</v>
      </c>
      <c r="B545" t="e">
        <f>VLOOKUP(M545,vlookup!A:C,3,FALSE)</f>
        <v>#N/A</v>
      </c>
      <c r="C545" t="s">
        <v>924</v>
      </c>
      <c r="D545" t="s">
        <v>7</v>
      </c>
      <c r="E545" t="s">
        <v>13</v>
      </c>
      <c r="F545" t="s">
        <v>717</v>
      </c>
      <c r="G545" t="s">
        <v>718</v>
      </c>
      <c r="H545" t="s">
        <v>718</v>
      </c>
      <c r="I545" t="s">
        <v>718</v>
      </c>
      <c r="J545" t="s">
        <v>718</v>
      </c>
      <c r="K545" t="s">
        <v>718</v>
      </c>
      <c r="L545" s="6" t="s">
        <v>718</v>
      </c>
      <c r="M545" s="27" t="s">
        <v>1063</v>
      </c>
      <c r="N545" s="27" t="s">
        <v>1064</v>
      </c>
      <c r="O545" s="27" t="s">
        <v>78</v>
      </c>
      <c r="P545" s="27" t="s">
        <v>1443</v>
      </c>
      <c r="Q545" s="27" t="s">
        <v>78</v>
      </c>
      <c r="R545" s="27" t="s">
        <v>135</v>
      </c>
      <c r="S545" s="27" t="s">
        <v>118</v>
      </c>
      <c r="T545" s="27" t="s">
        <v>205</v>
      </c>
      <c r="U545" s="60">
        <v>42186</v>
      </c>
      <c r="V545" s="27" t="s">
        <v>134</v>
      </c>
      <c r="W545" s="27" t="s">
        <v>677</v>
      </c>
      <c r="X545" s="27" t="s">
        <v>105</v>
      </c>
      <c r="Y545" s="27" t="s">
        <v>2486</v>
      </c>
      <c r="Z545" s="27" t="s">
        <v>972</v>
      </c>
      <c r="AA545" s="62">
        <v>65530</v>
      </c>
      <c r="AB545" s="27" t="s">
        <v>379</v>
      </c>
      <c r="AC545" s="27" t="s">
        <v>76</v>
      </c>
      <c r="AD545" s="27" t="s">
        <v>2487</v>
      </c>
      <c r="AE545" s="27" t="s">
        <v>974</v>
      </c>
      <c r="AF545" s="27" t="s">
        <v>722</v>
      </c>
      <c r="AG545" s="27" t="s">
        <v>677</v>
      </c>
      <c r="AH545" s="27" t="s">
        <v>737</v>
      </c>
      <c r="AI545" s="61">
        <v>42186</v>
      </c>
      <c r="AJ545" s="27" t="s">
        <v>1248</v>
      </c>
      <c r="AK545" s="61">
        <v>42186</v>
      </c>
      <c r="AL545" s="28" t="s">
        <v>64</v>
      </c>
      <c r="AM545" s="27" t="s">
        <v>677</v>
      </c>
      <c r="AN545" s="27" t="s">
        <v>677</v>
      </c>
      <c r="AO545" s="28" t="s">
        <v>715</v>
      </c>
      <c r="AP545" s="27" t="s">
        <v>716</v>
      </c>
      <c r="AQ545" s="27" t="s">
        <v>78</v>
      </c>
      <c r="AR545" s="27" t="s">
        <v>78</v>
      </c>
      <c r="AS545" s="28" t="s">
        <v>717</v>
      </c>
      <c r="AT545" s="28" t="s">
        <v>718</v>
      </c>
      <c r="AU545" s="28" t="s">
        <v>718</v>
      </c>
      <c r="AV545" s="28" t="s">
        <v>718</v>
      </c>
      <c r="AW545" s="28" t="s">
        <v>718</v>
      </c>
      <c r="AX545" s="28" t="s">
        <v>718</v>
      </c>
      <c r="AY545" s="28" t="s">
        <v>718</v>
      </c>
      <c r="AZ545" s="62">
        <v>65530</v>
      </c>
      <c r="BA545" s="62">
        <v>65530</v>
      </c>
      <c r="BB545" s="29">
        <v>1</v>
      </c>
    </row>
    <row r="546" spans="1:54" ht="15.75" customHeight="1" x14ac:dyDescent="0.2">
      <c r="A546" t="s">
        <v>79</v>
      </c>
      <c r="B546" t="e">
        <f>VLOOKUP(M546,vlookup!A:C,3,FALSE)</f>
        <v>#N/A</v>
      </c>
      <c r="C546" t="s">
        <v>924</v>
      </c>
      <c r="D546" t="s">
        <v>7</v>
      </c>
      <c r="E546" t="s">
        <v>13</v>
      </c>
      <c r="F546" t="s">
        <v>717</v>
      </c>
      <c r="G546" t="s">
        <v>718</v>
      </c>
      <c r="H546" t="s">
        <v>718</v>
      </c>
      <c r="I546" t="s">
        <v>718</v>
      </c>
      <c r="J546" t="s">
        <v>718</v>
      </c>
      <c r="K546" t="s">
        <v>718</v>
      </c>
      <c r="L546" s="6" t="s">
        <v>718</v>
      </c>
      <c r="M546" s="27" t="s">
        <v>1063</v>
      </c>
      <c r="N546" s="27" t="s">
        <v>1064</v>
      </c>
      <c r="O546" s="27" t="s">
        <v>78</v>
      </c>
      <c r="P546" s="27" t="s">
        <v>1443</v>
      </c>
      <c r="Q546" s="27" t="s">
        <v>78</v>
      </c>
      <c r="R546" s="27" t="s">
        <v>135</v>
      </c>
      <c r="S546" s="27" t="s">
        <v>118</v>
      </c>
      <c r="T546" s="27" t="s">
        <v>205</v>
      </c>
      <c r="U546" s="60">
        <v>42186</v>
      </c>
      <c r="V546" s="27" t="s">
        <v>134</v>
      </c>
      <c r="W546" s="27" t="s">
        <v>677</v>
      </c>
      <c r="X546" s="27" t="s">
        <v>105</v>
      </c>
      <c r="Y546" s="27" t="s">
        <v>2488</v>
      </c>
      <c r="Z546" s="27" t="s">
        <v>972</v>
      </c>
      <c r="AA546" s="62">
        <v>122717</v>
      </c>
      <c r="AB546" s="27" t="s">
        <v>388</v>
      </c>
      <c r="AC546" s="27" t="s">
        <v>76</v>
      </c>
      <c r="AD546" s="27" t="s">
        <v>2487</v>
      </c>
      <c r="AE546" s="27" t="s">
        <v>974</v>
      </c>
      <c r="AF546" s="27" t="s">
        <v>722</v>
      </c>
      <c r="AG546" s="27" t="s">
        <v>677</v>
      </c>
      <c r="AH546" s="27" t="s">
        <v>737</v>
      </c>
      <c r="AI546" s="61">
        <v>42186</v>
      </c>
      <c r="AJ546" s="27" t="s">
        <v>1248</v>
      </c>
      <c r="AK546" s="61">
        <v>42186</v>
      </c>
      <c r="AL546" s="28" t="s">
        <v>64</v>
      </c>
      <c r="AM546" s="27" t="s">
        <v>677</v>
      </c>
      <c r="AN546" s="27" t="s">
        <v>677</v>
      </c>
      <c r="AO546" s="28" t="s">
        <v>715</v>
      </c>
      <c r="AP546" s="27" t="s">
        <v>716</v>
      </c>
      <c r="AQ546" s="27" t="s">
        <v>78</v>
      </c>
      <c r="AR546" s="27" t="s">
        <v>78</v>
      </c>
      <c r="AS546" s="28" t="s">
        <v>717</v>
      </c>
      <c r="AT546" s="28" t="s">
        <v>718</v>
      </c>
      <c r="AU546" s="28" t="s">
        <v>718</v>
      </c>
      <c r="AV546" s="28" t="s">
        <v>718</v>
      </c>
      <c r="AW546" s="28" t="s">
        <v>718</v>
      </c>
      <c r="AX546" s="28" t="s">
        <v>718</v>
      </c>
      <c r="AY546" s="28" t="s">
        <v>718</v>
      </c>
      <c r="AZ546" s="62">
        <v>122717</v>
      </c>
      <c r="BA546" s="62">
        <v>122717</v>
      </c>
      <c r="BB546" s="29">
        <v>1</v>
      </c>
    </row>
    <row r="547" spans="1:54" ht="15.75" customHeight="1" x14ac:dyDescent="0.2">
      <c r="A547" t="s">
        <v>79</v>
      </c>
      <c r="B547" t="e">
        <f>VLOOKUP(M547,vlookup!A:C,3,FALSE)</f>
        <v>#N/A</v>
      </c>
      <c r="C547" t="s">
        <v>924</v>
      </c>
      <c r="D547" t="s">
        <v>7</v>
      </c>
      <c r="E547" t="s">
        <v>13</v>
      </c>
      <c r="F547" t="s">
        <v>717</v>
      </c>
      <c r="G547" t="s">
        <v>718</v>
      </c>
      <c r="H547" t="s">
        <v>718</v>
      </c>
      <c r="I547" t="s">
        <v>718</v>
      </c>
      <c r="J547" t="s">
        <v>718</v>
      </c>
      <c r="K547" t="s">
        <v>718</v>
      </c>
      <c r="L547" s="6" t="s">
        <v>718</v>
      </c>
      <c r="M547" s="27" t="s">
        <v>1063</v>
      </c>
      <c r="N547" s="27" t="s">
        <v>1064</v>
      </c>
      <c r="O547" s="27" t="s">
        <v>78</v>
      </c>
      <c r="P547" s="27" t="s">
        <v>1443</v>
      </c>
      <c r="Q547" s="27" t="s">
        <v>78</v>
      </c>
      <c r="R547" s="27" t="s">
        <v>135</v>
      </c>
      <c r="S547" s="27" t="s">
        <v>118</v>
      </c>
      <c r="T547" s="27" t="s">
        <v>205</v>
      </c>
      <c r="U547" s="60">
        <v>42186</v>
      </c>
      <c r="V547" s="27" t="s">
        <v>134</v>
      </c>
      <c r="W547" s="27" t="s">
        <v>677</v>
      </c>
      <c r="X547" s="27" t="s">
        <v>105</v>
      </c>
      <c r="Y547" s="27" t="s">
        <v>2489</v>
      </c>
      <c r="Z547" s="27" t="s">
        <v>972</v>
      </c>
      <c r="AA547" s="62">
        <v>245509</v>
      </c>
      <c r="AB547" s="27" t="s">
        <v>128</v>
      </c>
      <c r="AC547" s="27" t="s">
        <v>76</v>
      </c>
      <c r="AD547" s="27" t="s">
        <v>2487</v>
      </c>
      <c r="AE547" s="27" t="s">
        <v>974</v>
      </c>
      <c r="AF547" s="27" t="s">
        <v>722</v>
      </c>
      <c r="AG547" s="27" t="s">
        <v>677</v>
      </c>
      <c r="AH547" s="27" t="s">
        <v>737</v>
      </c>
      <c r="AI547" s="61">
        <v>42186</v>
      </c>
      <c r="AJ547" s="27" t="s">
        <v>1248</v>
      </c>
      <c r="AK547" s="61">
        <v>42186</v>
      </c>
      <c r="AL547" s="28" t="s">
        <v>64</v>
      </c>
      <c r="AM547" s="27" t="s">
        <v>677</v>
      </c>
      <c r="AN547" s="27" t="s">
        <v>677</v>
      </c>
      <c r="AO547" s="28" t="s">
        <v>715</v>
      </c>
      <c r="AP547" s="27" t="s">
        <v>716</v>
      </c>
      <c r="AQ547" s="27" t="s">
        <v>78</v>
      </c>
      <c r="AR547" s="27" t="s">
        <v>78</v>
      </c>
      <c r="AS547" s="28" t="s">
        <v>717</v>
      </c>
      <c r="AT547" s="28" t="s">
        <v>718</v>
      </c>
      <c r="AU547" s="28" t="s">
        <v>718</v>
      </c>
      <c r="AV547" s="28" t="s">
        <v>718</v>
      </c>
      <c r="AW547" s="28" t="s">
        <v>718</v>
      </c>
      <c r="AX547" s="28" t="s">
        <v>718</v>
      </c>
      <c r="AY547" s="28" t="s">
        <v>718</v>
      </c>
      <c r="AZ547" s="62">
        <v>245509</v>
      </c>
      <c r="BA547" s="62">
        <v>245509</v>
      </c>
      <c r="BB547" s="29">
        <v>1</v>
      </c>
    </row>
    <row r="548" spans="1:54" ht="15.75" customHeight="1" x14ac:dyDescent="0.2">
      <c r="A548" t="s">
        <v>79</v>
      </c>
      <c r="B548" t="e">
        <f>VLOOKUP(M548,vlookup!A:C,3,FALSE)</f>
        <v>#N/A</v>
      </c>
      <c r="C548" t="s">
        <v>924</v>
      </c>
      <c r="D548" t="s">
        <v>7</v>
      </c>
      <c r="E548" t="s">
        <v>13</v>
      </c>
      <c r="F548" t="s">
        <v>717</v>
      </c>
      <c r="G548" t="s">
        <v>718</v>
      </c>
      <c r="H548" t="s">
        <v>718</v>
      </c>
      <c r="I548" t="s">
        <v>718</v>
      </c>
      <c r="J548" t="s">
        <v>718</v>
      </c>
      <c r="K548" t="s">
        <v>718</v>
      </c>
      <c r="L548" s="6" t="s">
        <v>718</v>
      </c>
      <c r="M548" s="27" t="s">
        <v>1063</v>
      </c>
      <c r="N548" s="27" t="s">
        <v>1064</v>
      </c>
      <c r="O548" s="27" t="s">
        <v>78</v>
      </c>
      <c r="P548" s="27" t="s">
        <v>1443</v>
      </c>
      <c r="Q548" s="27" t="s">
        <v>78</v>
      </c>
      <c r="R548" s="27" t="s">
        <v>135</v>
      </c>
      <c r="S548" s="27" t="s">
        <v>118</v>
      </c>
      <c r="T548" s="27" t="s">
        <v>205</v>
      </c>
      <c r="U548" s="60">
        <v>42186</v>
      </c>
      <c r="V548" s="27" t="s">
        <v>134</v>
      </c>
      <c r="W548" s="27" t="s">
        <v>677</v>
      </c>
      <c r="X548" s="27" t="s">
        <v>105</v>
      </c>
      <c r="Y548" s="27" t="s">
        <v>2490</v>
      </c>
      <c r="Z548" s="27" t="s">
        <v>972</v>
      </c>
      <c r="AA548" s="62">
        <v>447085</v>
      </c>
      <c r="AB548" s="27" t="s">
        <v>391</v>
      </c>
      <c r="AC548" s="27" t="s">
        <v>76</v>
      </c>
      <c r="AD548" s="27" t="s">
        <v>2487</v>
      </c>
      <c r="AE548" s="27" t="s">
        <v>974</v>
      </c>
      <c r="AF548" s="27" t="s">
        <v>722</v>
      </c>
      <c r="AG548" s="27" t="s">
        <v>677</v>
      </c>
      <c r="AH548" s="27" t="s">
        <v>737</v>
      </c>
      <c r="AI548" s="61">
        <v>42186</v>
      </c>
      <c r="AJ548" s="27" t="s">
        <v>1248</v>
      </c>
      <c r="AK548" s="61">
        <v>42186</v>
      </c>
      <c r="AL548" s="28" t="s">
        <v>64</v>
      </c>
      <c r="AM548" s="27" t="s">
        <v>677</v>
      </c>
      <c r="AN548" s="27" t="s">
        <v>677</v>
      </c>
      <c r="AO548" s="28" t="s">
        <v>715</v>
      </c>
      <c r="AP548" s="27" t="s">
        <v>716</v>
      </c>
      <c r="AQ548" s="27" t="s">
        <v>78</v>
      </c>
      <c r="AR548" s="27" t="s">
        <v>78</v>
      </c>
      <c r="AS548" s="28" t="s">
        <v>717</v>
      </c>
      <c r="AT548" s="28" t="s">
        <v>718</v>
      </c>
      <c r="AU548" s="28" t="s">
        <v>718</v>
      </c>
      <c r="AV548" s="28" t="s">
        <v>718</v>
      </c>
      <c r="AW548" s="28" t="s">
        <v>718</v>
      </c>
      <c r="AX548" s="28" t="s">
        <v>718</v>
      </c>
      <c r="AY548" s="28" t="s">
        <v>718</v>
      </c>
      <c r="AZ548" s="62">
        <v>447085</v>
      </c>
      <c r="BA548" s="62">
        <v>447085</v>
      </c>
      <c r="BB548" s="29">
        <v>1</v>
      </c>
    </row>
    <row r="549" spans="1:54" ht="15.75" customHeight="1" x14ac:dyDescent="0.2">
      <c r="A549" t="s">
        <v>3207</v>
      </c>
      <c r="B549" t="e">
        <f>VLOOKUP(M549,vlookup!A:C,3,FALSE)</f>
        <v>#N/A</v>
      </c>
      <c r="C549" t="s">
        <v>925</v>
      </c>
      <c r="D549" t="s">
        <v>7</v>
      </c>
      <c r="E549" t="s">
        <v>13</v>
      </c>
      <c r="F549" t="s">
        <v>717</v>
      </c>
      <c r="G549" t="s">
        <v>718</v>
      </c>
      <c r="H549" t="s">
        <v>718</v>
      </c>
      <c r="I549" t="s">
        <v>718</v>
      </c>
      <c r="J549" t="s">
        <v>718</v>
      </c>
      <c r="K549" t="s">
        <v>718</v>
      </c>
      <c r="L549" s="6" t="s">
        <v>718</v>
      </c>
      <c r="M549" s="27" t="s">
        <v>1063</v>
      </c>
      <c r="N549" s="27" t="s">
        <v>1064</v>
      </c>
      <c r="O549" s="27" t="s">
        <v>78</v>
      </c>
      <c r="P549" s="27" t="s">
        <v>1444</v>
      </c>
      <c r="Q549" s="27" t="s">
        <v>78</v>
      </c>
      <c r="R549" s="27" t="s">
        <v>85</v>
      </c>
      <c r="S549" s="27" t="s">
        <v>48</v>
      </c>
      <c r="T549" s="27" t="s">
        <v>143</v>
      </c>
      <c r="U549" s="60">
        <v>42240</v>
      </c>
      <c r="V549" s="27" t="s">
        <v>40</v>
      </c>
      <c r="W549" s="27" t="s">
        <v>677</v>
      </c>
      <c r="X549" s="27" t="s">
        <v>38</v>
      </c>
      <c r="Y549" s="27" t="s">
        <v>2528</v>
      </c>
      <c r="Z549" s="27" t="s">
        <v>2529</v>
      </c>
      <c r="AA549" s="62">
        <v>25000</v>
      </c>
      <c r="AB549" s="27" t="s">
        <v>2530</v>
      </c>
      <c r="AC549" s="27" t="s">
        <v>76</v>
      </c>
      <c r="AD549" s="27" t="s">
        <v>677</v>
      </c>
      <c r="AE549" s="27" t="s">
        <v>2531</v>
      </c>
      <c r="AF549" s="27" t="s">
        <v>749</v>
      </c>
      <c r="AG549" s="27" t="s">
        <v>677</v>
      </c>
      <c r="AH549" s="27" t="s">
        <v>1709</v>
      </c>
      <c r="AI549" s="61">
        <v>42243</v>
      </c>
      <c r="AJ549" s="27" t="s">
        <v>1709</v>
      </c>
      <c r="AK549" s="61">
        <v>42243</v>
      </c>
      <c r="AL549" s="28" t="s">
        <v>64</v>
      </c>
      <c r="AM549" s="27" t="s">
        <v>677</v>
      </c>
      <c r="AN549" s="27" t="s">
        <v>677</v>
      </c>
      <c r="AO549" s="28" t="s">
        <v>719</v>
      </c>
      <c r="AP549" s="27" t="s">
        <v>720</v>
      </c>
      <c r="AQ549" s="27" t="s">
        <v>677</v>
      </c>
      <c r="AR549" s="27" t="s">
        <v>78</v>
      </c>
      <c r="AS549" s="28" t="s">
        <v>717</v>
      </c>
      <c r="AT549" s="28" t="s">
        <v>718</v>
      </c>
      <c r="AU549" s="28" t="s">
        <v>718</v>
      </c>
      <c r="AV549" s="28" t="s">
        <v>718</v>
      </c>
      <c r="AW549" s="28" t="s">
        <v>718</v>
      </c>
      <c r="AX549" s="28" t="s">
        <v>718</v>
      </c>
      <c r="AY549" s="28" t="s">
        <v>718</v>
      </c>
      <c r="AZ549" s="62">
        <v>25000</v>
      </c>
      <c r="BA549" s="62">
        <v>25000</v>
      </c>
      <c r="BB549" s="29">
        <v>1</v>
      </c>
    </row>
    <row r="550" spans="1:54" ht="15.75" customHeight="1" x14ac:dyDescent="0.2">
      <c r="A550" t="s">
        <v>79</v>
      </c>
      <c r="B550" t="e">
        <f>VLOOKUP(M550,vlookup!A:C,3,FALSE)</f>
        <v>#N/A</v>
      </c>
      <c r="C550" t="s">
        <v>925</v>
      </c>
      <c r="D550" t="s">
        <v>7</v>
      </c>
      <c r="E550" t="s">
        <v>13</v>
      </c>
      <c r="F550" t="s">
        <v>717</v>
      </c>
      <c r="G550" t="s">
        <v>718</v>
      </c>
      <c r="H550" t="s">
        <v>718</v>
      </c>
      <c r="I550" t="s">
        <v>718</v>
      </c>
      <c r="J550" t="s">
        <v>718</v>
      </c>
      <c r="K550" t="s">
        <v>718</v>
      </c>
      <c r="L550" s="6" t="s">
        <v>718</v>
      </c>
      <c r="M550" s="27" t="s">
        <v>1063</v>
      </c>
      <c r="N550" s="27" t="s">
        <v>1064</v>
      </c>
      <c r="O550" s="27" t="s">
        <v>78</v>
      </c>
      <c r="P550" s="27" t="s">
        <v>1443</v>
      </c>
      <c r="Q550" s="27" t="s">
        <v>78</v>
      </c>
      <c r="R550" s="27" t="s">
        <v>341</v>
      </c>
      <c r="S550" s="27" t="s">
        <v>48</v>
      </c>
      <c r="T550" s="27" t="s">
        <v>1207</v>
      </c>
      <c r="U550" s="60">
        <v>42265</v>
      </c>
      <c r="V550" s="27" t="s">
        <v>45</v>
      </c>
      <c r="W550" s="27" t="s">
        <v>107</v>
      </c>
      <c r="X550" s="27" t="s">
        <v>38</v>
      </c>
      <c r="Y550" s="27" t="s">
        <v>1700</v>
      </c>
      <c r="Z550" s="27" t="s">
        <v>1327</v>
      </c>
      <c r="AA550" s="62">
        <v>195569.47</v>
      </c>
      <c r="AB550" s="27" t="s">
        <v>379</v>
      </c>
      <c r="AC550" s="27" t="s">
        <v>130</v>
      </c>
      <c r="AD550" s="27" t="s">
        <v>1328</v>
      </c>
      <c r="AE550" s="27" t="s">
        <v>1329</v>
      </c>
      <c r="AF550" s="27" t="s">
        <v>744</v>
      </c>
      <c r="AG550" s="27" t="s">
        <v>677</v>
      </c>
      <c r="AH550" s="27" t="s">
        <v>750</v>
      </c>
      <c r="AI550" s="61">
        <v>42265</v>
      </c>
      <c r="AJ550" s="27" t="s">
        <v>784</v>
      </c>
      <c r="AK550" s="61">
        <v>42256</v>
      </c>
      <c r="AL550" s="28" t="s">
        <v>64</v>
      </c>
      <c r="AM550" s="27" t="s">
        <v>739</v>
      </c>
      <c r="AN550" s="27" t="s">
        <v>740</v>
      </c>
      <c r="AO550" s="28" t="s">
        <v>719</v>
      </c>
      <c r="AP550" s="27" t="s">
        <v>720</v>
      </c>
      <c r="AQ550" s="27" t="s">
        <v>78</v>
      </c>
      <c r="AR550" s="27" t="s">
        <v>78</v>
      </c>
      <c r="AS550" s="28" t="s">
        <v>717</v>
      </c>
      <c r="AT550" s="28" t="s">
        <v>718</v>
      </c>
      <c r="AU550" s="28" t="s">
        <v>718</v>
      </c>
      <c r="AV550" s="28" t="s">
        <v>718</v>
      </c>
      <c r="AW550" s="28" t="s">
        <v>718</v>
      </c>
      <c r="AX550" s="28" t="s">
        <v>718</v>
      </c>
      <c r="AY550" s="28" t="s">
        <v>718</v>
      </c>
      <c r="AZ550" s="62">
        <v>195569.47</v>
      </c>
      <c r="BA550" s="62">
        <v>0</v>
      </c>
      <c r="BB550" s="29">
        <v>1</v>
      </c>
    </row>
    <row r="551" spans="1:54" ht="15.75" customHeight="1" x14ac:dyDescent="0.2">
      <c r="A551" t="s">
        <v>79</v>
      </c>
      <c r="B551" t="e">
        <f>VLOOKUP(M551,vlookup!A:C,3,FALSE)</f>
        <v>#N/A</v>
      </c>
      <c r="C551" t="s">
        <v>925</v>
      </c>
      <c r="D551" t="s">
        <v>7</v>
      </c>
      <c r="E551" t="s">
        <v>13</v>
      </c>
      <c r="F551" t="s">
        <v>717</v>
      </c>
      <c r="G551" t="s">
        <v>718</v>
      </c>
      <c r="H551" t="s">
        <v>718</v>
      </c>
      <c r="I551" t="s">
        <v>718</v>
      </c>
      <c r="J551" t="s">
        <v>718</v>
      </c>
      <c r="K551" t="s">
        <v>718</v>
      </c>
      <c r="L551" s="6" t="s">
        <v>718</v>
      </c>
      <c r="M551" s="27" t="s">
        <v>1063</v>
      </c>
      <c r="N551" s="27" t="s">
        <v>1064</v>
      </c>
      <c r="O551" s="27" t="s">
        <v>78</v>
      </c>
      <c r="P551" s="27" t="s">
        <v>1443</v>
      </c>
      <c r="Q551" s="27" t="s">
        <v>78</v>
      </c>
      <c r="R551" s="27" t="s">
        <v>341</v>
      </c>
      <c r="S551" s="27" t="s">
        <v>48</v>
      </c>
      <c r="T551" s="27" t="s">
        <v>1207</v>
      </c>
      <c r="U551" s="60">
        <v>42270</v>
      </c>
      <c r="V551" s="27" t="s">
        <v>45</v>
      </c>
      <c r="W551" s="27" t="s">
        <v>330</v>
      </c>
      <c r="X551" s="27" t="s">
        <v>38</v>
      </c>
      <c r="Y551" s="27" t="s">
        <v>2494</v>
      </c>
      <c r="Z551" s="27" t="s">
        <v>1327</v>
      </c>
      <c r="AA551" s="62">
        <v>138481.04</v>
      </c>
      <c r="AB551" s="27" t="s">
        <v>128</v>
      </c>
      <c r="AC551" s="27" t="s">
        <v>76</v>
      </c>
      <c r="AD551" s="27" t="s">
        <v>1328</v>
      </c>
      <c r="AE551" s="27" t="s">
        <v>1329</v>
      </c>
      <c r="AF551" s="27" t="s">
        <v>777</v>
      </c>
      <c r="AG551" s="27" t="s">
        <v>677</v>
      </c>
      <c r="AH551" s="27" t="s">
        <v>816</v>
      </c>
      <c r="AI551" s="61">
        <v>42270</v>
      </c>
      <c r="AJ551" s="27" t="s">
        <v>816</v>
      </c>
      <c r="AK551" s="61">
        <v>42270</v>
      </c>
      <c r="AL551" s="28" t="s">
        <v>64</v>
      </c>
      <c r="AM551" s="27" t="s">
        <v>677</v>
      </c>
      <c r="AN551" s="27" t="s">
        <v>677</v>
      </c>
      <c r="AO551" s="28" t="s">
        <v>719</v>
      </c>
      <c r="AP551" s="27" t="s">
        <v>720</v>
      </c>
      <c r="AQ551" s="27" t="s">
        <v>78</v>
      </c>
      <c r="AR551" s="27" t="s">
        <v>78</v>
      </c>
      <c r="AS551" s="28" t="s">
        <v>717</v>
      </c>
      <c r="AT551" s="28" t="s">
        <v>718</v>
      </c>
      <c r="AU551" s="28" t="s">
        <v>718</v>
      </c>
      <c r="AV551" s="28" t="s">
        <v>718</v>
      </c>
      <c r="AW551" s="28" t="s">
        <v>718</v>
      </c>
      <c r="AX551" s="28" t="s">
        <v>718</v>
      </c>
      <c r="AY551" s="28" t="s">
        <v>718</v>
      </c>
      <c r="AZ551" s="62">
        <v>138481.04</v>
      </c>
      <c r="BA551" s="62">
        <v>398726.93</v>
      </c>
      <c r="BB551" s="29">
        <v>1</v>
      </c>
    </row>
    <row r="552" spans="1:54" ht="15.75" customHeight="1" x14ac:dyDescent="0.2">
      <c r="A552" t="s">
        <v>79</v>
      </c>
      <c r="B552" t="e">
        <f>VLOOKUP(M552,vlookup!A:C,3,FALSE)</f>
        <v>#N/A</v>
      </c>
      <c r="C552" t="s">
        <v>925</v>
      </c>
      <c r="D552" t="s">
        <v>7</v>
      </c>
      <c r="E552" t="s">
        <v>13</v>
      </c>
      <c r="F552" t="s">
        <v>717</v>
      </c>
      <c r="G552" t="s">
        <v>718</v>
      </c>
      <c r="H552" t="s">
        <v>718</v>
      </c>
      <c r="I552" t="s">
        <v>718</v>
      </c>
      <c r="J552" t="s">
        <v>718</v>
      </c>
      <c r="K552" t="s">
        <v>718</v>
      </c>
      <c r="L552" s="6" t="s">
        <v>718</v>
      </c>
      <c r="M552" s="27" t="s">
        <v>1063</v>
      </c>
      <c r="N552" s="27" t="s">
        <v>1064</v>
      </c>
      <c r="O552" s="27" t="s">
        <v>78</v>
      </c>
      <c r="P552" s="27" t="s">
        <v>1443</v>
      </c>
      <c r="Q552" s="27" t="s">
        <v>78</v>
      </c>
      <c r="R552" s="27" t="s">
        <v>43</v>
      </c>
      <c r="S552" s="27" t="s">
        <v>44</v>
      </c>
      <c r="T552" s="27" t="s">
        <v>88</v>
      </c>
      <c r="U552" s="60">
        <v>42272</v>
      </c>
      <c r="V552" s="27" t="s">
        <v>45</v>
      </c>
      <c r="W552" s="27" t="s">
        <v>107</v>
      </c>
      <c r="X552" s="27" t="s">
        <v>38</v>
      </c>
      <c r="Y552" s="27" t="s">
        <v>2513</v>
      </c>
      <c r="Z552" s="27" t="s">
        <v>1327</v>
      </c>
      <c r="AA552" s="62">
        <v>404592</v>
      </c>
      <c r="AB552" s="27" t="s">
        <v>2514</v>
      </c>
      <c r="AC552" s="27" t="s">
        <v>76</v>
      </c>
      <c r="AD552" s="27" t="s">
        <v>1328</v>
      </c>
      <c r="AE552" s="27" t="s">
        <v>1329</v>
      </c>
      <c r="AF552" s="27" t="s">
        <v>761</v>
      </c>
      <c r="AG552" s="27" t="s">
        <v>677</v>
      </c>
      <c r="AH552" s="27" t="s">
        <v>762</v>
      </c>
      <c r="AI552" s="61">
        <v>42272</v>
      </c>
      <c r="AJ552" s="27" t="s">
        <v>791</v>
      </c>
      <c r="AK552" s="61">
        <v>42272</v>
      </c>
      <c r="AL552" s="28" t="s">
        <v>64</v>
      </c>
      <c r="AM552" s="27" t="s">
        <v>677</v>
      </c>
      <c r="AN552" s="27" t="s">
        <v>677</v>
      </c>
      <c r="AO552" s="28" t="s">
        <v>719</v>
      </c>
      <c r="AP552" s="27" t="s">
        <v>720</v>
      </c>
      <c r="AQ552" s="27" t="s">
        <v>78</v>
      </c>
      <c r="AR552" s="27" t="s">
        <v>78</v>
      </c>
      <c r="AS552" s="28" t="s">
        <v>717</v>
      </c>
      <c r="AT552" s="28" t="s">
        <v>718</v>
      </c>
      <c r="AU552" s="28" t="s">
        <v>718</v>
      </c>
      <c r="AV552" s="28" t="s">
        <v>718</v>
      </c>
      <c r="AW552" s="28" t="s">
        <v>718</v>
      </c>
      <c r="AX552" s="28" t="s">
        <v>718</v>
      </c>
      <c r="AY552" s="28" t="s">
        <v>718</v>
      </c>
      <c r="AZ552" s="62">
        <v>404592</v>
      </c>
      <c r="BA552" s="62">
        <v>1028976</v>
      </c>
      <c r="BB552" s="29">
        <v>1</v>
      </c>
    </row>
    <row r="553" spans="1:54" ht="15.75" customHeight="1" x14ac:dyDescent="0.2">
      <c r="A553" t="s">
        <v>3205</v>
      </c>
      <c r="B553" t="e">
        <f>VLOOKUP(M553,vlookup!A:C,3,FALSE)</f>
        <v>#N/A</v>
      </c>
      <c r="C553" t="s">
        <v>925</v>
      </c>
      <c r="D553" t="s">
        <v>7</v>
      </c>
      <c r="E553" t="s">
        <v>13</v>
      </c>
      <c r="F553" t="s">
        <v>717</v>
      </c>
      <c r="G553" t="s">
        <v>718</v>
      </c>
      <c r="H553" t="s">
        <v>718</v>
      </c>
      <c r="I553" t="s">
        <v>718</v>
      </c>
      <c r="J553" t="s">
        <v>718</v>
      </c>
      <c r="K553" t="s">
        <v>718</v>
      </c>
      <c r="L553" s="6" t="s">
        <v>718</v>
      </c>
      <c r="M553" s="27" t="s">
        <v>1063</v>
      </c>
      <c r="N553" s="27" t="s">
        <v>1064</v>
      </c>
      <c r="O553" s="27" t="s">
        <v>78</v>
      </c>
      <c r="P553" s="27" t="s">
        <v>1440</v>
      </c>
      <c r="Q553" s="27" t="s">
        <v>78</v>
      </c>
      <c r="R553" s="27" t="s">
        <v>182</v>
      </c>
      <c r="S553" s="27" t="s">
        <v>48</v>
      </c>
      <c r="T553" s="27" t="s">
        <v>1207</v>
      </c>
      <c r="U553" s="60">
        <v>42272</v>
      </c>
      <c r="V553" s="27" t="s">
        <v>134</v>
      </c>
      <c r="W553" s="27" t="s">
        <v>107</v>
      </c>
      <c r="X553" s="27" t="s">
        <v>38</v>
      </c>
      <c r="Y553" s="27" t="s">
        <v>2524</v>
      </c>
      <c r="Z553" s="27" t="s">
        <v>1035</v>
      </c>
      <c r="AA553" s="62">
        <v>47952.53</v>
      </c>
      <c r="AB553" s="27" t="s">
        <v>128</v>
      </c>
      <c r="AC553" s="27" t="s">
        <v>99</v>
      </c>
      <c r="AD553" s="27" t="s">
        <v>1036</v>
      </c>
      <c r="AE553" s="27" t="s">
        <v>1037</v>
      </c>
      <c r="AF553" s="27" t="s">
        <v>1442</v>
      </c>
      <c r="AG553" s="27" t="s">
        <v>677</v>
      </c>
      <c r="AH553" s="27" t="s">
        <v>772</v>
      </c>
      <c r="AI553" s="61">
        <v>42272</v>
      </c>
      <c r="AJ553" s="27" t="s">
        <v>1690</v>
      </c>
      <c r="AK553" s="61">
        <v>42272</v>
      </c>
      <c r="AL553" s="28" t="s">
        <v>64</v>
      </c>
      <c r="AM553" s="27" t="s">
        <v>757</v>
      </c>
      <c r="AN553" s="27" t="s">
        <v>758</v>
      </c>
      <c r="AO553" s="28" t="s">
        <v>725</v>
      </c>
      <c r="AP553" s="27" t="s">
        <v>718</v>
      </c>
      <c r="AQ553" s="27" t="s">
        <v>78</v>
      </c>
      <c r="AR553" s="27" t="s">
        <v>78</v>
      </c>
      <c r="AS553" s="28" t="s">
        <v>717</v>
      </c>
      <c r="AT553" s="28" t="s">
        <v>718</v>
      </c>
      <c r="AU553" s="28" t="s">
        <v>718</v>
      </c>
      <c r="AV553" s="28" t="s">
        <v>718</v>
      </c>
      <c r="AW553" s="28" t="s">
        <v>718</v>
      </c>
      <c r="AX553" s="28" t="s">
        <v>718</v>
      </c>
      <c r="AY553" s="28" t="s">
        <v>718</v>
      </c>
      <c r="AZ553" s="62">
        <v>47952.53</v>
      </c>
      <c r="BA553" s="62">
        <v>47952.53</v>
      </c>
      <c r="BB553" s="29">
        <v>1</v>
      </c>
    </row>
    <row r="554" spans="1:54" ht="15.75" customHeight="1" x14ac:dyDescent="0.2">
      <c r="A554" t="s">
        <v>79</v>
      </c>
      <c r="B554" t="e">
        <f>VLOOKUP(M554,vlookup!A:C,3,FALSE)</f>
        <v>#N/A</v>
      </c>
      <c r="C554" t="s">
        <v>925</v>
      </c>
      <c r="D554" t="s">
        <v>9</v>
      </c>
      <c r="E554" t="s">
        <v>12</v>
      </c>
      <c r="F554" t="s">
        <v>717</v>
      </c>
      <c r="G554" t="s">
        <v>1850</v>
      </c>
      <c r="H554" t="s">
        <v>718</v>
      </c>
      <c r="I554" t="s">
        <v>718</v>
      </c>
      <c r="J554" t="s">
        <v>718</v>
      </c>
      <c r="K554" t="s">
        <v>718</v>
      </c>
      <c r="L554" s="6" t="s">
        <v>718</v>
      </c>
      <c r="M554" s="27" t="s">
        <v>1063</v>
      </c>
      <c r="N554" s="27" t="s">
        <v>1064</v>
      </c>
      <c r="O554" s="27" t="s">
        <v>78</v>
      </c>
      <c r="P554" s="27" t="s">
        <v>1443</v>
      </c>
      <c r="Q554" s="27" t="s">
        <v>78</v>
      </c>
      <c r="R554" s="27" t="s">
        <v>199</v>
      </c>
      <c r="S554" s="27" t="s">
        <v>118</v>
      </c>
      <c r="T554" s="27" t="s">
        <v>205</v>
      </c>
      <c r="U554" s="60">
        <v>42146</v>
      </c>
      <c r="V554" s="27" t="s">
        <v>46</v>
      </c>
      <c r="W554" s="27" t="s">
        <v>677</v>
      </c>
      <c r="X554" s="27" t="s">
        <v>38</v>
      </c>
      <c r="Y554" s="27" t="s">
        <v>2502</v>
      </c>
      <c r="Z554" s="27" t="s">
        <v>1147</v>
      </c>
      <c r="AA554" s="62">
        <v>1000568</v>
      </c>
      <c r="AB554" s="27" t="s">
        <v>1337</v>
      </c>
      <c r="AC554" s="27" t="s">
        <v>130</v>
      </c>
      <c r="AD554" s="27" t="s">
        <v>677</v>
      </c>
      <c r="AE554" s="27" t="s">
        <v>1148</v>
      </c>
      <c r="AF554" s="27" t="s">
        <v>752</v>
      </c>
      <c r="AG554" s="27" t="s">
        <v>755</v>
      </c>
      <c r="AH554" s="27" t="s">
        <v>756</v>
      </c>
      <c r="AI554" s="61">
        <v>42150</v>
      </c>
      <c r="AJ554" s="27" t="s">
        <v>1859</v>
      </c>
      <c r="AK554" s="61">
        <v>42090</v>
      </c>
      <c r="AL554" s="28" t="s">
        <v>64</v>
      </c>
      <c r="AM554" s="27" t="s">
        <v>739</v>
      </c>
      <c r="AN554" s="27" t="s">
        <v>740</v>
      </c>
      <c r="AO554" s="28" t="s">
        <v>725</v>
      </c>
      <c r="AP554" s="27" t="s">
        <v>718</v>
      </c>
      <c r="AQ554" s="27" t="s">
        <v>677</v>
      </c>
      <c r="AR554" s="27" t="s">
        <v>78</v>
      </c>
      <c r="AS554" s="28" t="s">
        <v>717</v>
      </c>
      <c r="AT554" s="28" t="s">
        <v>716</v>
      </c>
      <c r="AU554" s="28" t="s">
        <v>718</v>
      </c>
      <c r="AV554" s="28" t="s">
        <v>718</v>
      </c>
      <c r="AW554" s="28" t="s">
        <v>718</v>
      </c>
      <c r="AX554" s="28" t="s">
        <v>718</v>
      </c>
      <c r="AY554" s="28" t="s">
        <v>718</v>
      </c>
      <c r="AZ554" s="62">
        <v>1000568</v>
      </c>
      <c r="BA554" s="62">
        <v>0</v>
      </c>
      <c r="BB554" s="29">
        <v>1</v>
      </c>
    </row>
    <row r="555" spans="1:54" ht="15.75" customHeight="1" x14ac:dyDescent="0.2">
      <c r="A555" t="s">
        <v>79</v>
      </c>
      <c r="B555" t="e">
        <f>VLOOKUP(M555,vlookup!A:C,3,FALSE)</f>
        <v>#N/A</v>
      </c>
      <c r="C555" t="s">
        <v>925</v>
      </c>
      <c r="D555" t="s">
        <v>9</v>
      </c>
      <c r="E555" t="s">
        <v>12</v>
      </c>
      <c r="F555" t="s">
        <v>717</v>
      </c>
      <c r="G555" t="s">
        <v>1850</v>
      </c>
      <c r="H555" t="s">
        <v>718</v>
      </c>
      <c r="I555" t="s">
        <v>718</v>
      </c>
      <c r="J555" t="s">
        <v>718</v>
      </c>
      <c r="K555" t="s">
        <v>718</v>
      </c>
      <c r="L555" s="6" t="s">
        <v>718</v>
      </c>
      <c r="M555" s="27" t="s">
        <v>1063</v>
      </c>
      <c r="N555" s="27" t="s">
        <v>1064</v>
      </c>
      <c r="O555" s="27" t="s">
        <v>78</v>
      </c>
      <c r="P555" s="27" t="s">
        <v>1443</v>
      </c>
      <c r="Q555" s="27" t="s">
        <v>78</v>
      </c>
      <c r="R555" s="27" t="s">
        <v>135</v>
      </c>
      <c r="S555" s="27" t="s">
        <v>118</v>
      </c>
      <c r="T555" s="27" t="s">
        <v>205</v>
      </c>
      <c r="U555" s="60">
        <v>42177</v>
      </c>
      <c r="V555" s="27" t="s">
        <v>46</v>
      </c>
      <c r="W555" s="27" t="s">
        <v>677</v>
      </c>
      <c r="X555" s="27" t="s">
        <v>38</v>
      </c>
      <c r="Y555" s="27" t="s">
        <v>2484</v>
      </c>
      <c r="Z555" s="27" t="s">
        <v>399</v>
      </c>
      <c r="AA555" s="62">
        <v>198579.32</v>
      </c>
      <c r="AB555" s="27" t="s">
        <v>2485</v>
      </c>
      <c r="AC555" s="27" t="s">
        <v>76</v>
      </c>
      <c r="AD555" s="27" t="s">
        <v>677</v>
      </c>
      <c r="AE555" s="27" t="s">
        <v>398</v>
      </c>
      <c r="AF555" s="27" t="s">
        <v>790</v>
      </c>
      <c r="AG555" s="27" t="s">
        <v>755</v>
      </c>
      <c r="AH555" s="27" t="s">
        <v>993</v>
      </c>
      <c r="AI555" s="61">
        <v>42177</v>
      </c>
      <c r="AJ555" s="27" t="s">
        <v>993</v>
      </c>
      <c r="AK555" s="61">
        <v>42177</v>
      </c>
      <c r="AL555" s="28" t="s">
        <v>64</v>
      </c>
      <c r="AM555" s="27" t="s">
        <v>677</v>
      </c>
      <c r="AN555" s="27" t="s">
        <v>677</v>
      </c>
      <c r="AO555" s="28" t="s">
        <v>725</v>
      </c>
      <c r="AP555" s="27" t="s">
        <v>718</v>
      </c>
      <c r="AQ555" s="27" t="s">
        <v>677</v>
      </c>
      <c r="AR555" s="27" t="s">
        <v>78</v>
      </c>
      <c r="AS555" s="28" t="s">
        <v>717</v>
      </c>
      <c r="AT555" s="28" t="s">
        <v>716</v>
      </c>
      <c r="AU555" s="28" t="s">
        <v>718</v>
      </c>
      <c r="AV555" s="28" t="s">
        <v>718</v>
      </c>
      <c r="AW555" s="28" t="s">
        <v>718</v>
      </c>
      <c r="AX555" s="28" t="s">
        <v>718</v>
      </c>
      <c r="AY555" s="28" t="s">
        <v>718</v>
      </c>
      <c r="AZ555" s="62">
        <v>198579.32</v>
      </c>
      <c r="BA555" s="62">
        <v>408008.53</v>
      </c>
      <c r="BB555" s="29">
        <v>1</v>
      </c>
    </row>
    <row r="556" spans="1:54" ht="15.75" customHeight="1" x14ac:dyDescent="0.2">
      <c r="A556" t="s">
        <v>79</v>
      </c>
      <c r="B556" t="e">
        <f>VLOOKUP(M556,vlookup!A:C,3,FALSE)</f>
        <v>#N/A</v>
      </c>
      <c r="C556" t="s">
        <v>925</v>
      </c>
      <c r="D556" t="s">
        <v>8</v>
      </c>
      <c r="E556" t="s">
        <v>12</v>
      </c>
      <c r="F556" t="s">
        <v>717</v>
      </c>
      <c r="G556" t="s">
        <v>1850</v>
      </c>
      <c r="H556" t="s">
        <v>718</v>
      </c>
      <c r="I556" t="s">
        <v>718</v>
      </c>
      <c r="J556" t="s">
        <v>718</v>
      </c>
      <c r="K556" t="s">
        <v>718</v>
      </c>
      <c r="L556" s="6" t="s">
        <v>718</v>
      </c>
      <c r="M556" s="27" t="s">
        <v>1063</v>
      </c>
      <c r="N556" s="27" t="s">
        <v>1064</v>
      </c>
      <c r="O556" s="27" t="s">
        <v>78</v>
      </c>
      <c r="P556" s="27" t="s">
        <v>1443</v>
      </c>
      <c r="Q556" s="27" t="s">
        <v>78</v>
      </c>
      <c r="R556" s="27" t="s">
        <v>199</v>
      </c>
      <c r="S556" s="27" t="s">
        <v>118</v>
      </c>
      <c r="T556" s="27" t="s">
        <v>205</v>
      </c>
      <c r="U556" s="60">
        <v>42185</v>
      </c>
      <c r="V556" s="27" t="s">
        <v>84</v>
      </c>
      <c r="W556" s="27" t="s">
        <v>677</v>
      </c>
      <c r="X556" s="27" t="s">
        <v>38</v>
      </c>
      <c r="Y556" s="27" t="s">
        <v>2503</v>
      </c>
      <c r="Z556" s="27" t="s">
        <v>1147</v>
      </c>
      <c r="AA556" s="62">
        <v>1255758</v>
      </c>
      <c r="AB556" s="27" t="s">
        <v>1338</v>
      </c>
      <c r="AC556" s="27" t="s">
        <v>99</v>
      </c>
      <c r="AD556" s="27" t="s">
        <v>677</v>
      </c>
      <c r="AE556" s="27" t="s">
        <v>1148</v>
      </c>
      <c r="AF556" s="27" t="s">
        <v>749</v>
      </c>
      <c r="AG556" s="27" t="s">
        <v>755</v>
      </c>
      <c r="AH556" s="27" t="s">
        <v>750</v>
      </c>
      <c r="AI556" s="61">
        <v>42191</v>
      </c>
      <c r="AJ556" s="27" t="s">
        <v>970</v>
      </c>
      <c r="AK556" s="61">
        <v>42143</v>
      </c>
      <c r="AL556" s="28" t="s">
        <v>64</v>
      </c>
      <c r="AM556" s="27" t="s">
        <v>739</v>
      </c>
      <c r="AN556" s="27" t="s">
        <v>740</v>
      </c>
      <c r="AO556" s="28" t="s">
        <v>725</v>
      </c>
      <c r="AP556" s="27" t="s">
        <v>718</v>
      </c>
      <c r="AQ556" s="27" t="s">
        <v>677</v>
      </c>
      <c r="AR556" s="27" t="s">
        <v>78</v>
      </c>
      <c r="AS556" s="28" t="s">
        <v>717</v>
      </c>
      <c r="AT556" s="28" t="s">
        <v>716</v>
      </c>
      <c r="AU556" s="28" t="s">
        <v>718</v>
      </c>
      <c r="AV556" s="28" t="s">
        <v>718</v>
      </c>
      <c r="AW556" s="28" t="s">
        <v>718</v>
      </c>
      <c r="AX556" s="28" t="s">
        <v>718</v>
      </c>
      <c r="AY556" s="28" t="s">
        <v>718</v>
      </c>
      <c r="AZ556" s="62">
        <v>1255758</v>
      </c>
      <c r="BA556" s="62">
        <v>0</v>
      </c>
      <c r="BB556" s="29">
        <v>1</v>
      </c>
    </row>
    <row r="557" spans="1:54" ht="15.75" customHeight="1" x14ac:dyDescent="0.2">
      <c r="A557" t="s">
        <v>79</v>
      </c>
      <c r="B557" t="e">
        <f>VLOOKUP(M557,vlookup!A:C,3,FALSE)</f>
        <v>#N/A</v>
      </c>
      <c r="C557" t="s">
        <v>925</v>
      </c>
      <c r="D557" t="s">
        <v>7</v>
      </c>
      <c r="E557" t="s">
        <v>13</v>
      </c>
      <c r="F557" t="s">
        <v>717</v>
      </c>
      <c r="G557" t="s">
        <v>1850</v>
      </c>
      <c r="H557" t="s">
        <v>718</v>
      </c>
      <c r="I557" t="s">
        <v>718</v>
      </c>
      <c r="J557" t="s">
        <v>718</v>
      </c>
      <c r="K557" t="s">
        <v>718</v>
      </c>
      <c r="L557" s="6" t="s">
        <v>718</v>
      </c>
      <c r="M557" s="27" t="s">
        <v>1063</v>
      </c>
      <c r="N557" s="27" t="s">
        <v>1064</v>
      </c>
      <c r="O557" s="27" t="s">
        <v>78</v>
      </c>
      <c r="P557" s="27" t="s">
        <v>1443</v>
      </c>
      <c r="Q557" s="27" t="s">
        <v>78</v>
      </c>
      <c r="R557" s="27" t="s">
        <v>43</v>
      </c>
      <c r="S557" s="27" t="s">
        <v>44</v>
      </c>
      <c r="T557" s="27" t="s">
        <v>88</v>
      </c>
      <c r="U557" s="60">
        <v>42270</v>
      </c>
      <c r="V557" s="27" t="s">
        <v>40</v>
      </c>
      <c r="W557" s="27" t="s">
        <v>677</v>
      </c>
      <c r="X557" s="27" t="s">
        <v>38</v>
      </c>
      <c r="Y557" s="27" t="s">
        <v>2511</v>
      </c>
      <c r="Z557" s="27" t="s">
        <v>399</v>
      </c>
      <c r="AA557" s="62">
        <v>209403.8</v>
      </c>
      <c r="AB557" s="27" t="s">
        <v>2512</v>
      </c>
      <c r="AC557" s="27" t="s">
        <v>76</v>
      </c>
      <c r="AD557" s="27" t="s">
        <v>677</v>
      </c>
      <c r="AE557" s="27" t="s">
        <v>398</v>
      </c>
      <c r="AF557" s="27" t="s">
        <v>790</v>
      </c>
      <c r="AG557" s="27" t="s">
        <v>677</v>
      </c>
      <c r="AH557" s="27" t="s">
        <v>827</v>
      </c>
      <c r="AI557" s="61">
        <v>42270</v>
      </c>
      <c r="AJ557" s="27" t="s">
        <v>827</v>
      </c>
      <c r="AK557" s="61">
        <v>42270</v>
      </c>
      <c r="AL557" s="28" t="s">
        <v>64</v>
      </c>
      <c r="AM557" s="27" t="s">
        <v>677</v>
      </c>
      <c r="AN557" s="27" t="s">
        <v>677</v>
      </c>
      <c r="AO557" s="28" t="s">
        <v>725</v>
      </c>
      <c r="AP557" s="27" t="s">
        <v>718</v>
      </c>
      <c r="AQ557" s="27" t="s">
        <v>677</v>
      </c>
      <c r="AR557" s="27" t="s">
        <v>78</v>
      </c>
      <c r="AS557" s="28" t="s">
        <v>717</v>
      </c>
      <c r="AT557" s="28" t="s">
        <v>716</v>
      </c>
      <c r="AU557" s="28" t="s">
        <v>718</v>
      </c>
      <c r="AV557" s="28" t="s">
        <v>718</v>
      </c>
      <c r="AW557" s="28" t="s">
        <v>718</v>
      </c>
      <c r="AX557" s="28" t="s">
        <v>718</v>
      </c>
      <c r="AY557" s="28" t="s">
        <v>718</v>
      </c>
      <c r="AZ557" s="62">
        <v>209403.8</v>
      </c>
      <c r="BA557" s="62">
        <v>449432.13</v>
      </c>
      <c r="BB557" s="29">
        <v>1</v>
      </c>
    </row>
    <row r="558" spans="1:54" ht="15.75" customHeight="1" x14ac:dyDescent="0.2">
      <c r="A558" t="s">
        <v>79</v>
      </c>
      <c r="B558" t="e">
        <f>VLOOKUP(M558,vlookup!A:C,3,FALSE)</f>
        <v>#N/A</v>
      </c>
      <c r="C558" t="s">
        <v>925</v>
      </c>
      <c r="D558" t="s">
        <v>7</v>
      </c>
      <c r="E558" t="s">
        <v>13</v>
      </c>
      <c r="F558" t="s">
        <v>717</v>
      </c>
      <c r="G558" t="s">
        <v>718</v>
      </c>
      <c r="H558" t="s">
        <v>718</v>
      </c>
      <c r="I558" t="s">
        <v>718</v>
      </c>
      <c r="J558" t="s">
        <v>71</v>
      </c>
      <c r="K558" t="s">
        <v>718</v>
      </c>
      <c r="L558" s="6" t="s">
        <v>718</v>
      </c>
      <c r="M558" s="27" t="s">
        <v>859</v>
      </c>
      <c r="N558" s="27" t="s">
        <v>1074</v>
      </c>
      <c r="O558" s="27" t="s">
        <v>78</v>
      </c>
      <c r="P558" s="27" t="s">
        <v>1443</v>
      </c>
      <c r="Q558" s="27" t="s">
        <v>78</v>
      </c>
      <c r="R558" s="27" t="s">
        <v>351</v>
      </c>
      <c r="S558" s="27" t="s">
        <v>48</v>
      </c>
      <c r="T558" s="27" t="s">
        <v>1207</v>
      </c>
      <c r="U558" s="60">
        <v>42257</v>
      </c>
      <c r="V558" s="27" t="s">
        <v>45</v>
      </c>
      <c r="W558" s="27" t="s">
        <v>107</v>
      </c>
      <c r="X558" s="27" t="s">
        <v>38</v>
      </c>
      <c r="Y558" s="27" t="s">
        <v>2532</v>
      </c>
      <c r="Z558" s="27" t="s">
        <v>382</v>
      </c>
      <c r="AA558" s="62">
        <v>744788.99</v>
      </c>
      <c r="AB558" s="27" t="s">
        <v>671</v>
      </c>
      <c r="AC558" s="27" t="s">
        <v>115</v>
      </c>
      <c r="AD558" s="27" t="s">
        <v>1056</v>
      </c>
      <c r="AE558" s="27" t="s">
        <v>380</v>
      </c>
      <c r="AF558" s="27" t="s">
        <v>752</v>
      </c>
      <c r="AG558" s="27" t="s">
        <v>677</v>
      </c>
      <c r="AH558" s="27" t="s">
        <v>756</v>
      </c>
      <c r="AI558" s="61">
        <v>42257</v>
      </c>
      <c r="AJ558" s="27" t="s">
        <v>811</v>
      </c>
      <c r="AK558" s="61">
        <v>42256</v>
      </c>
      <c r="AL558" s="28" t="s">
        <v>64</v>
      </c>
      <c r="AM558" s="27" t="s">
        <v>739</v>
      </c>
      <c r="AN558" s="27" t="s">
        <v>740</v>
      </c>
      <c r="AO558" s="28" t="s">
        <v>719</v>
      </c>
      <c r="AP558" s="27" t="s">
        <v>720</v>
      </c>
      <c r="AQ558" s="27" t="s">
        <v>78</v>
      </c>
      <c r="AR558" s="27" t="s">
        <v>78</v>
      </c>
      <c r="AS558" s="28" t="s">
        <v>717</v>
      </c>
      <c r="AT558" s="28" t="s">
        <v>718</v>
      </c>
      <c r="AU558" s="28" t="s">
        <v>718</v>
      </c>
      <c r="AV558" s="28" t="s">
        <v>718</v>
      </c>
      <c r="AW558" s="28" t="s">
        <v>716</v>
      </c>
      <c r="AX558" s="28" t="s">
        <v>718</v>
      </c>
      <c r="AY558" s="28" t="s">
        <v>718</v>
      </c>
      <c r="AZ558" s="62">
        <v>744788.99</v>
      </c>
      <c r="BA558" s="62">
        <v>744788.99</v>
      </c>
      <c r="BB558" s="29">
        <v>1</v>
      </c>
    </row>
    <row r="559" spans="1:54" ht="15.75" customHeight="1" x14ac:dyDescent="0.2">
      <c r="A559" t="s">
        <v>79</v>
      </c>
      <c r="B559" t="e">
        <f>VLOOKUP(M559,vlookup!A:C,3,FALSE)</f>
        <v>#N/A</v>
      </c>
      <c r="C559" t="s">
        <v>925</v>
      </c>
      <c r="D559" t="s">
        <v>7</v>
      </c>
      <c r="E559" t="s">
        <v>13</v>
      </c>
      <c r="F559" t="s">
        <v>721</v>
      </c>
      <c r="G559" t="s">
        <v>718</v>
      </c>
      <c r="H559" t="s">
        <v>718</v>
      </c>
      <c r="I559" t="s">
        <v>718</v>
      </c>
      <c r="J559" t="s">
        <v>718</v>
      </c>
      <c r="K559" t="s">
        <v>718</v>
      </c>
      <c r="L559" s="6" t="s">
        <v>718</v>
      </c>
      <c r="M559" s="27" t="s">
        <v>859</v>
      </c>
      <c r="N559" s="27" t="s">
        <v>1074</v>
      </c>
      <c r="O559" s="27" t="s">
        <v>78</v>
      </c>
      <c r="P559" s="27" t="s">
        <v>1443</v>
      </c>
      <c r="Q559" s="27" t="s">
        <v>78</v>
      </c>
      <c r="R559" s="27" t="s">
        <v>43</v>
      </c>
      <c r="S559" s="27" t="s">
        <v>44</v>
      </c>
      <c r="T559" s="27" t="s">
        <v>88</v>
      </c>
      <c r="U559" s="60">
        <v>42270</v>
      </c>
      <c r="V559" s="27" t="s">
        <v>45</v>
      </c>
      <c r="W559" s="27" t="s">
        <v>107</v>
      </c>
      <c r="X559" s="27" t="s">
        <v>38</v>
      </c>
      <c r="Y559" s="27" t="s">
        <v>2533</v>
      </c>
      <c r="Z559" s="27" t="s">
        <v>434</v>
      </c>
      <c r="AA559" s="62">
        <v>1511495</v>
      </c>
      <c r="AB559" s="27" t="s">
        <v>2534</v>
      </c>
      <c r="AC559" s="27" t="s">
        <v>76</v>
      </c>
      <c r="AD559" s="27" t="s">
        <v>433</v>
      </c>
      <c r="AE559" s="27" t="s">
        <v>374</v>
      </c>
      <c r="AF559" s="27" t="s">
        <v>790</v>
      </c>
      <c r="AG559" s="27" t="s">
        <v>677</v>
      </c>
      <c r="AH559" s="27" t="s">
        <v>827</v>
      </c>
      <c r="AI559" s="61">
        <v>42270</v>
      </c>
      <c r="AJ559" s="27" t="s">
        <v>970</v>
      </c>
      <c r="AK559" s="61">
        <v>42267</v>
      </c>
      <c r="AL559" s="28" t="s">
        <v>64</v>
      </c>
      <c r="AM559" s="27" t="s">
        <v>677</v>
      </c>
      <c r="AN559" s="27" t="s">
        <v>677</v>
      </c>
      <c r="AO559" s="28" t="s">
        <v>719</v>
      </c>
      <c r="AP559" s="27" t="s">
        <v>720</v>
      </c>
      <c r="AQ559" s="27" t="s">
        <v>734</v>
      </c>
      <c r="AR559" s="27" t="s">
        <v>78</v>
      </c>
      <c r="AS559" s="28" t="s">
        <v>721</v>
      </c>
      <c r="AT559" s="28" t="s">
        <v>718</v>
      </c>
      <c r="AU559" s="28" t="s">
        <v>718</v>
      </c>
      <c r="AV559" s="28" t="s">
        <v>718</v>
      </c>
      <c r="AW559" s="28" t="s">
        <v>718</v>
      </c>
      <c r="AX559" s="28" t="s">
        <v>718</v>
      </c>
      <c r="AY559" s="28" t="s">
        <v>718</v>
      </c>
      <c r="AZ559" s="62">
        <v>1511495</v>
      </c>
      <c r="BA559" s="62">
        <v>7620635</v>
      </c>
      <c r="BB559" s="29">
        <v>1</v>
      </c>
    </row>
    <row r="560" spans="1:54" ht="15.75" customHeight="1" x14ac:dyDescent="0.2">
      <c r="A560" t="s">
        <v>79</v>
      </c>
      <c r="B560" t="str">
        <f>VLOOKUP(M560,vlookup!A:C,3,FALSE)</f>
        <v>"Special Interest Function"</v>
      </c>
      <c r="C560" t="s">
        <v>925</v>
      </c>
      <c r="D560" t="s">
        <v>7</v>
      </c>
      <c r="E560" t="s">
        <v>10</v>
      </c>
      <c r="F560" t="s">
        <v>721</v>
      </c>
      <c r="G560" t="s">
        <v>718</v>
      </c>
      <c r="H560" t="s">
        <v>718</v>
      </c>
      <c r="I560" t="s">
        <v>718</v>
      </c>
      <c r="J560" t="s">
        <v>718</v>
      </c>
      <c r="K560" t="s">
        <v>718</v>
      </c>
      <c r="L560" s="6" t="s">
        <v>718</v>
      </c>
      <c r="M560" s="27" t="s">
        <v>416</v>
      </c>
      <c r="N560" s="27" t="s">
        <v>415</v>
      </c>
      <c r="O560" s="27" t="s">
        <v>78</v>
      </c>
      <c r="P560" s="27" t="s">
        <v>1443</v>
      </c>
      <c r="Q560" s="27" t="s">
        <v>78</v>
      </c>
      <c r="R560" s="27" t="s">
        <v>432</v>
      </c>
      <c r="S560" s="27" t="s">
        <v>232</v>
      </c>
      <c r="T560" s="27" t="s">
        <v>1130</v>
      </c>
      <c r="U560" s="60">
        <v>41928</v>
      </c>
      <c r="V560" s="27" t="s">
        <v>89</v>
      </c>
      <c r="W560" s="27" t="s">
        <v>677</v>
      </c>
      <c r="X560" s="27" t="s">
        <v>431</v>
      </c>
      <c r="Y560" s="27" t="s">
        <v>2535</v>
      </c>
      <c r="Z560" s="27" t="s">
        <v>430</v>
      </c>
      <c r="AA560" s="62">
        <v>808611</v>
      </c>
      <c r="AB560" s="27" t="s">
        <v>429</v>
      </c>
      <c r="AC560" s="27" t="s">
        <v>2536</v>
      </c>
      <c r="AD560" s="27" t="s">
        <v>428</v>
      </c>
      <c r="AE560" s="27" t="s">
        <v>427</v>
      </c>
      <c r="AF560" s="27" t="s">
        <v>777</v>
      </c>
      <c r="AG560" s="27" t="s">
        <v>677</v>
      </c>
      <c r="AH560" s="27" t="s">
        <v>1079</v>
      </c>
      <c r="AI560" s="61">
        <v>41928</v>
      </c>
      <c r="AJ560" s="27" t="s">
        <v>1447</v>
      </c>
      <c r="AK560" s="61">
        <v>41920</v>
      </c>
      <c r="AL560" s="28" t="s">
        <v>64</v>
      </c>
      <c r="AM560" s="27" t="s">
        <v>739</v>
      </c>
      <c r="AN560" s="27" t="s">
        <v>740</v>
      </c>
      <c r="AO560" s="28" t="s">
        <v>719</v>
      </c>
      <c r="AP560" s="27" t="s">
        <v>720</v>
      </c>
      <c r="AQ560" s="27" t="s">
        <v>78</v>
      </c>
      <c r="AR560" s="27" t="s">
        <v>78</v>
      </c>
      <c r="AS560" s="28" t="s">
        <v>721</v>
      </c>
      <c r="AT560" s="28" t="s">
        <v>718</v>
      </c>
      <c r="AU560" s="28" t="s">
        <v>718</v>
      </c>
      <c r="AV560" s="28" t="s">
        <v>718</v>
      </c>
      <c r="AW560" s="28" t="s">
        <v>718</v>
      </c>
      <c r="AX560" s="28" t="s">
        <v>718</v>
      </c>
      <c r="AY560" s="28" t="s">
        <v>718</v>
      </c>
      <c r="AZ560" s="62">
        <v>808611</v>
      </c>
      <c r="BA560" s="62">
        <v>0</v>
      </c>
      <c r="BB560" s="29">
        <v>1</v>
      </c>
    </row>
    <row r="561" spans="1:54" ht="15.75" customHeight="1" x14ac:dyDescent="0.2">
      <c r="A561" t="s">
        <v>79</v>
      </c>
      <c r="B561" t="str">
        <f>VLOOKUP(M561,vlookup!A:C,3,FALSE)</f>
        <v>"Special Interest Function"</v>
      </c>
      <c r="C561" t="s">
        <v>925</v>
      </c>
      <c r="D561" t="s">
        <v>7</v>
      </c>
      <c r="E561" t="s">
        <v>11</v>
      </c>
      <c r="F561" t="s">
        <v>721</v>
      </c>
      <c r="G561" t="s">
        <v>718</v>
      </c>
      <c r="H561" t="s">
        <v>718</v>
      </c>
      <c r="I561" t="s">
        <v>718</v>
      </c>
      <c r="J561" t="s">
        <v>718</v>
      </c>
      <c r="K561" t="s">
        <v>718</v>
      </c>
      <c r="L561" s="6" t="s">
        <v>718</v>
      </c>
      <c r="M561" s="27" t="s">
        <v>416</v>
      </c>
      <c r="N561" s="27" t="s">
        <v>415</v>
      </c>
      <c r="O561" s="27" t="s">
        <v>78</v>
      </c>
      <c r="P561" s="27" t="s">
        <v>1443</v>
      </c>
      <c r="Q561" s="27" t="s">
        <v>78</v>
      </c>
      <c r="R561" s="27" t="s">
        <v>110</v>
      </c>
      <c r="S561" s="27" t="s">
        <v>109</v>
      </c>
      <c r="T561" s="27" t="s">
        <v>1206</v>
      </c>
      <c r="U561" s="60">
        <v>42087</v>
      </c>
      <c r="V561" s="27" t="s">
        <v>45</v>
      </c>
      <c r="W561" s="27" t="s">
        <v>677</v>
      </c>
      <c r="X561" s="27" t="s">
        <v>175</v>
      </c>
      <c r="Y561" s="27" t="s">
        <v>2537</v>
      </c>
      <c r="Z561" s="27" t="s">
        <v>862</v>
      </c>
      <c r="AA561" s="62">
        <v>411448</v>
      </c>
      <c r="AB561" s="27" t="s">
        <v>863</v>
      </c>
      <c r="AC561" s="27" t="s">
        <v>173</v>
      </c>
      <c r="AD561" s="27" t="s">
        <v>677</v>
      </c>
      <c r="AE561" s="27" t="s">
        <v>108</v>
      </c>
      <c r="AF561" s="27" t="s">
        <v>744</v>
      </c>
      <c r="AG561" s="27" t="s">
        <v>677</v>
      </c>
      <c r="AH561" s="27" t="s">
        <v>750</v>
      </c>
      <c r="AI561" s="61">
        <v>42087</v>
      </c>
      <c r="AJ561" s="27" t="s">
        <v>784</v>
      </c>
      <c r="AK561" s="61">
        <v>42066</v>
      </c>
      <c r="AL561" s="28" t="s">
        <v>64</v>
      </c>
      <c r="AM561" s="27" t="s">
        <v>739</v>
      </c>
      <c r="AN561" s="27" t="s">
        <v>740</v>
      </c>
      <c r="AO561" s="28" t="s">
        <v>719</v>
      </c>
      <c r="AP561" s="27" t="s">
        <v>720</v>
      </c>
      <c r="AQ561" s="27" t="s">
        <v>677</v>
      </c>
      <c r="AR561" s="27" t="s">
        <v>78</v>
      </c>
      <c r="AS561" s="28" t="s">
        <v>721</v>
      </c>
      <c r="AT561" s="28" t="s">
        <v>718</v>
      </c>
      <c r="AU561" s="28" t="s">
        <v>718</v>
      </c>
      <c r="AV561" s="28" t="s">
        <v>718</v>
      </c>
      <c r="AW561" s="28" t="s">
        <v>718</v>
      </c>
      <c r="AX561" s="28" t="s">
        <v>718</v>
      </c>
      <c r="AY561" s="28" t="s">
        <v>718</v>
      </c>
      <c r="AZ561" s="62">
        <v>411448</v>
      </c>
      <c r="BA561" s="62">
        <v>0</v>
      </c>
      <c r="BB561" s="29">
        <v>1</v>
      </c>
    </row>
    <row r="562" spans="1:54" ht="15.75" customHeight="1" x14ac:dyDescent="0.2">
      <c r="A562" t="s">
        <v>79</v>
      </c>
      <c r="B562" t="str">
        <f>VLOOKUP(M562,vlookup!A:C,3,FALSE)</f>
        <v>"Special Interest Function"</v>
      </c>
      <c r="C562" t="s">
        <v>925</v>
      </c>
      <c r="D562" t="s">
        <v>7</v>
      </c>
      <c r="E562" t="s">
        <v>12</v>
      </c>
      <c r="F562" t="s">
        <v>721</v>
      </c>
      <c r="G562" t="s">
        <v>718</v>
      </c>
      <c r="H562" t="s">
        <v>718</v>
      </c>
      <c r="I562" t="s">
        <v>718</v>
      </c>
      <c r="J562" t="s">
        <v>718</v>
      </c>
      <c r="K562" t="s">
        <v>718</v>
      </c>
      <c r="L562" s="6" t="s">
        <v>718</v>
      </c>
      <c r="M562" s="27" t="s">
        <v>416</v>
      </c>
      <c r="N562" s="27" t="s">
        <v>415</v>
      </c>
      <c r="O562" s="27" t="s">
        <v>78</v>
      </c>
      <c r="P562" s="27" t="s">
        <v>1443</v>
      </c>
      <c r="Q562" s="27" t="s">
        <v>78</v>
      </c>
      <c r="R562" s="27" t="s">
        <v>119</v>
      </c>
      <c r="S562" s="27" t="s">
        <v>118</v>
      </c>
      <c r="T562" s="27" t="s">
        <v>205</v>
      </c>
      <c r="U562" s="60">
        <v>42145</v>
      </c>
      <c r="V562" s="27" t="s">
        <v>45</v>
      </c>
      <c r="W562" s="27" t="s">
        <v>677</v>
      </c>
      <c r="X562" s="27" t="s">
        <v>133</v>
      </c>
      <c r="Y562" s="27" t="s">
        <v>2538</v>
      </c>
      <c r="Z562" s="27" t="s">
        <v>338</v>
      </c>
      <c r="AA562" s="62">
        <v>522853</v>
      </c>
      <c r="AB562" s="27" t="s">
        <v>864</v>
      </c>
      <c r="AC562" s="27" t="s">
        <v>104</v>
      </c>
      <c r="AD562" s="27" t="s">
        <v>677</v>
      </c>
      <c r="AE562" s="27" t="s">
        <v>114</v>
      </c>
      <c r="AF562" s="27" t="s">
        <v>744</v>
      </c>
      <c r="AG562" s="27" t="s">
        <v>677</v>
      </c>
      <c r="AH562" s="27" t="s">
        <v>750</v>
      </c>
      <c r="AI562" s="61">
        <v>42145</v>
      </c>
      <c r="AJ562" s="27" t="s">
        <v>970</v>
      </c>
      <c r="AK562" s="61">
        <v>42139</v>
      </c>
      <c r="AL562" s="28" t="s">
        <v>64</v>
      </c>
      <c r="AM562" s="27" t="s">
        <v>739</v>
      </c>
      <c r="AN562" s="27" t="s">
        <v>740</v>
      </c>
      <c r="AO562" s="28" t="s">
        <v>725</v>
      </c>
      <c r="AP562" s="27" t="s">
        <v>718</v>
      </c>
      <c r="AQ562" s="27" t="s">
        <v>677</v>
      </c>
      <c r="AR562" s="27" t="s">
        <v>78</v>
      </c>
      <c r="AS562" s="28" t="s">
        <v>721</v>
      </c>
      <c r="AT562" s="28" t="s">
        <v>718</v>
      </c>
      <c r="AU562" s="28" t="s">
        <v>718</v>
      </c>
      <c r="AV562" s="28" t="s">
        <v>718</v>
      </c>
      <c r="AW562" s="28" t="s">
        <v>718</v>
      </c>
      <c r="AX562" s="28" t="s">
        <v>718</v>
      </c>
      <c r="AY562" s="28" t="s">
        <v>718</v>
      </c>
      <c r="AZ562" s="62">
        <v>522853</v>
      </c>
      <c r="BA562" s="62">
        <v>2</v>
      </c>
      <c r="BB562" s="29">
        <v>1</v>
      </c>
    </row>
    <row r="563" spans="1:54" ht="15.75" customHeight="1" x14ac:dyDescent="0.2">
      <c r="A563" t="s">
        <v>3205</v>
      </c>
      <c r="B563" t="e">
        <f>VLOOKUP(M563,vlookup!A:C,3,FALSE)</f>
        <v>#N/A</v>
      </c>
      <c r="C563" t="s">
        <v>925</v>
      </c>
      <c r="D563" t="s">
        <v>7</v>
      </c>
      <c r="E563" t="s">
        <v>13</v>
      </c>
      <c r="F563" t="s">
        <v>721</v>
      </c>
      <c r="G563" t="s">
        <v>718</v>
      </c>
      <c r="H563" t="s">
        <v>718</v>
      </c>
      <c r="I563" t="s">
        <v>718</v>
      </c>
      <c r="J563" t="s">
        <v>718</v>
      </c>
      <c r="K563" t="s">
        <v>718</v>
      </c>
      <c r="L563" s="6" t="s">
        <v>718</v>
      </c>
      <c r="M563" s="27" t="s">
        <v>392</v>
      </c>
      <c r="N563" s="27" t="s">
        <v>1077</v>
      </c>
      <c r="O563" s="27" t="s">
        <v>78</v>
      </c>
      <c r="P563" s="27" t="s">
        <v>1440</v>
      </c>
      <c r="Q563" s="27" t="s">
        <v>78</v>
      </c>
      <c r="R563" s="27" t="s">
        <v>85</v>
      </c>
      <c r="S563" s="27" t="s">
        <v>48</v>
      </c>
      <c r="T563" s="27" t="s">
        <v>143</v>
      </c>
      <c r="U563" s="60">
        <v>42241</v>
      </c>
      <c r="V563" s="27" t="s">
        <v>45</v>
      </c>
      <c r="W563" s="27" t="s">
        <v>50</v>
      </c>
      <c r="X563" s="27" t="s">
        <v>38</v>
      </c>
      <c r="Y563" s="27" t="s">
        <v>2539</v>
      </c>
      <c r="Z563" s="27" t="s">
        <v>396</v>
      </c>
      <c r="AA563" s="62">
        <v>40020</v>
      </c>
      <c r="AB563" s="27" t="s">
        <v>1715</v>
      </c>
      <c r="AC563" s="27" t="s">
        <v>88</v>
      </c>
      <c r="AD563" s="27" t="s">
        <v>395</v>
      </c>
      <c r="AE563" s="27" t="s">
        <v>394</v>
      </c>
      <c r="AF563" s="27" t="s">
        <v>769</v>
      </c>
      <c r="AG563" s="27" t="s">
        <v>677</v>
      </c>
      <c r="AH563" s="27" t="s">
        <v>1448</v>
      </c>
      <c r="AI563" s="61">
        <v>42241</v>
      </c>
      <c r="AJ563" s="27" t="s">
        <v>1448</v>
      </c>
      <c r="AK563" s="61">
        <v>42241</v>
      </c>
      <c r="AL563" s="28" t="s">
        <v>64</v>
      </c>
      <c r="AM563" s="27" t="s">
        <v>739</v>
      </c>
      <c r="AN563" s="27" t="s">
        <v>740</v>
      </c>
      <c r="AO563" s="28" t="s">
        <v>719</v>
      </c>
      <c r="AP563" s="27" t="s">
        <v>720</v>
      </c>
      <c r="AQ563" s="27" t="s">
        <v>734</v>
      </c>
      <c r="AR563" s="27" t="s">
        <v>78</v>
      </c>
      <c r="AS563" s="28" t="s">
        <v>721</v>
      </c>
      <c r="AT563" s="28" t="s">
        <v>718</v>
      </c>
      <c r="AU563" s="28" t="s">
        <v>718</v>
      </c>
      <c r="AV563" s="28" t="s">
        <v>718</v>
      </c>
      <c r="AW563" s="28" t="s">
        <v>718</v>
      </c>
      <c r="AX563" s="28" t="s">
        <v>718</v>
      </c>
      <c r="AY563" s="28" t="s">
        <v>718</v>
      </c>
      <c r="AZ563" s="62">
        <v>40020</v>
      </c>
      <c r="BA563" s="62">
        <v>40020</v>
      </c>
      <c r="BB563" s="29">
        <v>1</v>
      </c>
    </row>
    <row r="564" spans="1:54" ht="15.75" customHeight="1" x14ac:dyDescent="0.2">
      <c r="A564" t="s">
        <v>3205</v>
      </c>
      <c r="B564" t="e">
        <f>VLOOKUP(M564,vlookup!A:C,3,FALSE)</f>
        <v>#N/A</v>
      </c>
      <c r="C564" t="s">
        <v>925</v>
      </c>
      <c r="D564" t="s">
        <v>7</v>
      </c>
      <c r="E564" t="s">
        <v>13</v>
      </c>
      <c r="F564" t="s">
        <v>721</v>
      </c>
      <c r="G564" t="s">
        <v>718</v>
      </c>
      <c r="H564" t="s">
        <v>718</v>
      </c>
      <c r="I564" t="s">
        <v>718</v>
      </c>
      <c r="J564" t="s">
        <v>718</v>
      </c>
      <c r="K564" t="s">
        <v>718</v>
      </c>
      <c r="L564" s="6" t="s">
        <v>718</v>
      </c>
      <c r="M564" s="27" t="s">
        <v>392</v>
      </c>
      <c r="N564" s="27" t="s">
        <v>1077</v>
      </c>
      <c r="O564" s="27" t="s">
        <v>78</v>
      </c>
      <c r="P564" s="27" t="s">
        <v>1440</v>
      </c>
      <c r="Q564" s="27" t="s">
        <v>78</v>
      </c>
      <c r="R564" s="27" t="s">
        <v>43</v>
      </c>
      <c r="S564" s="27" t="s">
        <v>44</v>
      </c>
      <c r="T564" s="27" t="s">
        <v>88</v>
      </c>
      <c r="U564" s="60">
        <v>42251</v>
      </c>
      <c r="V564" s="27" t="s">
        <v>45</v>
      </c>
      <c r="W564" s="27" t="s">
        <v>50</v>
      </c>
      <c r="X564" s="27" t="s">
        <v>38</v>
      </c>
      <c r="Y564" s="27" t="s">
        <v>2540</v>
      </c>
      <c r="Z564" s="27" t="s">
        <v>396</v>
      </c>
      <c r="AA564" s="62">
        <v>25530</v>
      </c>
      <c r="AB564" s="27" t="s">
        <v>1715</v>
      </c>
      <c r="AC564" s="27" t="s">
        <v>130</v>
      </c>
      <c r="AD564" s="27" t="s">
        <v>395</v>
      </c>
      <c r="AE564" s="27" t="s">
        <v>394</v>
      </c>
      <c r="AF564" s="27" t="s">
        <v>767</v>
      </c>
      <c r="AG564" s="27" t="s">
        <v>677</v>
      </c>
      <c r="AH564" s="27" t="s">
        <v>1448</v>
      </c>
      <c r="AI564" s="61">
        <v>42251</v>
      </c>
      <c r="AJ564" s="27" t="s">
        <v>1448</v>
      </c>
      <c r="AK564" s="61">
        <v>42251</v>
      </c>
      <c r="AL564" s="28" t="s">
        <v>64</v>
      </c>
      <c r="AM564" s="27" t="s">
        <v>723</v>
      </c>
      <c r="AN564" s="27" t="s">
        <v>724</v>
      </c>
      <c r="AO564" s="28" t="s">
        <v>719</v>
      </c>
      <c r="AP564" s="27" t="s">
        <v>720</v>
      </c>
      <c r="AQ564" s="27" t="s">
        <v>734</v>
      </c>
      <c r="AR564" s="27" t="s">
        <v>78</v>
      </c>
      <c r="AS564" s="28" t="s">
        <v>721</v>
      </c>
      <c r="AT564" s="28" t="s">
        <v>718</v>
      </c>
      <c r="AU564" s="28" t="s">
        <v>718</v>
      </c>
      <c r="AV564" s="28" t="s">
        <v>718</v>
      </c>
      <c r="AW564" s="28" t="s">
        <v>718</v>
      </c>
      <c r="AX564" s="28" t="s">
        <v>718</v>
      </c>
      <c r="AY564" s="28" t="s">
        <v>718</v>
      </c>
      <c r="AZ564" s="62">
        <v>25530</v>
      </c>
      <c r="BA564" s="62">
        <v>25530</v>
      </c>
      <c r="BB564" s="29">
        <v>1</v>
      </c>
    </row>
    <row r="565" spans="1:54" ht="15.75" customHeight="1" x14ac:dyDescent="0.2">
      <c r="A565" t="s">
        <v>3205</v>
      </c>
      <c r="B565" t="e">
        <f>VLOOKUP(M565,vlookup!A:C,3,FALSE)</f>
        <v>#N/A</v>
      </c>
      <c r="C565" t="s">
        <v>925</v>
      </c>
      <c r="D565" t="s">
        <v>7</v>
      </c>
      <c r="E565" t="s">
        <v>13</v>
      </c>
      <c r="F565" t="s">
        <v>717</v>
      </c>
      <c r="G565" t="s">
        <v>718</v>
      </c>
      <c r="H565" t="s">
        <v>718</v>
      </c>
      <c r="I565" t="s">
        <v>718</v>
      </c>
      <c r="J565" t="s">
        <v>718</v>
      </c>
      <c r="K565" t="s">
        <v>70</v>
      </c>
      <c r="L565" t="s">
        <v>68</v>
      </c>
      <c r="M565" s="27" t="s">
        <v>384</v>
      </c>
      <c r="N565" s="27" t="s">
        <v>1078</v>
      </c>
      <c r="O565" s="27" t="s">
        <v>78</v>
      </c>
      <c r="P565" s="27" t="s">
        <v>1440</v>
      </c>
      <c r="Q565" s="27" t="s">
        <v>78</v>
      </c>
      <c r="R565" s="27" t="s">
        <v>1348</v>
      </c>
      <c r="S565" s="27" t="s">
        <v>260</v>
      </c>
      <c r="T565" s="27" t="s">
        <v>1278</v>
      </c>
      <c r="U565" s="60">
        <v>42256</v>
      </c>
      <c r="V565" s="27" t="s">
        <v>45</v>
      </c>
      <c r="W565" s="27" t="s">
        <v>107</v>
      </c>
      <c r="X565" s="27" t="s">
        <v>38</v>
      </c>
      <c r="Y565" s="27" t="s">
        <v>1719</v>
      </c>
      <c r="Z565" s="27" t="s">
        <v>1349</v>
      </c>
      <c r="AA565" s="62">
        <v>100000</v>
      </c>
      <c r="AB565" s="27" t="s">
        <v>379</v>
      </c>
      <c r="AC565" s="27" t="s">
        <v>76</v>
      </c>
      <c r="AD565" s="27" t="s">
        <v>1350</v>
      </c>
      <c r="AE565" s="27" t="s">
        <v>1351</v>
      </c>
      <c r="AF565" s="27" t="s">
        <v>1442</v>
      </c>
      <c r="AG565" s="27" t="s">
        <v>677</v>
      </c>
      <c r="AH565" s="27" t="s">
        <v>785</v>
      </c>
      <c r="AI565" s="61">
        <v>42256</v>
      </c>
      <c r="AJ565" s="27" t="s">
        <v>785</v>
      </c>
      <c r="AK565" s="61">
        <v>42251</v>
      </c>
      <c r="AL565" s="28" t="s">
        <v>64</v>
      </c>
      <c r="AM565" s="27" t="s">
        <v>677</v>
      </c>
      <c r="AN565" s="27" t="s">
        <v>677</v>
      </c>
      <c r="AO565" s="28" t="s">
        <v>725</v>
      </c>
      <c r="AP565" s="27" t="s">
        <v>718</v>
      </c>
      <c r="AQ565" s="27" t="s">
        <v>78</v>
      </c>
      <c r="AR565" s="27" t="s">
        <v>78</v>
      </c>
      <c r="AS565" s="28" t="s">
        <v>717</v>
      </c>
      <c r="AT565" s="28" t="s">
        <v>718</v>
      </c>
      <c r="AU565" s="28" t="s">
        <v>718</v>
      </c>
      <c r="AV565" s="28" t="s">
        <v>718</v>
      </c>
      <c r="AW565" s="28" t="s">
        <v>718</v>
      </c>
      <c r="AX565" s="28" t="s">
        <v>716</v>
      </c>
      <c r="AY565" s="28" t="s">
        <v>716</v>
      </c>
      <c r="AZ565" s="62">
        <v>100000</v>
      </c>
      <c r="BA565" s="62">
        <v>100000</v>
      </c>
      <c r="BB565" s="29">
        <v>1</v>
      </c>
    </row>
    <row r="566" spans="1:54" ht="15.75" customHeight="1" x14ac:dyDescent="0.2">
      <c r="A566" t="s">
        <v>3206</v>
      </c>
      <c r="B566" t="e">
        <f>VLOOKUP(M566,vlookup!A:C,3,FALSE)</f>
        <v>#N/A</v>
      </c>
      <c r="C566" t="s">
        <v>925</v>
      </c>
      <c r="D566" t="s">
        <v>7</v>
      </c>
      <c r="E566" t="s">
        <v>13</v>
      </c>
      <c r="F566" t="s">
        <v>717</v>
      </c>
      <c r="G566" t="s">
        <v>718</v>
      </c>
      <c r="H566" t="s">
        <v>1851</v>
      </c>
      <c r="I566" t="s">
        <v>718</v>
      </c>
      <c r="J566" t="s">
        <v>718</v>
      </c>
      <c r="K566" t="s">
        <v>70</v>
      </c>
      <c r="L566" t="s">
        <v>68</v>
      </c>
      <c r="M566" s="27" t="s">
        <v>384</v>
      </c>
      <c r="N566" s="27" t="s">
        <v>1078</v>
      </c>
      <c r="O566" s="27" t="s">
        <v>78</v>
      </c>
      <c r="P566" s="27" t="s">
        <v>1446</v>
      </c>
      <c r="Q566" s="27" t="s">
        <v>78</v>
      </c>
      <c r="R566" s="27" t="s">
        <v>43</v>
      </c>
      <c r="S566" s="27" t="s">
        <v>44</v>
      </c>
      <c r="T566" s="27" t="s">
        <v>88</v>
      </c>
      <c r="U566" s="60">
        <v>42193</v>
      </c>
      <c r="V566" s="27" t="s">
        <v>45</v>
      </c>
      <c r="W566" s="27" t="s">
        <v>107</v>
      </c>
      <c r="X566" s="27" t="s">
        <v>38</v>
      </c>
      <c r="Y566" s="27" t="s">
        <v>2543</v>
      </c>
      <c r="Z566" s="27" t="s">
        <v>2544</v>
      </c>
      <c r="AA566" s="62">
        <v>1208924.1599999999</v>
      </c>
      <c r="AB566" s="27" t="s">
        <v>2545</v>
      </c>
      <c r="AC566" s="27" t="s">
        <v>76</v>
      </c>
      <c r="AD566" s="27" t="s">
        <v>2545</v>
      </c>
      <c r="AE566" s="27" t="s">
        <v>2546</v>
      </c>
      <c r="AF566" s="27" t="s">
        <v>96</v>
      </c>
      <c r="AG566" s="27" t="s">
        <v>677</v>
      </c>
      <c r="AH566" s="27" t="s">
        <v>760</v>
      </c>
      <c r="AI566" s="61">
        <v>42277</v>
      </c>
      <c r="AJ566" s="27" t="s">
        <v>760</v>
      </c>
      <c r="AK566" s="61">
        <v>42275</v>
      </c>
      <c r="AL566" s="28" t="s">
        <v>64</v>
      </c>
      <c r="AM566" s="27" t="s">
        <v>677</v>
      </c>
      <c r="AN566" s="27" t="s">
        <v>677</v>
      </c>
      <c r="AO566" s="28" t="s">
        <v>725</v>
      </c>
      <c r="AP566" s="27" t="s">
        <v>718</v>
      </c>
      <c r="AQ566" s="27" t="s">
        <v>78</v>
      </c>
      <c r="AR566" s="27" t="s">
        <v>78</v>
      </c>
      <c r="AS566" s="28" t="s">
        <v>717</v>
      </c>
      <c r="AT566" s="28" t="s">
        <v>718</v>
      </c>
      <c r="AU566" s="28" t="s">
        <v>716</v>
      </c>
      <c r="AV566" s="28" t="s">
        <v>718</v>
      </c>
      <c r="AW566" s="28" t="s">
        <v>718</v>
      </c>
      <c r="AX566" s="28" t="s">
        <v>716</v>
      </c>
      <c r="AY566" s="28" t="s">
        <v>716</v>
      </c>
      <c r="AZ566" s="62">
        <v>1208924.1599999999</v>
      </c>
      <c r="BA566" s="62">
        <v>1208924.1599999999</v>
      </c>
      <c r="BB566" s="29">
        <v>1</v>
      </c>
    </row>
    <row r="567" spans="1:54" ht="15.75" customHeight="1" x14ac:dyDescent="0.2">
      <c r="A567" t="s">
        <v>3206</v>
      </c>
      <c r="B567" t="e">
        <f>VLOOKUP(M567,vlookup!A:C,3,FALSE)</f>
        <v>#N/A</v>
      </c>
      <c r="C567" t="s">
        <v>925</v>
      </c>
      <c r="D567" t="s">
        <v>7</v>
      </c>
      <c r="E567" t="s">
        <v>13</v>
      </c>
      <c r="F567" t="s">
        <v>717</v>
      </c>
      <c r="G567" t="s">
        <v>718</v>
      </c>
      <c r="H567" t="s">
        <v>1851</v>
      </c>
      <c r="I567" t="s">
        <v>718</v>
      </c>
      <c r="J567" t="s">
        <v>718</v>
      </c>
      <c r="K567" t="s">
        <v>70</v>
      </c>
      <c r="L567" t="s">
        <v>68</v>
      </c>
      <c r="M567" s="27" t="s">
        <v>384</v>
      </c>
      <c r="N567" s="27" t="s">
        <v>1078</v>
      </c>
      <c r="O567" s="27" t="s">
        <v>78</v>
      </c>
      <c r="P567" s="27" t="s">
        <v>1446</v>
      </c>
      <c r="Q567" s="27" t="s">
        <v>78</v>
      </c>
      <c r="R567" s="27" t="s">
        <v>43</v>
      </c>
      <c r="S567" s="27" t="s">
        <v>44</v>
      </c>
      <c r="T567" s="27" t="s">
        <v>88</v>
      </c>
      <c r="U567" s="60">
        <v>42277</v>
      </c>
      <c r="V567" s="27" t="s">
        <v>45</v>
      </c>
      <c r="W567" s="27" t="s">
        <v>107</v>
      </c>
      <c r="X567" s="27" t="s">
        <v>38</v>
      </c>
      <c r="Y567" s="27" t="s">
        <v>2547</v>
      </c>
      <c r="Z567" s="27" t="s">
        <v>2544</v>
      </c>
      <c r="AA567" s="62">
        <v>147940.49</v>
      </c>
      <c r="AB567" s="27" t="s">
        <v>2545</v>
      </c>
      <c r="AC567" s="27" t="s">
        <v>83</v>
      </c>
      <c r="AD567" s="27" t="s">
        <v>2545</v>
      </c>
      <c r="AE567" s="27" t="s">
        <v>2546</v>
      </c>
      <c r="AF567" s="27" t="s">
        <v>96</v>
      </c>
      <c r="AG567" s="27" t="s">
        <v>677</v>
      </c>
      <c r="AH567" s="27" t="s">
        <v>760</v>
      </c>
      <c r="AI567" s="61">
        <v>42277</v>
      </c>
      <c r="AJ567" s="27" t="s">
        <v>760</v>
      </c>
      <c r="AK567" s="61">
        <v>42277</v>
      </c>
      <c r="AL567" s="28" t="s">
        <v>64</v>
      </c>
      <c r="AM567" s="27" t="s">
        <v>741</v>
      </c>
      <c r="AN567" s="27" t="s">
        <v>742</v>
      </c>
      <c r="AO567" s="28" t="s">
        <v>725</v>
      </c>
      <c r="AP567" s="27" t="s">
        <v>718</v>
      </c>
      <c r="AQ567" s="27" t="s">
        <v>78</v>
      </c>
      <c r="AR567" s="27" t="s">
        <v>78</v>
      </c>
      <c r="AS567" s="28" t="s">
        <v>717</v>
      </c>
      <c r="AT567" s="28" t="s">
        <v>718</v>
      </c>
      <c r="AU567" s="28" t="s">
        <v>716</v>
      </c>
      <c r="AV567" s="28" t="s">
        <v>718</v>
      </c>
      <c r="AW567" s="28" t="s">
        <v>718</v>
      </c>
      <c r="AX567" s="28" t="s">
        <v>716</v>
      </c>
      <c r="AY567" s="28" t="s">
        <v>716</v>
      </c>
      <c r="AZ567" s="62">
        <v>147940.49</v>
      </c>
      <c r="BA567" s="62">
        <v>147940.49</v>
      </c>
      <c r="BB567" s="29">
        <v>1</v>
      </c>
    </row>
    <row r="568" spans="1:54" ht="15.75" customHeight="1" x14ac:dyDescent="0.2">
      <c r="A568" t="s">
        <v>3206</v>
      </c>
      <c r="B568" t="e">
        <f>VLOOKUP(M568,vlookup!A:C,3,FALSE)</f>
        <v>#N/A</v>
      </c>
      <c r="C568" t="s">
        <v>5</v>
      </c>
      <c r="D568" t="s">
        <v>7</v>
      </c>
      <c r="E568" t="s">
        <v>12</v>
      </c>
      <c r="F568" t="s">
        <v>717</v>
      </c>
      <c r="G568" t="s">
        <v>718</v>
      </c>
      <c r="H568" t="s">
        <v>718</v>
      </c>
      <c r="I568" t="s">
        <v>718</v>
      </c>
      <c r="J568" t="s">
        <v>71</v>
      </c>
      <c r="K568" t="s">
        <v>718</v>
      </c>
      <c r="L568" s="6" t="s">
        <v>718</v>
      </c>
      <c r="M568" s="27" t="s">
        <v>384</v>
      </c>
      <c r="N568" s="27" t="s">
        <v>1078</v>
      </c>
      <c r="O568" s="27" t="s">
        <v>78</v>
      </c>
      <c r="P568" s="27" t="s">
        <v>1446</v>
      </c>
      <c r="Q568" s="27" t="s">
        <v>78</v>
      </c>
      <c r="R568" s="27" t="s">
        <v>43</v>
      </c>
      <c r="S568" s="27" t="s">
        <v>44</v>
      </c>
      <c r="T568" s="27" t="s">
        <v>88</v>
      </c>
      <c r="U568" s="60">
        <v>42109</v>
      </c>
      <c r="V568" s="27" t="s">
        <v>45</v>
      </c>
      <c r="W568" s="27" t="s">
        <v>107</v>
      </c>
      <c r="X568" s="27" t="s">
        <v>37</v>
      </c>
      <c r="Y568" s="27" t="s">
        <v>2542</v>
      </c>
      <c r="Z568" s="27" t="s">
        <v>1345</v>
      </c>
      <c r="AA568" s="62">
        <v>253266.8</v>
      </c>
      <c r="AB568" s="27" t="s">
        <v>1346</v>
      </c>
      <c r="AC568" s="27" t="s">
        <v>86</v>
      </c>
      <c r="AD568" s="27" t="s">
        <v>1347</v>
      </c>
      <c r="AE568" s="27" t="s">
        <v>189</v>
      </c>
      <c r="AF568" s="27" t="s">
        <v>96</v>
      </c>
      <c r="AG568" s="27" t="s">
        <v>677</v>
      </c>
      <c r="AH568" s="27" t="s">
        <v>738</v>
      </c>
      <c r="AI568" s="61">
        <v>42159</v>
      </c>
      <c r="AJ568" s="27" t="s">
        <v>760</v>
      </c>
      <c r="AK568" s="61">
        <v>42109</v>
      </c>
      <c r="AL568" s="28" t="s">
        <v>64</v>
      </c>
      <c r="AM568" s="27" t="s">
        <v>741</v>
      </c>
      <c r="AN568" s="27" t="s">
        <v>742</v>
      </c>
      <c r="AO568" s="28" t="s">
        <v>719</v>
      </c>
      <c r="AP568" s="27" t="s">
        <v>720</v>
      </c>
      <c r="AQ568" s="27" t="s">
        <v>734</v>
      </c>
      <c r="AR568" s="27" t="s">
        <v>78</v>
      </c>
      <c r="AS568" s="28" t="s">
        <v>717</v>
      </c>
      <c r="AT568" s="28" t="s">
        <v>718</v>
      </c>
      <c r="AU568" s="28" t="s">
        <v>718</v>
      </c>
      <c r="AV568" s="28" t="s">
        <v>718</v>
      </c>
      <c r="AW568" s="28" t="s">
        <v>716</v>
      </c>
      <c r="AX568" s="28" t="s">
        <v>718</v>
      </c>
      <c r="AY568" s="28" t="s">
        <v>718</v>
      </c>
      <c r="AZ568" s="62">
        <v>253266.8</v>
      </c>
      <c r="BA568" s="62">
        <v>253266.8</v>
      </c>
      <c r="BB568" s="29">
        <v>1</v>
      </c>
    </row>
    <row r="569" spans="1:54" ht="15.75" customHeight="1" x14ac:dyDescent="0.2">
      <c r="A569" t="s">
        <v>3205</v>
      </c>
      <c r="B569" t="e">
        <f>VLOOKUP(M569,vlookup!A:C,3,FALSE)</f>
        <v>#N/A</v>
      </c>
      <c r="C569" t="s">
        <v>925</v>
      </c>
      <c r="D569" t="s">
        <v>7</v>
      </c>
      <c r="E569" t="s">
        <v>13</v>
      </c>
      <c r="F569" t="s">
        <v>721</v>
      </c>
      <c r="G569" t="s">
        <v>718</v>
      </c>
      <c r="H569" t="s">
        <v>718</v>
      </c>
      <c r="I569" t="s">
        <v>718</v>
      </c>
      <c r="J569" t="s">
        <v>718</v>
      </c>
      <c r="K569" t="s">
        <v>718</v>
      </c>
      <c r="L569" s="6" t="s">
        <v>718</v>
      </c>
      <c r="M569" s="27" t="s">
        <v>384</v>
      </c>
      <c r="N569" s="27" t="s">
        <v>1078</v>
      </c>
      <c r="O569" s="27" t="s">
        <v>78</v>
      </c>
      <c r="P569" s="27" t="s">
        <v>1440</v>
      </c>
      <c r="Q569" s="27" t="s">
        <v>78</v>
      </c>
      <c r="R569" s="27" t="s">
        <v>390</v>
      </c>
      <c r="S569" s="27" t="s">
        <v>364</v>
      </c>
      <c r="T569" s="27" t="s">
        <v>899</v>
      </c>
      <c r="U569" s="60">
        <v>42271</v>
      </c>
      <c r="V569" s="27" t="s">
        <v>45</v>
      </c>
      <c r="W569" s="27" t="s">
        <v>677</v>
      </c>
      <c r="X569" s="27" t="s">
        <v>38</v>
      </c>
      <c r="Y569" s="27" t="s">
        <v>2541</v>
      </c>
      <c r="Z569" s="27" t="s">
        <v>389</v>
      </c>
      <c r="AA569" s="62">
        <v>50000</v>
      </c>
      <c r="AB569" s="27" t="s">
        <v>865</v>
      </c>
      <c r="AC569" s="27" t="s">
        <v>86</v>
      </c>
      <c r="AD569" s="27" t="s">
        <v>387</v>
      </c>
      <c r="AE569" s="27" t="s">
        <v>386</v>
      </c>
      <c r="AF569" s="27" t="s">
        <v>1442</v>
      </c>
      <c r="AG569" s="27" t="s">
        <v>677</v>
      </c>
      <c r="AH569" s="27" t="s">
        <v>780</v>
      </c>
      <c r="AI569" s="61">
        <v>42271</v>
      </c>
      <c r="AJ569" s="27" t="s">
        <v>785</v>
      </c>
      <c r="AK569" s="61">
        <v>42271</v>
      </c>
      <c r="AL569" s="28" t="s">
        <v>64</v>
      </c>
      <c r="AM569" s="27" t="s">
        <v>726</v>
      </c>
      <c r="AN569" s="27" t="s">
        <v>727</v>
      </c>
      <c r="AO569" s="28" t="s">
        <v>725</v>
      </c>
      <c r="AP569" s="27" t="s">
        <v>718</v>
      </c>
      <c r="AQ569" s="27" t="s">
        <v>78</v>
      </c>
      <c r="AR569" s="27" t="s">
        <v>78</v>
      </c>
      <c r="AS569" s="28" t="s">
        <v>721</v>
      </c>
      <c r="AT569" s="28" t="s">
        <v>718</v>
      </c>
      <c r="AU569" s="28" t="s">
        <v>718</v>
      </c>
      <c r="AV569" s="28" t="s">
        <v>718</v>
      </c>
      <c r="AW569" s="28" t="s">
        <v>718</v>
      </c>
      <c r="AX569" s="28" t="s">
        <v>718</v>
      </c>
      <c r="AY569" s="28" t="s">
        <v>718</v>
      </c>
      <c r="AZ569" s="62">
        <v>50000</v>
      </c>
      <c r="BA569" s="62">
        <v>50000</v>
      </c>
      <c r="BB569" s="29">
        <v>1</v>
      </c>
    </row>
    <row r="570" spans="1:54" ht="15.75" customHeight="1" x14ac:dyDescent="0.2">
      <c r="A570" t="s">
        <v>79</v>
      </c>
      <c r="B570" t="e">
        <f>VLOOKUP(M570,vlookup!A:C,3,FALSE)</f>
        <v>#N/A</v>
      </c>
      <c r="C570" t="s">
        <v>925</v>
      </c>
      <c r="D570" t="s">
        <v>9</v>
      </c>
      <c r="E570" t="s">
        <v>13</v>
      </c>
      <c r="F570" t="s">
        <v>717</v>
      </c>
      <c r="G570" t="s">
        <v>1850</v>
      </c>
      <c r="H570" t="s">
        <v>1851</v>
      </c>
      <c r="I570" t="s">
        <v>718</v>
      </c>
      <c r="J570" t="s">
        <v>718</v>
      </c>
      <c r="K570" t="s">
        <v>70</v>
      </c>
      <c r="L570" t="s">
        <v>68</v>
      </c>
      <c r="M570" s="27" t="s">
        <v>1352</v>
      </c>
      <c r="N570" s="27" t="s">
        <v>1353</v>
      </c>
      <c r="O570" s="27" t="s">
        <v>78</v>
      </c>
      <c r="P570" s="27" t="s">
        <v>1443</v>
      </c>
      <c r="Q570" s="27" t="s">
        <v>78</v>
      </c>
      <c r="R570" s="27" t="s">
        <v>43</v>
      </c>
      <c r="S570" s="27" t="s">
        <v>44</v>
      </c>
      <c r="T570" s="27" t="s">
        <v>88</v>
      </c>
      <c r="U570" s="60">
        <v>42244</v>
      </c>
      <c r="V570" s="27" t="s">
        <v>46</v>
      </c>
      <c r="W570" s="27" t="s">
        <v>677</v>
      </c>
      <c r="X570" s="27" t="s">
        <v>38</v>
      </c>
      <c r="Y570" s="27" t="s">
        <v>2550</v>
      </c>
      <c r="Z570" s="27" t="s">
        <v>1354</v>
      </c>
      <c r="AA570" s="62">
        <v>966262.11</v>
      </c>
      <c r="AB570" s="27" t="s">
        <v>1355</v>
      </c>
      <c r="AC570" s="27" t="s">
        <v>130</v>
      </c>
      <c r="AD570" s="27" t="s">
        <v>677</v>
      </c>
      <c r="AE570" s="27" t="s">
        <v>1356</v>
      </c>
      <c r="AF570" s="27" t="s">
        <v>761</v>
      </c>
      <c r="AG570" s="27" t="s">
        <v>755</v>
      </c>
      <c r="AH570" s="27" t="s">
        <v>762</v>
      </c>
      <c r="AI570" s="61">
        <v>42249</v>
      </c>
      <c r="AJ570" s="27" t="s">
        <v>1587</v>
      </c>
      <c r="AK570" s="61">
        <v>42244</v>
      </c>
      <c r="AL570" s="28" t="s">
        <v>64</v>
      </c>
      <c r="AM570" s="27" t="s">
        <v>739</v>
      </c>
      <c r="AN570" s="27" t="s">
        <v>740</v>
      </c>
      <c r="AO570" s="28" t="s">
        <v>725</v>
      </c>
      <c r="AP570" s="27" t="s">
        <v>718</v>
      </c>
      <c r="AQ570" s="27" t="s">
        <v>677</v>
      </c>
      <c r="AR570" s="27" t="s">
        <v>78</v>
      </c>
      <c r="AS570" s="28" t="s">
        <v>717</v>
      </c>
      <c r="AT570" s="28" t="s">
        <v>716</v>
      </c>
      <c r="AU570" s="28" t="s">
        <v>716</v>
      </c>
      <c r="AV570" s="28" t="s">
        <v>718</v>
      </c>
      <c r="AW570" s="28" t="s">
        <v>718</v>
      </c>
      <c r="AX570" s="28" t="s">
        <v>716</v>
      </c>
      <c r="AY570" s="28" t="s">
        <v>716</v>
      </c>
      <c r="AZ570" s="62">
        <v>966262.11</v>
      </c>
      <c r="BA570" s="62">
        <v>0</v>
      </c>
      <c r="BB570" s="29">
        <v>1</v>
      </c>
    </row>
    <row r="571" spans="1:54" ht="15.75" customHeight="1" x14ac:dyDescent="0.2">
      <c r="A571" t="s">
        <v>79</v>
      </c>
      <c r="B571" t="e">
        <f>VLOOKUP(M571,vlookup!A:C,3,FALSE)</f>
        <v>#N/A</v>
      </c>
      <c r="C571" t="s">
        <v>925</v>
      </c>
      <c r="D571" t="s">
        <v>9</v>
      </c>
      <c r="E571" t="s">
        <v>13</v>
      </c>
      <c r="F571" t="s">
        <v>717</v>
      </c>
      <c r="G571" t="s">
        <v>1850</v>
      </c>
      <c r="H571" t="s">
        <v>1851</v>
      </c>
      <c r="I571" t="s">
        <v>718</v>
      </c>
      <c r="J571" t="s">
        <v>718</v>
      </c>
      <c r="K571" t="s">
        <v>70</v>
      </c>
      <c r="L571" t="s">
        <v>68</v>
      </c>
      <c r="M571" s="27" t="s">
        <v>1352</v>
      </c>
      <c r="N571" s="27" t="s">
        <v>1353</v>
      </c>
      <c r="O571" s="27" t="s">
        <v>78</v>
      </c>
      <c r="P571" s="27" t="s">
        <v>1443</v>
      </c>
      <c r="Q571" s="27" t="s">
        <v>78</v>
      </c>
      <c r="R571" s="27" t="s">
        <v>43</v>
      </c>
      <c r="S571" s="27" t="s">
        <v>44</v>
      </c>
      <c r="T571" s="27" t="s">
        <v>88</v>
      </c>
      <c r="U571" s="60">
        <v>42275</v>
      </c>
      <c r="V571" s="27" t="s">
        <v>46</v>
      </c>
      <c r="W571" s="27" t="s">
        <v>677</v>
      </c>
      <c r="X571" s="27" t="s">
        <v>38</v>
      </c>
      <c r="Y571" s="27" t="s">
        <v>2551</v>
      </c>
      <c r="Z571" s="27" t="s">
        <v>1354</v>
      </c>
      <c r="AA571" s="62">
        <v>81984</v>
      </c>
      <c r="AB571" s="27" t="s">
        <v>1355</v>
      </c>
      <c r="AC571" s="27" t="s">
        <v>83</v>
      </c>
      <c r="AD571" s="27" t="s">
        <v>677</v>
      </c>
      <c r="AE571" s="27" t="s">
        <v>1356</v>
      </c>
      <c r="AF571" s="27" t="s">
        <v>761</v>
      </c>
      <c r="AG571" s="27" t="s">
        <v>755</v>
      </c>
      <c r="AH571" s="27" t="s">
        <v>762</v>
      </c>
      <c r="AI571" s="61">
        <v>42275</v>
      </c>
      <c r="AJ571" s="27" t="s">
        <v>1587</v>
      </c>
      <c r="AK571" s="61">
        <v>42275</v>
      </c>
      <c r="AL571" s="28" t="s">
        <v>64</v>
      </c>
      <c r="AM571" s="27" t="s">
        <v>757</v>
      </c>
      <c r="AN571" s="27" t="s">
        <v>758</v>
      </c>
      <c r="AO571" s="28" t="s">
        <v>725</v>
      </c>
      <c r="AP571" s="27" t="s">
        <v>718</v>
      </c>
      <c r="AQ571" s="27" t="s">
        <v>677</v>
      </c>
      <c r="AR571" s="27" t="s">
        <v>78</v>
      </c>
      <c r="AS571" s="28" t="s">
        <v>717</v>
      </c>
      <c r="AT571" s="28" t="s">
        <v>716</v>
      </c>
      <c r="AU571" s="28" t="s">
        <v>716</v>
      </c>
      <c r="AV571" s="28" t="s">
        <v>718</v>
      </c>
      <c r="AW571" s="28" t="s">
        <v>718</v>
      </c>
      <c r="AX571" s="28" t="s">
        <v>716</v>
      </c>
      <c r="AY571" s="28" t="s">
        <v>716</v>
      </c>
      <c r="AZ571" s="62">
        <v>81984</v>
      </c>
      <c r="BA571" s="62">
        <v>81984</v>
      </c>
      <c r="BB571" s="29">
        <v>1</v>
      </c>
    </row>
    <row r="572" spans="1:54" ht="15.75" customHeight="1" x14ac:dyDescent="0.2">
      <c r="A572" t="s">
        <v>79</v>
      </c>
      <c r="B572" t="e">
        <f>VLOOKUP(M572,vlookup!A:C,3,FALSE)</f>
        <v>#N/A</v>
      </c>
      <c r="C572" t="s">
        <v>925</v>
      </c>
      <c r="D572" t="s">
        <v>7</v>
      </c>
      <c r="E572" t="s">
        <v>12</v>
      </c>
      <c r="F572" t="s">
        <v>717</v>
      </c>
      <c r="G572" t="s">
        <v>718</v>
      </c>
      <c r="H572" t="s">
        <v>718</v>
      </c>
      <c r="I572" t="s">
        <v>718</v>
      </c>
      <c r="J572" t="s">
        <v>718</v>
      </c>
      <c r="K572" t="s">
        <v>718</v>
      </c>
      <c r="L572" s="6" t="s">
        <v>718</v>
      </c>
      <c r="M572" s="27" t="s">
        <v>1352</v>
      </c>
      <c r="N572" s="27" t="s">
        <v>1353</v>
      </c>
      <c r="O572" s="27" t="s">
        <v>78</v>
      </c>
      <c r="P572" s="27" t="s">
        <v>1443</v>
      </c>
      <c r="Q572" s="27" t="s">
        <v>78</v>
      </c>
      <c r="R572" s="27" t="s">
        <v>43</v>
      </c>
      <c r="S572" s="27" t="s">
        <v>44</v>
      </c>
      <c r="T572" s="27" t="s">
        <v>88</v>
      </c>
      <c r="U572" s="60">
        <v>42115</v>
      </c>
      <c r="V572" s="27" t="s">
        <v>134</v>
      </c>
      <c r="W572" s="27" t="s">
        <v>677</v>
      </c>
      <c r="X572" s="27" t="s">
        <v>38</v>
      </c>
      <c r="Y572" s="27" t="s">
        <v>2548</v>
      </c>
      <c r="Z572" s="27" t="s">
        <v>139</v>
      </c>
      <c r="AA572" s="62">
        <v>224940.28</v>
      </c>
      <c r="AB572" s="27" t="s">
        <v>391</v>
      </c>
      <c r="AC572" s="27" t="s">
        <v>88</v>
      </c>
      <c r="AD572" s="27" t="s">
        <v>1720</v>
      </c>
      <c r="AE572" s="27" t="s">
        <v>138</v>
      </c>
      <c r="AF572" s="27" t="s">
        <v>761</v>
      </c>
      <c r="AG572" s="27" t="s">
        <v>677</v>
      </c>
      <c r="AH572" s="27" t="s">
        <v>827</v>
      </c>
      <c r="AI572" s="61">
        <v>42124</v>
      </c>
      <c r="AJ572" s="27" t="s">
        <v>1587</v>
      </c>
      <c r="AK572" s="61">
        <v>42104</v>
      </c>
      <c r="AL572" s="28" t="s">
        <v>64</v>
      </c>
      <c r="AM572" s="27" t="s">
        <v>739</v>
      </c>
      <c r="AN572" s="27" t="s">
        <v>740</v>
      </c>
      <c r="AO572" s="28" t="s">
        <v>725</v>
      </c>
      <c r="AP572" s="27" t="s">
        <v>718</v>
      </c>
      <c r="AQ572" s="27" t="s">
        <v>78</v>
      </c>
      <c r="AR572" s="27" t="s">
        <v>78</v>
      </c>
      <c r="AS572" s="28" t="s">
        <v>717</v>
      </c>
      <c r="AT572" s="28" t="s">
        <v>718</v>
      </c>
      <c r="AU572" s="28" t="s">
        <v>718</v>
      </c>
      <c r="AV572" s="28" t="s">
        <v>718</v>
      </c>
      <c r="AW572" s="28" t="s">
        <v>718</v>
      </c>
      <c r="AX572" s="28" t="s">
        <v>718</v>
      </c>
      <c r="AY572" s="28" t="s">
        <v>718</v>
      </c>
      <c r="AZ572" s="62">
        <v>224940.28</v>
      </c>
      <c r="BA572" s="62">
        <v>0</v>
      </c>
      <c r="BB572" s="29">
        <v>1</v>
      </c>
    </row>
    <row r="573" spans="1:54" ht="15.75" customHeight="1" x14ac:dyDescent="0.2">
      <c r="A573" t="s">
        <v>79</v>
      </c>
      <c r="B573" t="e">
        <f>VLOOKUP(M573,vlookup!A:C,3,FALSE)</f>
        <v>#N/A</v>
      </c>
      <c r="C573" t="s">
        <v>925</v>
      </c>
      <c r="D573" t="s">
        <v>7</v>
      </c>
      <c r="E573" t="s">
        <v>13</v>
      </c>
      <c r="F573" t="s">
        <v>717</v>
      </c>
      <c r="G573" t="s">
        <v>718</v>
      </c>
      <c r="H573" t="s">
        <v>718</v>
      </c>
      <c r="I573" t="s">
        <v>718</v>
      </c>
      <c r="J573" t="s">
        <v>718</v>
      </c>
      <c r="K573" t="s">
        <v>718</v>
      </c>
      <c r="L573" s="6" t="s">
        <v>718</v>
      </c>
      <c r="M573" s="27" t="s">
        <v>1352</v>
      </c>
      <c r="N573" s="27" t="s">
        <v>1353</v>
      </c>
      <c r="O573" s="27" t="s">
        <v>78</v>
      </c>
      <c r="P573" s="27" t="s">
        <v>1443</v>
      </c>
      <c r="Q573" s="27" t="s">
        <v>78</v>
      </c>
      <c r="R573" s="27" t="s">
        <v>43</v>
      </c>
      <c r="S573" s="27" t="s">
        <v>44</v>
      </c>
      <c r="T573" s="27" t="s">
        <v>88</v>
      </c>
      <c r="U573" s="60">
        <v>42241</v>
      </c>
      <c r="V573" s="27" t="s">
        <v>134</v>
      </c>
      <c r="W573" s="27" t="s">
        <v>677</v>
      </c>
      <c r="X573" s="27" t="s">
        <v>38</v>
      </c>
      <c r="Y573" s="27" t="s">
        <v>2549</v>
      </c>
      <c r="Z573" s="27" t="s">
        <v>139</v>
      </c>
      <c r="AA573" s="62">
        <v>39682</v>
      </c>
      <c r="AB573" s="27" t="s">
        <v>865</v>
      </c>
      <c r="AC573" s="27" t="s">
        <v>76</v>
      </c>
      <c r="AD573" s="27" t="s">
        <v>1720</v>
      </c>
      <c r="AE573" s="27" t="s">
        <v>138</v>
      </c>
      <c r="AF573" s="27" t="s">
        <v>775</v>
      </c>
      <c r="AG573" s="27" t="s">
        <v>677</v>
      </c>
      <c r="AH573" s="27" t="s">
        <v>762</v>
      </c>
      <c r="AI573" s="61">
        <v>42241</v>
      </c>
      <c r="AJ573" s="27" t="s">
        <v>1587</v>
      </c>
      <c r="AK573" s="61">
        <v>42227</v>
      </c>
      <c r="AL573" s="28" t="s">
        <v>64</v>
      </c>
      <c r="AM573" s="27" t="s">
        <v>677</v>
      </c>
      <c r="AN573" s="27" t="s">
        <v>677</v>
      </c>
      <c r="AO573" s="28" t="s">
        <v>725</v>
      </c>
      <c r="AP573" s="27" t="s">
        <v>718</v>
      </c>
      <c r="AQ573" s="27" t="s">
        <v>78</v>
      </c>
      <c r="AR573" s="27" t="s">
        <v>78</v>
      </c>
      <c r="AS573" s="28" t="s">
        <v>717</v>
      </c>
      <c r="AT573" s="28" t="s">
        <v>718</v>
      </c>
      <c r="AU573" s="28" t="s">
        <v>718</v>
      </c>
      <c r="AV573" s="28" t="s">
        <v>718</v>
      </c>
      <c r="AW573" s="28" t="s">
        <v>718</v>
      </c>
      <c r="AX573" s="28" t="s">
        <v>718</v>
      </c>
      <c r="AY573" s="28" t="s">
        <v>718</v>
      </c>
      <c r="AZ573" s="62">
        <v>39682</v>
      </c>
      <c r="BA573" s="62">
        <v>39682</v>
      </c>
      <c r="BB573" s="29">
        <v>1</v>
      </c>
    </row>
    <row r="574" spans="1:54" ht="15.75" customHeight="1" x14ac:dyDescent="0.2">
      <c r="A574" t="s">
        <v>3205</v>
      </c>
      <c r="B574" t="e">
        <f>VLOOKUP(M574,vlookup!A:C,3,FALSE)</f>
        <v>#N/A</v>
      </c>
      <c r="C574" t="s">
        <v>925</v>
      </c>
      <c r="D574" t="s">
        <v>7</v>
      </c>
      <c r="E574" t="s">
        <v>13</v>
      </c>
      <c r="F574" t="s">
        <v>717</v>
      </c>
      <c r="G574" t="s">
        <v>718</v>
      </c>
      <c r="H574" t="s">
        <v>718</v>
      </c>
      <c r="I574" t="s">
        <v>718</v>
      </c>
      <c r="J574" t="s">
        <v>71</v>
      </c>
      <c r="K574" t="s">
        <v>70</v>
      </c>
      <c r="L574" t="s">
        <v>68</v>
      </c>
      <c r="M574" s="27" t="s">
        <v>1081</v>
      </c>
      <c r="N574" s="27" t="s">
        <v>1082</v>
      </c>
      <c r="O574" s="27" t="s">
        <v>78</v>
      </c>
      <c r="P574" s="27" t="s">
        <v>1440</v>
      </c>
      <c r="Q574" s="27" t="s">
        <v>78</v>
      </c>
      <c r="R574" s="27" t="s">
        <v>43</v>
      </c>
      <c r="S574" s="27" t="s">
        <v>44</v>
      </c>
      <c r="T574" s="27" t="s">
        <v>88</v>
      </c>
      <c r="U574" s="60">
        <v>42191</v>
      </c>
      <c r="V574" s="27" t="s">
        <v>134</v>
      </c>
      <c r="W574" s="27" t="s">
        <v>107</v>
      </c>
      <c r="X574" s="27" t="s">
        <v>38</v>
      </c>
      <c r="Y574" s="27" t="s">
        <v>2555</v>
      </c>
      <c r="Z574" s="27" t="s">
        <v>1724</v>
      </c>
      <c r="AA574" s="62">
        <v>967117</v>
      </c>
      <c r="AB574" s="27" t="s">
        <v>128</v>
      </c>
      <c r="AC574" s="27" t="s">
        <v>76</v>
      </c>
      <c r="AD574" s="27" t="s">
        <v>1725</v>
      </c>
      <c r="AE574" s="27" t="s">
        <v>1726</v>
      </c>
      <c r="AF574" s="27" t="s">
        <v>1473</v>
      </c>
      <c r="AG574" s="27" t="s">
        <v>677</v>
      </c>
      <c r="AH574" s="27" t="s">
        <v>768</v>
      </c>
      <c r="AI574" s="61">
        <v>42284</v>
      </c>
      <c r="AJ574" s="27" t="s">
        <v>1158</v>
      </c>
      <c r="AK574" s="61">
        <v>42172</v>
      </c>
      <c r="AL574" s="28" t="s">
        <v>64</v>
      </c>
      <c r="AM574" s="27" t="s">
        <v>677</v>
      </c>
      <c r="AN574" s="27" t="s">
        <v>677</v>
      </c>
      <c r="AO574" s="28" t="s">
        <v>715</v>
      </c>
      <c r="AP574" s="27" t="s">
        <v>716</v>
      </c>
      <c r="AQ574" s="27" t="s">
        <v>78</v>
      </c>
      <c r="AR574" s="27" t="s">
        <v>78</v>
      </c>
      <c r="AS574" s="28" t="s">
        <v>717</v>
      </c>
      <c r="AT574" s="28" t="s">
        <v>718</v>
      </c>
      <c r="AU574" s="28" t="s">
        <v>718</v>
      </c>
      <c r="AV574" s="28" t="s">
        <v>718</v>
      </c>
      <c r="AW574" s="28" t="s">
        <v>716</v>
      </c>
      <c r="AX574" s="28" t="s">
        <v>716</v>
      </c>
      <c r="AY574" s="28" t="s">
        <v>716</v>
      </c>
      <c r="AZ574" s="62">
        <v>967117</v>
      </c>
      <c r="BA574" s="62">
        <v>5473860.4800000004</v>
      </c>
      <c r="BB574" s="29">
        <v>1</v>
      </c>
    </row>
    <row r="575" spans="1:54" ht="15.75" customHeight="1" x14ac:dyDescent="0.2">
      <c r="A575" t="s">
        <v>3205</v>
      </c>
      <c r="B575" t="e">
        <f>VLOOKUP(M575,vlookup!A:C,3,FALSE)</f>
        <v>#N/A</v>
      </c>
      <c r="C575" t="s">
        <v>925</v>
      </c>
      <c r="D575" t="s">
        <v>7</v>
      </c>
      <c r="E575" t="s">
        <v>13</v>
      </c>
      <c r="F575" t="s">
        <v>717</v>
      </c>
      <c r="G575" t="s">
        <v>718</v>
      </c>
      <c r="H575" t="s">
        <v>718</v>
      </c>
      <c r="I575" t="s">
        <v>718</v>
      </c>
      <c r="J575" t="s">
        <v>71</v>
      </c>
      <c r="K575" t="s">
        <v>70</v>
      </c>
      <c r="L575" t="s">
        <v>68</v>
      </c>
      <c r="M575" s="27" t="s">
        <v>1081</v>
      </c>
      <c r="N575" s="27" t="s">
        <v>1082</v>
      </c>
      <c r="O575" s="27" t="s">
        <v>78</v>
      </c>
      <c r="P575" s="27" t="s">
        <v>1440</v>
      </c>
      <c r="Q575" s="27" t="s">
        <v>78</v>
      </c>
      <c r="R575" s="27" t="s">
        <v>43</v>
      </c>
      <c r="S575" s="27" t="s">
        <v>44</v>
      </c>
      <c r="T575" s="27" t="s">
        <v>88</v>
      </c>
      <c r="U575" s="60">
        <v>42200</v>
      </c>
      <c r="V575" s="27" t="s">
        <v>134</v>
      </c>
      <c r="W575" s="27" t="s">
        <v>107</v>
      </c>
      <c r="X575" s="27" t="s">
        <v>38</v>
      </c>
      <c r="Y575" s="27" t="s">
        <v>2556</v>
      </c>
      <c r="Z575" s="27" t="s">
        <v>1724</v>
      </c>
      <c r="AA575" s="62">
        <v>65377.41</v>
      </c>
      <c r="AB575" s="27" t="s">
        <v>327</v>
      </c>
      <c r="AC575" s="27" t="s">
        <v>76</v>
      </c>
      <c r="AD575" s="27" t="s">
        <v>1725</v>
      </c>
      <c r="AE575" s="27" t="s">
        <v>1726</v>
      </c>
      <c r="AF575" s="27" t="s">
        <v>782</v>
      </c>
      <c r="AG575" s="27" t="s">
        <v>677</v>
      </c>
      <c r="AH575" s="27" t="s">
        <v>1860</v>
      </c>
      <c r="AI575" s="61">
        <v>42200</v>
      </c>
      <c r="AJ575" s="27" t="s">
        <v>910</v>
      </c>
      <c r="AK575" s="61">
        <v>42199</v>
      </c>
      <c r="AL575" s="28" t="s">
        <v>64</v>
      </c>
      <c r="AM575" s="27" t="s">
        <v>677</v>
      </c>
      <c r="AN575" s="27" t="s">
        <v>677</v>
      </c>
      <c r="AO575" s="28" t="s">
        <v>715</v>
      </c>
      <c r="AP575" s="27" t="s">
        <v>716</v>
      </c>
      <c r="AQ575" s="27" t="s">
        <v>78</v>
      </c>
      <c r="AR575" s="27" t="s">
        <v>78</v>
      </c>
      <c r="AS575" s="28" t="s">
        <v>717</v>
      </c>
      <c r="AT575" s="28" t="s">
        <v>718</v>
      </c>
      <c r="AU575" s="28" t="s">
        <v>718</v>
      </c>
      <c r="AV575" s="28" t="s">
        <v>718</v>
      </c>
      <c r="AW575" s="28" t="s">
        <v>716</v>
      </c>
      <c r="AX575" s="28" t="s">
        <v>716</v>
      </c>
      <c r="AY575" s="28" t="s">
        <v>716</v>
      </c>
      <c r="AZ575" s="62">
        <v>65377.41</v>
      </c>
      <c r="BA575" s="62">
        <v>130287.63</v>
      </c>
      <c r="BB575" s="29">
        <v>1</v>
      </c>
    </row>
    <row r="576" spans="1:54" ht="15.75" customHeight="1" x14ac:dyDescent="0.2">
      <c r="A576" t="s">
        <v>3205</v>
      </c>
      <c r="B576" t="e">
        <f>VLOOKUP(M576,vlookup!A:C,3,FALSE)</f>
        <v>#N/A</v>
      </c>
      <c r="C576" t="s">
        <v>925</v>
      </c>
      <c r="D576" t="s">
        <v>7</v>
      </c>
      <c r="E576" t="s">
        <v>13</v>
      </c>
      <c r="F576" t="s">
        <v>717</v>
      </c>
      <c r="G576" t="s">
        <v>718</v>
      </c>
      <c r="H576" t="s">
        <v>718</v>
      </c>
      <c r="I576" t="s">
        <v>718</v>
      </c>
      <c r="J576" t="s">
        <v>71</v>
      </c>
      <c r="K576" t="s">
        <v>70</v>
      </c>
      <c r="L576" t="s">
        <v>68</v>
      </c>
      <c r="M576" s="27" t="s">
        <v>1081</v>
      </c>
      <c r="N576" s="27" t="s">
        <v>1082</v>
      </c>
      <c r="O576" s="27" t="s">
        <v>78</v>
      </c>
      <c r="P576" s="27" t="s">
        <v>1440</v>
      </c>
      <c r="Q576" s="27" t="s">
        <v>78</v>
      </c>
      <c r="R576" s="27" t="s">
        <v>43</v>
      </c>
      <c r="S576" s="27" t="s">
        <v>44</v>
      </c>
      <c r="T576" s="27" t="s">
        <v>88</v>
      </c>
      <c r="U576" s="60">
        <v>42267</v>
      </c>
      <c r="V576" s="27" t="s">
        <v>134</v>
      </c>
      <c r="W576" s="27" t="s">
        <v>107</v>
      </c>
      <c r="X576" s="27" t="s">
        <v>38</v>
      </c>
      <c r="Y576" s="27" t="s">
        <v>2557</v>
      </c>
      <c r="Z576" s="27" t="s">
        <v>1724</v>
      </c>
      <c r="AA576" s="62">
        <v>1081000</v>
      </c>
      <c r="AB576" s="27" t="s">
        <v>128</v>
      </c>
      <c r="AC576" s="27" t="s">
        <v>88</v>
      </c>
      <c r="AD576" s="27" t="s">
        <v>1725</v>
      </c>
      <c r="AE576" s="27" t="s">
        <v>1726</v>
      </c>
      <c r="AF576" s="27" t="s">
        <v>1473</v>
      </c>
      <c r="AG576" s="27" t="s">
        <v>677</v>
      </c>
      <c r="AH576" s="27" t="s">
        <v>768</v>
      </c>
      <c r="AI576" s="61">
        <v>42284</v>
      </c>
      <c r="AJ576" s="27" t="s">
        <v>786</v>
      </c>
      <c r="AK576" s="61">
        <v>42267</v>
      </c>
      <c r="AL576" s="28" t="s">
        <v>64</v>
      </c>
      <c r="AM576" s="27" t="s">
        <v>757</v>
      </c>
      <c r="AN576" s="27" t="s">
        <v>758</v>
      </c>
      <c r="AO576" s="28" t="s">
        <v>715</v>
      </c>
      <c r="AP576" s="27" t="s">
        <v>716</v>
      </c>
      <c r="AQ576" s="27" t="s">
        <v>78</v>
      </c>
      <c r="AR576" s="27" t="s">
        <v>78</v>
      </c>
      <c r="AS576" s="28" t="s">
        <v>717</v>
      </c>
      <c r="AT576" s="28" t="s">
        <v>718</v>
      </c>
      <c r="AU576" s="28" t="s">
        <v>718</v>
      </c>
      <c r="AV576" s="28" t="s">
        <v>718</v>
      </c>
      <c r="AW576" s="28" t="s">
        <v>716</v>
      </c>
      <c r="AX576" s="28" t="s">
        <v>716</v>
      </c>
      <c r="AY576" s="28" t="s">
        <v>716</v>
      </c>
      <c r="AZ576" s="62">
        <v>1081000</v>
      </c>
      <c r="BA576" s="62">
        <v>186259.7</v>
      </c>
      <c r="BB576" s="29">
        <v>1</v>
      </c>
    </row>
    <row r="577" spans="1:54" ht="15.75" customHeight="1" x14ac:dyDescent="0.2">
      <c r="A577" t="s">
        <v>3205</v>
      </c>
      <c r="B577" t="e">
        <f>VLOOKUP(M577,vlookup!A:C,3,FALSE)</f>
        <v>#N/A</v>
      </c>
      <c r="C577" t="s">
        <v>925</v>
      </c>
      <c r="D577" t="s">
        <v>7</v>
      </c>
      <c r="E577" t="s">
        <v>13</v>
      </c>
      <c r="F577" t="s">
        <v>717</v>
      </c>
      <c r="G577" t="s">
        <v>718</v>
      </c>
      <c r="H577" t="s">
        <v>718</v>
      </c>
      <c r="I577" t="s">
        <v>718</v>
      </c>
      <c r="J577" t="s">
        <v>718</v>
      </c>
      <c r="K577" t="s">
        <v>70</v>
      </c>
      <c r="L577" t="s">
        <v>68</v>
      </c>
      <c r="M577" s="27" t="s">
        <v>1081</v>
      </c>
      <c r="N577" s="27" t="s">
        <v>1082</v>
      </c>
      <c r="O577" s="27" t="s">
        <v>78</v>
      </c>
      <c r="P577" s="27" t="s">
        <v>1440</v>
      </c>
      <c r="Q577" s="27" t="s">
        <v>78</v>
      </c>
      <c r="R577" s="27" t="s">
        <v>341</v>
      </c>
      <c r="S577" s="27" t="s">
        <v>48</v>
      </c>
      <c r="T577" s="27" t="s">
        <v>1207</v>
      </c>
      <c r="U577" s="60">
        <v>42191</v>
      </c>
      <c r="V577" s="27" t="s">
        <v>134</v>
      </c>
      <c r="W577" s="27" t="s">
        <v>107</v>
      </c>
      <c r="X577" s="27" t="s">
        <v>38</v>
      </c>
      <c r="Y577" s="27" t="s">
        <v>2553</v>
      </c>
      <c r="Z577" s="27" t="s">
        <v>1721</v>
      </c>
      <c r="AA577" s="62">
        <v>495000</v>
      </c>
      <c r="AB577" s="27" t="s">
        <v>379</v>
      </c>
      <c r="AC577" s="27" t="s">
        <v>76</v>
      </c>
      <c r="AD577" s="27" t="s">
        <v>1722</v>
      </c>
      <c r="AE577" s="27" t="s">
        <v>1723</v>
      </c>
      <c r="AF577" s="27" t="s">
        <v>1473</v>
      </c>
      <c r="AG577" s="27" t="s">
        <v>677</v>
      </c>
      <c r="AH577" s="27" t="s">
        <v>768</v>
      </c>
      <c r="AI577" s="61">
        <v>42284</v>
      </c>
      <c r="AJ577" s="27" t="s">
        <v>1158</v>
      </c>
      <c r="AK577" s="61">
        <v>42172</v>
      </c>
      <c r="AL577" s="28" t="s">
        <v>64</v>
      </c>
      <c r="AM577" s="27" t="s">
        <v>677</v>
      </c>
      <c r="AN577" s="27" t="s">
        <v>677</v>
      </c>
      <c r="AO577" s="28" t="s">
        <v>715</v>
      </c>
      <c r="AP577" s="27" t="s">
        <v>716</v>
      </c>
      <c r="AQ577" s="27" t="s">
        <v>78</v>
      </c>
      <c r="AR577" s="27" t="s">
        <v>78</v>
      </c>
      <c r="AS577" s="28" t="s">
        <v>717</v>
      </c>
      <c r="AT577" s="28" t="s">
        <v>718</v>
      </c>
      <c r="AU577" s="28" t="s">
        <v>718</v>
      </c>
      <c r="AV577" s="28" t="s">
        <v>718</v>
      </c>
      <c r="AW577" s="28" t="s">
        <v>718</v>
      </c>
      <c r="AX577" s="28" t="s">
        <v>716</v>
      </c>
      <c r="AY577" s="28" t="s">
        <v>716</v>
      </c>
      <c r="AZ577" s="62">
        <v>495000</v>
      </c>
      <c r="BA577" s="62">
        <v>2757165.66</v>
      </c>
      <c r="BB577" s="29">
        <v>1</v>
      </c>
    </row>
    <row r="578" spans="1:54" ht="15.75" customHeight="1" x14ac:dyDescent="0.2">
      <c r="A578" t="s">
        <v>3205</v>
      </c>
      <c r="B578" t="e">
        <f>VLOOKUP(M578,vlookup!A:C,3,FALSE)</f>
        <v>#N/A</v>
      </c>
      <c r="C578" t="s">
        <v>925</v>
      </c>
      <c r="D578" t="s">
        <v>7</v>
      </c>
      <c r="E578" t="s">
        <v>13</v>
      </c>
      <c r="F578" t="s">
        <v>717</v>
      </c>
      <c r="G578" t="s">
        <v>718</v>
      </c>
      <c r="H578" t="s">
        <v>718</v>
      </c>
      <c r="I578" t="s">
        <v>718</v>
      </c>
      <c r="J578" t="s">
        <v>718</v>
      </c>
      <c r="K578" t="s">
        <v>70</v>
      </c>
      <c r="L578" t="s">
        <v>68</v>
      </c>
      <c r="M578" s="27" t="s">
        <v>1081</v>
      </c>
      <c r="N578" s="27" t="s">
        <v>1082</v>
      </c>
      <c r="O578" s="27" t="s">
        <v>78</v>
      </c>
      <c r="P578" s="27" t="s">
        <v>1440</v>
      </c>
      <c r="Q578" s="27" t="s">
        <v>78</v>
      </c>
      <c r="R578" s="27" t="s">
        <v>341</v>
      </c>
      <c r="S578" s="27" t="s">
        <v>48</v>
      </c>
      <c r="T578" s="27" t="s">
        <v>1207</v>
      </c>
      <c r="U578" s="60">
        <v>42267</v>
      </c>
      <c r="V578" s="27" t="s">
        <v>134</v>
      </c>
      <c r="W578" s="27" t="s">
        <v>107</v>
      </c>
      <c r="X578" s="27" t="s">
        <v>38</v>
      </c>
      <c r="Y578" s="27" t="s">
        <v>2554</v>
      </c>
      <c r="Z578" s="27" t="s">
        <v>1721</v>
      </c>
      <c r="AA578" s="62">
        <v>515961</v>
      </c>
      <c r="AB578" s="27" t="s">
        <v>379</v>
      </c>
      <c r="AC578" s="27" t="s">
        <v>88</v>
      </c>
      <c r="AD578" s="27" t="s">
        <v>1722</v>
      </c>
      <c r="AE578" s="27" t="s">
        <v>1723</v>
      </c>
      <c r="AF578" s="27" t="s">
        <v>1473</v>
      </c>
      <c r="AG578" s="27" t="s">
        <v>677</v>
      </c>
      <c r="AH578" s="27" t="s">
        <v>768</v>
      </c>
      <c r="AI578" s="61">
        <v>42284</v>
      </c>
      <c r="AJ578" s="27" t="s">
        <v>786</v>
      </c>
      <c r="AK578" s="61">
        <v>42268</v>
      </c>
      <c r="AL578" s="28" t="s">
        <v>64</v>
      </c>
      <c r="AM578" s="27" t="s">
        <v>757</v>
      </c>
      <c r="AN578" s="27" t="s">
        <v>758</v>
      </c>
      <c r="AO578" s="28" t="s">
        <v>715</v>
      </c>
      <c r="AP578" s="27" t="s">
        <v>716</v>
      </c>
      <c r="AQ578" s="27" t="s">
        <v>78</v>
      </c>
      <c r="AR578" s="27" t="s">
        <v>78</v>
      </c>
      <c r="AS578" s="28" t="s">
        <v>717</v>
      </c>
      <c r="AT578" s="28" t="s">
        <v>718</v>
      </c>
      <c r="AU578" s="28" t="s">
        <v>718</v>
      </c>
      <c r="AV578" s="28" t="s">
        <v>718</v>
      </c>
      <c r="AW578" s="28" t="s">
        <v>718</v>
      </c>
      <c r="AX578" s="28" t="s">
        <v>716</v>
      </c>
      <c r="AY578" s="28" t="s">
        <v>716</v>
      </c>
      <c r="AZ578" s="62">
        <v>515961</v>
      </c>
      <c r="BA578" s="62">
        <v>91905.78</v>
      </c>
      <c r="BB578" s="29">
        <v>1</v>
      </c>
    </row>
    <row r="579" spans="1:54" ht="15.75" customHeight="1" x14ac:dyDescent="0.2">
      <c r="A579" t="s">
        <v>79</v>
      </c>
      <c r="B579" t="e">
        <f>VLOOKUP(M579,vlookup!A:C,3,FALSE)</f>
        <v>#N/A</v>
      </c>
      <c r="C579" t="s">
        <v>925</v>
      </c>
      <c r="D579" t="s">
        <v>7</v>
      </c>
      <c r="E579" t="s">
        <v>13</v>
      </c>
      <c r="F579" t="s">
        <v>717</v>
      </c>
      <c r="G579" t="s">
        <v>718</v>
      </c>
      <c r="H579" t="s">
        <v>718</v>
      </c>
      <c r="I579" t="s">
        <v>718</v>
      </c>
      <c r="J579" t="s">
        <v>718</v>
      </c>
      <c r="K579" t="s">
        <v>70</v>
      </c>
      <c r="L579" t="s">
        <v>68</v>
      </c>
      <c r="M579" s="27" t="s">
        <v>1081</v>
      </c>
      <c r="N579" s="27" t="s">
        <v>1082</v>
      </c>
      <c r="O579" s="27" t="s">
        <v>78</v>
      </c>
      <c r="P579" s="27" t="s">
        <v>1443</v>
      </c>
      <c r="Q579" s="27" t="s">
        <v>78</v>
      </c>
      <c r="R579" s="27" t="s">
        <v>43</v>
      </c>
      <c r="S579" s="27" t="s">
        <v>44</v>
      </c>
      <c r="T579" s="27" t="s">
        <v>88</v>
      </c>
      <c r="U579" s="60">
        <v>42272</v>
      </c>
      <c r="V579" s="27" t="s">
        <v>134</v>
      </c>
      <c r="W579" s="27" t="s">
        <v>107</v>
      </c>
      <c r="X579" s="27" t="s">
        <v>38</v>
      </c>
      <c r="Y579" s="27" t="s">
        <v>2552</v>
      </c>
      <c r="Z579" s="27" t="s">
        <v>1721</v>
      </c>
      <c r="AA579" s="62">
        <v>425789.6</v>
      </c>
      <c r="AB579" s="27" t="s">
        <v>388</v>
      </c>
      <c r="AC579" s="27" t="s">
        <v>130</v>
      </c>
      <c r="AD579" s="27" t="s">
        <v>1722</v>
      </c>
      <c r="AE579" s="27" t="s">
        <v>1723</v>
      </c>
      <c r="AF579" s="27" t="s">
        <v>761</v>
      </c>
      <c r="AG579" s="27" t="s">
        <v>677</v>
      </c>
      <c r="AH579" s="27" t="s">
        <v>762</v>
      </c>
      <c r="AI579" s="61">
        <v>42272</v>
      </c>
      <c r="AJ579" s="27" t="s">
        <v>823</v>
      </c>
      <c r="AK579" s="61">
        <v>42272</v>
      </c>
      <c r="AL579" s="28" t="s">
        <v>64</v>
      </c>
      <c r="AM579" s="27" t="s">
        <v>739</v>
      </c>
      <c r="AN579" s="27" t="s">
        <v>740</v>
      </c>
      <c r="AO579" s="28" t="s">
        <v>715</v>
      </c>
      <c r="AP579" s="27" t="s">
        <v>716</v>
      </c>
      <c r="AQ579" s="27" t="s">
        <v>78</v>
      </c>
      <c r="AR579" s="27" t="s">
        <v>78</v>
      </c>
      <c r="AS579" s="28" t="s">
        <v>717</v>
      </c>
      <c r="AT579" s="28" t="s">
        <v>718</v>
      </c>
      <c r="AU579" s="28" t="s">
        <v>718</v>
      </c>
      <c r="AV579" s="28" t="s">
        <v>718</v>
      </c>
      <c r="AW579" s="28" t="s">
        <v>718</v>
      </c>
      <c r="AX579" s="28" t="s">
        <v>716</v>
      </c>
      <c r="AY579" s="28" t="s">
        <v>716</v>
      </c>
      <c r="AZ579" s="62">
        <v>425789.6</v>
      </c>
      <c r="BA579" s="62">
        <v>0</v>
      </c>
      <c r="BB579" s="29">
        <v>1</v>
      </c>
    </row>
    <row r="580" spans="1:54" ht="15.75" customHeight="1" x14ac:dyDescent="0.2">
      <c r="A580" t="s">
        <v>3205</v>
      </c>
      <c r="B580" t="str">
        <f>VLOOKUP(M580,vlookup!A:C,3,FALSE)</f>
        <v>"Special Interest Function"</v>
      </c>
      <c r="C580" t="s">
        <v>925</v>
      </c>
      <c r="D580" t="s">
        <v>7</v>
      </c>
      <c r="E580" t="s">
        <v>13</v>
      </c>
      <c r="F580" t="s">
        <v>717</v>
      </c>
      <c r="G580" t="s">
        <v>718</v>
      </c>
      <c r="H580" t="s">
        <v>718</v>
      </c>
      <c r="I580" t="s">
        <v>718</v>
      </c>
      <c r="J580" t="s">
        <v>71</v>
      </c>
      <c r="K580" t="s">
        <v>70</v>
      </c>
      <c r="L580" t="s">
        <v>68</v>
      </c>
      <c r="M580" s="27" t="s">
        <v>24</v>
      </c>
      <c r="N580" s="27" t="s">
        <v>1083</v>
      </c>
      <c r="O580" s="27" t="s">
        <v>78</v>
      </c>
      <c r="P580" s="27" t="s">
        <v>1440</v>
      </c>
      <c r="Q580" s="27" t="s">
        <v>78</v>
      </c>
      <c r="R580" s="27" t="s">
        <v>43</v>
      </c>
      <c r="S580" s="27" t="s">
        <v>44</v>
      </c>
      <c r="T580" s="27" t="s">
        <v>88</v>
      </c>
      <c r="U580" s="60">
        <v>42262</v>
      </c>
      <c r="V580" s="27" t="s">
        <v>134</v>
      </c>
      <c r="W580" s="27" t="s">
        <v>107</v>
      </c>
      <c r="X580" s="27" t="s">
        <v>38</v>
      </c>
      <c r="Y580" s="27" t="s">
        <v>2671</v>
      </c>
      <c r="Z580" s="27" t="s">
        <v>1724</v>
      </c>
      <c r="AA580" s="62">
        <v>73582.84</v>
      </c>
      <c r="AB580" s="27" t="s">
        <v>325</v>
      </c>
      <c r="AC580" s="27" t="s">
        <v>76</v>
      </c>
      <c r="AD580" s="27" t="s">
        <v>1725</v>
      </c>
      <c r="AE580" s="27" t="s">
        <v>1726</v>
      </c>
      <c r="AF580" s="27" t="s">
        <v>782</v>
      </c>
      <c r="AG580" s="27" t="s">
        <v>677</v>
      </c>
      <c r="AH580" s="27" t="s">
        <v>1860</v>
      </c>
      <c r="AI580" s="61">
        <v>42262</v>
      </c>
      <c r="AJ580" s="27" t="s">
        <v>910</v>
      </c>
      <c r="AK580" s="61">
        <v>42257</v>
      </c>
      <c r="AL580" s="28" t="s">
        <v>64</v>
      </c>
      <c r="AM580" s="27" t="s">
        <v>677</v>
      </c>
      <c r="AN580" s="27" t="s">
        <v>677</v>
      </c>
      <c r="AO580" s="28" t="s">
        <v>715</v>
      </c>
      <c r="AP580" s="27" t="s">
        <v>716</v>
      </c>
      <c r="AQ580" s="27" t="s">
        <v>78</v>
      </c>
      <c r="AR580" s="27" t="s">
        <v>78</v>
      </c>
      <c r="AS580" s="28" t="s">
        <v>717</v>
      </c>
      <c r="AT580" s="28" t="s">
        <v>718</v>
      </c>
      <c r="AU580" s="28" t="s">
        <v>718</v>
      </c>
      <c r="AV580" s="28" t="s">
        <v>718</v>
      </c>
      <c r="AW580" s="28" t="s">
        <v>716</v>
      </c>
      <c r="AX580" s="28" t="s">
        <v>716</v>
      </c>
      <c r="AY580" s="28" t="s">
        <v>716</v>
      </c>
      <c r="AZ580" s="62">
        <v>73582.84</v>
      </c>
      <c r="BA580" s="62">
        <v>73582.84</v>
      </c>
      <c r="BB580" s="29">
        <v>1</v>
      </c>
    </row>
    <row r="581" spans="1:54" ht="15.75" customHeight="1" x14ac:dyDescent="0.2">
      <c r="A581" t="s">
        <v>79</v>
      </c>
      <c r="B581" t="str">
        <f>VLOOKUP(M581,vlookup!A:C,3,FALSE)</f>
        <v>"Special Interest Function"</v>
      </c>
      <c r="C581" t="s">
        <v>925</v>
      </c>
      <c r="D581" t="s">
        <v>9</v>
      </c>
      <c r="E581" t="s">
        <v>11</v>
      </c>
      <c r="F581" t="s">
        <v>717</v>
      </c>
      <c r="G581" t="s">
        <v>1850</v>
      </c>
      <c r="H581" t="s">
        <v>718</v>
      </c>
      <c r="I581" t="s">
        <v>72</v>
      </c>
      <c r="J581" t="s">
        <v>718</v>
      </c>
      <c r="K581" t="s">
        <v>70</v>
      </c>
      <c r="L581" t="s">
        <v>68</v>
      </c>
      <c r="M581" s="27" t="s">
        <v>24</v>
      </c>
      <c r="N581" s="27" t="s">
        <v>1083</v>
      </c>
      <c r="O581" s="27" t="s">
        <v>78</v>
      </c>
      <c r="P581" s="27" t="s">
        <v>1443</v>
      </c>
      <c r="Q581" s="27" t="s">
        <v>78</v>
      </c>
      <c r="R581" s="27" t="s">
        <v>43</v>
      </c>
      <c r="S581" s="27" t="s">
        <v>44</v>
      </c>
      <c r="T581" s="27" t="s">
        <v>88</v>
      </c>
      <c r="U581" s="60">
        <v>42038</v>
      </c>
      <c r="V581" s="27" t="s">
        <v>46</v>
      </c>
      <c r="W581" s="27" t="s">
        <v>677</v>
      </c>
      <c r="X581" s="27" t="s">
        <v>175</v>
      </c>
      <c r="Y581" s="27" t="s">
        <v>2606</v>
      </c>
      <c r="Z581" s="27" t="s">
        <v>131</v>
      </c>
      <c r="AA581" s="62">
        <v>105332</v>
      </c>
      <c r="AB581" s="27" t="s">
        <v>875</v>
      </c>
      <c r="AC581" s="27" t="s">
        <v>172</v>
      </c>
      <c r="AD581" s="27" t="s">
        <v>677</v>
      </c>
      <c r="AE581" s="27" t="s">
        <v>129</v>
      </c>
      <c r="AF581" s="27" t="s">
        <v>748</v>
      </c>
      <c r="AG581" s="27" t="s">
        <v>755</v>
      </c>
      <c r="AH581" s="27" t="s">
        <v>993</v>
      </c>
      <c r="AI581" s="61">
        <v>42065</v>
      </c>
      <c r="AJ581" s="27" t="s">
        <v>1587</v>
      </c>
      <c r="AK581" s="61">
        <v>42037</v>
      </c>
      <c r="AL581" s="28" t="s">
        <v>64</v>
      </c>
      <c r="AM581" s="27" t="s">
        <v>739</v>
      </c>
      <c r="AN581" s="27" t="s">
        <v>740</v>
      </c>
      <c r="AO581" s="28" t="s">
        <v>719</v>
      </c>
      <c r="AP581" s="27" t="s">
        <v>720</v>
      </c>
      <c r="AQ581" s="27" t="s">
        <v>677</v>
      </c>
      <c r="AR581" s="27" t="s">
        <v>78</v>
      </c>
      <c r="AS581" s="28" t="s">
        <v>717</v>
      </c>
      <c r="AT581" s="28" t="s">
        <v>716</v>
      </c>
      <c r="AU581" s="28" t="s">
        <v>718</v>
      </c>
      <c r="AV581" s="28" t="s">
        <v>716</v>
      </c>
      <c r="AW581" s="28" t="s">
        <v>718</v>
      </c>
      <c r="AX581" s="28" t="s">
        <v>716</v>
      </c>
      <c r="AY581" s="28" t="s">
        <v>716</v>
      </c>
      <c r="AZ581" s="62">
        <v>105332</v>
      </c>
      <c r="BA581" s="62">
        <v>-103874.8</v>
      </c>
      <c r="BB581" s="29">
        <v>1</v>
      </c>
    </row>
    <row r="582" spans="1:54" ht="15.75" customHeight="1" x14ac:dyDescent="0.2">
      <c r="A582" t="s">
        <v>3205</v>
      </c>
      <c r="B582" t="str">
        <f>VLOOKUP(M582,vlookup!A:C,3,FALSE)</f>
        <v>"Special Interest Function"</v>
      </c>
      <c r="C582" t="s">
        <v>5</v>
      </c>
      <c r="D582" t="s">
        <v>7</v>
      </c>
      <c r="E582" t="s">
        <v>11</v>
      </c>
      <c r="F582" t="s">
        <v>717</v>
      </c>
      <c r="G582" t="s">
        <v>718</v>
      </c>
      <c r="H582" t="s">
        <v>718</v>
      </c>
      <c r="I582" t="s">
        <v>718</v>
      </c>
      <c r="J582" t="s">
        <v>718</v>
      </c>
      <c r="K582" t="s">
        <v>70</v>
      </c>
      <c r="L582" t="s">
        <v>68</v>
      </c>
      <c r="M582" s="27" t="s">
        <v>24</v>
      </c>
      <c r="N582" s="27" t="s">
        <v>1083</v>
      </c>
      <c r="O582" s="27" t="s">
        <v>78</v>
      </c>
      <c r="P582" s="27" t="s">
        <v>1440</v>
      </c>
      <c r="Q582" s="27" t="s">
        <v>78</v>
      </c>
      <c r="R582" s="27" t="s">
        <v>1211</v>
      </c>
      <c r="S582" s="27" t="s">
        <v>48</v>
      </c>
      <c r="T582" s="27" t="s">
        <v>1207</v>
      </c>
      <c r="U582" s="60">
        <v>42065</v>
      </c>
      <c r="V582" s="27" t="s">
        <v>134</v>
      </c>
      <c r="W582" s="27" t="s">
        <v>107</v>
      </c>
      <c r="X582" s="27" t="s">
        <v>37</v>
      </c>
      <c r="Y582" s="27" t="s">
        <v>2663</v>
      </c>
      <c r="Z582" s="27" t="s">
        <v>1365</v>
      </c>
      <c r="AA582" s="62">
        <v>221453.85</v>
      </c>
      <c r="AB582" s="27" t="s">
        <v>1366</v>
      </c>
      <c r="AC582" s="27" t="s">
        <v>172</v>
      </c>
      <c r="AD582" s="27" t="s">
        <v>1367</v>
      </c>
      <c r="AE582" s="27" t="s">
        <v>1368</v>
      </c>
      <c r="AF582" s="27" t="s">
        <v>1473</v>
      </c>
      <c r="AG582" s="27" t="s">
        <v>677</v>
      </c>
      <c r="AH582" s="27" t="s">
        <v>786</v>
      </c>
      <c r="AI582" s="61">
        <v>42107</v>
      </c>
      <c r="AJ582" s="27" t="s">
        <v>1708</v>
      </c>
      <c r="AK582" s="61">
        <v>42065</v>
      </c>
      <c r="AL582" s="28" t="s">
        <v>64</v>
      </c>
      <c r="AM582" s="27" t="s">
        <v>723</v>
      </c>
      <c r="AN582" s="27" t="s">
        <v>724</v>
      </c>
      <c r="AO582" s="28" t="s">
        <v>715</v>
      </c>
      <c r="AP582" s="27" t="s">
        <v>716</v>
      </c>
      <c r="AQ582" s="27" t="s">
        <v>78</v>
      </c>
      <c r="AR582" s="27" t="s">
        <v>78</v>
      </c>
      <c r="AS582" s="28" t="s">
        <v>717</v>
      </c>
      <c r="AT582" s="28" t="s">
        <v>718</v>
      </c>
      <c r="AU582" s="28" t="s">
        <v>718</v>
      </c>
      <c r="AV582" s="28" t="s">
        <v>718</v>
      </c>
      <c r="AW582" s="28" t="s">
        <v>718</v>
      </c>
      <c r="AX582" s="28" t="s">
        <v>716</v>
      </c>
      <c r="AY582" s="28" t="s">
        <v>716</v>
      </c>
      <c r="AZ582" s="62">
        <v>221453.85</v>
      </c>
      <c r="BA582" s="62">
        <v>0</v>
      </c>
      <c r="BB582" s="29">
        <v>1</v>
      </c>
    </row>
    <row r="583" spans="1:54" ht="15.75" customHeight="1" x14ac:dyDescent="0.2">
      <c r="A583" t="s">
        <v>3205</v>
      </c>
      <c r="B583" t="str">
        <f>VLOOKUP(M583,vlookup!A:C,3,FALSE)</f>
        <v>"Special Interest Function"</v>
      </c>
      <c r="C583" t="s">
        <v>5</v>
      </c>
      <c r="D583" t="s">
        <v>7</v>
      </c>
      <c r="E583" t="s">
        <v>11</v>
      </c>
      <c r="F583" t="s">
        <v>717</v>
      </c>
      <c r="G583" t="s">
        <v>718</v>
      </c>
      <c r="H583" t="s">
        <v>718</v>
      </c>
      <c r="I583" t="s">
        <v>718</v>
      </c>
      <c r="J583" t="s">
        <v>718</v>
      </c>
      <c r="K583" t="s">
        <v>70</v>
      </c>
      <c r="L583" t="s">
        <v>68</v>
      </c>
      <c r="M583" s="27" t="s">
        <v>24</v>
      </c>
      <c r="N583" s="27" t="s">
        <v>1083</v>
      </c>
      <c r="O583" s="27" t="s">
        <v>78</v>
      </c>
      <c r="P583" s="27" t="s">
        <v>1440</v>
      </c>
      <c r="Q583" s="27" t="s">
        <v>78</v>
      </c>
      <c r="R583" s="27" t="s">
        <v>1211</v>
      </c>
      <c r="S583" s="27" t="s">
        <v>48</v>
      </c>
      <c r="T583" s="27" t="s">
        <v>1207</v>
      </c>
      <c r="U583" s="60">
        <v>42093</v>
      </c>
      <c r="V583" s="27" t="s">
        <v>134</v>
      </c>
      <c r="W583" s="27" t="s">
        <v>107</v>
      </c>
      <c r="X583" s="27" t="s">
        <v>37</v>
      </c>
      <c r="Y583" s="27" t="s">
        <v>2664</v>
      </c>
      <c r="Z583" s="27" t="s">
        <v>1365</v>
      </c>
      <c r="AA583" s="62">
        <v>895000</v>
      </c>
      <c r="AB583" s="27" t="s">
        <v>1366</v>
      </c>
      <c r="AC583" s="27" t="s">
        <v>120</v>
      </c>
      <c r="AD583" s="27" t="s">
        <v>1367</v>
      </c>
      <c r="AE583" s="27" t="s">
        <v>1368</v>
      </c>
      <c r="AF583" s="27" t="s">
        <v>1473</v>
      </c>
      <c r="AG583" s="27" t="s">
        <v>677</v>
      </c>
      <c r="AH583" s="27" t="s">
        <v>786</v>
      </c>
      <c r="AI583" s="61">
        <v>42107</v>
      </c>
      <c r="AJ583" s="27" t="s">
        <v>786</v>
      </c>
      <c r="AK583" s="61">
        <v>42093</v>
      </c>
      <c r="AL583" s="28" t="s">
        <v>64</v>
      </c>
      <c r="AM583" s="27" t="s">
        <v>757</v>
      </c>
      <c r="AN583" s="27" t="s">
        <v>758</v>
      </c>
      <c r="AO583" s="28" t="s">
        <v>715</v>
      </c>
      <c r="AP583" s="27" t="s">
        <v>716</v>
      </c>
      <c r="AQ583" s="27" t="s">
        <v>78</v>
      </c>
      <c r="AR583" s="27" t="s">
        <v>78</v>
      </c>
      <c r="AS583" s="28" t="s">
        <v>717</v>
      </c>
      <c r="AT583" s="28" t="s">
        <v>718</v>
      </c>
      <c r="AU583" s="28" t="s">
        <v>718</v>
      </c>
      <c r="AV583" s="28" t="s">
        <v>718</v>
      </c>
      <c r="AW583" s="28" t="s">
        <v>718</v>
      </c>
      <c r="AX583" s="28" t="s">
        <v>716</v>
      </c>
      <c r="AY583" s="28" t="s">
        <v>716</v>
      </c>
      <c r="AZ583" s="62">
        <v>895000</v>
      </c>
      <c r="BA583" s="62">
        <v>895000</v>
      </c>
      <c r="BB583" s="29">
        <v>1</v>
      </c>
    </row>
    <row r="584" spans="1:54" ht="15.75" customHeight="1" x14ac:dyDescent="0.2">
      <c r="A584" t="s">
        <v>3205</v>
      </c>
      <c r="B584" t="str">
        <f>VLOOKUP(M584,vlookup!A:C,3,FALSE)</f>
        <v>"Special Interest Function"</v>
      </c>
      <c r="C584" t="s">
        <v>925</v>
      </c>
      <c r="D584" t="s">
        <v>7</v>
      </c>
      <c r="E584" t="s">
        <v>11</v>
      </c>
      <c r="F584" t="s">
        <v>717</v>
      </c>
      <c r="G584" t="s">
        <v>718</v>
      </c>
      <c r="H584" t="s">
        <v>718</v>
      </c>
      <c r="I584" t="s">
        <v>718</v>
      </c>
      <c r="J584" t="s">
        <v>718</v>
      </c>
      <c r="K584" t="s">
        <v>70</v>
      </c>
      <c r="L584" t="s">
        <v>68</v>
      </c>
      <c r="M584" s="27" t="s">
        <v>24</v>
      </c>
      <c r="N584" s="27" t="s">
        <v>1083</v>
      </c>
      <c r="O584" s="27" t="s">
        <v>78</v>
      </c>
      <c r="P584" s="27" t="s">
        <v>1440</v>
      </c>
      <c r="Q584" s="27" t="s">
        <v>78</v>
      </c>
      <c r="R584" s="27" t="s">
        <v>85</v>
      </c>
      <c r="S584" s="27" t="s">
        <v>48</v>
      </c>
      <c r="T584" s="27" t="s">
        <v>143</v>
      </c>
      <c r="U584" s="60">
        <v>42094</v>
      </c>
      <c r="V584" s="27" t="s">
        <v>45</v>
      </c>
      <c r="W584" s="27" t="s">
        <v>330</v>
      </c>
      <c r="X584" s="27" t="s">
        <v>38</v>
      </c>
      <c r="Y584" s="27" t="s">
        <v>2649</v>
      </c>
      <c r="Z584" s="27" t="s">
        <v>1365</v>
      </c>
      <c r="AA584" s="62">
        <v>641163.38</v>
      </c>
      <c r="AB584" s="27" t="s">
        <v>2650</v>
      </c>
      <c r="AC584" s="27" t="s">
        <v>76</v>
      </c>
      <c r="AD584" s="27" t="s">
        <v>1740</v>
      </c>
      <c r="AE584" s="27" t="s">
        <v>1368</v>
      </c>
      <c r="AF584" s="27" t="s">
        <v>769</v>
      </c>
      <c r="AG584" s="27" t="s">
        <v>677</v>
      </c>
      <c r="AH584" s="27" t="s">
        <v>1462</v>
      </c>
      <c r="AI584" s="61">
        <v>42100</v>
      </c>
      <c r="AJ584" s="27" t="s">
        <v>1467</v>
      </c>
      <c r="AK584" s="61">
        <v>42094</v>
      </c>
      <c r="AL584" s="28" t="s">
        <v>64</v>
      </c>
      <c r="AM584" s="27" t="s">
        <v>677</v>
      </c>
      <c r="AN584" s="27" t="s">
        <v>677</v>
      </c>
      <c r="AO584" s="28" t="s">
        <v>715</v>
      </c>
      <c r="AP584" s="27" t="s">
        <v>716</v>
      </c>
      <c r="AQ584" s="27" t="s">
        <v>858</v>
      </c>
      <c r="AR584" s="27" t="s">
        <v>78</v>
      </c>
      <c r="AS584" s="28" t="s">
        <v>717</v>
      </c>
      <c r="AT584" s="28" t="s">
        <v>718</v>
      </c>
      <c r="AU584" s="28" t="s">
        <v>718</v>
      </c>
      <c r="AV584" s="28" t="s">
        <v>718</v>
      </c>
      <c r="AW584" s="28" t="s">
        <v>718</v>
      </c>
      <c r="AX584" s="28" t="s">
        <v>716</v>
      </c>
      <c r="AY584" s="28" t="s">
        <v>716</v>
      </c>
      <c r="AZ584" s="62">
        <v>641163.38</v>
      </c>
      <c r="BA584" s="62">
        <v>2290832</v>
      </c>
      <c r="BB584" s="29">
        <v>1</v>
      </c>
    </row>
    <row r="585" spans="1:54" ht="15.75" customHeight="1" x14ac:dyDescent="0.2">
      <c r="A585" t="s">
        <v>79</v>
      </c>
      <c r="B585" t="str">
        <f>VLOOKUP(M585,vlookup!A:C,3,FALSE)</f>
        <v>"Special Interest Function"</v>
      </c>
      <c r="C585" t="s">
        <v>925</v>
      </c>
      <c r="D585" t="s">
        <v>7</v>
      </c>
      <c r="E585" t="s">
        <v>12</v>
      </c>
      <c r="F585" t="s">
        <v>717</v>
      </c>
      <c r="G585" t="s">
        <v>718</v>
      </c>
      <c r="H585" t="s">
        <v>718</v>
      </c>
      <c r="I585" t="s">
        <v>718</v>
      </c>
      <c r="J585" t="s">
        <v>718</v>
      </c>
      <c r="K585" t="s">
        <v>70</v>
      </c>
      <c r="L585" t="s">
        <v>68</v>
      </c>
      <c r="M585" s="27" t="s">
        <v>24</v>
      </c>
      <c r="N585" s="27" t="s">
        <v>1083</v>
      </c>
      <c r="O585" s="27" t="s">
        <v>78</v>
      </c>
      <c r="P585" s="27" t="s">
        <v>1443</v>
      </c>
      <c r="Q585" s="27" t="s">
        <v>78</v>
      </c>
      <c r="R585" s="27" t="s">
        <v>43</v>
      </c>
      <c r="S585" s="27" t="s">
        <v>44</v>
      </c>
      <c r="T585" s="27" t="s">
        <v>88</v>
      </c>
      <c r="U585" s="60">
        <v>42095</v>
      </c>
      <c r="V585" s="27" t="s">
        <v>45</v>
      </c>
      <c r="W585" s="27" t="s">
        <v>107</v>
      </c>
      <c r="X585" s="27" t="s">
        <v>38</v>
      </c>
      <c r="Y585" s="27" t="s">
        <v>2608</v>
      </c>
      <c r="Z585" s="27" t="s">
        <v>1608</v>
      </c>
      <c r="AA585" s="62">
        <v>1099310.06</v>
      </c>
      <c r="AB585" s="27" t="s">
        <v>128</v>
      </c>
      <c r="AC585" s="27" t="s">
        <v>76</v>
      </c>
      <c r="AD585" s="27" t="s">
        <v>1826</v>
      </c>
      <c r="AE585" s="27" t="s">
        <v>1340</v>
      </c>
      <c r="AF585" s="27" t="s">
        <v>876</v>
      </c>
      <c r="AG585" s="27" t="s">
        <v>677</v>
      </c>
      <c r="AH585" s="27" t="s">
        <v>1580</v>
      </c>
      <c r="AI585" s="61">
        <v>42290</v>
      </c>
      <c r="AJ585" s="27" t="s">
        <v>747</v>
      </c>
      <c r="AK585" s="61">
        <v>42089</v>
      </c>
      <c r="AL585" s="28" t="s">
        <v>64</v>
      </c>
      <c r="AM585" s="27" t="s">
        <v>677</v>
      </c>
      <c r="AN585" s="27" t="s">
        <v>677</v>
      </c>
      <c r="AO585" s="28" t="s">
        <v>719</v>
      </c>
      <c r="AP585" s="27" t="s">
        <v>720</v>
      </c>
      <c r="AQ585" s="27" t="s">
        <v>78</v>
      </c>
      <c r="AR585" s="27" t="s">
        <v>78</v>
      </c>
      <c r="AS585" s="28" t="s">
        <v>717</v>
      </c>
      <c r="AT585" s="28" t="s">
        <v>718</v>
      </c>
      <c r="AU585" s="28" t="s">
        <v>718</v>
      </c>
      <c r="AV585" s="28" t="s">
        <v>718</v>
      </c>
      <c r="AW585" s="28" t="s">
        <v>718</v>
      </c>
      <c r="AX585" s="28" t="s">
        <v>716</v>
      </c>
      <c r="AY585" s="28" t="s">
        <v>716</v>
      </c>
      <c r="AZ585" s="62">
        <v>1099310.06</v>
      </c>
      <c r="BA585" s="62">
        <v>1099310.06</v>
      </c>
      <c r="BB585" s="29">
        <v>1</v>
      </c>
    </row>
    <row r="586" spans="1:54" ht="15.75" customHeight="1" x14ac:dyDescent="0.2">
      <c r="A586" t="s">
        <v>3205</v>
      </c>
      <c r="B586" t="str">
        <f>VLOOKUP(M586,vlookup!A:C,3,FALSE)</f>
        <v>"Special Interest Function"</v>
      </c>
      <c r="C586" t="s">
        <v>925</v>
      </c>
      <c r="D586" t="s">
        <v>7</v>
      </c>
      <c r="E586" t="s">
        <v>13</v>
      </c>
      <c r="F586" t="s">
        <v>717</v>
      </c>
      <c r="G586" t="s">
        <v>718</v>
      </c>
      <c r="H586" t="s">
        <v>718</v>
      </c>
      <c r="I586" t="s">
        <v>718</v>
      </c>
      <c r="J586" t="s">
        <v>718</v>
      </c>
      <c r="K586" t="s">
        <v>70</v>
      </c>
      <c r="L586" t="s">
        <v>68</v>
      </c>
      <c r="M586" s="27" t="s">
        <v>24</v>
      </c>
      <c r="N586" s="27" t="s">
        <v>1083</v>
      </c>
      <c r="O586" s="27" t="s">
        <v>78</v>
      </c>
      <c r="P586" s="27" t="s">
        <v>1440</v>
      </c>
      <c r="Q586" s="27" t="s">
        <v>78</v>
      </c>
      <c r="R586" s="27" t="s">
        <v>85</v>
      </c>
      <c r="S586" s="27" t="s">
        <v>48</v>
      </c>
      <c r="T586" s="27" t="s">
        <v>143</v>
      </c>
      <c r="U586" s="60">
        <v>42215</v>
      </c>
      <c r="V586" s="27" t="s">
        <v>45</v>
      </c>
      <c r="W586" s="27" t="s">
        <v>330</v>
      </c>
      <c r="X586" s="27" t="s">
        <v>38</v>
      </c>
      <c r="Y586" s="27" t="s">
        <v>2651</v>
      </c>
      <c r="Z586" s="27" t="s">
        <v>1365</v>
      </c>
      <c r="AA586" s="62">
        <v>1679668.83</v>
      </c>
      <c r="AB586" s="27" t="s">
        <v>2650</v>
      </c>
      <c r="AC586" s="27" t="s">
        <v>83</v>
      </c>
      <c r="AD586" s="27" t="s">
        <v>1740</v>
      </c>
      <c r="AE586" s="27" t="s">
        <v>1368</v>
      </c>
      <c r="AF586" s="27" t="s">
        <v>769</v>
      </c>
      <c r="AG586" s="27" t="s">
        <v>677</v>
      </c>
      <c r="AH586" s="27" t="s">
        <v>1462</v>
      </c>
      <c r="AI586" s="61">
        <v>42235</v>
      </c>
      <c r="AJ586" s="27" t="s">
        <v>1463</v>
      </c>
      <c r="AK586" s="61">
        <v>42214</v>
      </c>
      <c r="AL586" s="28" t="s">
        <v>64</v>
      </c>
      <c r="AM586" s="27" t="s">
        <v>739</v>
      </c>
      <c r="AN586" s="27" t="s">
        <v>740</v>
      </c>
      <c r="AO586" s="28" t="s">
        <v>715</v>
      </c>
      <c r="AP586" s="27" t="s">
        <v>716</v>
      </c>
      <c r="AQ586" s="27" t="s">
        <v>858</v>
      </c>
      <c r="AR586" s="27" t="s">
        <v>78</v>
      </c>
      <c r="AS586" s="28" t="s">
        <v>717</v>
      </c>
      <c r="AT586" s="28" t="s">
        <v>718</v>
      </c>
      <c r="AU586" s="28" t="s">
        <v>718</v>
      </c>
      <c r="AV586" s="28" t="s">
        <v>718</v>
      </c>
      <c r="AW586" s="28" t="s">
        <v>718</v>
      </c>
      <c r="AX586" s="28" t="s">
        <v>716</v>
      </c>
      <c r="AY586" s="28" t="s">
        <v>716</v>
      </c>
      <c r="AZ586" s="62">
        <v>1679668.83</v>
      </c>
      <c r="BA586" s="62">
        <v>30000.21</v>
      </c>
      <c r="BB586" s="29">
        <v>1</v>
      </c>
    </row>
    <row r="587" spans="1:54" ht="15.75" customHeight="1" x14ac:dyDescent="0.2">
      <c r="A587" t="s">
        <v>79</v>
      </c>
      <c r="B587" t="str">
        <f>VLOOKUP(M587,vlookup!A:C,3,FALSE)</f>
        <v>"Special Interest Function"</v>
      </c>
      <c r="C587" t="s">
        <v>925</v>
      </c>
      <c r="D587" t="s">
        <v>7</v>
      </c>
      <c r="E587" t="s">
        <v>13</v>
      </c>
      <c r="F587" t="s">
        <v>717</v>
      </c>
      <c r="G587" t="s">
        <v>718</v>
      </c>
      <c r="H587" t="s">
        <v>718</v>
      </c>
      <c r="I587" t="s">
        <v>718</v>
      </c>
      <c r="J587" t="s">
        <v>718</v>
      </c>
      <c r="K587" t="s">
        <v>70</v>
      </c>
      <c r="L587" t="s">
        <v>68</v>
      </c>
      <c r="M587" s="27" t="s">
        <v>24</v>
      </c>
      <c r="N587" s="27" t="s">
        <v>1083</v>
      </c>
      <c r="O587" s="27" t="s">
        <v>78</v>
      </c>
      <c r="P587" s="27" t="s">
        <v>1443</v>
      </c>
      <c r="Q587" s="27" t="s">
        <v>78</v>
      </c>
      <c r="R587" s="27" t="s">
        <v>43</v>
      </c>
      <c r="S587" s="27" t="s">
        <v>44</v>
      </c>
      <c r="T587" s="27" t="s">
        <v>88</v>
      </c>
      <c r="U587" s="60">
        <v>42275</v>
      </c>
      <c r="V587" s="27" t="s">
        <v>45</v>
      </c>
      <c r="W587" s="27" t="s">
        <v>107</v>
      </c>
      <c r="X587" s="27" t="s">
        <v>38</v>
      </c>
      <c r="Y587" s="27" t="s">
        <v>2608</v>
      </c>
      <c r="Z587" s="27" t="s">
        <v>1608</v>
      </c>
      <c r="AA587" s="62">
        <v>598599.24</v>
      </c>
      <c r="AB587" s="27" t="s">
        <v>128</v>
      </c>
      <c r="AC587" s="27" t="s">
        <v>130</v>
      </c>
      <c r="AD587" s="27" t="s">
        <v>1826</v>
      </c>
      <c r="AE587" s="27" t="s">
        <v>1340</v>
      </c>
      <c r="AF587" s="27" t="s">
        <v>876</v>
      </c>
      <c r="AG587" s="27" t="s">
        <v>677</v>
      </c>
      <c r="AH587" s="27" t="s">
        <v>1580</v>
      </c>
      <c r="AI587" s="61">
        <v>42290</v>
      </c>
      <c r="AJ587" s="27" t="s">
        <v>1250</v>
      </c>
      <c r="AK587" s="61">
        <v>42275</v>
      </c>
      <c r="AL587" s="28" t="s">
        <v>64</v>
      </c>
      <c r="AM587" s="27" t="s">
        <v>757</v>
      </c>
      <c r="AN587" s="27" t="s">
        <v>758</v>
      </c>
      <c r="AO587" s="28" t="s">
        <v>719</v>
      </c>
      <c r="AP587" s="27" t="s">
        <v>720</v>
      </c>
      <c r="AQ587" s="27" t="s">
        <v>78</v>
      </c>
      <c r="AR587" s="27" t="s">
        <v>78</v>
      </c>
      <c r="AS587" s="28" t="s">
        <v>717</v>
      </c>
      <c r="AT587" s="28" t="s">
        <v>718</v>
      </c>
      <c r="AU587" s="28" t="s">
        <v>718</v>
      </c>
      <c r="AV587" s="28" t="s">
        <v>718</v>
      </c>
      <c r="AW587" s="28" t="s">
        <v>718</v>
      </c>
      <c r="AX587" s="28" t="s">
        <v>716</v>
      </c>
      <c r="AY587" s="28" t="s">
        <v>716</v>
      </c>
      <c r="AZ587" s="62">
        <v>598599.24</v>
      </c>
      <c r="BA587" s="62">
        <v>598599.24</v>
      </c>
      <c r="BB587" s="29">
        <v>1</v>
      </c>
    </row>
    <row r="588" spans="1:54" ht="15.75" customHeight="1" x14ac:dyDescent="0.2">
      <c r="A588" t="s">
        <v>3205</v>
      </c>
      <c r="B588" t="str">
        <f>VLOOKUP(M588,vlookup!A:C,3,FALSE)</f>
        <v>"Special Interest Function"</v>
      </c>
      <c r="C588" t="s">
        <v>925</v>
      </c>
      <c r="D588" t="s">
        <v>7</v>
      </c>
      <c r="E588" t="s">
        <v>13</v>
      </c>
      <c r="F588" t="s">
        <v>717</v>
      </c>
      <c r="G588" t="s">
        <v>718</v>
      </c>
      <c r="H588" t="s">
        <v>1851</v>
      </c>
      <c r="I588" t="s">
        <v>718</v>
      </c>
      <c r="J588" t="s">
        <v>718</v>
      </c>
      <c r="K588" t="s">
        <v>70</v>
      </c>
      <c r="L588" t="s">
        <v>68</v>
      </c>
      <c r="M588" s="27" t="s">
        <v>24</v>
      </c>
      <c r="N588" s="27" t="s">
        <v>1083</v>
      </c>
      <c r="O588" s="27" t="s">
        <v>78</v>
      </c>
      <c r="P588" s="27" t="s">
        <v>1440</v>
      </c>
      <c r="Q588" s="27" t="s">
        <v>78</v>
      </c>
      <c r="R588" s="27" t="s">
        <v>43</v>
      </c>
      <c r="S588" s="27" t="s">
        <v>44</v>
      </c>
      <c r="T588" s="27" t="s">
        <v>88</v>
      </c>
      <c r="U588" s="60">
        <v>42269</v>
      </c>
      <c r="V588" s="27" t="s">
        <v>134</v>
      </c>
      <c r="W588" s="27" t="s">
        <v>107</v>
      </c>
      <c r="X588" s="27" t="s">
        <v>38</v>
      </c>
      <c r="Y588" s="27" t="s">
        <v>2672</v>
      </c>
      <c r="Z588" s="27" t="s">
        <v>914</v>
      </c>
      <c r="AA588" s="62">
        <v>960391</v>
      </c>
      <c r="AB588" s="27" t="s">
        <v>1119</v>
      </c>
      <c r="AC588" s="27" t="s">
        <v>76</v>
      </c>
      <c r="AD588" s="27" t="s">
        <v>155</v>
      </c>
      <c r="AE588" s="27" t="s">
        <v>154</v>
      </c>
      <c r="AF588" s="27" t="s">
        <v>1442</v>
      </c>
      <c r="AG588" s="27" t="s">
        <v>677</v>
      </c>
      <c r="AH588" s="27" t="s">
        <v>786</v>
      </c>
      <c r="AI588" s="61">
        <v>42269</v>
      </c>
      <c r="AJ588" s="27" t="s">
        <v>786</v>
      </c>
      <c r="AK588" s="61">
        <v>42269</v>
      </c>
      <c r="AL588" s="28" t="s">
        <v>64</v>
      </c>
      <c r="AM588" s="27" t="s">
        <v>677</v>
      </c>
      <c r="AN588" s="27" t="s">
        <v>677</v>
      </c>
      <c r="AO588" s="28" t="s">
        <v>715</v>
      </c>
      <c r="AP588" s="27" t="s">
        <v>716</v>
      </c>
      <c r="AQ588" s="27" t="s">
        <v>78</v>
      </c>
      <c r="AR588" s="27" t="s">
        <v>78</v>
      </c>
      <c r="AS588" s="28" t="s">
        <v>717</v>
      </c>
      <c r="AT588" s="28" t="s">
        <v>718</v>
      </c>
      <c r="AU588" s="28" t="s">
        <v>716</v>
      </c>
      <c r="AV588" s="28" t="s">
        <v>718</v>
      </c>
      <c r="AW588" s="28" t="s">
        <v>718</v>
      </c>
      <c r="AX588" s="28" t="s">
        <v>716</v>
      </c>
      <c r="AY588" s="28" t="s">
        <v>716</v>
      </c>
      <c r="AZ588" s="62">
        <v>960391</v>
      </c>
      <c r="BA588" s="62">
        <v>960391</v>
      </c>
      <c r="BB588" s="29">
        <v>1</v>
      </c>
    </row>
    <row r="589" spans="1:54" ht="15.75" customHeight="1" x14ac:dyDescent="0.2">
      <c r="A589" t="s">
        <v>3207</v>
      </c>
      <c r="B589" t="str">
        <f>VLOOKUP(M589,vlookup!A:C,3,FALSE)</f>
        <v>"Special Interest Function"</v>
      </c>
      <c r="C589" t="s">
        <v>925</v>
      </c>
      <c r="D589" t="s">
        <v>7</v>
      </c>
      <c r="E589" t="s">
        <v>11</v>
      </c>
      <c r="F589" t="s">
        <v>717</v>
      </c>
      <c r="G589" t="s">
        <v>718</v>
      </c>
      <c r="H589" t="s">
        <v>718</v>
      </c>
      <c r="I589" t="s">
        <v>718</v>
      </c>
      <c r="J589" t="s">
        <v>718</v>
      </c>
      <c r="K589" t="s">
        <v>70</v>
      </c>
      <c r="L589" s="6" t="s">
        <v>718</v>
      </c>
      <c r="M589" s="27" t="s">
        <v>24</v>
      </c>
      <c r="N589" s="27" t="s">
        <v>1083</v>
      </c>
      <c r="O589" s="27" t="s">
        <v>78</v>
      </c>
      <c r="P589" s="27" t="s">
        <v>1444</v>
      </c>
      <c r="Q589" s="27" t="s">
        <v>78</v>
      </c>
      <c r="R589" s="27" t="s">
        <v>43</v>
      </c>
      <c r="S589" s="27" t="s">
        <v>44</v>
      </c>
      <c r="T589" s="27" t="s">
        <v>88</v>
      </c>
      <c r="U589" s="60">
        <v>42009</v>
      </c>
      <c r="V589" s="27" t="s">
        <v>134</v>
      </c>
      <c r="W589" s="27" t="s">
        <v>107</v>
      </c>
      <c r="X589" s="27" t="s">
        <v>38</v>
      </c>
      <c r="Y589" s="27" t="s">
        <v>1757</v>
      </c>
      <c r="Z589" s="27" t="s">
        <v>2684</v>
      </c>
      <c r="AA589" s="62">
        <v>30201.599999999999</v>
      </c>
      <c r="AB589" s="27" t="s">
        <v>2685</v>
      </c>
      <c r="AC589" s="27" t="s">
        <v>76</v>
      </c>
      <c r="AD589" s="27" t="s">
        <v>2686</v>
      </c>
      <c r="AE589" s="27" t="s">
        <v>2687</v>
      </c>
      <c r="AF589" s="27" t="s">
        <v>761</v>
      </c>
      <c r="AG589" s="27" t="s">
        <v>677</v>
      </c>
      <c r="AH589" s="27" t="s">
        <v>1200</v>
      </c>
      <c r="AI589" s="61">
        <v>42009</v>
      </c>
      <c r="AJ589" s="27" t="s">
        <v>794</v>
      </c>
      <c r="AK589" s="61">
        <v>42009</v>
      </c>
      <c r="AL589" s="28" t="s">
        <v>64</v>
      </c>
      <c r="AM589" s="27" t="s">
        <v>677</v>
      </c>
      <c r="AN589" s="27" t="s">
        <v>677</v>
      </c>
      <c r="AO589" s="28" t="s">
        <v>715</v>
      </c>
      <c r="AP589" s="27" t="s">
        <v>716</v>
      </c>
      <c r="AQ589" s="27" t="s">
        <v>734</v>
      </c>
      <c r="AR589" s="27" t="s">
        <v>78</v>
      </c>
      <c r="AS589" s="28" t="s">
        <v>717</v>
      </c>
      <c r="AT589" s="28" t="s">
        <v>718</v>
      </c>
      <c r="AU589" s="28" t="s">
        <v>718</v>
      </c>
      <c r="AV589" s="28" t="s">
        <v>718</v>
      </c>
      <c r="AW589" s="28" t="s">
        <v>718</v>
      </c>
      <c r="AX589" s="28" t="s">
        <v>716</v>
      </c>
      <c r="AY589" s="28" t="s">
        <v>718</v>
      </c>
      <c r="AZ589" s="62">
        <v>30201.599999999999</v>
      </c>
      <c r="BA589" s="62">
        <v>30201.599999999999</v>
      </c>
      <c r="BB589" s="29">
        <v>1</v>
      </c>
    </row>
    <row r="590" spans="1:54" ht="15.75" customHeight="1" x14ac:dyDescent="0.2">
      <c r="A590" t="s">
        <v>3207</v>
      </c>
      <c r="B590" t="str">
        <f>VLOOKUP(M590,vlookup!A:C,3,FALSE)</f>
        <v>"Special Interest Function"</v>
      </c>
      <c r="C590" t="s">
        <v>925</v>
      </c>
      <c r="D590" t="s">
        <v>7</v>
      </c>
      <c r="E590" t="s">
        <v>13</v>
      </c>
      <c r="F590" t="s">
        <v>717</v>
      </c>
      <c r="G590" t="s">
        <v>718</v>
      </c>
      <c r="H590" t="s">
        <v>718</v>
      </c>
      <c r="I590" t="s">
        <v>718</v>
      </c>
      <c r="J590" t="s">
        <v>718</v>
      </c>
      <c r="K590" t="s">
        <v>70</v>
      </c>
      <c r="L590" s="6" t="s">
        <v>718</v>
      </c>
      <c r="M590" s="27" t="s">
        <v>24</v>
      </c>
      <c r="N590" s="27" t="s">
        <v>1083</v>
      </c>
      <c r="O590" s="27" t="s">
        <v>78</v>
      </c>
      <c r="P590" s="27" t="s">
        <v>1444</v>
      </c>
      <c r="Q590" s="27" t="s">
        <v>78</v>
      </c>
      <c r="R590" s="27" t="s">
        <v>43</v>
      </c>
      <c r="S590" s="27" t="s">
        <v>44</v>
      </c>
      <c r="T590" s="27" t="s">
        <v>88</v>
      </c>
      <c r="U590" s="60">
        <v>42195</v>
      </c>
      <c r="V590" s="27" t="s">
        <v>134</v>
      </c>
      <c r="W590" s="27" t="s">
        <v>107</v>
      </c>
      <c r="X590" s="27" t="s">
        <v>38</v>
      </c>
      <c r="Y590" s="27" t="s">
        <v>1757</v>
      </c>
      <c r="Z590" s="27" t="s">
        <v>2684</v>
      </c>
      <c r="AA590" s="62">
        <v>30201.599999999999</v>
      </c>
      <c r="AB590" s="27" t="s">
        <v>2685</v>
      </c>
      <c r="AC590" s="27" t="s">
        <v>130</v>
      </c>
      <c r="AD590" s="27" t="s">
        <v>2686</v>
      </c>
      <c r="AE590" s="27" t="s">
        <v>2687</v>
      </c>
      <c r="AF590" s="27" t="s">
        <v>761</v>
      </c>
      <c r="AG590" s="27" t="s">
        <v>677</v>
      </c>
      <c r="AH590" s="27" t="s">
        <v>1200</v>
      </c>
      <c r="AI590" s="61">
        <v>42198</v>
      </c>
      <c r="AJ590" s="27" t="s">
        <v>794</v>
      </c>
      <c r="AK590" s="61">
        <v>42198</v>
      </c>
      <c r="AL590" s="28" t="s">
        <v>64</v>
      </c>
      <c r="AM590" s="27" t="s">
        <v>741</v>
      </c>
      <c r="AN590" s="27" t="s">
        <v>742</v>
      </c>
      <c r="AO590" s="28" t="s">
        <v>715</v>
      </c>
      <c r="AP590" s="27" t="s">
        <v>716</v>
      </c>
      <c r="AQ590" s="27" t="s">
        <v>734</v>
      </c>
      <c r="AR590" s="27" t="s">
        <v>78</v>
      </c>
      <c r="AS590" s="28" t="s">
        <v>717</v>
      </c>
      <c r="AT590" s="28" t="s">
        <v>718</v>
      </c>
      <c r="AU590" s="28" t="s">
        <v>718</v>
      </c>
      <c r="AV590" s="28" t="s">
        <v>718</v>
      </c>
      <c r="AW590" s="28" t="s">
        <v>718</v>
      </c>
      <c r="AX590" s="28" t="s">
        <v>716</v>
      </c>
      <c r="AY590" s="28" t="s">
        <v>718</v>
      </c>
      <c r="AZ590" s="62">
        <v>30201.599999999999</v>
      </c>
      <c r="BA590" s="62">
        <v>30201.599999999999</v>
      </c>
      <c r="BB590" s="29">
        <v>1</v>
      </c>
    </row>
    <row r="591" spans="1:54" ht="15.75" customHeight="1" x14ac:dyDescent="0.2">
      <c r="A591" t="s">
        <v>79</v>
      </c>
      <c r="B591" t="str">
        <f>VLOOKUP(M591,vlookup!A:C,3,FALSE)</f>
        <v>"Special Interest Function"</v>
      </c>
      <c r="C591" t="s">
        <v>924</v>
      </c>
      <c r="D591" t="s">
        <v>9</v>
      </c>
      <c r="E591" t="s">
        <v>10</v>
      </c>
      <c r="F591" t="s">
        <v>717</v>
      </c>
      <c r="G591" t="s">
        <v>1850</v>
      </c>
      <c r="H591" t="s">
        <v>718</v>
      </c>
      <c r="I591" t="s">
        <v>72</v>
      </c>
      <c r="J591" t="s">
        <v>71</v>
      </c>
      <c r="K591" t="s">
        <v>718</v>
      </c>
      <c r="L591" s="6" t="s">
        <v>718</v>
      </c>
      <c r="M591" s="27" t="s">
        <v>24</v>
      </c>
      <c r="N591" s="27" t="s">
        <v>1083</v>
      </c>
      <c r="O591" s="27" t="s">
        <v>78</v>
      </c>
      <c r="P591" s="27" t="s">
        <v>1443</v>
      </c>
      <c r="Q591" s="27" t="s">
        <v>78</v>
      </c>
      <c r="R591" s="27" t="s">
        <v>199</v>
      </c>
      <c r="S591" s="27" t="s">
        <v>118</v>
      </c>
      <c r="T591" s="27" t="s">
        <v>205</v>
      </c>
      <c r="U591" s="60">
        <v>41968</v>
      </c>
      <c r="V591" s="27" t="s">
        <v>46</v>
      </c>
      <c r="W591" s="27" t="s">
        <v>677</v>
      </c>
      <c r="X591" s="27" t="s">
        <v>105</v>
      </c>
      <c r="Y591" s="27" t="s">
        <v>2590</v>
      </c>
      <c r="Z591" s="27" t="s">
        <v>347</v>
      </c>
      <c r="AA591" s="62">
        <v>824354.29</v>
      </c>
      <c r="AB591" s="27" t="s">
        <v>346</v>
      </c>
      <c r="AC591" s="27" t="s">
        <v>400</v>
      </c>
      <c r="AD591" s="27" t="s">
        <v>677</v>
      </c>
      <c r="AE591" s="27" t="s">
        <v>197</v>
      </c>
      <c r="AF591" s="27" t="s">
        <v>748</v>
      </c>
      <c r="AG591" s="27" t="s">
        <v>755</v>
      </c>
      <c r="AH591" s="27" t="s">
        <v>735</v>
      </c>
      <c r="AI591" s="61">
        <v>42272</v>
      </c>
      <c r="AJ591" s="27" t="s">
        <v>977</v>
      </c>
      <c r="AK591" s="61">
        <v>41967</v>
      </c>
      <c r="AL591" s="28" t="s">
        <v>64</v>
      </c>
      <c r="AM591" s="27" t="s">
        <v>741</v>
      </c>
      <c r="AN591" s="27" t="s">
        <v>742</v>
      </c>
      <c r="AO591" s="28" t="s">
        <v>725</v>
      </c>
      <c r="AP591" s="27" t="s">
        <v>718</v>
      </c>
      <c r="AQ591" s="27" t="s">
        <v>677</v>
      </c>
      <c r="AR591" s="27" t="s">
        <v>78</v>
      </c>
      <c r="AS591" s="28" t="s">
        <v>717</v>
      </c>
      <c r="AT591" s="28" t="s">
        <v>716</v>
      </c>
      <c r="AU591" s="28" t="s">
        <v>718</v>
      </c>
      <c r="AV591" s="28" t="s">
        <v>716</v>
      </c>
      <c r="AW591" s="28" t="s">
        <v>716</v>
      </c>
      <c r="AX591" s="28" t="s">
        <v>718</v>
      </c>
      <c r="AY591" s="28" t="s">
        <v>718</v>
      </c>
      <c r="AZ591" s="62">
        <v>824354.29</v>
      </c>
      <c r="BA591" s="62">
        <v>188446.62</v>
      </c>
      <c r="BB591" s="29">
        <v>1</v>
      </c>
    </row>
    <row r="592" spans="1:54" ht="15.75" customHeight="1" x14ac:dyDescent="0.2">
      <c r="A592" t="s">
        <v>79</v>
      </c>
      <c r="B592" t="str">
        <f>VLOOKUP(M592,vlookup!A:C,3,FALSE)</f>
        <v>"Special Interest Function"</v>
      </c>
      <c r="C592" t="s">
        <v>925</v>
      </c>
      <c r="D592" t="s">
        <v>7</v>
      </c>
      <c r="E592" t="s">
        <v>13</v>
      </c>
      <c r="F592" t="s">
        <v>717</v>
      </c>
      <c r="G592" t="s">
        <v>1850</v>
      </c>
      <c r="H592" t="s">
        <v>718</v>
      </c>
      <c r="I592" t="s">
        <v>72</v>
      </c>
      <c r="J592" t="s">
        <v>71</v>
      </c>
      <c r="K592" t="s">
        <v>718</v>
      </c>
      <c r="L592" s="6" t="s">
        <v>718</v>
      </c>
      <c r="M592" s="27" t="s">
        <v>24</v>
      </c>
      <c r="N592" s="27" t="s">
        <v>1083</v>
      </c>
      <c r="O592" s="27" t="s">
        <v>78</v>
      </c>
      <c r="P592" s="27" t="s">
        <v>1443</v>
      </c>
      <c r="Q592" s="27" t="s">
        <v>78</v>
      </c>
      <c r="R592" s="27" t="s">
        <v>43</v>
      </c>
      <c r="S592" s="27" t="s">
        <v>44</v>
      </c>
      <c r="T592" s="27" t="s">
        <v>88</v>
      </c>
      <c r="U592" s="60">
        <v>42275</v>
      </c>
      <c r="V592" s="27" t="s">
        <v>45</v>
      </c>
      <c r="W592" s="27" t="s">
        <v>107</v>
      </c>
      <c r="X592" s="27" t="s">
        <v>38</v>
      </c>
      <c r="Y592" s="27" t="s">
        <v>2638</v>
      </c>
      <c r="Z592" s="27" t="s">
        <v>203</v>
      </c>
      <c r="AA592" s="62">
        <v>297234.69</v>
      </c>
      <c r="AB592" s="27" t="s">
        <v>2639</v>
      </c>
      <c r="AC592" s="27" t="s">
        <v>76</v>
      </c>
      <c r="AD592" s="27" t="s">
        <v>1076</v>
      </c>
      <c r="AE592" s="27" t="s">
        <v>202</v>
      </c>
      <c r="AF592" s="27" t="s">
        <v>744</v>
      </c>
      <c r="AG592" s="27" t="s">
        <v>677</v>
      </c>
      <c r="AH592" s="27" t="s">
        <v>750</v>
      </c>
      <c r="AI592" s="61">
        <v>42275</v>
      </c>
      <c r="AJ592" s="27" t="s">
        <v>750</v>
      </c>
      <c r="AK592" s="61">
        <v>42275</v>
      </c>
      <c r="AL592" s="28" t="s">
        <v>64</v>
      </c>
      <c r="AM592" s="27" t="s">
        <v>677</v>
      </c>
      <c r="AN592" s="27" t="s">
        <v>677</v>
      </c>
      <c r="AO592" s="28" t="s">
        <v>719</v>
      </c>
      <c r="AP592" s="27" t="s">
        <v>720</v>
      </c>
      <c r="AQ592" s="27" t="s">
        <v>734</v>
      </c>
      <c r="AR592" s="27" t="s">
        <v>78</v>
      </c>
      <c r="AS592" s="28" t="s">
        <v>717</v>
      </c>
      <c r="AT592" s="28" t="s">
        <v>716</v>
      </c>
      <c r="AU592" s="28" t="s">
        <v>718</v>
      </c>
      <c r="AV592" s="28" t="s">
        <v>716</v>
      </c>
      <c r="AW592" s="28" t="s">
        <v>716</v>
      </c>
      <c r="AX592" s="28" t="s">
        <v>718</v>
      </c>
      <c r="AY592" s="28" t="s">
        <v>718</v>
      </c>
      <c r="AZ592" s="62">
        <v>297234.69</v>
      </c>
      <c r="BA592" s="62">
        <v>1958587.5</v>
      </c>
      <c r="BB592" s="29">
        <v>1</v>
      </c>
    </row>
    <row r="593" spans="1:54" ht="15.75" customHeight="1" x14ac:dyDescent="0.2">
      <c r="A593" t="s">
        <v>79</v>
      </c>
      <c r="B593" t="str">
        <f>VLOOKUP(M593,vlookup!A:C,3,FALSE)</f>
        <v>"Special Interest Function"</v>
      </c>
      <c r="C593" t="s">
        <v>925</v>
      </c>
      <c r="D593" t="s">
        <v>7</v>
      </c>
      <c r="E593" t="s">
        <v>13</v>
      </c>
      <c r="F593" t="s">
        <v>721</v>
      </c>
      <c r="G593" t="s">
        <v>718</v>
      </c>
      <c r="H593" t="s">
        <v>718</v>
      </c>
      <c r="I593" t="s">
        <v>718</v>
      </c>
      <c r="J593" t="s">
        <v>71</v>
      </c>
      <c r="K593" t="s">
        <v>718</v>
      </c>
      <c r="L593" s="6" t="s">
        <v>718</v>
      </c>
      <c r="M593" s="27" t="s">
        <v>24</v>
      </c>
      <c r="N593" s="27" t="s">
        <v>1083</v>
      </c>
      <c r="O593" s="27" t="s">
        <v>78</v>
      </c>
      <c r="P593" s="27" t="s">
        <v>1443</v>
      </c>
      <c r="Q593" s="27" t="s">
        <v>78</v>
      </c>
      <c r="R593" s="27" t="s">
        <v>472</v>
      </c>
      <c r="S593" s="27" t="s">
        <v>118</v>
      </c>
      <c r="T593" s="27" t="s">
        <v>206</v>
      </c>
      <c r="U593" s="60">
        <v>42272</v>
      </c>
      <c r="V593" s="27" t="s">
        <v>45</v>
      </c>
      <c r="W593" s="27" t="s">
        <v>107</v>
      </c>
      <c r="X593" s="27" t="s">
        <v>38</v>
      </c>
      <c r="Y593" s="27" t="s">
        <v>2564</v>
      </c>
      <c r="Z593" s="27" t="s">
        <v>975</v>
      </c>
      <c r="AA593" s="62">
        <v>484637.38</v>
      </c>
      <c r="AB593" s="27" t="s">
        <v>391</v>
      </c>
      <c r="AC593" s="27" t="s">
        <v>76</v>
      </c>
      <c r="AD593" s="27" t="s">
        <v>2565</v>
      </c>
      <c r="AE593" s="27" t="s">
        <v>976</v>
      </c>
      <c r="AF593" s="27" t="s">
        <v>749</v>
      </c>
      <c r="AG593" s="27" t="s">
        <v>677</v>
      </c>
      <c r="AH593" s="27" t="s">
        <v>750</v>
      </c>
      <c r="AI593" s="61">
        <v>42272</v>
      </c>
      <c r="AJ593" s="27" t="s">
        <v>983</v>
      </c>
      <c r="AK593" s="61">
        <v>42270</v>
      </c>
      <c r="AL593" s="28" t="s">
        <v>64</v>
      </c>
      <c r="AM593" s="27" t="s">
        <v>677</v>
      </c>
      <c r="AN593" s="27" t="s">
        <v>677</v>
      </c>
      <c r="AO593" s="28" t="s">
        <v>719</v>
      </c>
      <c r="AP593" s="27" t="s">
        <v>720</v>
      </c>
      <c r="AQ593" s="27" t="s">
        <v>78</v>
      </c>
      <c r="AR593" s="27" t="s">
        <v>78</v>
      </c>
      <c r="AS593" s="28" t="s">
        <v>721</v>
      </c>
      <c r="AT593" s="28" t="s">
        <v>718</v>
      </c>
      <c r="AU593" s="28" t="s">
        <v>718</v>
      </c>
      <c r="AV593" s="28" t="s">
        <v>718</v>
      </c>
      <c r="AW593" s="28" t="s">
        <v>716</v>
      </c>
      <c r="AX593" s="28" t="s">
        <v>718</v>
      </c>
      <c r="AY593" s="28" t="s">
        <v>718</v>
      </c>
      <c r="AZ593" s="62">
        <v>484637.38</v>
      </c>
      <c r="BA593" s="62">
        <v>2349479.19</v>
      </c>
      <c r="BB593" s="29">
        <v>1</v>
      </c>
    </row>
    <row r="594" spans="1:54" ht="15.75" customHeight="1" x14ac:dyDescent="0.2">
      <c r="A594" t="s">
        <v>79</v>
      </c>
      <c r="B594" t="str">
        <f>VLOOKUP(M594,vlookup!A:C,3,FALSE)</f>
        <v>"Special Interest Function"</v>
      </c>
      <c r="C594" t="s">
        <v>925</v>
      </c>
      <c r="D594" t="s">
        <v>7</v>
      </c>
      <c r="E594" t="s">
        <v>10</v>
      </c>
      <c r="F594" t="s">
        <v>717</v>
      </c>
      <c r="G594" t="s">
        <v>718</v>
      </c>
      <c r="H594" t="s">
        <v>718</v>
      </c>
      <c r="I594" t="s">
        <v>718</v>
      </c>
      <c r="J594" t="s">
        <v>71</v>
      </c>
      <c r="K594" t="s">
        <v>718</v>
      </c>
      <c r="L594" s="6" t="s">
        <v>718</v>
      </c>
      <c r="M594" s="27" t="s">
        <v>24</v>
      </c>
      <c r="N594" s="27" t="s">
        <v>1083</v>
      </c>
      <c r="O594" s="27" t="s">
        <v>78</v>
      </c>
      <c r="P594" s="27" t="s">
        <v>1443</v>
      </c>
      <c r="Q594" s="27" t="s">
        <v>78</v>
      </c>
      <c r="R594" s="27" t="s">
        <v>43</v>
      </c>
      <c r="S594" s="27" t="s">
        <v>44</v>
      </c>
      <c r="T594" s="27" t="s">
        <v>88</v>
      </c>
      <c r="U594" s="60">
        <v>41929</v>
      </c>
      <c r="V594" s="27" t="s">
        <v>45</v>
      </c>
      <c r="W594" s="27" t="s">
        <v>107</v>
      </c>
      <c r="X594" s="27" t="s">
        <v>38</v>
      </c>
      <c r="Y594" s="27" t="s">
        <v>2601</v>
      </c>
      <c r="Z594" s="27" t="s">
        <v>382</v>
      </c>
      <c r="AA594" s="62">
        <v>4198573.4000000004</v>
      </c>
      <c r="AB594" s="27" t="s">
        <v>1833</v>
      </c>
      <c r="AC594" s="27" t="s">
        <v>76</v>
      </c>
      <c r="AD594" s="27" t="s">
        <v>1056</v>
      </c>
      <c r="AE594" s="27" t="s">
        <v>380</v>
      </c>
      <c r="AF594" s="27" t="s">
        <v>876</v>
      </c>
      <c r="AG594" s="27" t="s">
        <v>677</v>
      </c>
      <c r="AH594" s="27" t="s">
        <v>783</v>
      </c>
      <c r="AI594" s="61">
        <v>42230</v>
      </c>
      <c r="AJ594" s="27" t="s">
        <v>1447</v>
      </c>
      <c r="AK594" s="61">
        <v>41911</v>
      </c>
      <c r="AL594" s="28" t="s">
        <v>64</v>
      </c>
      <c r="AM594" s="27" t="s">
        <v>677</v>
      </c>
      <c r="AN594" s="27" t="s">
        <v>677</v>
      </c>
      <c r="AO594" s="28" t="s">
        <v>719</v>
      </c>
      <c r="AP594" s="27" t="s">
        <v>720</v>
      </c>
      <c r="AQ594" s="27" t="s">
        <v>78</v>
      </c>
      <c r="AR594" s="27" t="s">
        <v>78</v>
      </c>
      <c r="AS594" s="28" t="s">
        <v>717</v>
      </c>
      <c r="AT594" s="28" t="s">
        <v>718</v>
      </c>
      <c r="AU594" s="28" t="s">
        <v>718</v>
      </c>
      <c r="AV594" s="28" t="s">
        <v>718</v>
      </c>
      <c r="AW594" s="28" t="s">
        <v>716</v>
      </c>
      <c r="AX594" s="28" t="s">
        <v>718</v>
      </c>
      <c r="AY594" s="28" t="s">
        <v>718</v>
      </c>
      <c r="AZ594" s="62">
        <v>4198573.4000000004</v>
      </c>
      <c r="BA594" s="62">
        <v>4198573.4000000004</v>
      </c>
      <c r="BB594" s="29">
        <v>1</v>
      </c>
    </row>
    <row r="595" spans="1:54" ht="15.75" customHeight="1" x14ac:dyDescent="0.2">
      <c r="A595" t="s">
        <v>79</v>
      </c>
      <c r="B595" t="str">
        <f>VLOOKUP(M595,vlookup!A:C,3,FALSE)</f>
        <v>"Special Interest Function"</v>
      </c>
      <c r="C595" t="s">
        <v>925</v>
      </c>
      <c r="D595" t="s">
        <v>7</v>
      </c>
      <c r="E595" t="s">
        <v>10</v>
      </c>
      <c r="F595" t="s">
        <v>717</v>
      </c>
      <c r="G595" t="s">
        <v>718</v>
      </c>
      <c r="H595" t="s">
        <v>718</v>
      </c>
      <c r="I595" t="s">
        <v>718</v>
      </c>
      <c r="J595" t="s">
        <v>71</v>
      </c>
      <c r="K595" t="s">
        <v>718</v>
      </c>
      <c r="L595" s="6" t="s">
        <v>718</v>
      </c>
      <c r="M595" s="27" t="s">
        <v>24</v>
      </c>
      <c r="N595" s="27" t="s">
        <v>1083</v>
      </c>
      <c r="O595" s="27" t="s">
        <v>78</v>
      </c>
      <c r="P595" s="27" t="s">
        <v>1443</v>
      </c>
      <c r="Q595" s="27" t="s">
        <v>78</v>
      </c>
      <c r="R595" s="27" t="s">
        <v>199</v>
      </c>
      <c r="S595" s="27" t="s">
        <v>118</v>
      </c>
      <c r="T595" s="27" t="s">
        <v>205</v>
      </c>
      <c r="U595" s="60">
        <v>41932</v>
      </c>
      <c r="V595" s="27" t="s">
        <v>134</v>
      </c>
      <c r="W595" s="27" t="s">
        <v>677</v>
      </c>
      <c r="X595" s="27" t="s">
        <v>38</v>
      </c>
      <c r="Y595" s="27" t="s">
        <v>2588</v>
      </c>
      <c r="Z595" s="27" t="s">
        <v>347</v>
      </c>
      <c r="AA595" s="62">
        <v>3102984.04</v>
      </c>
      <c r="AB595" s="27" t="s">
        <v>391</v>
      </c>
      <c r="AC595" s="27" t="s">
        <v>76</v>
      </c>
      <c r="AD595" s="27" t="s">
        <v>2589</v>
      </c>
      <c r="AE595" s="27" t="s">
        <v>197</v>
      </c>
      <c r="AF595" s="27" t="s">
        <v>752</v>
      </c>
      <c r="AG595" s="27" t="s">
        <v>677</v>
      </c>
      <c r="AH595" s="27" t="s">
        <v>756</v>
      </c>
      <c r="AI595" s="61">
        <v>42040</v>
      </c>
      <c r="AJ595" s="27" t="s">
        <v>756</v>
      </c>
      <c r="AK595" s="61">
        <v>41940</v>
      </c>
      <c r="AL595" s="28" t="s">
        <v>64</v>
      </c>
      <c r="AM595" s="27" t="s">
        <v>677</v>
      </c>
      <c r="AN595" s="27" t="s">
        <v>677</v>
      </c>
      <c r="AO595" s="28" t="s">
        <v>715</v>
      </c>
      <c r="AP595" s="27" t="s">
        <v>716</v>
      </c>
      <c r="AQ595" s="27" t="s">
        <v>78</v>
      </c>
      <c r="AR595" s="27" t="s">
        <v>78</v>
      </c>
      <c r="AS595" s="28" t="s">
        <v>717</v>
      </c>
      <c r="AT595" s="28" t="s">
        <v>718</v>
      </c>
      <c r="AU595" s="28" t="s">
        <v>718</v>
      </c>
      <c r="AV595" s="28" t="s">
        <v>718</v>
      </c>
      <c r="AW595" s="28" t="s">
        <v>716</v>
      </c>
      <c r="AX595" s="28" t="s">
        <v>718</v>
      </c>
      <c r="AY595" s="28" t="s">
        <v>718</v>
      </c>
      <c r="AZ595" s="62">
        <v>3102984.04</v>
      </c>
      <c r="BA595" s="62">
        <v>8429137.6099999994</v>
      </c>
      <c r="BB595" s="29">
        <v>1</v>
      </c>
    </row>
    <row r="596" spans="1:54" ht="15.75" customHeight="1" x14ac:dyDescent="0.2">
      <c r="A596" t="s">
        <v>79</v>
      </c>
      <c r="B596" t="str">
        <f>VLOOKUP(M596,vlookup!A:C,3,FALSE)</f>
        <v>"Special Interest Function"</v>
      </c>
      <c r="C596" t="s">
        <v>925</v>
      </c>
      <c r="D596" t="s">
        <v>7</v>
      </c>
      <c r="E596" t="s">
        <v>10</v>
      </c>
      <c r="F596" t="s">
        <v>717</v>
      </c>
      <c r="G596" t="s">
        <v>718</v>
      </c>
      <c r="H596" t="s">
        <v>718</v>
      </c>
      <c r="I596" t="s">
        <v>718</v>
      </c>
      <c r="J596" t="s">
        <v>71</v>
      </c>
      <c r="K596" t="s">
        <v>718</v>
      </c>
      <c r="L596" s="6" t="s">
        <v>718</v>
      </c>
      <c r="M596" s="27" t="s">
        <v>24</v>
      </c>
      <c r="N596" s="27" t="s">
        <v>1083</v>
      </c>
      <c r="O596" s="27" t="s">
        <v>78</v>
      </c>
      <c r="P596" s="27" t="s">
        <v>1443</v>
      </c>
      <c r="Q596" s="27" t="s">
        <v>78</v>
      </c>
      <c r="R596" s="27" t="s">
        <v>43</v>
      </c>
      <c r="S596" s="27" t="s">
        <v>44</v>
      </c>
      <c r="T596" s="27" t="s">
        <v>88</v>
      </c>
      <c r="U596" s="60">
        <v>41996</v>
      </c>
      <c r="V596" s="27" t="s">
        <v>45</v>
      </c>
      <c r="W596" s="27" t="s">
        <v>107</v>
      </c>
      <c r="X596" s="27" t="s">
        <v>38</v>
      </c>
      <c r="Y596" s="27" t="s">
        <v>2605</v>
      </c>
      <c r="Z596" s="27" t="s">
        <v>382</v>
      </c>
      <c r="AA596" s="62">
        <v>4357229.6399999997</v>
      </c>
      <c r="AB596" s="27" t="s">
        <v>1832</v>
      </c>
      <c r="AC596" s="27" t="s">
        <v>76</v>
      </c>
      <c r="AD596" s="27" t="s">
        <v>1056</v>
      </c>
      <c r="AE596" s="27" t="s">
        <v>380</v>
      </c>
      <c r="AF596" s="27" t="s">
        <v>752</v>
      </c>
      <c r="AG596" s="27" t="s">
        <v>677</v>
      </c>
      <c r="AH596" s="27" t="s">
        <v>783</v>
      </c>
      <c r="AI596" s="61">
        <v>42230</v>
      </c>
      <c r="AJ596" s="27" t="s">
        <v>983</v>
      </c>
      <c r="AK596" s="61">
        <v>41991</v>
      </c>
      <c r="AL596" s="28" t="s">
        <v>64</v>
      </c>
      <c r="AM596" s="27" t="s">
        <v>677</v>
      </c>
      <c r="AN596" s="27" t="s">
        <v>677</v>
      </c>
      <c r="AO596" s="28" t="s">
        <v>719</v>
      </c>
      <c r="AP596" s="27" t="s">
        <v>720</v>
      </c>
      <c r="AQ596" s="27" t="s">
        <v>78</v>
      </c>
      <c r="AR596" s="27" t="s">
        <v>78</v>
      </c>
      <c r="AS596" s="28" t="s">
        <v>717</v>
      </c>
      <c r="AT596" s="28" t="s">
        <v>718</v>
      </c>
      <c r="AU596" s="28" t="s">
        <v>718</v>
      </c>
      <c r="AV596" s="28" t="s">
        <v>718</v>
      </c>
      <c r="AW596" s="28" t="s">
        <v>716</v>
      </c>
      <c r="AX596" s="28" t="s">
        <v>718</v>
      </c>
      <c r="AY596" s="28" t="s">
        <v>718</v>
      </c>
      <c r="AZ596" s="62">
        <v>4357229.6399999997</v>
      </c>
      <c r="BA596" s="62">
        <v>6931321.4299999997</v>
      </c>
      <c r="BB596" s="29">
        <v>1</v>
      </c>
    </row>
    <row r="597" spans="1:54" ht="15.75" customHeight="1" x14ac:dyDescent="0.2">
      <c r="A597" t="s">
        <v>79</v>
      </c>
      <c r="B597" t="str">
        <f>VLOOKUP(M597,vlookup!A:C,3,FALSE)</f>
        <v>"Special Interest Function"</v>
      </c>
      <c r="C597" t="s">
        <v>925</v>
      </c>
      <c r="D597" t="s">
        <v>7</v>
      </c>
      <c r="E597" t="s">
        <v>11</v>
      </c>
      <c r="F597" t="s">
        <v>717</v>
      </c>
      <c r="G597" t="s">
        <v>718</v>
      </c>
      <c r="H597" t="s">
        <v>718</v>
      </c>
      <c r="I597" t="s">
        <v>718</v>
      </c>
      <c r="J597" t="s">
        <v>71</v>
      </c>
      <c r="K597" t="s">
        <v>718</v>
      </c>
      <c r="L597" s="6" t="s">
        <v>718</v>
      </c>
      <c r="M597" s="27" t="s">
        <v>24</v>
      </c>
      <c r="N597" s="27" t="s">
        <v>1083</v>
      </c>
      <c r="O597" s="27" t="s">
        <v>78</v>
      </c>
      <c r="P597" s="27" t="s">
        <v>1443</v>
      </c>
      <c r="Q597" s="27" t="s">
        <v>78</v>
      </c>
      <c r="R597" s="27" t="s">
        <v>199</v>
      </c>
      <c r="S597" s="27" t="s">
        <v>118</v>
      </c>
      <c r="T597" s="27" t="s">
        <v>205</v>
      </c>
      <c r="U597" s="60">
        <v>42054</v>
      </c>
      <c r="V597" s="27" t="s">
        <v>134</v>
      </c>
      <c r="W597" s="27" t="s">
        <v>677</v>
      </c>
      <c r="X597" s="27" t="s">
        <v>38</v>
      </c>
      <c r="Y597" s="27" t="s">
        <v>2591</v>
      </c>
      <c r="Z597" s="27" t="s">
        <v>347</v>
      </c>
      <c r="AA597" s="62">
        <v>293252.13</v>
      </c>
      <c r="AB597" s="27" t="s">
        <v>388</v>
      </c>
      <c r="AC597" s="27" t="s">
        <v>76</v>
      </c>
      <c r="AD597" s="27" t="s">
        <v>2589</v>
      </c>
      <c r="AE597" s="27" t="s">
        <v>197</v>
      </c>
      <c r="AF597" s="27" t="s">
        <v>752</v>
      </c>
      <c r="AG597" s="27" t="s">
        <v>677</v>
      </c>
      <c r="AH597" s="27" t="s">
        <v>756</v>
      </c>
      <c r="AI597" s="61">
        <v>42054</v>
      </c>
      <c r="AJ597" s="27" t="s">
        <v>1590</v>
      </c>
      <c r="AK597" s="61">
        <v>42053</v>
      </c>
      <c r="AL597" s="28" t="s">
        <v>64</v>
      </c>
      <c r="AM597" s="27" t="s">
        <v>677</v>
      </c>
      <c r="AN597" s="27" t="s">
        <v>677</v>
      </c>
      <c r="AO597" s="28" t="s">
        <v>715</v>
      </c>
      <c r="AP597" s="27" t="s">
        <v>716</v>
      </c>
      <c r="AQ597" s="27" t="s">
        <v>78</v>
      </c>
      <c r="AR597" s="27" t="s">
        <v>78</v>
      </c>
      <c r="AS597" s="28" t="s">
        <v>717</v>
      </c>
      <c r="AT597" s="28" t="s">
        <v>718</v>
      </c>
      <c r="AU597" s="28" t="s">
        <v>718</v>
      </c>
      <c r="AV597" s="28" t="s">
        <v>718</v>
      </c>
      <c r="AW597" s="28" t="s">
        <v>716</v>
      </c>
      <c r="AX597" s="28" t="s">
        <v>718</v>
      </c>
      <c r="AY597" s="28" t="s">
        <v>718</v>
      </c>
      <c r="AZ597" s="62">
        <v>293252.13</v>
      </c>
      <c r="BA597" s="62">
        <v>293252.13</v>
      </c>
      <c r="BB597" s="29">
        <v>1</v>
      </c>
    </row>
    <row r="598" spans="1:54" ht="15.75" customHeight="1" x14ac:dyDescent="0.2">
      <c r="A598" t="s">
        <v>79</v>
      </c>
      <c r="B598" t="str">
        <f>VLOOKUP(M598,vlookup!A:C,3,FALSE)</f>
        <v>"Special Interest Function"</v>
      </c>
      <c r="C598" t="s">
        <v>925</v>
      </c>
      <c r="D598" t="s">
        <v>7</v>
      </c>
      <c r="E598" t="s">
        <v>11</v>
      </c>
      <c r="F598" t="s">
        <v>717</v>
      </c>
      <c r="G598" t="s">
        <v>718</v>
      </c>
      <c r="H598" t="s">
        <v>718</v>
      </c>
      <c r="I598" t="s">
        <v>718</v>
      </c>
      <c r="J598" t="s">
        <v>71</v>
      </c>
      <c r="K598" t="s">
        <v>718</v>
      </c>
      <c r="L598" s="6" t="s">
        <v>718</v>
      </c>
      <c r="M598" s="27" t="s">
        <v>24</v>
      </c>
      <c r="N598" s="27" t="s">
        <v>1083</v>
      </c>
      <c r="O598" s="27" t="s">
        <v>78</v>
      </c>
      <c r="P598" s="27" t="s">
        <v>1443</v>
      </c>
      <c r="Q598" s="27" t="s">
        <v>78</v>
      </c>
      <c r="R598" s="27" t="s">
        <v>351</v>
      </c>
      <c r="S598" s="27" t="s">
        <v>48</v>
      </c>
      <c r="T598" s="27" t="s">
        <v>1207</v>
      </c>
      <c r="U598" s="60">
        <v>42062</v>
      </c>
      <c r="V598" s="27" t="s">
        <v>45</v>
      </c>
      <c r="W598" s="27" t="s">
        <v>107</v>
      </c>
      <c r="X598" s="27" t="s">
        <v>38</v>
      </c>
      <c r="Y598" s="27" t="s">
        <v>2566</v>
      </c>
      <c r="Z598" s="27" t="s">
        <v>382</v>
      </c>
      <c r="AA598" s="62">
        <v>162704.75</v>
      </c>
      <c r="AB598" s="27" t="s">
        <v>1737</v>
      </c>
      <c r="AC598" s="27" t="s">
        <v>88</v>
      </c>
      <c r="AD598" s="27" t="s">
        <v>1056</v>
      </c>
      <c r="AE598" s="27" t="s">
        <v>380</v>
      </c>
      <c r="AF598" s="27" t="s">
        <v>744</v>
      </c>
      <c r="AG598" s="27" t="s">
        <v>677</v>
      </c>
      <c r="AH598" s="27" t="s">
        <v>738</v>
      </c>
      <c r="AI598" s="61">
        <v>42198</v>
      </c>
      <c r="AJ598" s="27" t="s">
        <v>1587</v>
      </c>
      <c r="AK598" s="61">
        <v>42047</v>
      </c>
      <c r="AL598" s="28" t="s">
        <v>64</v>
      </c>
      <c r="AM598" s="27" t="s">
        <v>739</v>
      </c>
      <c r="AN598" s="27" t="s">
        <v>740</v>
      </c>
      <c r="AO598" s="28" t="s">
        <v>719</v>
      </c>
      <c r="AP598" s="27" t="s">
        <v>720</v>
      </c>
      <c r="AQ598" s="27" t="s">
        <v>78</v>
      </c>
      <c r="AR598" s="27" t="s">
        <v>78</v>
      </c>
      <c r="AS598" s="28" t="s">
        <v>717</v>
      </c>
      <c r="AT598" s="28" t="s">
        <v>718</v>
      </c>
      <c r="AU598" s="28" t="s">
        <v>718</v>
      </c>
      <c r="AV598" s="28" t="s">
        <v>718</v>
      </c>
      <c r="AW598" s="28" t="s">
        <v>716</v>
      </c>
      <c r="AX598" s="28" t="s">
        <v>718</v>
      </c>
      <c r="AY598" s="28" t="s">
        <v>718</v>
      </c>
      <c r="AZ598" s="62">
        <v>162704.75</v>
      </c>
      <c r="BA598" s="62">
        <v>0</v>
      </c>
      <c r="BB598" s="29">
        <v>1</v>
      </c>
    </row>
    <row r="599" spans="1:54" ht="15.75" customHeight="1" x14ac:dyDescent="0.2">
      <c r="A599" t="s">
        <v>79</v>
      </c>
      <c r="B599" t="str">
        <f>VLOOKUP(M599,vlookup!A:C,3,FALSE)</f>
        <v>"Special Interest Function"</v>
      </c>
      <c r="C599" t="s">
        <v>925</v>
      </c>
      <c r="D599" t="s">
        <v>7</v>
      </c>
      <c r="E599" t="s">
        <v>12</v>
      </c>
      <c r="F599" t="s">
        <v>717</v>
      </c>
      <c r="G599" t="s">
        <v>718</v>
      </c>
      <c r="H599" t="s">
        <v>718</v>
      </c>
      <c r="I599" t="s">
        <v>718</v>
      </c>
      <c r="J599" t="s">
        <v>71</v>
      </c>
      <c r="K599" t="s">
        <v>718</v>
      </c>
      <c r="L599" s="6" t="s">
        <v>718</v>
      </c>
      <c r="M599" s="27" t="s">
        <v>24</v>
      </c>
      <c r="N599" s="27" t="s">
        <v>1083</v>
      </c>
      <c r="O599" s="27" t="s">
        <v>78</v>
      </c>
      <c r="P599" s="27" t="s">
        <v>1443</v>
      </c>
      <c r="Q599" s="27" t="s">
        <v>78</v>
      </c>
      <c r="R599" s="27" t="s">
        <v>351</v>
      </c>
      <c r="S599" s="27" t="s">
        <v>48</v>
      </c>
      <c r="T599" s="27" t="s">
        <v>1207</v>
      </c>
      <c r="U599" s="60">
        <v>42156</v>
      </c>
      <c r="V599" s="27" t="s">
        <v>45</v>
      </c>
      <c r="W599" s="27" t="s">
        <v>107</v>
      </c>
      <c r="X599" s="27" t="s">
        <v>38</v>
      </c>
      <c r="Y599" s="27" t="s">
        <v>2567</v>
      </c>
      <c r="Z599" s="27" t="s">
        <v>382</v>
      </c>
      <c r="AA599" s="62">
        <v>77335.11</v>
      </c>
      <c r="AB599" s="27" t="s">
        <v>1832</v>
      </c>
      <c r="AC599" s="27" t="s">
        <v>88</v>
      </c>
      <c r="AD599" s="27" t="s">
        <v>1056</v>
      </c>
      <c r="AE599" s="27" t="s">
        <v>380</v>
      </c>
      <c r="AF599" s="27" t="s">
        <v>752</v>
      </c>
      <c r="AG599" s="27" t="s">
        <v>677</v>
      </c>
      <c r="AH599" s="27" t="s">
        <v>783</v>
      </c>
      <c r="AI599" s="61">
        <v>42230</v>
      </c>
      <c r="AJ599" s="27" t="s">
        <v>983</v>
      </c>
      <c r="AK599" s="61">
        <v>42151</v>
      </c>
      <c r="AL599" s="28" t="s">
        <v>64</v>
      </c>
      <c r="AM599" s="27" t="s">
        <v>757</v>
      </c>
      <c r="AN599" s="27" t="s">
        <v>758</v>
      </c>
      <c r="AO599" s="28" t="s">
        <v>719</v>
      </c>
      <c r="AP599" s="27" t="s">
        <v>720</v>
      </c>
      <c r="AQ599" s="27" t="s">
        <v>78</v>
      </c>
      <c r="AR599" s="27" t="s">
        <v>78</v>
      </c>
      <c r="AS599" s="28" t="s">
        <v>717</v>
      </c>
      <c r="AT599" s="28" t="s">
        <v>718</v>
      </c>
      <c r="AU599" s="28" t="s">
        <v>718</v>
      </c>
      <c r="AV599" s="28" t="s">
        <v>718</v>
      </c>
      <c r="AW599" s="28" t="s">
        <v>716</v>
      </c>
      <c r="AX599" s="28" t="s">
        <v>718</v>
      </c>
      <c r="AY599" s="28" t="s">
        <v>718</v>
      </c>
      <c r="AZ599" s="62">
        <v>77335.11</v>
      </c>
      <c r="BA599" s="62">
        <v>77335.11</v>
      </c>
      <c r="BB599" s="29">
        <v>1</v>
      </c>
    </row>
    <row r="600" spans="1:54" ht="15.75" customHeight="1" x14ac:dyDescent="0.2">
      <c r="A600" t="s">
        <v>79</v>
      </c>
      <c r="B600" t="str">
        <f>VLOOKUP(M600,vlookup!A:C,3,FALSE)</f>
        <v>"Special Interest Function"</v>
      </c>
      <c r="C600" t="s">
        <v>925</v>
      </c>
      <c r="D600" t="s">
        <v>7</v>
      </c>
      <c r="E600" t="s">
        <v>12</v>
      </c>
      <c r="F600" t="s">
        <v>717</v>
      </c>
      <c r="G600" t="s">
        <v>718</v>
      </c>
      <c r="H600" t="s">
        <v>718</v>
      </c>
      <c r="I600" t="s">
        <v>718</v>
      </c>
      <c r="J600" t="s">
        <v>71</v>
      </c>
      <c r="K600" t="s">
        <v>718</v>
      </c>
      <c r="L600" s="6" t="s">
        <v>718</v>
      </c>
      <c r="M600" s="27" t="s">
        <v>24</v>
      </c>
      <c r="N600" s="27" t="s">
        <v>1083</v>
      </c>
      <c r="O600" s="27" t="s">
        <v>78</v>
      </c>
      <c r="P600" s="27" t="s">
        <v>1443</v>
      </c>
      <c r="Q600" s="27" t="s">
        <v>78</v>
      </c>
      <c r="R600" s="27" t="s">
        <v>351</v>
      </c>
      <c r="S600" s="27" t="s">
        <v>48</v>
      </c>
      <c r="T600" s="27" t="s">
        <v>1207</v>
      </c>
      <c r="U600" s="60">
        <v>42178</v>
      </c>
      <c r="V600" s="27" t="s">
        <v>45</v>
      </c>
      <c r="W600" s="27" t="s">
        <v>50</v>
      </c>
      <c r="X600" s="27" t="s">
        <v>38</v>
      </c>
      <c r="Y600" s="27" t="s">
        <v>2568</v>
      </c>
      <c r="Z600" s="27" t="s">
        <v>382</v>
      </c>
      <c r="AA600" s="62">
        <v>491718.83</v>
      </c>
      <c r="AB600" s="27" t="s">
        <v>1729</v>
      </c>
      <c r="AC600" s="27" t="s">
        <v>86</v>
      </c>
      <c r="AD600" s="27" t="s">
        <v>1056</v>
      </c>
      <c r="AE600" s="27" t="s">
        <v>380</v>
      </c>
      <c r="AF600" s="27" t="s">
        <v>749</v>
      </c>
      <c r="AG600" s="27" t="s">
        <v>677</v>
      </c>
      <c r="AH600" s="27" t="s">
        <v>738</v>
      </c>
      <c r="AI600" s="61">
        <v>42198</v>
      </c>
      <c r="AJ600" s="27" t="s">
        <v>799</v>
      </c>
      <c r="AK600" s="61">
        <v>42124</v>
      </c>
      <c r="AL600" s="28" t="s">
        <v>64</v>
      </c>
      <c r="AM600" s="27" t="s">
        <v>739</v>
      </c>
      <c r="AN600" s="27" t="s">
        <v>740</v>
      </c>
      <c r="AO600" s="28" t="s">
        <v>719</v>
      </c>
      <c r="AP600" s="27" t="s">
        <v>720</v>
      </c>
      <c r="AQ600" s="27" t="s">
        <v>78</v>
      </c>
      <c r="AR600" s="27" t="s">
        <v>78</v>
      </c>
      <c r="AS600" s="28" t="s">
        <v>717</v>
      </c>
      <c r="AT600" s="28" t="s">
        <v>718</v>
      </c>
      <c r="AU600" s="28" t="s">
        <v>718</v>
      </c>
      <c r="AV600" s="28" t="s">
        <v>718</v>
      </c>
      <c r="AW600" s="28" t="s">
        <v>716</v>
      </c>
      <c r="AX600" s="28" t="s">
        <v>718</v>
      </c>
      <c r="AY600" s="28" t="s">
        <v>718</v>
      </c>
      <c r="AZ600" s="62">
        <v>491718.83</v>
      </c>
      <c r="BA600" s="62">
        <v>491718.83</v>
      </c>
      <c r="BB600" s="29">
        <v>1</v>
      </c>
    </row>
    <row r="601" spans="1:54" ht="15.75" customHeight="1" x14ac:dyDescent="0.2">
      <c r="A601" t="s">
        <v>79</v>
      </c>
      <c r="B601" t="str">
        <f>VLOOKUP(M601,vlookup!A:C,3,FALSE)</f>
        <v>"Special Interest Function"</v>
      </c>
      <c r="C601" t="s">
        <v>925</v>
      </c>
      <c r="D601" t="s">
        <v>7</v>
      </c>
      <c r="E601" t="s">
        <v>12</v>
      </c>
      <c r="F601" t="s">
        <v>717</v>
      </c>
      <c r="G601" t="s">
        <v>718</v>
      </c>
      <c r="H601" t="s">
        <v>718</v>
      </c>
      <c r="I601" t="s">
        <v>718</v>
      </c>
      <c r="J601" t="s">
        <v>71</v>
      </c>
      <c r="K601" t="s">
        <v>718</v>
      </c>
      <c r="L601" s="6" t="s">
        <v>718</v>
      </c>
      <c r="M601" s="27" t="s">
        <v>24</v>
      </c>
      <c r="N601" s="27" t="s">
        <v>1083</v>
      </c>
      <c r="O601" s="27" t="s">
        <v>78</v>
      </c>
      <c r="P601" s="27" t="s">
        <v>1443</v>
      </c>
      <c r="Q601" s="27" t="s">
        <v>78</v>
      </c>
      <c r="R601" s="27" t="s">
        <v>871</v>
      </c>
      <c r="S601" s="27" t="s">
        <v>35</v>
      </c>
      <c r="T601" s="27" t="s">
        <v>1131</v>
      </c>
      <c r="U601" s="60">
        <v>42181</v>
      </c>
      <c r="V601" s="27" t="s">
        <v>45</v>
      </c>
      <c r="W601" s="27" t="s">
        <v>107</v>
      </c>
      <c r="X601" s="27" t="s">
        <v>38</v>
      </c>
      <c r="Y601" s="27" t="s">
        <v>2563</v>
      </c>
      <c r="Z601" s="27" t="s">
        <v>382</v>
      </c>
      <c r="AA601" s="62">
        <v>399355.28</v>
      </c>
      <c r="AB601" s="27" t="s">
        <v>128</v>
      </c>
      <c r="AC601" s="27" t="s">
        <v>104</v>
      </c>
      <c r="AD601" s="27" t="s">
        <v>1056</v>
      </c>
      <c r="AE601" s="27" t="s">
        <v>380</v>
      </c>
      <c r="AF601" s="27" t="s">
        <v>749</v>
      </c>
      <c r="AG601" s="27" t="s">
        <v>677</v>
      </c>
      <c r="AH601" s="27" t="s">
        <v>738</v>
      </c>
      <c r="AI601" s="61">
        <v>42198</v>
      </c>
      <c r="AJ601" s="27" t="s">
        <v>799</v>
      </c>
      <c r="AK601" s="61">
        <v>42150</v>
      </c>
      <c r="AL601" s="28" t="s">
        <v>64</v>
      </c>
      <c r="AM601" s="27" t="s">
        <v>739</v>
      </c>
      <c r="AN601" s="27" t="s">
        <v>740</v>
      </c>
      <c r="AO601" s="28" t="s">
        <v>719</v>
      </c>
      <c r="AP601" s="27" t="s">
        <v>720</v>
      </c>
      <c r="AQ601" s="27" t="s">
        <v>78</v>
      </c>
      <c r="AR601" s="27" t="s">
        <v>78</v>
      </c>
      <c r="AS601" s="28" t="s">
        <v>717</v>
      </c>
      <c r="AT601" s="28" t="s">
        <v>718</v>
      </c>
      <c r="AU601" s="28" t="s">
        <v>718</v>
      </c>
      <c r="AV601" s="28" t="s">
        <v>718</v>
      </c>
      <c r="AW601" s="28" t="s">
        <v>716</v>
      </c>
      <c r="AX601" s="28" t="s">
        <v>718</v>
      </c>
      <c r="AY601" s="28" t="s">
        <v>718</v>
      </c>
      <c r="AZ601" s="62">
        <v>399355.28</v>
      </c>
      <c r="BA601" s="62">
        <v>-653633</v>
      </c>
      <c r="BB601" s="29">
        <v>1</v>
      </c>
    </row>
    <row r="602" spans="1:54" ht="15.75" customHeight="1" x14ac:dyDescent="0.2">
      <c r="A602" t="s">
        <v>79</v>
      </c>
      <c r="B602" t="str">
        <f>VLOOKUP(M602,vlookup!A:C,3,FALSE)</f>
        <v>"Special Interest Function"</v>
      </c>
      <c r="C602" t="s">
        <v>925</v>
      </c>
      <c r="D602" t="s">
        <v>7</v>
      </c>
      <c r="E602" t="s">
        <v>12</v>
      </c>
      <c r="F602" t="s">
        <v>717</v>
      </c>
      <c r="G602" t="s">
        <v>718</v>
      </c>
      <c r="H602" t="s">
        <v>718</v>
      </c>
      <c r="I602" t="s">
        <v>718</v>
      </c>
      <c r="J602" t="s">
        <v>71</v>
      </c>
      <c r="K602" t="s">
        <v>718</v>
      </c>
      <c r="L602" s="6" t="s">
        <v>718</v>
      </c>
      <c r="M602" s="27" t="s">
        <v>24</v>
      </c>
      <c r="N602" s="27" t="s">
        <v>1083</v>
      </c>
      <c r="O602" s="27" t="s">
        <v>78</v>
      </c>
      <c r="P602" s="27" t="s">
        <v>1443</v>
      </c>
      <c r="Q602" s="27" t="s">
        <v>78</v>
      </c>
      <c r="R602" s="27" t="s">
        <v>948</v>
      </c>
      <c r="S602" s="27" t="s">
        <v>118</v>
      </c>
      <c r="T602" s="27" t="s">
        <v>646</v>
      </c>
      <c r="U602" s="60">
        <v>42185</v>
      </c>
      <c r="V602" s="27" t="s">
        <v>45</v>
      </c>
      <c r="W602" s="27" t="s">
        <v>1208</v>
      </c>
      <c r="X602" s="27" t="s">
        <v>38</v>
      </c>
      <c r="Y602" s="27" t="s">
        <v>2577</v>
      </c>
      <c r="Z602" s="27" t="s">
        <v>422</v>
      </c>
      <c r="AA602" s="62">
        <v>1579119.28</v>
      </c>
      <c r="AB602" s="27" t="s">
        <v>2578</v>
      </c>
      <c r="AC602" s="27" t="s">
        <v>76</v>
      </c>
      <c r="AD602" s="27" t="s">
        <v>2579</v>
      </c>
      <c r="AE602" s="27" t="s">
        <v>421</v>
      </c>
      <c r="AF602" s="27" t="s">
        <v>752</v>
      </c>
      <c r="AG602" s="27" t="s">
        <v>677</v>
      </c>
      <c r="AH602" s="27" t="s">
        <v>756</v>
      </c>
      <c r="AI602" s="61">
        <v>42185</v>
      </c>
      <c r="AJ602" s="27" t="s">
        <v>1859</v>
      </c>
      <c r="AK602" s="61">
        <v>42174</v>
      </c>
      <c r="AL602" s="28" t="s">
        <v>64</v>
      </c>
      <c r="AM602" s="27" t="s">
        <v>677</v>
      </c>
      <c r="AN602" s="27" t="s">
        <v>677</v>
      </c>
      <c r="AO602" s="28" t="s">
        <v>715</v>
      </c>
      <c r="AP602" s="27" t="s">
        <v>716</v>
      </c>
      <c r="AQ602" s="27" t="s">
        <v>858</v>
      </c>
      <c r="AR602" s="27" t="s">
        <v>78</v>
      </c>
      <c r="AS602" s="28" t="s">
        <v>717</v>
      </c>
      <c r="AT602" s="28" t="s">
        <v>718</v>
      </c>
      <c r="AU602" s="28" t="s">
        <v>718</v>
      </c>
      <c r="AV602" s="28" t="s">
        <v>718</v>
      </c>
      <c r="AW602" s="28" t="s">
        <v>716</v>
      </c>
      <c r="AX602" s="28" t="s">
        <v>718</v>
      </c>
      <c r="AY602" s="28" t="s">
        <v>718</v>
      </c>
      <c r="AZ602" s="62">
        <v>2154738.48</v>
      </c>
      <c r="BA602" s="62">
        <v>8717154.5800000001</v>
      </c>
      <c r="BB602" s="29">
        <v>1</v>
      </c>
    </row>
    <row r="603" spans="1:54" ht="15.75" customHeight="1" x14ac:dyDescent="0.2">
      <c r="A603" t="s">
        <v>79</v>
      </c>
      <c r="B603" t="str">
        <f>VLOOKUP(M603,vlookup!A:C,3,FALSE)</f>
        <v>"Special Interest Function"</v>
      </c>
      <c r="C603" t="s">
        <v>925</v>
      </c>
      <c r="D603" t="s">
        <v>7</v>
      </c>
      <c r="E603" t="s">
        <v>12</v>
      </c>
      <c r="F603" t="s">
        <v>717</v>
      </c>
      <c r="G603" t="s">
        <v>718</v>
      </c>
      <c r="H603" t="s">
        <v>718</v>
      </c>
      <c r="I603" t="s">
        <v>718</v>
      </c>
      <c r="J603" t="s">
        <v>71</v>
      </c>
      <c r="K603" t="s">
        <v>718</v>
      </c>
      <c r="L603" s="6" t="s">
        <v>718</v>
      </c>
      <c r="M603" s="27" t="s">
        <v>24</v>
      </c>
      <c r="N603" s="27" t="s">
        <v>1083</v>
      </c>
      <c r="O603" s="27" t="s">
        <v>78</v>
      </c>
      <c r="P603" s="27" t="s">
        <v>1443</v>
      </c>
      <c r="Q603" s="27" t="s">
        <v>78</v>
      </c>
      <c r="R603" s="27" t="s">
        <v>199</v>
      </c>
      <c r="S603" s="27" t="s">
        <v>118</v>
      </c>
      <c r="T603" s="27" t="s">
        <v>205</v>
      </c>
      <c r="U603" s="60">
        <v>42185</v>
      </c>
      <c r="V603" s="27" t="s">
        <v>134</v>
      </c>
      <c r="W603" s="27" t="s">
        <v>677</v>
      </c>
      <c r="X603" s="27" t="s">
        <v>38</v>
      </c>
      <c r="Y603" s="27" t="s">
        <v>2592</v>
      </c>
      <c r="Z603" s="27" t="s">
        <v>347</v>
      </c>
      <c r="AA603" s="62">
        <v>1770692.69</v>
      </c>
      <c r="AB603" s="27" t="s">
        <v>391</v>
      </c>
      <c r="AC603" s="27" t="s">
        <v>88</v>
      </c>
      <c r="AD603" s="27" t="s">
        <v>2589</v>
      </c>
      <c r="AE603" s="27" t="s">
        <v>197</v>
      </c>
      <c r="AF603" s="27" t="s">
        <v>752</v>
      </c>
      <c r="AG603" s="27" t="s">
        <v>677</v>
      </c>
      <c r="AH603" s="27" t="s">
        <v>756</v>
      </c>
      <c r="AI603" s="61">
        <v>42185</v>
      </c>
      <c r="AJ603" s="27" t="s">
        <v>1590</v>
      </c>
      <c r="AK603" s="61">
        <v>42156</v>
      </c>
      <c r="AL603" s="28" t="s">
        <v>64</v>
      </c>
      <c r="AM603" s="27" t="s">
        <v>739</v>
      </c>
      <c r="AN603" s="27" t="s">
        <v>740</v>
      </c>
      <c r="AO603" s="28" t="s">
        <v>715</v>
      </c>
      <c r="AP603" s="27" t="s">
        <v>716</v>
      </c>
      <c r="AQ603" s="27" t="s">
        <v>78</v>
      </c>
      <c r="AR603" s="27" t="s">
        <v>78</v>
      </c>
      <c r="AS603" s="28" t="s">
        <v>717</v>
      </c>
      <c r="AT603" s="28" t="s">
        <v>718</v>
      </c>
      <c r="AU603" s="28" t="s">
        <v>718</v>
      </c>
      <c r="AV603" s="28" t="s">
        <v>718</v>
      </c>
      <c r="AW603" s="28" t="s">
        <v>716</v>
      </c>
      <c r="AX603" s="28" t="s">
        <v>718</v>
      </c>
      <c r="AY603" s="28" t="s">
        <v>718</v>
      </c>
      <c r="AZ603" s="62">
        <v>1770692.69</v>
      </c>
      <c r="BA603" s="62">
        <v>1770692.69</v>
      </c>
      <c r="BB603" s="29">
        <v>1</v>
      </c>
    </row>
    <row r="604" spans="1:54" ht="15.75" customHeight="1" x14ac:dyDescent="0.2">
      <c r="A604" t="s">
        <v>79</v>
      </c>
      <c r="B604" t="str">
        <f>VLOOKUP(M604,vlookup!A:C,3,FALSE)</f>
        <v>"Special Interest Function"</v>
      </c>
      <c r="C604" t="s">
        <v>925</v>
      </c>
      <c r="D604" t="s">
        <v>7</v>
      </c>
      <c r="E604" t="s">
        <v>13</v>
      </c>
      <c r="F604" t="s">
        <v>717</v>
      </c>
      <c r="G604" t="s">
        <v>718</v>
      </c>
      <c r="H604" t="s">
        <v>718</v>
      </c>
      <c r="I604" t="s">
        <v>718</v>
      </c>
      <c r="J604" t="s">
        <v>71</v>
      </c>
      <c r="K604" t="s">
        <v>718</v>
      </c>
      <c r="L604" s="6" t="s">
        <v>718</v>
      </c>
      <c r="M604" s="27" t="s">
        <v>24</v>
      </c>
      <c r="N604" s="27" t="s">
        <v>1083</v>
      </c>
      <c r="O604" s="27" t="s">
        <v>78</v>
      </c>
      <c r="P604" s="27" t="s">
        <v>1443</v>
      </c>
      <c r="Q604" s="27" t="s">
        <v>78</v>
      </c>
      <c r="R604" s="27" t="s">
        <v>199</v>
      </c>
      <c r="S604" s="27" t="s">
        <v>118</v>
      </c>
      <c r="T604" s="27" t="s">
        <v>205</v>
      </c>
      <c r="U604" s="60">
        <v>42226</v>
      </c>
      <c r="V604" s="27" t="s">
        <v>134</v>
      </c>
      <c r="W604" s="27" t="s">
        <v>677</v>
      </c>
      <c r="X604" s="27" t="s">
        <v>38</v>
      </c>
      <c r="Y604" s="27" t="s">
        <v>2593</v>
      </c>
      <c r="Z604" s="27" t="s">
        <v>347</v>
      </c>
      <c r="AA604" s="62">
        <v>618287</v>
      </c>
      <c r="AB604" s="27" t="s">
        <v>379</v>
      </c>
      <c r="AC604" s="27" t="s">
        <v>76</v>
      </c>
      <c r="AD604" s="27" t="s">
        <v>2589</v>
      </c>
      <c r="AE604" s="27" t="s">
        <v>197</v>
      </c>
      <c r="AF604" s="27" t="s">
        <v>752</v>
      </c>
      <c r="AG604" s="27" t="s">
        <v>677</v>
      </c>
      <c r="AH604" s="27" t="s">
        <v>756</v>
      </c>
      <c r="AI604" s="61">
        <v>42226</v>
      </c>
      <c r="AJ604" s="27" t="s">
        <v>1590</v>
      </c>
      <c r="AK604" s="61">
        <v>42212</v>
      </c>
      <c r="AL604" s="28" t="s">
        <v>64</v>
      </c>
      <c r="AM604" s="27" t="s">
        <v>677</v>
      </c>
      <c r="AN604" s="27" t="s">
        <v>677</v>
      </c>
      <c r="AO604" s="28" t="s">
        <v>715</v>
      </c>
      <c r="AP604" s="27" t="s">
        <v>716</v>
      </c>
      <c r="AQ604" s="27" t="s">
        <v>78</v>
      </c>
      <c r="AR604" s="27" t="s">
        <v>78</v>
      </c>
      <c r="AS604" s="28" t="s">
        <v>717</v>
      </c>
      <c r="AT604" s="28" t="s">
        <v>718</v>
      </c>
      <c r="AU604" s="28" t="s">
        <v>718</v>
      </c>
      <c r="AV604" s="28" t="s">
        <v>718</v>
      </c>
      <c r="AW604" s="28" t="s">
        <v>716</v>
      </c>
      <c r="AX604" s="28" t="s">
        <v>718</v>
      </c>
      <c r="AY604" s="28" t="s">
        <v>718</v>
      </c>
      <c r="AZ604" s="62">
        <v>618287</v>
      </c>
      <c r="BA604" s="62">
        <v>618287</v>
      </c>
      <c r="BB604" s="29">
        <v>1</v>
      </c>
    </row>
    <row r="605" spans="1:54" ht="15.75" customHeight="1" x14ac:dyDescent="0.2">
      <c r="A605" t="s">
        <v>79</v>
      </c>
      <c r="B605" t="str">
        <f>VLOOKUP(M605,vlookup!A:C,3,FALSE)</f>
        <v>"Special Interest Function"</v>
      </c>
      <c r="C605" t="s">
        <v>925</v>
      </c>
      <c r="D605" t="s">
        <v>7</v>
      </c>
      <c r="E605" t="s">
        <v>13</v>
      </c>
      <c r="F605" t="s">
        <v>717</v>
      </c>
      <c r="G605" t="s">
        <v>718</v>
      </c>
      <c r="H605" t="s">
        <v>718</v>
      </c>
      <c r="I605" t="s">
        <v>718</v>
      </c>
      <c r="J605" t="s">
        <v>71</v>
      </c>
      <c r="K605" t="s">
        <v>718</v>
      </c>
      <c r="L605" s="6" t="s">
        <v>718</v>
      </c>
      <c r="M605" s="27" t="s">
        <v>24</v>
      </c>
      <c r="N605" s="27" t="s">
        <v>1083</v>
      </c>
      <c r="O605" s="27" t="s">
        <v>78</v>
      </c>
      <c r="P605" s="27" t="s">
        <v>1443</v>
      </c>
      <c r="Q605" s="27" t="s">
        <v>78</v>
      </c>
      <c r="R605" s="27" t="s">
        <v>43</v>
      </c>
      <c r="S605" s="27" t="s">
        <v>44</v>
      </c>
      <c r="T605" s="27" t="s">
        <v>88</v>
      </c>
      <c r="U605" s="60">
        <v>42235</v>
      </c>
      <c r="V605" s="27" t="s">
        <v>45</v>
      </c>
      <c r="W605" s="27" t="s">
        <v>107</v>
      </c>
      <c r="X605" s="27" t="s">
        <v>38</v>
      </c>
      <c r="Y605" s="27" t="s">
        <v>2614</v>
      </c>
      <c r="Z605" s="27" t="s">
        <v>382</v>
      </c>
      <c r="AA605" s="62">
        <v>1607101.15</v>
      </c>
      <c r="AB605" s="27" t="s">
        <v>2615</v>
      </c>
      <c r="AC605" s="27" t="s">
        <v>76</v>
      </c>
      <c r="AD605" s="27" t="s">
        <v>1056</v>
      </c>
      <c r="AE605" s="27" t="s">
        <v>380</v>
      </c>
      <c r="AF605" s="27" t="s">
        <v>722</v>
      </c>
      <c r="AG605" s="27" t="s">
        <v>677</v>
      </c>
      <c r="AH605" s="27" t="s">
        <v>1248</v>
      </c>
      <c r="AI605" s="61">
        <v>42235</v>
      </c>
      <c r="AJ605" s="27" t="s">
        <v>1447</v>
      </c>
      <c r="AK605" s="61">
        <v>42212</v>
      </c>
      <c r="AL605" s="28" t="s">
        <v>64</v>
      </c>
      <c r="AM605" s="27" t="s">
        <v>677</v>
      </c>
      <c r="AN605" s="27" t="s">
        <v>677</v>
      </c>
      <c r="AO605" s="28" t="s">
        <v>719</v>
      </c>
      <c r="AP605" s="27" t="s">
        <v>720</v>
      </c>
      <c r="AQ605" s="27" t="s">
        <v>78</v>
      </c>
      <c r="AR605" s="27" t="s">
        <v>78</v>
      </c>
      <c r="AS605" s="28" t="s">
        <v>717</v>
      </c>
      <c r="AT605" s="28" t="s">
        <v>718</v>
      </c>
      <c r="AU605" s="28" t="s">
        <v>718</v>
      </c>
      <c r="AV605" s="28" t="s">
        <v>718</v>
      </c>
      <c r="AW605" s="28" t="s">
        <v>716</v>
      </c>
      <c r="AX605" s="28" t="s">
        <v>718</v>
      </c>
      <c r="AY605" s="28" t="s">
        <v>718</v>
      </c>
      <c r="AZ605" s="62">
        <v>1607101.15</v>
      </c>
      <c r="BA605" s="62">
        <v>4203905.96</v>
      </c>
      <c r="BB605" s="29">
        <v>1</v>
      </c>
    </row>
    <row r="606" spans="1:54" ht="15.75" customHeight="1" x14ac:dyDescent="0.2">
      <c r="A606" t="s">
        <v>79</v>
      </c>
      <c r="B606" t="str">
        <f>VLOOKUP(M606,vlookup!A:C,3,FALSE)</f>
        <v>"Special Interest Function"</v>
      </c>
      <c r="C606" t="s">
        <v>925</v>
      </c>
      <c r="D606" t="s">
        <v>7</v>
      </c>
      <c r="E606" t="s">
        <v>13</v>
      </c>
      <c r="F606" t="s">
        <v>717</v>
      </c>
      <c r="G606" t="s">
        <v>718</v>
      </c>
      <c r="H606" t="s">
        <v>718</v>
      </c>
      <c r="I606" t="s">
        <v>718</v>
      </c>
      <c r="J606" t="s">
        <v>71</v>
      </c>
      <c r="K606" t="s">
        <v>718</v>
      </c>
      <c r="L606" s="6" t="s">
        <v>718</v>
      </c>
      <c r="M606" s="27" t="s">
        <v>24</v>
      </c>
      <c r="N606" s="27" t="s">
        <v>1083</v>
      </c>
      <c r="O606" s="27" t="s">
        <v>78</v>
      </c>
      <c r="P606" s="27" t="s">
        <v>1443</v>
      </c>
      <c r="Q606" s="27" t="s">
        <v>78</v>
      </c>
      <c r="R606" s="27" t="s">
        <v>43</v>
      </c>
      <c r="S606" s="27" t="s">
        <v>44</v>
      </c>
      <c r="T606" s="27" t="s">
        <v>88</v>
      </c>
      <c r="U606" s="60">
        <v>42236</v>
      </c>
      <c r="V606" s="27" t="s">
        <v>45</v>
      </c>
      <c r="W606" s="27" t="s">
        <v>107</v>
      </c>
      <c r="X606" s="27" t="s">
        <v>38</v>
      </c>
      <c r="Y606" s="27" t="s">
        <v>2616</v>
      </c>
      <c r="Z606" s="27" t="s">
        <v>382</v>
      </c>
      <c r="AA606" s="62">
        <v>171392.13</v>
      </c>
      <c r="AB606" s="27" t="s">
        <v>2617</v>
      </c>
      <c r="AC606" s="27" t="s">
        <v>76</v>
      </c>
      <c r="AD606" s="27" t="s">
        <v>1056</v>
      </c>
      <c r="AE606" s="27" t="s">
        <v>380</v>
      </c>
      <c r="AF606" s="27" t="s">
        <v>752</v>
      </c>
      <c r="AG606" s="27" t="s">
        <v>677</v>
      </c>
      <c r="AH606" s="27" t="s">
        <v>756</v>
      </c>
      <c r="AI606" s="61">
        <v>42236</v>
      </c>
      <c r="AJ606" s="27" t="s">
        <v>983</v>
      </c>
      <c r="AK606" s="61">
        <v>42230</v>
      </c>
      <c r="AL606" s="28" t="s">
        <v>64</v>
      </c>
      <c r="AM606" s="27" t="s">
        <v>677</v>
      </c>
      <c r="AN606" s="27" t="s">
        <v>677</v>
      </c>
      <c r="AO606" s="28" t="s">
        <v>719</v>
      </c>
      <c r="AP606" s="27" t="s">
        <v>720</v>
      </c>
      <c r="AQ606" s="27" t="s">
        <v>78</v>
      </c>
      <c r="AR606" s="27" t="s">
        <v>78</v>
      </c>
      <c r="AS606" s="28" t="s">
        <v>717</v>
      </c>
      <c r="AT606" s="28" t="s">
        <v>718</v>
      </c>
      <c r="AU606" s="28" t="s">
        <v>718</v>
      </c>
      <c r="AV606" s="28" t="s">
        <v>718</v>
      </c>
      <c r="AW606" s="28" t="s">
        <v>716</v>
      </c>
      <c r="AX606" s="28" t="s">
        <v>718</v>
      </c>
      <c r="AY606" s="28" t="s">
        <v>718</v>
      </c>
      <c r="AZ606" s="62">
        <v>171392.13</v>
      </c>
      <c r="BA606" s="62">
        <v>171392.13</v>
      </c>
      <c r="BB606" s="29">
        <v>1</v>
      </c>
    </row>
    <row r="607" spans="1:54" ht="15.75" customHeight="1" x14ac:dyDescent="0.2">
      <c r="A607" t="s">
        <v>79</v>
      </c>
      <c r="B607" t="str">
        <f>VLOOKUP(M607,vlookup!A:C,3,FALSE)</f>
        <v>"Special Interest Function"</v>
      </c>
      <c r="C607" t="s">
        <v>925</v>
      </c>
      <c r="D607" t="s">
        <v>7</v>
      </c>
      <c r="E607" t="s">
        <v>13</v>
      </c>
      <c r="F607" t="s">
        <v>717</v>
      </c>
      <c r="G607" t="s">
        <v>718</v>
      </c>
      <c r="H607" t="s">
        <v>718</v>
      </c>
      <c r="I607" t="s">
        <v>718</v>
      </c>
      <c r="J607" t="s">
        <v>71</v>
      </c>
      <c r="K607" t="s">
        <v>718</v>
      </c>
      <c r="L607" s="6" t="s">
        <v>718</v>
      </c>
      <c r="M607" s="27" t="s">
        <v>24</v>
      </c>
      <c r="N607" s="27" t="s">
        <v>1083</v>
      </c>
      <c r="O607" s="27" t="s">
        <v>78</v>
      </c>
      <c r="P607" s="27" t="s">
        <v>1443</v>
      </c>
      <c r="Q607" s="27" t="s">
        <v>78</v>
      </c>
      <c r="R607" s="27" t="s">
        <v>43</v>
      </c>
      <c r="S607" s="27" t="s">
        <v>44</v>
      </c>
      <c r="T607" s="27" t="s">
        <v>88</v>
      </c>
      <c r="U607" s="60">
        <v>42251</v>
      </c>
      <c r="V607" s="27" t="s">
        <v>45</v>
      </c>
      <c r="W607" s="27" t="s">
        <v>107</v>
      </c>
      <c r="X607" s="27" t="s">
        <v>38</v>
      </c>
      <c r="Y607" s="27" t="s">
        <v>2619</v>
      </c>
      <c r="Z607" s="27" t="s">
        <v>1452</v>
      </c>
      <c r="AA607" s="62">
        <v>192840</v>
      </c>
      <c r="AB607" s="27" t="s">
        <v>2620</v>
      </c>
      <c r="AC607" s="27" t="s">
        <v>76</v>
      </c>
      <c r="AD607" s="27" t="s">
        <v>1453</v>
      </c>
      <c r="AE607" s="27" t="s">
        <v>1454</v>
      </c>
      <c r="AF607" s="27" t="s">
        <v>793</v>
      </c>
      <c r="AG607" s="27" t="s">
        <v>677</v>
      </c>
      <c r="AH607" s="27" t="s">
        <v>762</v>
      </c>
      <c r="AI607" s="61">
        <v>42251</v>
      </c>
      <c r="AJ607" s="27" t="s">
        <v>823</v>
      </c>
      <c r="AK607" s="61">
        <v>42250</v>
      </c>
      <c r="AL607" s="28" t="s">
        <v>64</v>
      </c>
      <c r="AM607" s="27" t="s">
        <v>677</v>
      </c>
      <c r="AN607" s="27" t="s">
        <v>677</v>
      </c>
      <c r="AO607" s="28" t="s">
        <v>719</v>
      </c>
      <c r="AP607" s="27" t="s">
        <v>720</v>
      </c>
      <c r="AQ607" s="27" t="s">
        <v>734</v>
      </c>
      <c r="AR607" s="27" t="s">
        <v>78</v>
      </c>
      <c r="AS607" s="28" t="s">
        <v>717</v>
      </c>
      <c r="AT607" s="28" t="s">
        <v>718</v>
      </c>
      <c r="AU607" s="28" t="s">
        <v>718</v>
      </c>
      <c r="AV607" s="28" t="s">
        <v>718</v>
      </c>
      <c r="AW607" s="28" t="s">
        <v>716</v>
      </c>
      <c r="AX607" s="28" t="s">
        <v>718</v>
      </c>
      <c r="AY607" s="28" t="s">
        <v>718</v>
      </c>
      <c r="AZ607" s="62">
        <v>192840</v>
      </c>
      <c r="BA607" s="62">
        <v>1849108</v>
      </c>
      <c r="BB607" s="29">
        <v>1</v>
      </c>
    </row>
    <row r="608" spans="1:54" ht="15.75" customHeight="1" x14ac:dyDescent="0.2">
      <c r="A608" t="s">
        <v>79</v>
      </c>
      <c r="B608" t="str">
        <f>VLOOKUP(M608,vlookup!A:C,3,FALSE)</f>
        <v>"Special Interest Function"</v>
      </c>
      <c r="C608" t="s">
        <v>925</v>
      </c>
      <c r="D608" t="s">
        <v>7</v>
      </c>
      <c r="E608" t="s">
        <v>13</v>
      </c>
      <c r="F608" t="s">
        <v>717</v>
      </c>
      <c r="G608" t="s">
        <v>718</v>
      </c>
      <c r="H608" t="s">
        <v>718</v>
      </c>
      <c r="I608" t="s">
        <v>718</v>
      </c>
      <c r="J608" t="s">
        <v>71</v>
      </c>
      <c r="K608" t="s">
        <v>718</v>
      </c>
      <c r="L608" s="6" t="s">
        <v>718</v>
      </c>
      <c r="M608" s="27" t="s">
        <v>24</v>
      </c>
      <c r="N608" s="27" t="s">
        <v>1083</v>
      </c>
      <c r="O608" s="27" t="s">
        <v>78</v>
      </c>
      <c r="P608" s="27" t="s">
        <v>1443</v>
      </c>
      <c r="Q608" s="27" t="s">
        <v>78</v>
      </c>
      <c r="R608" s="27" t="s">
        <v>43</v>
      </c>
      <c r="S608" s="27" t="s">
        <v>44</v>
      </c>
      <c r="T608" s="27" t="s">
        <v>88</v>
      </c>
      <c r="U608" s="60">
        <v>42258</v>
      </c>
      <c r="V608" s="27" t="s">
        <v>45</v>
      </c>
      <c r="W608" s="27" t="s">
        <v>107</v>
      </c>
      <c r="X608" s="27" t="s">
        <v>38</v>
      </c>
      <c r="Y608" s="27" t="s">
        <v>2621</v>
      </c>
      <c r="Z608" s="27" t="s">
        <v>382</v>
      </c>
      <c r="AA608" s="62">
        <v>1299315.8700000001</v>
      </c>
      <c r="AB608" s="27" t="s">
        <v>2622</v>
      </c>
      <c r="AC608" s="27" t="s">
        <v>76</v>
      </c>
      <c r="AD608" s="27" t="s">
        <v>1056</v>
      </c>
      <c r="AE608" s="27" t="s">
        <v>380</v>
      </c>
      <c r="AF608" s="27" t="s">
        <v>744</v>
      </c>
      <c r="AG608" s="27" t="s">
        <v>677</v>
      </c>
      <c r="AH608" s="27" t="s">
        <v>750</v>
      </c>
      <c r="AI608" s="61">
        <v>42258</v>
      </c>
      <c r="AJ608" s="27" t="s">
        <v>1250</v>
      </c>
      <c r="AK608" s="61">
        <v>42255</v>
      </c>
      <c r="AL608" s="28" t="s">
        <v>64</v>
      </c>
      <c r="AM608" s="27" t="s">
        <v>677</v>
      </c>
      <c r="AN608" s="27" t="s">
        <v>677</v>
      </c>
      <c r="AO608" s="28" t="s">
        <v>719</v>
      </c>
      <c r="AP608" s="27" t="s">
        <v>720</v>
      </c>
      <c r="AQ608" s="27" t="s">
        <v>78</v>
      </c>
      <c r="AR608" s="27" t="s">
        <v>78</v>
      </c>
      <c r="AS608" s="28" t="s">
        <v>717</v>
      </c>
      <c r="AT608" s="28" t="s">
        <v>718</v>
      </c>
      <c r="AU608" s="28" t="s">
        <v>718</v>
      </c>
      <c r="AV608" s="28" t="s">
        <v>718</v>
      </c>
      <c r="AW608" s="28" t="s">
        <v>716</v>
      </c>
      <c r="AX608" s="28" t="s">
        <v>718</v>
      </c>
      <c r="AY608" s="28" t="s">
        <v>718</v>
      </c>
      <c r="AZ608" s="62">
        <v>1299316</v>
      </c>
      <c r="BA608" s="62">
        <v>1299316</v>
      </c>
      <c r="BB608" s="29">
        <v>1</v>
      </c>
    </row>
    <row r="609" spans="1:54" ht="15.75" customHeight="1" x14ac:dyDescent="0.2">
      <c r="A609" t="s">
        <v>79</v>
      </c>
      <c r="B609" t="str">
        <f>VLOOKUP(M609,vlookup!A:C,3,FALSE)</f>
        <v>"Special Interest Function"</v>
      </c>
      <c r="C609" t="s">
        <v>925</v>
      </c>
      <c r="D609" t="s">
        <v>7</v>
      </c>
      <c r="E609" t="s">
        <v>13</v>
      </c>
      <c r="F609" t="s">
        <v>717</v>
      </c>
      <c r="G609" t="s">
        <v>718</v>
      </c>
      <c r="H609" t="s">
        <v>718</v>
      </c>
      <c r="I609" t="s">
        <v>718</v>
      </c>
      <c r="J609" t="s">
        <v>71</v>
      </c>
      <c r="K609" t="s">
        <v>718</v>
      </c>
      <c r="L609" s="6" t="s">
        <v>718</v>
      </c>
      <c r="M609" s="27" t="s">
        <v>24</v>
      </c>
      <c r="N609" s="27" t="s">
        <v>1083</v>
      </c>
      <c r="O609" s="27" t="s">
        <v>78</v>
      </c>
      <c r="P609" s="27" t="s">
        <v>1443</v>
      </c>
      <c r="Q609" s="27" t="s">
        <v>78</v>
      </c>
      <c r="R609" s="27" t="s">
        <v>199</v>
      </c>
      <c r="S609" s="27" t="s">
        <v>118</v>
      </c>
      <c r="T609" s="27" t="s">
        <v>205</v>
      </c>
      <c r="U609" s="60">
        <v>42262</v>
      </c>
      <c r="V609" s="27" t="s">
        <v>134</v>
      </c>
      <c r="W609" s="27" t="s">
        <v>677</v>
      </c>
      <c r="X609" s="27" t="s">
        <v>38</v>
      </c>
      <c r="Y609" s="27" t="s">
        <v>2594</v>
      </c>
      <c r="Z609" s="27" t="s">
        <v>347</v>
      </c>
      <c r="AA609" s="62">
        <v>1487293.28</v>
      </c>
      <c r="AB609" s="27" t="s">
        <v>128</v>
      </c>
      <c r="AC609" s="27" t="s">
        <v>76</v>
      </c>
      <c r="AD609" s="27" t="s">
        <v>2589</v>
      </c>
      <c r="AE609" s="27" t="s">
        <v>197</v>
      </c>
      <c r="AF609" s="27" t="s">
        <v>752</v>
      </c>
      <c r="AG609" s="27" t="s">
        <v>677</v>
      </c>
      <c r="AH609" s="27" t="s">
        <v>756</v>
      </c>
      <c r="AI609" s="61">
        <v>42262</v>
      </c>
      <c r="AJ609" s="27" t="s">
        <v>811</v>
      </c>
      <c r="AK609" s="61">
        <v>42261</v>
      </c>
      <c r="AL609" s="28" t="s">
        <v>64</v>
      </c>
      <c r="AM609" s="27" t="s">
        <v>677</v>
      </c>
      <c r="AN609" s="27" t="s">
        <v>677</v>
      </c>
      <c r="AO609" s="28" t="s">
        <v>715</v>
      </c>
      <c r="AP609" s="27" t="s">
        <v>716</v>
      </c>
      <c r="AQ609" s="27" t="s">
        <v>78</v>
      </c>
      <c r="AR609" s="27" t="s">
        <v>78</v>
      </c>
      <c r="AS609" s="28" t="s">
        <v>717</v>
      </c>
      <c r="AT609" s="28" t="s">
        <v>718</v>
      </c>
      <c r="AU609" s="28" t="s">
        <v>718</v>
      </c>
      <c r="AV609" s="28" t="s">
        <v>718</v>
      </c>
      <c r="AW609" s="28" t="s">
        <v>716</v>
      </c>
      <c r="AX609" s="28" t="s">
        <v>718</v>
      </c>
      <c r="AY609" s="28" t="s">
        <v>718</v>
      </c>
      <c r="AZ609" s="62">
        <v>1487293.28</v>
      </c>
      <c r="BA609" s="62">
        <v>1487293.28</v>
      </c>
      <c r="BB609" s="29">
        <v>1</v>
      </c>
    </row>
    <row r="610" spans="1:54" ht="15.75" customHeight="1" x14ac:dyDescent="0.2">
      <c r="A610" t="s">
        <v>79</v>
      </c>
      <c r="B610" t="str">
        <f>VLOOKUP(M610,vlookup!A:C,3,FALSE)</f>
        <v>"Special Interest Function"</v>
      </c>
      <c r="C610" t="s">
        <v>925</v>
      </c>
      <c r="D610" t="s">
        <v>7</v>
      </c>
      <c r="E610" t="s">
        <v>13</v>
      </c>
      <c r="F610" t="s">
        <v>717</v>
      </c>
      <c r="G610" t="s">
        <v>718</v>
      </c>
      <c r="H610" t="s">
        <v>718</v>
      </c>
      <c r="I610" t="s">
        <v>718</v>
      </c>
      <c r="J610" t="s">
        <v>71</v>
      </c>
      <c r="K610" t="s">
        <v>718</v>
      </c>
      <c r="L610" s="6" t="s">
        <v>718</v>
      </c>
      <c r="M610" s="27" t="s">
        <v>24</v>
      </c>
      <c r="N610" s="27" t="s">
        <v>1083</v>
      </c>
      <c r="O610" s="27" t="s">
        <v>78</v>
      </c>
      <c r="P610" s="27" t="s">
        <v>1443</v>
      </c>
      <c r="Q610" s="27" t="s">
        <v>78</v>
      </c>
      <c r="R610" s="27" t="s">
        <v>110</v>
      </c>
      <c r="S610" s="27" t="s">
        <v>109</v>
      </c>
      <c r="T610" s="27" t="s">
        <v>1206</v>
      </c>
      <c r="U610" s="60">
        <v>42269</v>
      </c>
      <c r="V610" s="27" t="s">
        <v>134</v>
      </c>
      <c r="W610" s="27" t="s">
        <v>677</v>
      </c>
      <c r="X610" s="27" t="s">
        <v>38</v>
      </c>
      <c r="Y610" s="27" t="s">
        <v>2580</v>
      </c>
      <c r="Z610" s="27" t="s">
        <v>1730</v>
      </c>
      <c r="AA610" s="62">
        <v>950591.64</v>
      </c>
      <c r="AB610" s="27" t="s">
        <v>379</v>
      </c>
      <c r="AC610" s="27" t="s">
        <v>76</v>
      </c>
      <c r="AD610" s="27" t="s">
        <v>1731</v>
      </c>
      <c r="AE610" s="27" t="s">
        <v>1732</v>
      </c>
      <c r="AF610" s="27" t="s">
        <v>790</v>
      </c>
      <c r="AG610" s="27" t="s">
        <v>677</v>
      </c>
      <c r="AH610" s="27" t="s">
        <v>827</v>
      </c>
      <c r="AI610" s="61">
        <v>42271</v>
      </c>
      <c r="AJ610" s="27" t="s">
        <v>1857</v>
      </c>
      <c r="AK610" s="61">
        <v>42269</v>
      </c>
      <c r="AL610" s="28" t="s">
        <v>64</v>
      </c>
      <c r="AM610" s="27" t="s">
        <v>677</v>
      </c>
      <c r="AN610" s="27" t="s">
        <v>677</v>
      </c>
      <c r="AO610" s="28" t="s">
        <v>725</v>
      </c>
      <c r="AP610" s="27" t="s">
        <v>718</v>
      </c>
      <c r="AQ610" s="27" t="s">
        <v>78</v>
      </c>
      <c r="AR610" s="27" t="s">
        <v>78</v>
      </c>
      <c r="AS610" s="28" t="s">
        <v>717</v>
      </c>
      <c r="AT610" s="28" t="s">
        <v>718</v>
      </c>
      <c r="AU610" s="28" t="s">
        <v>718</v>
      </c>
      <c r="AV610" s="28" t="s">
        <v>718</v>
      </c>
      <c r="AW610" s="28" t="s">
        <v>716</v>
      </c>
      <c r="AX610" s="28" t="s">
        <v>718</v>
      </c>
      <c r="AY610" s="28" t="s">
        <v>718</v>
      </c>
      <c r="AZ610" s="62">
        <v>950591.64</v>
      </c>
      <c r="BA610" s="62">
        <v>1078194.8</v>
      </c>
      <c r="BB610" s="29">
        <v>1</v>
      </c>
    </row>
    <row r="611" spans="1:54" ht="15.75" customHeight="1" x14ac:dyDescent="0.2">
      <c r="A611" t="s">
        <v>79</v>
      </c>
      <c r="B611" t="str">
        <f>VLOOKUP(M611,vlookup!A:C,3,FALSE)</f>
        <v>"Special Interest Function"</v>
      </c>
      <c r="C611" t="s">
        <v>925</v>
      </c>
      <c r="D611" t="s">
        <v>7</v>
      </c>
      <c r="E611" t="s">
        <v>13</v>
      </c>
      <c r="F611" t="s">
        <v>717</v>
      </c>
      <c r="G611" t="s">
        <v>718</v>
      </c>
      <c r="H611" t="s">
        <v>718</v>
      </c>
      <c r="I611" t="s">
        <v>718</v>
      </c>
      <c r="J611" t="s">
        <v>71</v>
      </c>
      <c r="K611" t="s">
        <v>718</v>
      </c>
      <c r="L611" s="6" t="s">
        <v>718</v>
      </c>
      <c r="M611" s="27" t="s">
        <v>24</v>
      </c>
      <c r="N611" s="27" t="s">
        <v>1083</v>
      </c>
      <c r="O611" s="27" t="s">
        <v>78</v>
      </c>
      <c r="P611" s="27" t="s">
        <v>1443</v>
      </c>
      <c r="Q611" s="27" t="s">
        <v>78</v>
      </c>
      <c r="R611" s="27" t="s">
        <v>351</v>
      </c>
      <c r="S611" s="27" t="s">
        <v>48</v>
      </c>
      <c r="T611" s="27" t="s">
        <v>1207</v>
      </c>
      <c r="U611" s="60">
        <v>42271</v>
      </c>
      <c r="V611" s="27" t="s">
        <v>45</v>
      </c>
      <c r="W611" s="27" t="s">
        <v>107</v>
      </c>
      <c r="X611" s="27" t="s">
        <v>38</v>
      </c>
      <c r="Y611" s="27" t="s">
        <v>2569</v>
      </c>
      <c r="Z611" s="27" t="s">
        <v>382</v>
      </c>
      <c r="AA611" s="62">
        <v>49749.25</v>
      </c>
      <c r="AB611" s="27" t="s">
        <v>2570</v>
      </c>
      <c r="AC611" s="27" t="s">
        <v>76</v>
      </c>
      <c r="AD611" s="27" t="s">
        <v>1056</v>
      </c>
      <c r="AE611" s="27" t="s">
        <v>380</v>
      </c>
      <c r="AF611" s="27" t="s">
        <v>749</v>
      </c>
      <c r="AG611" s="27" t="s">
        <v>677</v>
      </c>
      <c r="AH611" s="27" t="s">
        <v>750</v>
      </c>
      <c r="AI611" s="61">
        <v>42271</v>
      </c>
      <c r="AJ611" s="27" t="s">
        <v>983</v>
      </c>
      <c r="AK611" s="61">
        <v>42270</v>
      </c>
      <c r="AL611" s="28" t="s">
        <v>64</v>
      </c>
      <c r="AM611" s="27" t="s">
        <v>677</v>
      </c>
      <c r="AN611" s="27" t="s">
        <v>677</v>
      </c>
      <c r="AO611" s="28" t="s">
        <v>719</v>
      </c>
      <c r="AP611" s="27" t="s">
        <v>720</v>
      </c>
      <c r="AQ611" s="27" t="s">
        <v>78</v>
      </c>
      <c r="AR611" s="27" t="s">
        <v>78</v>
      </c>
      <c r="AS611" s="28" t="s">
        <v>717</v>
      </c>
      <c r="AT611" s="28" t="s">
        <v>718</v>
      </c>
      <c r="AU611" s="28" t="s">
        <v>718</v>
      </c>
      <c r="AV611" s="28" t="s">
        <v>718</v>
      </c>
      <c r="AW611" s="28" t="s">
        <v>716</v>
      </c>
      <c r="AX611" s="28" t="s">
        <v>718</v>
      </c>
      <c r="AY611" s="28" t="s">
        <v>718</v>
      </c>
      <c r="AZ611" s="62">
        <v>49749.25</v>
      </c>
      <c r="BA611" s="62">
        <v>49749.25</v>
      </c>
      <c r="BB611" s="29">
        <v>1</v>
      </c>
    </row>
    <row r="612" spans="1:54" ht="15.75" customHeight="1" x14ac:dyDescent="0.2">
      <c r="A612" t="s">
        <v>3207</v>
      </c>
      <c r="B612" t="str">
        <f>VLOOKUP(M612,vlookup!A:C,3,FALSE)</f>
        <v>"Special Interest Function"</v>
      </c>
      <c r="C612" t="s">
        <v>925</v>
      </c>
      <c r="D612" t="s">
        <v>7</v>
      </c>
      <c r="E612" t="s">
        <v>13</v>
      </c>
      <c r="F612" t="s">
        <v>717</v>
      </c>
      <c r="G612" t="s">
        <v>718</v>
      </c>
      <c r="H612" t="s">
        <v>718</v>
      </c>
      <c r="I612" t="s">
        <v>718</v>
      </c>
      <c r="J612" t="s">
        <v>71</v>
      </c>
      <c r="K612" t="s">
        <v>718</v>
      </c>
      <c r="L612" s="6" t="s">
        <v>718</v>
      </c>
      <c r="M612" s="27" t="s">
        <v>24</v>
      </c>
      <c r="N612" s="27" t="s">
        <v>1083</v>
      </c>
      <c r="O612" s="27" t="s">
        <v>78</v>
      </c>
      <c r="P612" s="27" t="s">
        <v>1444</v>
      </c>
      <c r="Q612" s="27" t="s">
        <v>78</v>
      </c>
      <c r="R612" s="27" t="s">
        <v>43</v>
      </c>
      <c r="S612" s="27" t="s">
        <v>44</v>
      </c>
      <c r="T612" s="27" t="s">
        <v>88</v>
      </c>
      <c r="U612" s="60">
        <v>42271</v>
      </c>
      <c r="V612" s="27" t="s">
        <v>134</v>
      </c>
      <c r="W612" s="27" t="s">
        <v>107</v>
      </c>
      <c r="X612" s="27" t="s">
        <v>38</v>
      </c>
      <c r="Y612" s="27" t="s">
        <v>2697</v>
      </c>
      <c r="Z612" s="27" t="s">
        <v>2698</v>
      </c>
      <c r="AA612" s="62">
        <v>62352</v>
      </c>
      <c r="AB612" s="27" t="s">
        <v>2699</v>
      </c>
      <c r="AC612" s="27" t="s">
        <v>76</v>
      </c>
      <c r="AD612" s="27" t="s">
        <v>2700</v>
      </c>
      <c r="AE612" s="27" t="s">
        <v>2691</v>
      </c>
      <c r="AF612" s="27" t="s">
        <v>761</v>
      </c>
      <c r="AG612" s="27" t="s">
        <v>677</v>
      </c>
      <c r="AH612" s="27" t="s">
        <v>1200</v>
      </c>
      <c r="AI612" s="61">
        <v>42272</v>
      </c>
      <c r="AJ612" s="27" t="s">
        <v>1863</v>
      </c>
      <c r="AK612" s="61">
        <v>42271</v>
      </c>
      <c r="AL612" s="28" t="s">
        <v>64</v>
      </c>
      <c r="AM612" s="27" t="s">
        <v>677</v>
      </c>
      <c r="AN612" s="27" t="s">
        <v>677</v>
      </c>
      <c r="AO612" s="28" t="s">
        <v>715</v>
      </c>
      <c r="AP612" s="27" t="s">
        <v>716</v>
      </c>
      <c r="AQ612" s="27" t="s">
        <v>734</v>
      </c>
      <c r="AR612" s="27" t="s">
        <v>78</v>
      </c>
      <c r="AS612" s="28" t="s">
        <v>717</v>
      </c>
      <c r="AT612" s="28" t="s">
        <v>718</v>
      </c>
      <c r="AU612" s="28" t="s">
        <v>718</v>
      </c>
      <c r="AV612" s="28" t="s">
        <v>718</v>
      </c>
      <c r="AW612" s="28" t="s">
        <v>716</v>
      </c>
      <c r="AX612" s="28" t="s">
        <v>718</v>
      </c>
      <c r="AY612" s="28" t="s">
        <v>718</v>
      </c>
      <c r="AZ612" s="62">
        <v>62352</v>
      </c>
      <c r="BA612" s="62">
        <v>62352</v>
      </c>
      <c r="BB612" s="29">
        <v>1</v>
      </c>
    </row>
    <row r="613" spans="1:54" ht="15.75" customHeight="1" x14ac:dyDescent="0.2">
      <c r="A613" t="s">
        <v>79</v>
      </c>
      <c r="B613" t="str">
        <f>VLOOKUP(M613,vlookup!A:C,3,FALSE)</f>
        <v>"Special Interest Function"</v>
      </c>
      <c r="C613" t="s">
        <v>925</v>
      </c>
      <c r="D613" t="s">
        <v>7</v>
      </c>
      <c r="E613" t="s">
        <v>13</v>
      </c>
      <c r="F613" t="s">
        <v>717</v>
      </c>
      <c r="G613" t="s">
        <v>718</v>
      </c>
      <c r="H613" t="s">
        <v>718</v>
      </c>
      <c r="I613" t="s">
        <v>718</v>
      </c>
      <c r="J613" t="s">
        <v>71</v>
      </c>
      <c r="K613" t="s">
        <v>718</v>
      </c>
      <c r="L613" s="6" t="s">
        <v>718</v>
      </c>
      <c r="M613" s="27" t="s">
        <v>24</v>
      </c>
      <c r="N613" s="27" t="s">
        <v>1083</v>
      </c>
      <c r="O613" s="27" t="s">
        <v>78</v>
      </c>
      <c r="P613" s="27" t="s">
        <v>1443</v>
      </c>
      <c r="Q613" s="27" t="s">
        <v>78</v>
      </c>
      <c r="R613" s="27" t="s">
        <v>351</v>
      </c>
      <c r="S613" s="27" t="s">
        <v>48</v>
      </c>
      <c r="T613" s="27" t="s">
        <v>1207</v>
      </c>
      <c r="U613" s="60">
        <v>42272</v>
      </c>
      <c r="V613" s="27" t="s">
        <v>45</v>
      </c>
      <c r="W613" s="27" t="s">
        <v>107</v>
      </c>
      <c r="X613" s="27" t="s">
        <v>38</v>
      </c>
      <c r="Y613" s="27" t="s">
        <v>2572</v>
      </c>
      <c r="Z613" s="27" t="s">
        <v>382</v>
      </c>
      <c r="AA613" s="62">
        <v>49936.31</v>
      </c>
      <c r="AB613" s="27" t="s">
        <v>2573</v>
      </c>
      <c r="AC613" s="27" t="s">
        <v>76</v>
      </c>
      <c r="AD613" s="27" t="s">
        <v>1056</v>
      </c>
      <c r="AE613" s="27" t="s">
        <v>380</v>
      </c>
      <c r="AF613" s="27" t="s">
        <v>749</v>
      </c>
      <c r="AG613" s="27" t="s">
        <v>677</v>
      </c>
      <c r="AH613" s="27" t="s">
        <v>750</v>
      </c>
      <c r="AI613" s="61">
        <v>42272</v>
      </c>
      <c r="AJ613" s="27" t="s">
        <v>983</v>
      </c>
      <c r="AK613" s="61">
        <v>42270</v>
      </c>
      <c r="AL613" s="28" t="s">
        <v>64</v>
      </c>
      <c r="AM613" s="27" t="s">
        <v>677</v>
      </c>
      <c r="AN613" s="27" t="s">
        <v>677</v>
      </c>
      <c r="AO613" s="28" t="s">
        <v>719</v>
      </c>
      <c r="AP613" s="27" t="s">
        <v>720</v>
      </c>
      <c r="AQ613" s="27" t="s">
        <v>78</v>
      </c>
      <c r="AR613" s="27" t="s">
        <v>78</v>
      </c>
      <c r="AS613" s="28" t="s">
        <v>717</v>
      </c>
      <c r="AT613" s="28" t="s">
        <v>718</v>
      </c>
      <c r="AU613" s="28" t="s">
        <v>718</v>
      </c>
      <c r="AV613" s="28" t="s">
        <v>718</v>
      </c>
      <c r="AW613" s="28" t="s">
        <v>716</v>
      </c>
      <c r="AX613" s="28" t="s">
        <v>718</v>
      </c>
      <c r="AY613" s="28" t="s">
        <v>718</v>
      </c>
      <c r="AZ613" s="62">
        <v>49936.31</v>
      </c>
      <c r="BA613" s="62">
        <v>49936.31</v>
      </c>
      <c r="BB613" s="29">
        <v>1</v>
      </c>
    </row>
    <row r="614" spans="1:54" ht="15.75" customHeight="1" x14ac:dyDescent="0.2">
      <c r="A614" t="s">
        <v>79</v>
      </c>
      <c r="B614" t="str">
        <f>VLOOKUP(M614,vlookup!A:C,3,FALSE)</f>
        <v>"Special Interest Function"</v>
      </c>
      <c r="C614" t="s">
        <v>925</v>
      </c>
      <c r="D614" t="s">
        <v>7</v>
      </c>
      <c r="E614" t="s">
        <v>13</v>
      </c>
      <c r="F614" t="s">
        <v>717</v>
      </c>
      <c r="G614" t="s">
        <v>718</v>
      </c>
      <c r="H614" t="s">
        <v>718</v>
      </c>
      <c r="I614" t="s">
        <v>718</v>
      </c>
      <c r="J614" t="s">
        <v>71</v>
      </c>
      <c r="K614" t="s">
        <v>718</v>
      </c>
      <c r="L614" s="6" t="s">
        <v>718</v>
      </c>
      <c r="M614" s="27" t="s">
        <v>24</v>
      </c>
      <c r="N614" s="27" t="s">
        <v>1083</v>
      </c>
      <c r="O614" s="27" t="s">
        <v>78</v>
      </c>
      <c r="P614" s="27" t="s">
        <v>1443</v>
      </c>
      <c r="Q614" s="27" t="s">
        <v>78</v>
      </c>
      <c r="R614" s="27" t="s">
        <v>351</v>
      </c>
      <c r="S614" s="27" t="s">
        <v>48</v>
      </c>
      <c r="T614" s="27" t="s">
        <v>1207</v>
      </c>
      <c r="U614" s="60">
        <v>42272</v>
      </c>
      <c r="V614" s="27" t="s">
        <v>45</v>
      </c>
      <c r="W614" s="27" t="s">
        <v>107</v>
      </c>
      <c r="X614" s="27" t="s">
        <v>38</v>
      </c>
      <c r="Y614" s="27" t="s">
        <v>2571</v>
      </c>
      <c r="Z614" s="27" t="s">
        <v>382</v>
      </c>
      <c r="AA614" s="62">
        <v>70985.42</v>
      </c>
      <c r="AB614" s="27" t="s">
        <v>325</v>
      </c>
      <c r="AC614" s="27" t="s">
        <v>99</v>
      </c>
      <c r="AD614" s="27" t="s">
        <v>1056</v>
      </c>
      <c r="AE614" s="27" t="s">
        <v>380</v>
      </c>
      <c r="AF614" s="27" t="s">
        <v>752</v>
      </c>
      <c r="AG614" s="27" t="s">
        <v>677</v>
      </c>
      <c r="AH614" s="27" t="s">
        <v>756</v>
      </c>
      <c r="AI614" s="61">
        <v>42272</v>
      </c>
      <c r="AJ614" s="27" t="s">
        <v>811</v>
      </c>
      <c r="AK614" s="61">
        <v>42272</v>
      </c>
      <c r="AL614" s="28" t="s">
        <v>64</v>
      </c>
      <c r="AM614" s="27" t="s">
        <v>739</v>
      </c>
      <c r="AN614" s="27" t="s">
        <v>740</v>
      </c>
      <c r="AO614" s="28" t="s">
        <v>719</v>
      </c>
      <c r="AP614" s="27" t="s">
        <v>720</v>
      </c>
      <c r="AQ614" s="27" t="s">
        <v>78</v>
      </c>
      <c r="AR614" s="27" t="s">
        <v>78</v>
      </c>
      <c r="AS614" s="28" t="s">
        <v>717</v>
      </c>
      <c r="AT614" s="28" t="s">
        <v>718</v>
      </c>
      <c r="AU614" s="28" t="s">
        <v>718</v>
      </c>
      <c r="AV614" s="28" t="s">
        <v>718</v>
      </c>
      <c r="AW614" s="28" t="s">
        <v>716</v>
      </c>
      <c r="AX614" s="28" t="s">
        <v>718</v>
      </c>
      <c r="AY614" s="28" t="s">
        <v>718</v>
      </c>
      <c r="AZ614" s="62">
        <v>70985.42</v>
      </c>
      <c r="BA614" s="62">
        <v>0</v>
      </c>
      <c r="BB614" s="29">
        <v>1</v>
      </c>
    </row>
    <row r="615" spans="1:54" ht="15.75" customHeight="1" x14ac:dyDescent="0.2">
      <c r="A615" t="s">
        <v>79</v>
      </c>
      <c r="B615" t="str">
        <f>VLOOKUP(M615,vlookup!A:C,3,FALSE)</f>
        <v>"Special Interest Function"</v>
      </c>
      <c r="C615" t="s">
        <v>925</v>
      </c>
      <c r="D615" t="s">
        <v>7</v>
      </c>
      <c r="E615" t="s">
        <v>13</v>
      </c>
      <c r="F615" t="s">
        <v>717</v>
      </c>
      <c r="G615" t="s">
        <v>718</v>
      </c>
      <c r="H615" t="s">
        <v>718</v>
      </c>
      <c r="I615" t="s">
        <v>718</v>
      </c>
      <c r="J615" t="s">
        <v>71</v>
      </c>
      <c r="K615" t="s">
        <v>718</v>
      </c>
      <c r="L615" s="6" t="s">
        <v>718</v>
      </c>
      <c r="M615" s="27" t="s">
        <v>24</v>
      </c>
      <c r="N615" s="27" t="s">
        <v>1083</v>
      </c>
      <c r="O615" s="27" t="s">
        <v>78</v>
      </c>
      <c r="P615" s="27" t="s">
        <v>1443</v>
      </c>
      <c r="Q615" s="27" t="s">
        <v>78</v>
      </c>
      <c r="R615" s="27" t="s">
        <v>43</v>
      </c>
      <c r="S615" s="27" t="s">
        <v>44</v>
      </c>
      <c r="T615" s="27" t="s">
        <v>88</v>
      </c>
      <c r="U615" s="60">
        <v>42272</v>
      </c>
      <c r="V615" s="27" t="s">
        <v>45</v>
      </c>
      <c r="W615" s="27" t="s">
        <v>107</v>
      </c>
      <c r="X615" s="27" t="s">
        <v>38</v>
      </c>
      <c r="Y615" s="27" t="s">
        <v>3194</v>
      </c>
      <c r="Z615" s="27" t="s">
        <v>350</v>
      </c>
      <c r="AA615" s="62">
        <v>212000</v>
      </c>
      <c r="AB615" s="27" t="s">
        <v>391</v>
      </c>
      <c r="AC615" s="27" t="s">
        <v>76</v>
      </c>
      <c r="AD615" s="27" t="s">
        <v>2631</v>
      </c>
      <c r="AE615" s="27" t="s">
        <v>349</v>
      </c>
      <c r="AF615" s="27" t="s">
        <v>748</v>
      </c>
      <c r="AG615" s="27" t="s">
        <v>677</v>
      </c>
      <c r="AH615" s="27" t="s">
        <v>756</v>
      </c>
      <c r="AI615" s="61">
        <v>42326</v>
      </c>
      <c r="AJ615" s="27" t="s">
        <v>1857</v>
      </c>
      <c r="AK615" s="61">
        <v>42272</v>
      </c>
      <c r="AL615" s="28" t="s">
        <v>64</v>
      </c>
      <c r="AM615" s="27" t="s">
        <v>677</v>
      </c>
      <c r="AN615" s="27" t="s">
        <v>677</v>
      </c>
      <c r="AO615" s="28" t="s">
        <v>719</v>
      </c>
      <c r="AP615" s="27" t="s">
        <v>720</v>
      </c>
      <c r="AQ615" s="27" t="s">
        <v>78</v>
      </c>
      <c r="AR615" s="27" t="s">
        <v>78</v>
      </c>
      <c r="AS615" s="28" t="s">
        <v>717</v>
      </c>
      <c r="AT615" s="28" t="s">
        <v>718</v>
      </c>
      <c r="AU615" s="28" t="s">
        <v>718</v>
      </c>
      <c r="AV615" s="28" t="s">
        <v>718</v>
      </c>
      <c r="AW615" s="28" t="s">
        <v>716</v>
      </c>
      <c r="AX615" s="28" t="s">
        <v>718</v>
      </c>
      <c r="AY615" s="28" t="s">
        <v>718</v>
      </c>
      <c r="AZ615" s="62">
        <v>212000</v>
      </c>
      <c r="BA615" s="62">
        <v>212000</v>
      </c>
      <c r="BB615" s="29">
        <v>1</v>
      </c>
    </row>
    <row r="616" spans="1:54" ht="15.75" customHeight="1" x14ac:dyDescent="0.2">
      <c r="A616" t="s">
        <v>79</v>
      </c>
      <c r="B616" t="str">
        <f>VLOOKUP(M616,vlookup!A:C,3,FALSE)</f>
        <v>"Special Interest Function"</v>
      </c>
      <c r="C616" t="s">
        <v>925</v>
      </c>
      <c r="D616" t="s">
        <v>7</v>
      </c>
      <c r="E616" t="s">
        <v>13</v>
      </c>
      <c r="F616" t="s">
        <v>717</v>
      </c>
      <c r="G616" t="s">
        <v>718</v>
      </c>
      <c r="H616" t="s">
        <v>718</v>
      </c>
      <c r="I616" t="s">
        <v>718</v>
      </c>
      <c r="J616" t="s">
        <v>71</v>
      </c>
      <c r="K616" t="s">
        <v>718</v>
      </c>
      <c r="L616" s="6" t="s">
        <v>718</v>
      </c>
      <c r="M616" s="27" t="s">
        <v>24</v>
      </c>
      <c r="N616" s="27" t="s">
        <v>1083</v>
      </c>
      <c r="O616" s="27" t="s">
        <v>78</v>
      </c>
      <c r="P616" s="27" t="s">
        <v>1443</v>
      </c>
      <c r="Q616" s="27" t="s">
        <v>78</v>
      </c>
      <c r="R616" s="27" t="s">
        <v>351</v>
      </c>
      <c r="S616" s="27" t="s">
        <v>48</v>
      </c>
      <c r="T616" s="27" t="s">
        <v>1207</v>
      </c>
      <c r="U616" s="60">
        <v>42272</v>
      </c>
      <c r="V616" s="27" t="s">
        <v>45</v>
      </c>
      <c r="W616" s="27" t="s">
        <v>107</v>
      </c>
      <c r="X616" s="27" t="s">
        <v>38</v>
      </c>
      <c r="Y616" s="27" t="s">
        <v>2574</v>
      </c>
      <c r="Z616" s="27" t="s">
        <v>382</v>
      </c>
      <c r="AA616" s="62">
        <v>660178.31999999995</v>
      </c>
      <c r="AB616" s="27" t="s">
        <v>1358</v>
      </c>
      <c r="AC616" s="27" t="s">
        <v>104</v>
      </c>
      <c r="AD616" s="27" t="s">
        <v>1056</v>
      </c>
      <c r="AE616" s="27" t="s">
        <v>380</v>
      </c>
      <c r="AF616" s="27" t="s">
        <v>748</v>
      </c>
      <c r="AG616" s="27" t="s">
        <v>677</v>
      </c>
      <c r="AH616" s="27" t="s">
        <v>827</v>
      </c>
      <c r="AI616" s="61">
        <v>42272</v>
      </c>
      <c r="AJ616" s="27" t="s">
        <v>811</v>
      </c>
      <c r="AK616" s="61">
        <v>42272</v>
      </c>
      <c r="AL616" s="28" t="s">
        <v>64</v>
      </c>
      <c r="AM616" s="27" t="s">
        <v>739</v>
      </c>
      <c r="AN616" s="27" t="s">
        <v>740</v>
      </c>
      <c r="AO616" s="28" t="s">
        <v>719</v>
      </c>
      <c r="AP616" s="27" t="s">
        <v>720</v>
      </c>
      <c r="AQ616" s="27" t="s">
        <v>78</v>
      </c>
      <c r="AR616" s="27" t="s">
        <v>78</v>
      </c>
      <c r="AS616" s="28" t="s">
        <v>717</v>
      </c>
      <c r="AT616" s="28" t="s">
        <v>718</v>
      </c>
      <c r="AU616" s="28" t="s">
        <v>718</v>
      </c>
      <c r="AV616" s="28" t="s">
        <v>718</v>
      </c>
      <c r="AW616" s="28" t="s">
        <v>716</v>
      </c>
      <c r="AX616" s="28" t="s">
        <v>718</v>
      </c>
      <c r="AY616" s="28" t="s">
        <v>718</v>
      </c>
      <c r="AZ616" s="62">
        <v>660178.31999999995</v>
      </c>
      <c r="BA616" s="62">
        <v>0</v>
      </c>
      <c r="BB616" s="29">
        <v>1</v>
      </c>
    </row>
    <row r="617" spans="1:54" ht="15.75" customHeight="1" x14ac:dyDescent="0.2">
      <c r="A617" t="s">
        <v>79</v>
      </c>
      <c r="B617" t="str">
        <f>VLOOKUP(M617,vlookup!A:C,3,FALSE)</f>
        <v>"Special Interest Function"</v>
      </c>
      <c r="C617" t="s">
        <v>925</v>
      </c>
      <c r="D617" t="s">
        <v>7</v>
      </c>
      <c r="E617" t="s">
        <v>13</v>
      </c>
      <c r="F617" t="s">
        <v>717</v>
      </c>
      <c r="G617" t="s">
        <v>718</v>
      </c>
      <c r="H617" t="s">
        <v>718</v>
      </c>
      <c r="I617" t="s">
        <v>718</v>
      </c>
      <c r="J617" t="s">
        <v>71</v>
      </c>
      <c r="K617" t="s">
        <v>718</v>
      </c>
      <c r="L617" s="6" t="s">
        <v>718</v>
      </c>
      <c r="M617" s="27" t="s">
        <v>24</v>
      </c>
      <c r="N617" s="27" t="s">
        <v>1083</v>
      </c>
      <c r="O617" s="27" t="s">
        <v>78</v>
      </c>
      <c r="P617" s="27" t="s">
        <v>1443</v>
      </c>
      <c r="Q617" s="27" t="s">
        <v>78</v>
      </c>
      <c r="R617" s="27" t="s">
        <v>351</v>
      </c>
      <c r="S617" s="27" t="s">
        <v>48</v>
      </c>
      <c r="T617" s="27" t="s">
        <v>1207</v>
      </c>
      <c r="U617" s="60">
        <v>42272</v>
      </c>
      <c r="V617" s="27" t="s">
        <v>45</v>
      </c>
      <c r="W617" s="27" t="s">
        <v>107</v>
      </c>
      <c r="X617" s="27" t="s">
        <v>38</v>
      </c>
      <c r="Y617" s="27" t="s">
        <v>2575</v>
      </c>
      <c r="Z617" s="27" t="s">
        <v>382</v>
      </c>
      <c r="AA617" s="62">
        <v>1271827.6599999999</v>
      </c>
      <c r="AB617" s="27" t="s">
        <v>2576</v>
      </c>
      <c r="AC617" s="27" t="s">
        <v>76</v>
      </c>
      <c r="AD617" s="27" t="s">
        <v>1056</v>
      </c>
      <c r="AE617" s="27" t="s">
        <v>380</v>
      </c>
      <c r="AF617" s="27" t="s">
        <v>793</v>
      </c>
      <c r="AG617" s="27" t="s">
        <v>677</v>
      </c>
      <c r="AH617" s="27" t="s">
        <v>762</v>
      </c>
      <c r="AI617" s="61">
        <v>42272</v>
      </c>
      <c r="AJ617" s="27" t="s">
        <v>816</v>
      </c>
      <c r="AK617" s="61">
        <v>42271</v>
      </c>
      <c r="AL617" s="28" t="s">
        <v>64</v>
      </c>
      <c r="AM617" s="27" t="s">
        <v>677</v>
      </c>
      <c r="AN617" s="27" t="s">
        <v>677</v>
      </c>
      <c r="AO617" s="28" t="s">
        <v>719</v>
      </c>
      <c r="AP617" s="27" t="s">
        <v>720</v>
      </c>
      <c r="AQ617" s="27" t="s">
        <v>78</v>
      </c>
      <c r="AR617" s="27" t="s">
        <v>78</v>
      </c>
      <c r="AS617" s="28" t="s">
        <v>717</v>
      </c>
      <c r="AT617" s="28" t="s">
        <v>718</v>
      </c>
      <c r="AU617" s="28" t="s">
        <v>718</v>
      </c>
      <c r="AV617" s="28" t="s">
        <v>718</v>
      </c>
      <c r="AW617" s="28" t="s">
        <v>716</v>
      </c>
      <c r="AX617" s="28" t="s">
        <v>718</v>
      </c>
      <c r="AY617" s="28" t="s">
        <v>718</v>
      </c>
      <c r="AZ617" s="62">
        <v>1271827.6599999999</v>
      </c>
      <c r="BA617" s="62">
        <v>2797340.04</v>
      </c>
      <c r="BB617" s="29">
        <v>1</v>
      </c>
    </row>
    <row r="618" spans="1:54" ht="15.75" customHeight="1" x14ac:dyDescent="0.2">
      <c r="A618" t="s">
        <v>79</v>
      </c>
      <c r="B618" t="str">
        <f>VLOOKUP(M618,vlookup!A:C,3,FALSE)</f>
        <v>"Special Interest Function"</v>
      </c>
      <c r="C618" t="s">
        <v>925</v>
      </c>
      <c r="D618" t="s">
        <v>7</v>
      </c>
      <c r="E618" t="s">
        <v>13</v>
      </c>
      <c r="F618" t="s">
        <v>717</v>
      </c>
      <c r="G618" t="s">
        <v>718</v>
      </c>
      <c r="H618" t="s">
        <v>718</v>
      </c>
      <c r="I618" t="s">
        <v>718</v>
      </c>
      <c r="J618" t="s">
        <v>71</v>
      </c>
      <c r="K618" t="s">
        <v>718</v>
      </c>
      <c r="L618" s="6" t="s">
        <v>718</v>
      </c>
      <c r="M618" s="27" t="s">
        <v>24</v>
      </c>
      <c r="N618" s="27" t="s">
        <v>1083</v>
      </c>
      <c r="O618" s="27" t="s">
        <v>78</v>
      </c>
      <c r="P618" s="27" t="s">
        <v>1443</v>
      </c>
      <c r="Q618" s="27" t="s">
        <v>78</v>
      </c>
      <c r="R618" s="27" t="s">
        <v>43</v>
      </c>
      <c r="S618" s="27" t="s">
        <v>44</v>
      </c>
      <c r="T618" s="27" t="s">
        <v>88</v>
      </c>
      <c r="U618" s="60">
        <v>42275</v>
      </c>
      <c r="V618" s="27" t="s">
        <v>45</v>
      </c>
      <c r="W618" s="27" t="s">
        <v>107</v>
      </c>
      <c r="X618" s="27" t="s">
        <v>38</v>
      </c>
      <c r="Y618" s="27" t="s">
        <v>2640</v>
      </c>
      <c r="Z618" s="27" t="s">
        <v>382</v>
      </c>
      <c r="AA618" s="62">
        <v>755452.02</v>
      </c>
      <c r="AB618" s="27" t="s">
        <v>2641</v>
      </c>
      <c r="AC618" s="27" t="s">
        <v>76</v>
      </c>
      <c r="AD618" s="27" t="s">
        <v>381</v>
      </c>
      <c r="AE618" s="27" t="s">
        <v>380</v>
      </c>
      <c r="AF618" s="27" t="s">
        <v>793</v>
      </c>
      <c r="AG618" s="27" t="s">
        <v>677</v>
      </c>
      <c r="AH618" s="27" t="s">
        <v>762</v>
      </c>
      <c r="AI618" s="61">
        <v>42275</v>
      </c>
      <c r="AJ618" s="27" t="s">
        <v>823</v>
      </c>
      <c r="AK618" s="61">
        <v>42275</v>
      </c>
      <c r="AL618" s="28" t="s">
        <v>64</v>
      </c>
      <c r="AM618" s="27" t="s">
        <v>677</v>
      </c>
      <c r="AN618" s="27" t="s">
        <v>677</v>
      </c>
      <c r="AO618" s="28" t="s">
        <v>719</v>
      </c>
      <c r="AP618" s="27" t="s">
        <v>720</v>
      </c>
      <c r="AQ618" s="27" t="s">
        <v>734</v>
      </c>
      <c r="AR618" s="27" t="s">
        <v>78</v>
      </c>
      <c r="AS618" s="28" t="s">
        <v>717</v>
      </c>
      <c r="AT618" s="28" t="s">
        <v>718</v>
      </c>
      <c r="AU618" s="28" t="s">
        <v>718</v>
      </c>
      <c r="AV618" s="28" t="s">
        <v>718</v>
      </c>
      <c r="AW618" s="28" t="s">
        <v>716</v>
      </c>
      <c r="AX618" s="28" t="s">
        <v>718</v>
      </c>
      <c r="AY618" s="28" t="s">
        <v>718</v>
      </c>
      <c r="AZ618" s="62">
        <v>755452.02</v>
      </c>
      <c r="BA618" s="62">
        <v>1928150.46</v>
      </c>
      <c r="BB618" s="29">
        <v>1</v>
      </c>
    </row>
    <row r="619" spans="1:54" ht="15.75" customHeight="1" x14ac:dyDescent="0.2">
      <c r="A619" t="s">
        <v>79</v>
      </c>
      <c r="B619" t="str">
        <f>VLOOKUP(M619,vlookup!A:C,3,FALSE)</f>
        <v>"Special Interest Function"</v>
      </c>
      <c r="C619" t="s">
        <v>925</v>
      </c>
      <c r="D619" t="s">
        <v>9</v>
      </c>
      <c r="E619" t="s">
        <v>13</v>
      </c>
      <c r="F619" t="s">
        <v>717</v>
      </c>
      <c r="G619" t="s">
        <v>1850</v>
      </c>
      <c r="H619" t="s">
        <v>718</v>
      </c>
      <c r="I619" t="s">
        <v>718</v>
      </c>
      <c r="J619" t="s">
        <v>71</v>
      </c>
      <c r="K619" t="s">
        <v>718</v>
      </c>
      <c r="L619" s="6" t="s">
        <v>718</v>
      </c>
      <c r="M619" s="27" t="s">
        <v>24</v>
      </c>
      <c r="N619" s="27" t="s">
        <v>1083</v>
      </c>
      <c r="O619" s="27" t="s">
        <v>78</v>
      </c>
      <c r="P619" s="27" t="s">
        <v>1443</v>
      </c>
      <c r="Q619" s="27" t="s">
        <v>78</v>
      </c>
      <c r="R619" s="27" t="s">
        <v>43</v>
      </c>
      <c r="S619" s="27" t="s">
        <v>44</v>
      </c>
      <c r="T619" s="27" t="s">
        <v>88</v>
      </c>
      <c r="U619" s="60">
        <v>42272</v>
      </c>
      <c r="V619" s="27" t="s">
        <v>46</v>
      </c>
      <c r="W619" s="27" t="s">
        <v>677</v>
      </c>
      <c r="X619" s="27" t="s">
        <v>38</v>
      </c>
      <c r="Y619" s="27" t="s">
        <v>2634</v>
      </c>
      <c r="Z619" s="27" t="s">
        <v>2635</v>
      </c>
      <c r="AA619" s="62">
        <v>726622.33</v>
      </c>
      <c r="AB619" s="27" t="s">
        <v>2636</v>
      </c>
      <c r="AC619" s="27" t="s">
        <v>76</v>
      </c>
      <c r="AD619" s="27" t="s">
        <v>677</v>
      </c>
      <c r="AE619" s="27" t="s">
        <v>2637</v>
      </c>
      <c r="AF619" s="27" t="s">
        <v>722</v>
      </c>
      <c r="AG619" s="27" t="s">
        <v>755</v>
      </c>
      <c r="AH619" s="27" t="s">
        <v>1953</v>
      </c>
      <c r="AI619" s="61">
        <v>42297</v>
      </c>
      <c r="AJ619" s="27" t="s">
        <v>1221</v>
      </c>
      <c r="AK619" s="61">
        <v>42272</v>
      </c>
      <c r="AL619" s="28" t="s">
        <v>64</v>
      </c>
      <c r="AM619" s="27" t="s">
        <v>677</v>
      </c>
      <c r="AN619" s="27" t="s">
        <v>677</v>
      </c>
      <c r="AO619" s="28" t="s">
        <v>719</v>
      </c>
      <c r="AP619" s="27" t="s">
        <v>720</v>
      </c>
      <c r="AQ619" s="27" t="s">
        <v>677</v>
      </c>
      <c r="AR619" s="27" t="s">
        <v>78</v>
      </c>
      <c r="AS619" s="28" t="s">
        <v>717</v>
      </c>
      <c r="AT619" s="28" t="s">
        <v>716</v>
      </c>
      <c r="AU619" s="28" t="s">
        <v>718</v>
      </c>
      <c r="AV619" s="28" t="s">
        <v>718</v>
      </c>
      <c r="AW619" s="28" t="s">
        <v>716</v>
      </c>
      <c r="AX619" s="28" t="s">
        <v>718</v>
      </c>
      <c r="AY619" s="28" t="s">
        <v>718</v>
      </c>
      <c r="AZ619" s="62">
        <v>726622.33</v>
      </c>
      <c r="BA619" s="62">
        <v>1097498.0900000001</v>
      </c>
      <c r="BB619" s="29">
        <v>1</v>
      </c>
    </row>
    <row r="620" spans="1:54" ht="15.75" customHeight="1" x14ac:dyDescent="0.2">
      <c r="A620" t="s">
        <v>79</v>
      </c>
      <c r="B620" t="str">
        <f>VLOOKUP(M620,vlookup!A:C,3,FALSE)</f>
        <v>"Special Interest Function"</v>
      </c>
      <c r="C620" t="s">
        <v>925</v>
      </c>
      <c r="D620" t="s">
        <v>9</v>
      </c>
      <c r="E620" t="s">
        <v>10</v>
      </c>
      <c r="F620" t="s">
        <v>717</v>
      </c>
      <c r="G620" t="s">
        <v>1850</v>
      </c>
      <c r="H620" t="s">
        <v>718</v>
      </c>
      <c r="I620" t="s">
        <v>72</v>
      </c>
      <c r="J620" t="s">
        <v>718</v>
      </c>
      <c r="K620" t="s">
        <v>718</v>
      </c>
      <c r="L620" s="6" t="s">
        <v>718</v>
      </c>
      <c r="M620" s="27" t="s">
        <v>24</v>
      </c>
      <c r="N620" s="27" t="s">
        <v>1083</v>
      </c>
      <c r="O620" s="27" t="s">
        <v>78</v>
      </c>
      <c r="P620" s="27" t="s">
        <v>1443</v>
      </c>
      <c r="Q620" s="27" t="s">
        <v>78</v>
      </c>
      <c r="R620" s="27" t="s">
        <v>43</v>
      </c>
      <c r="S620" s="27" t="s">
        <v>44</v>
      </c>
      <c r="T620" s="27" t="s">
        <v>88</v>
      </c>
      <c r="U620" s="60">
        <v>41960</v>
      </c>
      <c r="V620" s="27" t="s">
        <v>46</v>
      </c>
      <c r="W620" s="27" t="s">
        <v>677</v>
      </c>
      <c r="X620" s="27" t="s">
        <v>38</v>
      </c>
      <c r="Y620" s="27" t="s">
        <v>2602</v>
      </c>
      <c r="Z620" s="27" t="s">
        <v>399</v>
      </c>
      <c r="AA620" s="62">
        <v>450761.46</v>
      </c>
      <c r="AB620" s="27" t="s">
        <v>874</v>
      </c>
      <c r="AC620" s="27" t="s">
        <v>122</v>
      </c>
      <c r="AD620" s="27" t="s">
        <v>677</v>
      </c>
      <c r="AE620" s="27" t="s">
        <v>398</v>
      </c>
      <c r="AF620" s="27" t="s">
        <v>744</v>
      </c>
      <c r="AG620" s="27" t="s">
        <v>755</v>
      </c>
      <c r="AH620" s="27" t="s">
        <v>750</v>
      </c>
      <c r="AI620" s="61">
        <v>41960</v>
      </c>
      <c r="AJ620" s="27" t="s">
        <v>750</v>
      </c>
      <c r="AK620" s="61">
        <v>41960</v>
      </c>
      <c r="AL620" s="28" t="s">
        <v>64</v>
      </c>
      <c r="AM620" s="27" t="s">
        <v>739</v>
      </c>
      <c r="AN620" s="27" t="s">
        <v>740</v>
      </c>
      <c r="AO620" s="28" t="s">
        <v>725</v>
      </c>
      <c r="AP620" s="27" t="s">
        <v>718</v>
      </c>
      <c r="AQ620" s="27" t="s">
        <v>677</v>
      </c>
      <c r="AR620" s="27" t="s">
        <v>78</v>
      </c>
      <c r="AS620" s="28" t="s">
        <v>717</v>
      </c>
      <c r="AT620" s="28" t="s">
        <v>716</v>
      </c>
      <c r="AU620" s="28" t="s">
        <v>718</v>
      </c>
      <c r="AV620" s="28" t="s">
        <v>716</v>
      </c>
      <c r="AW620" s="28" t="s">
        <v>718</v>
      </c>
      <c r="AX620" s="28" t="s">
        <v>718</v>
      </c>
      <c r="AY620" s="28" t="s">
        <v>718</v>
      </c>
      <c r="AZ620" s="62">
        <v>450761.46</v>
      </c>
      <c r="BA620" s="62">
        <v>0.01</v>
      </c>
      <c r="BB620" s="29">
        <v>1</v>
      </c>
    </row>
    <row r="621" spans="1:54" ht="15.75" customHeight="1" x14ac:dyDescent="0.2">
      <c r="A621" t="s">
        <v>3205</v>
      </c>
      <c r="B621" t="str">
        <f>VLOOKUP(M621,vlookup!A:C,3,FALSE)</f>
        <v>"Special Interest Function"</v>
      </c>
      <c r="C621" t="s">
        <v>925</v>
      </c>
      <c r="D621" t="s">
        <v>7</v>
      </c>
      <c r="E621" t="s">
        <v>10</v>
      </c>
      <c r="F621" t="s">
        <v>717</v>
      </c>
      <c r="G621" t="s">
        <v>1850</v>
      </c>
      <c r="H621" t="s">
        <v>718</v>
      </c>
      <c r="I621" t="s">
        <v>72</v>
      </c>
      <c r="J621" t="s">
        <v>718</v>
      </c>
      <c r="K621" t="s">
        <v>718</v>
      </c>
      <c r="L621" s="6" t="s">
        <v>718</v>
      </c>
      <c r="M621" s="27" t="s">
        <v>24</v>
      </c>
      <c r="N621" s="27" t="s">
        <v>1083</v>
      </c>
      <c r="O621" s="27" t="s">
        <v>78</v>
      </c>
      <c r="P621" s="27" t="s">
        <v>1440</v>
      </c>
      <c r="Q621" s="27" t="s">
        <v>78</v>
      </c>
      <c r="R621" s="27" t="s">
        <v>1211</v>
      </c>
      <c r="S621" s="27" t="s">
        <v>48</v>
      </c>
      <c r="T621" s="27" t="s">
        <v>1207</v>
      </c>
      <c r="U621" s="60">
        <v>41995</v>
      </c>
      <c r="V621" s="27" t="s">
        <v>45</v>
      </c>
      <c r="W621" s="27" t="s">
        <v>1208</v>
      </c>
      <c r="X621" s="27" t="s">
        <v>38</v>
      </c>
      <c r="Y621" s="27" t="s">
        <v>2662</v>
      </c>
      <c r="Z621" s="27" t="s">
        <v>895</v>
      </c>
      <c r="AA621" s="62">
        <v>768966.6</v>
      </c>
      <c r="AB621" s="27" t="s">
        <v>2660</v>
      </c>
      <c r="AC621" s="27" t="s">
        <v>76</v>
      </c>
      <c r="AD621" s="27" t="s">
        <v>1625</v>
      </c>
      <c r="AE621" s="27" t="s">
        <v>896</v>
      </c>
      <c r="AF621" s="27" t="s">
        <v>769</v>
      </c>
      <c r="AG621" s="27" t="s">
        <v>677</v>
      </c>
      <c r="AH621" s="27" t="s">
        <v>735</v>
      </c>
      <c r="AI621" s="61">
        <v>42196</v>
      </c>
      <c r="AJ621" s="27" t="s">
        <v>768</v>
      </c>
      <c r="AK621" s="61">
        <v>42026</v>
      </c>
      <c r="AL621" s="28" t="s">
        <v>64</v>
      </c>
      <c r="AM621" s="27" t="s">
        <v>677</v>
      </c>
      <c r="AN621" s="27" t="s">
        <v>677</v>
      </c>
      <c r="AO621" s="28" t="s">
        <v>725</v>
      </c>
      <c r="AP621" s="27" t="s">
        <v>718</v>
      </c>
      <c r="AQ621" s="27" t="s">
        <v>734</v>
      </c>
      <c r="AR621" s="27" t="s">
        <v>78</v>
      </c>
      <c r="AS621" s="28" t="s">
        <v>717</v>
      </c>
      <c r="AT621" s="28" t="s">
        <v>716</v>
      </c>
      <c r="AU621" s="28" t="s">
        <v>718</v>
      </c>
      <c r="AV621" s="28" t="s">
        <v>716</v>
      </c>
      <c r="AW621" s="28" t="s">
        <v>718</v>
      </c>
      <c r="AX621" s="28" t="s">
        <v>718</v>
      </c>
      <c r="AY621" s="28" t="s">
        <v>718</v>
      </c>
      <c r="AZ621" s="62">
        <v>768966.6</v>
      </c>
      <c r="BA621" s="62">
        <v>4051371.19</v>
      </c>
      <c r="BB621" s="29">
        <v>1</v>
      </c>
    </row>
    <row r="622" spans="1:54" ht="15.75" customHeight="1" x14ac:dyDescent="0.2">
      <c r="A622" t="s">
        <v>3205</v>
      </c>
      <c r="B622" t="str">
        <f>VLOOKUP(M622,vlookup!A:C,3,FALSE)</f>
        <v>"Special Interest Function"</v>
      </c>
      <c r="C622" t="s">
        <v>925</v>
      </c>
      <c r="D622" t="s">
        <v>7</v>
      </c>
      <c r="E622" t="s">
        <v>13</v>
      </c>
      <c r="F622" t="s">
        <v>717</v>
      </c>
      <c r="G622" t="s">
        <v>1850</v>
      </c>
      <c r="H622" t="s">
        <v>718</v>
      </c>
      <c r="I622" t="s">
        <v>72</v>
      </c>
      <c r="J622" t="s">
        <v>718</v>
      </c>
      <c r="K622" t="s">
        <v>718</v>
      </c>
      <c r="L622" s="6" t="s">
        <v>718</v>
      </c>
      <c r="M622" s="27" t="s">
        <v>24</v>
      </c>
      <c r="N622" s="27" t="s">
        <v>1083</v>
      </c>
      <c r="O622" s="27" t="s">
        <v>78</v>
      </c>
      <c r="P622" s="27" t="s">
        <v>1440</v>
      </c>
      <c r="Q622" s="27" t="s">
        <v>78</v>
      </c>
      <c r="R622" s="27" t="s">
        <v>127</v>
      </c>
      <c r="S622" s="27" t="s">
        <v>48</v>
      </c>
      <c r="T622" s="27" t="s">
        <v>1207</v>
      </c>
      <c r="U622" s="60">
        <v>42222</v>
      </c>
      <c r="V622" s="27" t="s">
        <v>134</v>
      </c>
      <c r="W622" s="27" t="s">
        <v>1357</v>
      </c>
      <c r="X622" s="27" t="s">
        <v>38</v>
      </c>
      <c r="Y622" s="27" t="s">
        <v>2658</v>
      </c>
      <c r="Z622" s="27" t="s">
        <v>901</v>
      </c>
      <c r="AA622" s="62">
        <v>375000</v>
      </c>
      <c r="AB622" s="27" t="s">
        <v>1741</v>
      </c>
      <c r="AC622" s="27" t="s">
        <v>88</v>
      </c>
      <c r="AD622" s="27" t="s">
        <v>1742</v>
      </c>
      <c r="AE622" s="27" t="s">
        <v>903</v>
      </c>
      <c r="AF622" s="27" t="s">
        <v>769</v>
      </c>
      <c r="AG622" s="27" t="s">
        <v>677</v>
      </c>
      <c r="AH622" s="27" t="s">
        <v>786</v>
      </c>
      <c r="AI622" s="61">
        <v>42269</v>
      </c>
      <c r="AJ622" s="27" t="s">
        <v>1158</v>
      </c>
      <c r="AK622" s="61">
        <v>42167</v>
      </c>
      <c r="AL622" s="28" t="s">
        <v>64</v>
      </c>
      <c r="AM622" s="27" t="s">
        <v>757</v>
      </c>
      <c r="AN622" s="27" t="s">
        <v>758</v>
      </c>
      <c r="AO622" s="28" t="s">
        <v>725</v>
      </c>
      <c r="AP622" s="27" t="s">
        <v>718</v>
      </c>
      <c r="AQ622" s="27" t="s">
        <v>858</v>
      </c>
      <c r="AR622" s="27" t="s">
        <v>78</v>
      </c>
      <c r="AS622" s="28" t="s">
        <v>717</v>
      </c>
      <c r="AT622" s="28" t="s">
        <v>716</v>
      </c>
      <c r="AU622" s="28" t="s">
        <v>718</v>
      </c>
      <c r="AV622" s="28" t="s">
        <v>716</v>
      </c>
      <c r="AW622" s="28" t="s">
        <v>718</v>
      </c>
      <c r="AX622" s="28" t="s">
        <v>718</v>
      </c>
      <c r="AY622" s="28" t="s">
        <v>718</v>
      </c>
      <c r="AZ622" s="62">
        <v>375000</v>
      </c>
      <c r="BA622" s="62">
        <v>375000</v>
      </c>
      <c r="BB622" s="29">
        <v>1</v>
      </c>
    </row>
    <row r="623" spans="1:54" ht="15.75" customHeight="1" x14ac:dyDescent="0.2">
      <c r="A623" t="s">
        <v>79</v>
      </c>
      <c r="B623" t="str">
        <f>VLOOKUP(M623,vlookup!A:C,3,FALSE)</f>
        <v>"Special Interest Function"</v>
      </c>
      <c r="C623" t="s">
        <v>925</v>
      </c>
      <c r="D623" t="s">
        <v>9</v>
      </c>
      <c r="E623" t="s">
        <v>13</v>
      </c>
      <c r="F623" t="s">
        <v>717</v>
      </c>
      <c r="G623" t="s">
        <v>1850</v>
      </c>
      <c r="H623" t="s">
        <v>718</v>
      </c>
      <c r="I623" t="s">
        <v>72</v>
      </c>
      <c r="J623" t="s">
        <v>718</v>
      </c>
      <c r="K623" t="s">
        <v>718</v>
      </c>
      <c r="L623" s="6" t="s">
        <v>718</v>
      </c>
      <c r="M623" s="27" t="s">
        <v>24</v>
      </c>
      <c r="N623" s="27" t="s">
        <v>1083</v>
      </c>
      <c r="O623" s="27" t="s">
        <v>78</v>
      </c>
      <c r="P623" s="27" t="s">
        <v>1443</v>
      </c>
      <c r="Q623" s="27" t="s">
        <v>78</v>
      </c>
      <c r="R623" s="27" t="s">
        <v>43</v>
      </c>
      <c r="S623" s="27" t="s">
        <v>44</v>
      </c>
      <c r="T623" s="27" t="s">
        <v>88</v>
      </c>
      <c r="U623" s="60">
        <v>42247</v>
      </c>
      <c r="V623" s="27" t="s">
        <v>46</v>
      </c>
      <c r="W623" s="27" t="s">
        <v>677</v>
      </c>
      <c r="X623" s="27" t="s">
        <v>38</v>
      </c>
      <c r="Y623" s="27" t="s">
        <v>2618</v>
      </c>
      <c r="Z623" s="27" t="s">
        <v>399</v>
      </c>
      <c r="AA623" s="62">
        <v>54719.8</v>
      </c>
      <c r="AB623" s="27" t="s">
        <v>874</v>
      </c>
      <c r="AC623" s="27" t="s">
        <v>400</v>
      </c>
      <c r="AD623" s="27" t="s">
        <v>677</v>
      </c>
      <c r="AE623" s="27" t="s">
        <v>398</v>
      </c>
      <c r="AF623" s="27" t="s">
        <v>744</v>
      </c>
      <c r="AG623" s="27" t="s">
        <v>755</v>
      </c>
      <c r="AH623" s="27" t="s">
        <v>750</v>
      </c>
      <c r="AI623" s="61">
        <v>42247</v>
      </c>
      <c r="AJ623" s="27" t="s">
        <v>750</v>
      </c>
      <c r="AK623" s="61">
        <v>42242</v>
      </c>
      <c r="AL623" s="28" t="s">
        <v>64</v>
      </c>
      <c r="AM623" s="27" t="s">
        <v>730</v>
      </c>
      <c r="AN623" s="27" t="s">
        <v>731</v>
      </c>
      <c r="AO623" s="28" t="s">
        <v>725</v>
      </c>
      <c r="AP623" s="27" t="s">
        <v>718</v>
      </c>
      <c r="AQ623" s="27" t="s">
        <v>677</v>
      </c>
      <c r="AR623" s="27" t="s">
        <v>78</v>
      </c>
      <c r="AS623" s="28" t="s">
        <v>717</v>
      </c>
      <c r="AT623" s="28" t="s">
        <v>716</v>
      </c>
      <c r="AU623" s="28" t="s">
        <v>718</v>
      </c>
      <c r="AV623" s="28" t="s">
        <v>716</v>
      </c>
      <c r="AW623" s="28" t="s">
        <v>718</v>
      </c>
      <c r="AX623" s="28" t="s">
        <v>718</v>
      </c>
      <c r="AY623" s="28" t="s">
        <v>718</v>
      </c>
      <c r="AZ623" s="62">
        <v>54719.8</v>
      </c>
      <c r="BA623" s="62">
        <v>54719.8</v>
      </c>
      <c r="BB623" s="29">
        <v>1</v>
      </c>
    </row>
    <row r="624" spans="1:54" ht="15.75" customHeight="1" x14ac:dyDescent="0.2">
      <c r="A624" t="s">
        <v>3205</v>
      </c>
      <c r="B624" t="str">
        <f>VLOOKUP(M624,vlookup!A:C,3,FALSE)</f>
        <v>"Special Interest Function"</v>
      </c>
      <c r="C624" t="s">
        <v>925</v>
      </c>
      <c r="D624" t="s">
        <v>7</v>
      </c>
      <c r="E624" t="s">
        <v>13</v>
      </c>
      <c r="F624" t="s">
        <v>717</v>
      </c>
      <c r="G624" t="s">
        <v>1850</v>
      </c>
      <c r="H624" t="s">
        <v>718</v>
      </c>
      <c r="I624" t="s">
        <v>72</v>
      </c>
      <c r="J624" t="s">
        <v>718</v>
      </c>
      <c r="K624" t="s">
        <v>718</v>
      </c>
      <c r="L624" s="6" t="s">
        <v>718</v>
      </c>
      <c r="M624" s="27" t="s">
        <v>24</v>
      </c>
      <c r="N624" s="27" t="s">
        <v>1083</v>
      </c>
      <c r="O624" s="27" t="s">
        <v>78</v>
      </c>
      <c r="P624" s="27" t="s">
        <v>1440</v>
      </c>
      <c r="Q624" s="27" t="s">
        <v>78</v>
      </c>
      <c r="R624" s="27" t="s">
        <v>127</v>
      </c>
      <c r="S624" s="27" t="s">
        <v>48</v>
      </c>
      <c r="T624" s="27" t="s">
        <v>1207</v>
      </c>
      <c r="U624" s="60">
        <v>42268</v>
      </c>
      <c r="V624" s="27" t="s">
        <v>134</v>
      </c>
      <c r="W624" s="27" t="s">
        <v>1357</v>
      </c>
      <c r="X624" s="27" t="s">
        <v>38</v>
      </c>
      <c r="Y624" s="27" t="s">
        <v>2659</v>
      </c>
      <c r="Z624" s="27" t="s">
        <v>901</v>
      </c>
      <c r="AA624" s="62">
        <v>171000</v>
      </c>
      <c r="AB624" s="27" t="s">
        <v>1741</v>
      </c>
      <c r="AC624" s="27" t="s">
        <v>130</v>
      </c>
      <c r="AD624" s="27" t="s">
        <v>1742</v>
      </c>
      <c r="AE624" s="27" t="s">
        <v>903</v>
      </c>
      <c r="AF624" s="27" t="s">
        <v>769</v>
      </c>
      <c r="AG624" s="27" t="s">
        <v>677</v>
      </c>
      <c r="AH624" s="27" t="s">
        <v>786</v>
      </c>
      <c r="AI624" s="61">
        <v>42269</v>
      </c>
      <c r="AJ624" s="27" t="s">
        <v>786</v>
      </c>
      <c r="AK624" s="61">
        <v>42269</v>
      </c>
      <c r="AL624" s="28" t="s">
        <v>64</v>
      </c>
      <c r="AM624" s="27" t="s">
        <v>757</v>
      </c>
      <c r="AN624" s="27" t="s">
        <v>758</v>
      </c>
      <c r="AO624" s="28" t="s">
        <v>725</v>
      </c>
      <c r="AP624" s="27" t="s">
        <v>718</v>
      </c>
      <c r="AQ624" s="27" t="s">
        <v>858</v>
      </c>
      <c r="AR624" s="27" t="s">
        <v>78</v>
      </c>
      <c r="AS624" s="28" t="s">
        <v>717</v>
      </c>
      <c r="AT624" s="28" t="s">
        <v>716</v>
      </c>
      <c r="AU624" s="28" t="s">
        <v>718</v>
      </c>
      <c r="AV624" s="28" t="s">
        <v>716</v>
      </c>
      <c r="AW624" s="28" t="s">
        <v>718</v>
      </c>
      <c r="AX624" s="28" t="s">
        <v>718</v>
      </c>
      <c r="AY624" s="28" t="s">
        <v>718</v>
      </c>
      <c r="AZ624" s="62">
        <v>171000</v>
      </c>
      <c r="BA624" s="62">
        <v>171000</v>
      </c>
      <c r="BB624" s="29">
        <v>1</v>
      </c>
    </row>
    <row r="625" spans="1:54" ht="15.75" customHeight="1" x14ac:dyDescent="0.2">
      <c r="A625" t="s">
        <v>3205</v>
      </c>
      <c r="B625" t="str">
        <f>VLOOKUP(M625,vlookup!A:C,3,FALSE)</f>
        <v>"Special Interest Function"</v>
      </c>
      <c r="C625" t="s">
        <v>925</v>
      </c>
      <c r="D625" t="s">
        <v>7</v>
      </c>
      <c r="E625" t="s">
        <v>13</v>
      </c>
      <c r="F625" t="s">
        <v>717</v>
      </c>
      <c r="G625" t="s">
        <v>1850</v>
      </c>
      <c r="H625" t="s">
        <v>718</v>
      </c>
      <c r="I625" t="s">
        <v>72</v>
      </c>
      <c r="J625" t="s">
        <v>718</v>
      </c>
      <c r="K625" t="s">
        <v>718</v>
      </c>
      <c r="L625" s="6" t="s">
        <v>718</v>
      </c>
      <c r="M625" s="27" t="s">
        <v>24</v>
      </c>
      <c r="N625" s="27" t="s">
        <v>1083</v>
      </c>
      <c r="O625" s="27" t="s">
        <v>78</v>
      </c>
      <c r="P625" s="27" t="s">
        <v>1440</v>
      </c>
      <c r="Q625" s="27" t="s">
        <v>78</v>
      </c>
      <c r="R625" s="27" t="s">
        <v>43</v>
      </c>
      <c r="S625" s="27" t="s">
        <v>44</v>
      </c>
      <c r="T625" s="27" t="s">
        <v>88</v>
      </c>
      <c r="U625" s="60">
        <v>42269</v>
      </c>
      <c r="V625" s="27" t="s">
        <v>134</v>
      </c>
      <c r="W625" s="27" t="s">
        <v>147</v>
      </c>
      <c r="X625" s="27" t="s">
        <v>38</v>
      </c>
      <c r="Y625" s="27" t="s">
        <v>2673</v>
      </c>
      <c r="Z625" s="27" t="s">
        <v>901</v>
      </c>
      <c r="AA625" s="62">
        <v>1406735.49</v>
      </c>
      <c r="AB625" s="27" t="s">
        <v>2674</v>
      </c>
      <c r="AC625" s="27" t="s">
        <v>76</v>
      </c>
      <c r="AD625" s="27" t="s">
        <v>1742</v>
      </c>
      <c r="AE625" s="27" t="s">
        <v>903</v>
      </c>
      <c r="AF625" s="27" t="s">
        <v>769</v>
      </c>
      <c r="AG625" s="27" t="s">
        <v>677</v>
      </c>
      <c r="AH625" s="27" t="s">
        <v>786</v>
      </c>
      <c r="AI625" s="61">
        <v>42273</v>
      </c>
      <c r="AJ625" s="27" t="s">
        <v>786</v>
      </c>
      <c r="AK625" s="61">
        <v>42273</v>
      </c>
      <c r="AL625" s="28" t="s">
        <v>64</v>
      </c>
      <c r="AM625" s="27" t="s">
        <v>677</v>
      </c>
      <c r="AN625" s="27" t="s">
        <v>677</v>
      </c>
      <c r="AO625" s="28" t="s">
        <v>725</v>
      </c>
      <c r="AP625" s="27" t="s">
        <v>718</v>
      </c>
      <c r="AQ625" s="27" t="s">
        <v>858</v>
      </c>
      <c r="AR625" s="27" t="s">
        <v>78</v>
      </c>
      <c r="AS625" s="28" t="s">
        <v>717</v>
      </c>
      <c r="AT625" s="28" t="s">
        <v>716</v>
      </c>
      <c r="AU625" s="28" t="s">
        <v>718</v>
      </c>
      <c r="AV625" s="28" t="s">
        <v>716</v>
      </c>
      <c r="AW625" s="28" t="s">
        <v>718</v>
      </c>
      <c r="AX625" s="28" t="s">
        <v>718</v>
      </c>
      <c r="AY625" s="28" t="s">
        <v>718</v>
      </c>
      <c r="AZ625" s="62">
        <v>1406735.49</v>
      </c>
      <c r="BA625" s="62">
        <v>1406735.49</v>
      </c>
      <c r="BB625" s="29">
        <v>1</v>
      </c>
    </row>
    <row r="626" spans="1:54" ht="15.75" customHeight="1" x14ac:dyDescent="0.2">
      <c r="A626" t="s">
        <v>3207</v>
      </c>
      <c r="B626" t="str">
        <f>VLOOKUP(M626,vlookup!A:C,3,FALSE)</f>
        <v>"Special Interest Function"</v>
      </c>
      <c r="C626" t="s">
        <v>925</v>
      </c>
      <c r="D626" t="s">
        <v>7</v>
      </c>
      <c r="E626" t="s">
        <v>13</v>
      </c>
      <c r="F626" t="s">
        <v>717</v>
      </c>
      <c r="G626" t="s">
        <v>1850</v>
      </c>
      <c r="H626" t="s">
        <v>718</v>
      </c>
      <c r="I626" t="s">
        <v>72</v>
      </c>
      <c r="J626" t="s">
        <v>718</v>
      </c>
      <c r="K626" t="s">
        <v>718</v>
      </c>
      <c r="L626" s="6" t="s">
        <v>718</v>
      </c>
      <c r="M626" s="27" t="s">
        <v>24</v>
      </c>
      <c r="N626" s="27" t="s">
        <v>1083</v>
      </c>
      <c r="O626" s="27" t="s">
        <v>78</v>
      </c>
      <c r="P626" s="27" t="s">
        <v>1444</v>
      </c>
      <c r="Q626" s="27" t="s">
        <v>78</v>
      </c>
      <c r="R626" s="27" t="s">
        <v>43</v>
      </c>
      <c r="S626" s="27" t="s">
        <v>44</v>
      </c>
      <c r="T626" s="27" t="s">
        <v>88</v>
      </c>
      <c r="U626" s="60">
        <v>42269</v>
      </c>
      <c r="V626" s="27" t="s">
        <v>134</v>
      </c>
      <c r="W626" s="27" t="s">
        <v>107</v>
      </c>
      <c r="X626" s="27" t="s">
        <v>38</v>
      </c>
      <c r="Y626" s="27" t="s">
        <v>2692</v>
      </c>
      <c r="Z626" s="27" t="s">
        <v>2693</v>
      </c>
      <c r="AA626" s="62">
        <v>39360</v>
      </c>
      <c r="AB626" s="27" t="s">
        <v>2694</v>
      </c>
      <c r="AC626" s="27" t="s">
        <v>76</v>
      </c>
      <c r="AD626" s="27" t="s">
        <v>2695</v>
      </c>
      <c r="AE626" s="27" t="s">
        <v>2696</v>
      </c>
      <c r="AF626" s="27" t="s">
        <v>761</v>
      </c>
      <c r="AG626" s="27" t="s">
        <v>677</v>
      </c>
      <c r="AH626" s="27" t="s">
        <v>1200</v>
      </c>
      <c r="AI626" s="61">
        <v>42275</v>
      </c>
      <c r="AJ626" s="27" t="s">
        <v>1863</v>
      </c>
      <c r="AK626" s="61">
        <v>42275</v>
      </c>
      <c r="AL626" s="28" t="s">
        <v>64</v>
      </c>
      <c r="AM626" s="27" t="s">
        <v>677</v>
      </c>
      <c r="AN626" s="27" t="s">
        <v>677</v>
      </c>
      <c r="AO626" s="28" t="s">
        <v>715</v>
      </c>
      <c r="AP626" s="27" t="s">
        <v>716</v>
      </c>
      <c r="AQ626" s="27" t="s">
        <v>734</v>
      </c>
      <c r="AR626" s="27" t="s">
        <v>78</v>
      </c>
      <c r="AS626" s="28" t="s">
        <v>717</v>
      </c>
      <c r="AT626" s="28" t="s">
        <v>716</v>
      </c>
      <c r="AU626" s="28" t="s">
        <v>718</v>
      </c>
      <c r="AV626" s="28" t="s">
        <v>716</v>
      </c>
      <c r="AW626" s="28" t="s">
        <v>718</v>
      </c>
      <c r="AX626" s="28" t="s">
        <v>718</v>
      </c>
      <c r="AY626" s="28" t="s">
        <v>718</v>
      </c>
      <c r="AZ626" s="62">
        <v>39360</v>
      </c>
      <c r="BA626" s="62">
        <v>39360</v>
      </c>
      <c r="BB626" s="29">
        <v>1</v>
      </c>
    </row>
    <row r="627" spans="1:54" ht="15.75" customHeight="1" x14ac:dyDescent="0.2">
      <c r="A627" t="s">
        <v>79</v>
      </c>
      <c r="B627" t="str">
        <f>VLOOKUP(M627,vlookup!A:C,3,FALSE)</f>
        <v>"Special Interest Function"</v>
      </c>
      <c r="C627" t="s">
        <v>925</v>
      </c>
      <c r="D627" t="s">
        <v>7</v>
      </c>
      <c r="E627" t="s">
        <v>13</v>
      </c>
      <c r="F627" t="s">
        <v>717</v>
      </c>
      <c r="G627" t="s">
        <v>1850</v>
      </c>
      <c r="H627" t="s">
        <v>718</v>
      </c>
      <c r="I627" t="s">
        <v>72</v>
      </c>
      <c r="J627" t="s">
        <v>718</v>
      </c>
      <c r="K627" t="s">
        <v>718</v>
      </c>
      <c r="L627" s="6" t="s">
        <v>718</v>
      </c>
      <c r="M627" s="27" t="s">
        <v>24</v>
      </c>
      <c r="N627" s="27" t="s">
        <v>1083</v>
      </c>
      <c r="O627" s="27" t="s">
        <v>78</v>
      </c>
      <c r="P627" s="27" t="s">
        <v>1443</v>
      </c>
      <c r="Q627" s="27" t="s">
        <v>78</v>
      </c>
      <c r="R627" s="27" t="s">
        <v>43</v>
      </c>
      <c r="S627" s="27" t="s">
        <v>44</v>
      </c>
      <c r="T627" s="27" t="s">
        <v>88</v>
      </c>
      <c r="U627" s="60">
        <v>42272</v>
      </c>
      <c r="V627" s="27" t="s">
        <v>45</v>
      </c>
      <c r="W627" s="27" t="s">
        <v>107</v>
      </c>
      <c r="X627" s="27" t="s">
        <v>38</v>
      </c>
      <c r="Y627" s="27" t="s">
        <v>3195</v>
      </c>
      <c r="Z627" s="27" t="s">
        <v>1284</v>
      </c>
      <c r="AA627" s="62">
        <v>586729.19999999995</v>
      </c>
      <c r="AB627" s="27" t="s">
        <v>2630</v>
      </c>
      <c r="AC627" s="27" t="s">
        <v>76</v>
      </c>
      <c r="AD627" s="27" t="s">
        <v>1624</v>
      </c>
      <c r="AE627" s="27" t="s">
        <v>1285</v>
      </c>
      <c r="AF627" s="27" t="s">
        <v>775</v>
      </c>
      <c r="AG627" s="27" t="s">
        <v>677</v>
      </c>
      <c r="AH627" s="27" t="s">
        <v>3191</v>
      </c>
      <c r="AI627" s="61">
        <v>42326</v>
      </c>
      <c r="AJ627" s="27" t="s">
        <v>747</v>
      </c>
      <c r="AK627" s="61">
        <v>42271</v>
      </c>
      <c r="AL627" s="28" t="s">
        <v>64</v>
      </c>
      <c r="AM627" s="27" t="s">
        <v>677</v>
      </c>
      <c r="AN627" s="27" t="s">
        <v>677</v>
      </c>
      <c r="AO627" s="28" t="s">
        <v>719</v>
      </c>
      <c r="AP627" s="27" t="s">
        <v>720</v>
      </c>
      <c r="AQ627" s="27" t="s">
        <v>734</v>
      </c>
      <c r="AR627" s="27" t="s">
        <v>78</v>
      </c>
      <c r="AS627" s="28" t="s">
        <v>717</v>
      </c>
      <c r="AT627" s="28" t="s">
        <v>716</v>
      </c>
      <c r="AU627" s="28" t="s">
        <v>718</v>
      </c>
      <c r="AV627" s="28" t="s">
        <v>716</v>
      </c>
      <c r="AW627" s="28" t="s">
        <v>718</v>
      </c>
      <c r="AX627" s="28" t="s">
        <v>718</v>
      </c>
      <c r="AY627" s="28" t="s">
        <v>718</v>
      </c>
      <c r="AZ627" s="62">
        <v>586729.19999999995</v>
      </c>
      <c r="BA627" s="62">
        <v>2566162.4</v>
      </c>
      <c r="BB627" s="29">
        <v>1</v>
      </c>
    </row>
    <row r="628" spans="1:54" ht="15.75" customHeight="1" x14ac:dyDescent="0.2">
      <c r="A628" t="s">
        <v>79</v>
      </c>
      <c r="B628" t="str">
        <f>VLOOKUP(M628,vlookup!A:C,3,FALSE)</f>
        <v>"Special Interest Function"</v>
      </c>
      <c r="C628" t="s">
        <v>925</v>
      </c>
      <c r="D628" t="s">
        <v>7</v>
      </c>
      <c r="E628" t="s">
        <v>13</v>
      </c>
      <c r="F628" t="s">
        <v>717</v>
      </c>
      <c r="G628" t="s">
        <v>1850</v>
      </c>
      <c r="H628" t="s">
        <v>718</v>
      </c>
      <c r="I628" t="s">
        <v>72</v>
      </c>
      <c r="J628" t="s">
        <v>718</v>
      </c>
      <c r="K628" t="s">
        <v>718</v>
      </c>
      <c r="L628" s="6" t="s">
        <v>718</v>
      </c>
      <c r="M628" s="27" t="s">
        <v>24</v>
      </c>
      <c r="N628" s="27" t="s">
        <v>1083</v>
      </c>
      <c r="O628" s="27" t="s">
        <v>78</v>
      </c>
      <c r="P628" s="27" t="s">
        <v>1443</v>
      </c>
      <c r="Q628" s="27" t="s">
        <v>78</v>
      </c>
      <c r="R628" s="27" t="s">
        <v>43</v>
      </c>
      <c r="S628" s="27" t="s">
        <v>44</v>
      </c>
      <c r="T628" s="27" t="s">
        <v>88</v>
      </c>
      <c r="U628" s="60">
        <v>42275</v>
      </c>
      <c r="V628" s="27" t="s">
        <v>134</v>
      </c>
      <c r="W628" s="27" t="s">
        <v>1357</v>
      </c>
      <c r="X628" s="27" t="s">
        <v>38</v>
      </c>
      <c r="Y628" s="27" t="s">
        <v>2642</v>
      </c>
      <c r="Z628" s="27" t="s">
        <v>1359</v>
      </c>
      <c r="AA628" s="62">
        <v>336900.48</v>
      </c>
      <c r="AB628" s="27" t="s">
        <v>1360</v>
      </c>
      <c r="AC628" s="27" t="s">
        <v>83</v>
      </c>
      <c r="AD628" s="27" t="s">
        <v>1361</v>
      </c>
      <c r="AE628" s="27" t="s">
        <v>368</v>
      </c>
      <c r="AF628" s="27" t="s">
        <v>761</v>
      </c>
      <c r="AG628" s="27" t="s">
        <v>677</v>
      </c>
      <c r="AH628" s="27" t="s">
        <v>762</v>
      </c>
      <c r="AI628" s="61">
        <v>42275</v>
      </c>
      <c r="AJ628" s="27" t="s">
        <v>823</v>
      </c>
      <c r="AK628" s="61">
        <v>42271</v>
      </c>
      <c r="AL628" s="28" t="s">
        <v>64</v>
      </c>
      <c r="AM628" s="27" t="s">
        <v>739</v>
      </c>
      <c r="AN628" s="27" t="s">
        <v>740</v>
      </c>
      <c r="AO628" s="28" t="s">
        <v>725</v>
      </c>
      <c r="AP628" s="27" t="s">
        <v>718</v>
      </c>
      <c r="AQ628" s="27" t="s">
        <v>858</v>
      </c>
      <c r="AR628" s="27" t="s">
        <v>78</v>
      </c>
      <c r="AS628" s="28" t="s">
        <v>717</v>
      </c>
      <c r="AT628" s="28" t="s">
        <v>716</v>
      </c>
      <c r="AU628" s="28" t="s">
        <v>718</v>
      </c>
      <c r="AV628" s="28" t="s">
        <v>716</v>
      </c>
      <c r="AW628" s="28" t="s">
        <v>718</v>
      </c>
      <c r="AX628" s="28" t="s">
        <v>718</v>
      </c>
      <c r="AY628" s="28" t="s">
        <v>718</v>
      </c>
      <c r="AZ628" s="62">
        <v>336900.48</v>
      </c>
      <c r="BA628" s="62">
        <v>0</v>
      </c>
      <c r="BB628" s="29">
        <v>1</v>
      </c>
    </row>
    <row r="629" spans="1:54" ht="15.75" customHeight="1" x14ac:dyDescent="0.2">
      <c r="A629" t="s">
        <v>3205</v>
      </c>
      <c r="B629" t="str">
        <f>VLOOKUP(M629,vlookup!A:C,3,FALSE)</f>
        <v>"Special Interest Function"</v>
      </c>
      <c r="C629" t="s">
        <v>925</v>
      </c>
      <c r="D629" t="s">
        <v>7</v>
      </c>
      <c r="E629" t="s">
        <v>10</v>
      </c>
      <c r="F629" t="s">
        <v>721</v>
      </c>
      <c r="G629" t="s">
        <v>718</v>
      </c>
      <c r="H629" t="s">
        <v>718</v>
      </c>
      <c r="I629" t="s">
        <v>718</v>
      </c>
      <c r="J629" t="s">
        <v>718</v>
      </c>
      <c r="K629" t="s">
        <v>718</v>
      </c>
      <c r="L629" s="6" t="s">
        <v>718</v>
      </c>
      <c r="M629" s="27" t="s">
        <v>24</v>
      </c>
      <c r="N629" s="27" t="s">
        <v>1083</v>
      </c>
      <c r="O629" s="27" t="s">
        <v>78</v>
      </c>
      <c r="P629" s="27" t="s">
        <v>1440</v>
      </c>
      <c r="Q629" s="27" t="s">
        <v>78</v>
      </c>
      <c r="R629" s="27" t="s">
        <v>43</v>
      </c>
      <c r="S629" s="27" t="s">
        <v>44</v>
      </c>
      <c r="T629" s="27" t="s">
        <v>88</v>
      </c>
      <c r="U629" s="60">
        <v>41990</v>
      </c>
      <c r="V629" s="27" t="s">
        <v>40</v>
      </c>
      <c r="W629" s="27" t="s">
        <v>677</v>
      </c>
      <c r="X629" s="27" t="s">
        <v>38</v>
      </c>
      <c r="Y629" s="27" t="s">
        <v>2665</v>
      </c>
      <c r="Z629" s="27" t="s">
        <v>1362</v>
      </c>
      <c r="AA629" s="62">
        <v>48500</v>
      </c>
      <c r="AB629" s="27" t="s">
        <v>1363</v>
      </c>
      <c r="AC629" s="27" t="s">
        <v>115</v>
      </c>
      <c r="AD629" s="27" t="s">
        <v>677</v>
      </c>
      <c r="AE629" s="27" t="s">
        <v>1364</v>
      </c>
      <c r="AF629" s="27" t="s">
        <v>782</v>
      </c>
      <c r="AG629" s="27" t="s">
        <v>677</v>
      </c>
      <c r="AH629" s="27" t="s">
        <v>772</v>
      </c>
      <c r="AI629" s="61">
        <v>41990</v>
      </c>
      <c r="AJ629" s="27" t="s">
        <v>910</v>
      </c>
      <c r="AK629" s="61">
        <v>41990</v>
      </c>
      <c r="AL629" s="28" t="s">
        <v>64</v>
      </c>
      <c r="AM629" s="27" t="s">
        <v>739</v>
      </c>
      <c r="AN629" s="27" t="s">
        <v>740</v>
      </c>
      <c r="AO629" s="28" t="s">
        <v>725</v>
      </c>
      <c r="AP629" s="27" t="s">
        <v>718</v>
      </c>
      <c r="AQ629" s="27" t="s">
        <v>677</v>
      </c>
      <c r="AR629" s="27" t="s">
        <v>78</v>
      </c>
      <c r="AS629" s="28" t="s">
        <v>721</v>
      </c>
      <c r="AT629" s="28" t="s">
        <v>718</v>
      </c>
      <c r="AU629" s="28" t="s">
        <v>718</v>
      </c>
      <c r="AV629" s="28" t="s">
        <v>718</v>
      </c>
      <c r="AW629" s="28" t="s">
        <v>718</v>
      </c>
      <c r="AX629" s="28" t="s">
        <v>718</v>
      </c>
      <c r="AY629" s="28" t="s">
        <v>718</v>
      </c>
      <c r="AZ629" s="62">
        <v>48500</v>
      </c>
      <c r="BA629" s="62">
        <v>48500</v>
      </c>
      <c r="BB629" s="29">
        <v>1</v>
      </c>
    </row>
    <row r="630" spans="1:54" ht="15.75" customHeight="1" x14ac:dyDescent="0.2">
      <c r="A630" t="s">
        <v>79</v>
      </c>
      <c r="B630" t="str">
        <f>VLOOKUP(M630,vlookup!A:C,3,FALSE)</f>
        <v>"Special Interest Function"</v>
      </c>
      <c r="C630" t="s">
        <v>925</v>
      </c>
      <c r="D630" t="s">
        <v>7</v>
      </c>
      <c r="E630" t="s">
        <v>10</v>
      </c>
      <c r="F630" t="s">
        <v>721</v>
      </c>
      <c r="G630" t="s">
        <v>718</v>
      </c>
      <c r="H630" t="s">
        <v>718</v>
      </c>
      <c r="I630" t="s">
        <v>718</v>
      </c>
      <c r="J630" t="s">
        <v>718</v>
      </c>
      <c r="K630" t="s">
        <v>718</v>
      </c>
      <c r="L630" s="6" t="s">
        <v>718</v>
      </c>
      <c r="M630" s="27" t="s">
        <v>24</v>
      </c>
      <c r="N630" s="27" t="s">
        <v>1083</v>
      </c>
      <c r="O630" s="27" t="s">
        <v>78</v>
      </c>
      <c r="P630" s="27" t="s">
        <v>1443</v>
      </c>
      <c r="Q630" s="27" t="s">
        <v>78</v>
      </c>
      <c r="R630" s="27" t="s">
        <v>47</v>
      </c>
      <c r="S630" s="27" t="s">
        <v>48</v>
      </c>
      <c r="T630" s="27" t="s">
        <v>1212</v>
      </c>
      <c r="U630" s="60">
        <v>41991</v>
      </c>
      <c r="V630" s="27" t="s">
        <v>45</v>
      </c>
      <c r="W630" s="27" t="s">
        <v>107</v>
      </c>
      <c r="X630" s="27" t="s">
        <v>38</v>
      </c>
      <c r="Y630" s="27" t="s">
        <v>2558</v>
      </c>
      <c r="Z630" s="27" t="s">
        <v>373</v>
      </c>
      <c r="AA630" s="62">
        <v>345913</v>
      </c>
      <c r="AB630" s="27" t="s">
        <v>1728</v>
      </c>
      <c r="AC630" s="27" t="s">
        <v>88</v>
      </c>
      <c r="AD630" s="27" t="s">
        <v>372</v>
      </c>
      <c r="AE630" s="27" t="s">
        <v>371</v>
      </c>
      <c r="AF630" s="27" t="s">
        <v>722</v>
      </c>
      <c r="AG630" s="27" t="s">
        <v>677</v>
      </c>
      <c r="AH630" s="27" t="s">
        <v>1580</v>
      </c>
      <c r="AI630" s="61">
        <v>41991</v>
      </c>
      <c r="AJ630" s="27" t="s">
        <v>813</v>
      </c>
      <c r="AK630" s="61">
        <v>41990</v>
      </c>
      <c r="AL630" s="28" t="s">
        <v>64</v>
      </c>
      <c r="AM630" s="27" t="s">
        <v>739</v>
      </c>
      <c r="AN630" s="27" t="s">
        <v>740</v>
      </c>
      <c r="AO630" s="28" t="s">
        <v>719</v>
      </c>
      <c r="AP630" s="27" t="s">
        <v>720</v>
      </c>
      <c r="AQ630" s="27" t="s">
        <v>734</v>
      </c>
      <c r="AR630" s="27" t="s">
        <v>78</v>
      </c>
      <c r="AS630" s="28" t="s">
        <v>721</v>
      </c>
      <c r="AT630" s="28" t="s">
        <v>718</v>
      </c>
      <c r="AU630" s="28" t="s">
        <v>718</v>
      </c>
      <c r="AV630" s="28" t="s">
        <v>718</v>
      </c>
      <c r="AW630" s="28" t="s">
        <v>718</v>
      </c>
      <c r="AX630" s="28" t="s">
        <v>718</v>
      </c>
      <c r="AY630" s="28" t="s">
        <v>718</v>
      </c>
      <c r="AZ630" s="62">
        <v>345913</v>
      </c>
      <c r="BA630" s="62">
        <v>0</v>
      </c>
      <c r="BB630" s="29">
        <v>1</v>
      </c>
    </row>
    <row r="631" spans="1:54" ht="15.75" customHeight="1" x14ac:dyDescent="0.2">
      <c r="A631" t="s">
        <v>79</v>
      </c>
      <c r="B631" t="str">
        <f>VLOOKUP(M631,vlookup!A:C,3,FALSE)</f>
        <v>"Special Interest Function"</v>
      </c>
      <c r="C631" t="s">
        <v>925</v>
      </c>
      <c r="D631" t="s">
        <v>9</v>
      </c>
      <c r="E631" t="s">
        <v>10</v>
      </c>
      <c r="F631" t="s">
        <v>721</v>
      </c>
      <c r="G631" t="s">
        <v>718</v>
      </c>
      <c r="H631" t="s">
        <v>718</v>
      </c>
      <c r="I631" t="s">
        <v>718</v>
      </c>
      <c r="J631" t="s">
        <v>718</v>
      </c>
      <c r="K631" t="s">
        <v>718</v>
      </c>
      <c r="L631" s="6" t="s">
        <v>718</v>
      </c>
      <c r="M631" s="27" t="s">
        <v>24</v>
      </c>
      <c r="N631" s="27" t="s">
        <v>1083</v>
      </c>
      <c r="O631" s="27" t="s">
        <v>78</v>
      </c>
      <c r="P631" s="27" t="s">
        <v>1443</v>
      </c>
      <c r="Q631" s="27" t="s">
        <v>78</v>
      </c>
      <c r="R631" s="27" t="s">
        <v>43</v>
      </c>
      <c r="S631" s="27" t="s">
        <v>44</v>
      </c>
      <c r="T631" s="27" t="s">
        <v>88</v>
      </c>
      <c r="U631" s="60">
        <v>41992</v>
      </c>
      <c r="V631" s="27" t="s">
        <v>46</v>
      </c>
      <c r="W631" s="27" t="s">
        <v>677</v>
      </c>
      <c r="X631" s="27" t="s">
        <v>38</v>
      </c>
      <c r="Y631" s="27" t="s">
        <v>2603</v>
      </c>
      <c r="Z631" s="27" t="s">
        <v>1734</v>
      </c>
      <c r="AA631" s="62">
        <v>97541.52</v>
      </c>
      <c r="AB631" s="27" t="s">
        <v>1735</v>
      </c>
      <c r="AC631" s="27" t="s">
        <v>88</v>
      </c>
      <c r="AD631" s="27" t="s">
        <v>677</v>
      </c>
      <c r="AE631" s="27" t="s">
        <v>1736</v>
      </c>
      <c r="AF631" s="27" t="s">
        <v>761</v>
      </c>
      <c r="AG631" s="27" t="s">
        <v>755</v>
      </c>
      <c r="AH631" s="27" t="s">
        <v>762</v>
      </c>
      <c r="AI631" s="61">
        <v>41992</v>
      </c>
      <c r="AJ631" s="27" t="s">
        <v>823</v>
      </c>
      <c r="AK631" s="61">
        <v>41991</v>
      </c>
      <c r="AL631" s="28" t="s">
        <v>64</v>
      </c>
      <c r="AM631" s="27" t="s">
        <v>739</v>
      </c>
      <c r="AN631" s="27" t="s">
        <v>740</v>
      </c>
      <c r="AO631" s="28" t="s">
        <v>715</v>
      </c>
      <c r="AP631" s="27" t="s">
        <v>716</v>
      </c>
      <c r="AQ631" s="27" t="s">
        <v>677</v>
      </c>
      <c r="AR631" s="27" t="s">
        <v>78</v>
      </c>
      <c r="AS631" s="28" t="s">
        <v>721</v>
      </c>
      <c r="AT631" s="28" t="s">
        <v>718</v>
      </c>
      <c r="AU631" s="28" t="s">
        <v>718</v>
      </c>
      <c r="AV631" s="28" t="s">
        <v>718</v>
      </c>
      <c r="AW631" s="28" t="s">
        <v>718</v>
      </c>
      <c r="AX631" s="28" t="s">
        <v>718</v>
      </c>
      <c r="AY631" s="28" t="s">
        <v>718</v>
      </c>
      <c r="AZ631" s="62">
        <v>97541.52</v>
      </c>
      <c r="BA631" s="62">
        <v>0</v>
      </c>
      <c r="BB631" s="29">
        <v>1</v>
      </c>
    </row>
    <row r="632" spans="1:54" ht="15.75" customHeight="1" x14ac:dyDescent="0.2">
      <c r="A632" t="s">
        <v>79</v>
      </c>
      <c r="B632" t="str">
        <f>VLOOKUP(M632,vlookup!A:C,3,FALSE)</f>
        <v>"Special Interest Function"</v>
      </c>
      <c r="C632" t="s">
        <v>925</v>
      </c>
      <c r="D632" t="s">
        <v>7</v>
      </c>
      <c r="E632" t="s">
        <v>10</v>
      </c>
      <c r="F632" t="s">
        <v>721</v>
      </c>
      <c r="G632" t="s">
        <v>718</v>
      </c>
      <c r="H632" t="s">
        <v>718</v>
      </c>
      <c r="I632" t="s">
        <v>718</v>
      </c>
      <c r="J632" t="s">
        <v>718</v>
      </c>
      <c r="K632" t="s">
        <v>718</v>
      </c>
      <c r="L632" s="6" t="s">
        <v>718</v>
      </c>
      <c r="M632" s="27" t="s">
        <v>24</v>
      </c>
      <c r="N632" s="27" t="s">
        <v>1083</v>
      </c>
      <c r="O632" s="27" t="s">
        <v>78</v>
      </c>
      <c r="P632" s="27" t="s">
        <v>1443</v>
      </c>
      <c r="Q632" s="27" t="s">
        <v>78</v>
      </c>
      <c r="R632" s="27" t="s">
        <v>43</v>
      </c>
      <c r="S632" s="27" t="s">
        <v>44</v>
      </c>
      <c r="T632" s="27" t="s">
        <v>88</v>
      </c>
      <c r="U632" s="60">
        <v>41995</v>
      </c>
      <c r="V632" s="27" t="s">
        <v>45</v>
      </c>
      <c r="W632" s="27" t="s">
        <v>107</v>
      </c>
      <c r="X632" s="27" t="s">
        <v>38</v>
      </c>
      <c r="Y632" s="27" t="s">
        <v>2604</v>
      </c>
      <c r="Z632" s="27" t="s">
        <v>1084</v>
      </c>
      <c r="AA632" s="62">
        <v>942456.57</v>
      </c>
      <c r="AB632" s="27" t="s">
        <v>1085</v>
      </c>
      <c r="AC632" s="27" t="s">
        <v>104</v>
      </c>
      <c r="AD632" s="27" t="s">
        <v>1086</v>
      </c>
      <c r="AE632" s="27" t="s">
        <v>1087</v>
      </c>
      <c r="AF632" s="27" t="s">
        <v>749</v>
      </c>
      <c r="AG632" s="27" t="s">
        <v>677</v>
      </c>
      <c r="AH632" s="27" t="s">
        <v>738</v>
      </c>
      <c r="AI632" s="61">
        <v>42097</v>
      </c>
      <c r="AJ632" s="27" t="s">
        <v>977</v>
      </c>
      <c r="AK632" s="61">
        <v>41991</v>
      </c>
      <c r="AL632" s="28" t="s">
        <v>64</v>
      </c>
      <c r="AM632" s="27" t="s">
        <v>739</v>
      </c>
      <c r="AN632" s="27" t="s">
        <v>740</v>
      </c>
      <c r="AO632" s="28" t="s">
        <v>715</v>
      </c>
      <c r="AP632" s="27" t="s">
        <v>716</v>
      </c>
      <c r="AQ632" s="27" t="s">
        <v>734</v>
      </c>
      <c r="AR632" s="27" t="s">
        <v>78</v>
      </c>
      <c r="AS632" s="28" t="s">
        <v>721</v>
      </c>
      <c r="AT632" s="28" t="s">
        <v>718</v>
      </c>
      <c r="AU632" s="28" t="s">
        <v>718</v>
      </c>
      <c r="AV632" s="28" t="s">
        <v>718</v>
      </c>
      <c r="AW632" s="28" t="s">
        <v>718</v>
      </c>
      <c r="AX632" s="28" t="s">
        <v>718</v>
      </c>
      <c r="AY632" s="28" t="s">
        <v>718</v>
      </c>
      <c r="AZ632" s="62">
        <v>942456.57</v>
      </c>
      <c r="BA632" s="62">
        <v>314009.21000000002</v>
      </c>
      <c r="BB632" s="29">
        <v>1</v>
      </c>
    </row>
    <row r="633" spans="1:54" ht="15.75" customHeight="1" x14ac:dyDescent="0.2">
      <c r="A633" t="s">
        <v>3205</v>
      </c>
      <c r="B633" t="str">
        <f>VLOOKUP(M633,vlookup!A:C,3,FALSE)</f>
        <v>"Special Interest Function"</v>
      </c>
      <c r="C633" t="s">
        <v>925</v>
      </c>
      <c r="D633" t="s">
        <v>7</v>
      </c>
      <c r="E633" t="s">
        <v>11</v>
      </c>
      <c r="F633" t="s">
        <v>721</v>
      </c>
      <c r="G633" t="s">
        <v>718</v>
      </c>
      <c r="H633" t="s">
        <v>718</v>
      </c>
      <c r="I633" t="s">
        <v>718</v>
      </c>
      <c r="J633" t="s">
        <v>718</v>
      </c>
      <c r="K633" t="s">
        <v>718</v>
      </c>
      <c r="L633" s="6" t="s">
        <v>718</v>
      </c>
      <c r="M633" s="27" t="s">
        <v>24</v>
      </c>
      <c r="N633" s="27" t="s">
        <v>1083</v>
      </c>
      <c r="O633" s="27" t="s">
        <v>78</v>
      </c>
      <c r="P633" s="27" t="s">
        <v>1440</v>
      </c>
      <c r="Q633" s="27" t="s">
        <v>78</v>
      </c>
      <c r="R633" s="27" t="s">
        <v>43</v>
      </c>
      <c r="S633" s="27" t="s">
        <v>44</v>
      </c>
      <c r="T633" s="27" t="s">
        <v>88</v>
      </c>
      <c r="U633" s="60">
        <v>42012</v>
      </c>
      <c r="V633" s="27" t="s">
        <v>40</v>
      </c>
      <c r="W633" s="27" t="s">
        <v>677</v>
      </c>
      <c r="X633" s="27" t="s">
        <v>38</v>
      </c>
      <c r="Y633" s="27" t="s">
        <v>2666</v>
      </c>
      <c r="Z633" s="27" t="s">
        <v>2667</v>
      </c>
      <c r="AA633" s="62">
        <v>193475</v>
      </c>
      <c r="AB633" s="27" t="s">
        <v>2668</v>
      </c>
      <c r="AC633" s="27" t="s">
        <v>76</v>
      </c>
      <c r="AD633" s="27" t="s">
        <v>677</v>
      </c>
      <c r="AE633" s="27" t="s">
        <v>2669</v>
      </c>
      <c r="AF633" s="27" t="s">
        <v>769</v>
      </c>
      <c r="AG633" s="27" t="s">
        <v>677</v>
      </c>
      <c r="AH633" s="27" t="s">
        <v>735</v>
      </c>
      <c r="AI633" s="61">
        <v>42196</v>
      </c>
      <c r="AJ633" s="27" t="s">
        <v>1463</v>
      </c>
      <c r="AK633" s="61">
        <v>42012</v>
      </c>
      <c r="AL633" s="28" t="s">
        <v>64</v>
      </c>
      <c r="AM633" s="27" t="s">
        <v>677</v>
      </c>
      <c r="AN633" s="27" t="s">
        <v>677</v>
      </c>
      <c r="AO633" s="28" t="s">
        <v>719</v>
      </c>
      <c r="AP633" s="27" t="s">
        <v>720</v>
      </c>
      <c r="AQ633" s="27" t="s">
        <v>677</v>
      </c>
      <c r="AR633" s="27" t="s">
        <v>78</v>
      </c>
      <c r="AS633" s="28" t="s">
        <v>721</v>
      </c>
      <c r="AT633" s="28" t="s">
        <v>718</v>
      </c>
      <c r="AU633" s="28" t="s">
        <v>718</v>
      </c>
      <c r="AV633" s="28" t="s">
        <v>718</v>
      </c>
      <c r="AW633" s="28" t="s">
        <v>718</v>
      </c>
      <c r="AX633" s="28" t="s">
        <v>718</v>
      </c>
      <c r="AY633" s="28" t="s">
        <v>718</v>
      </c>
      <c r="AZ633" s="62">
        <v>195313.45</v>
      </c>
      <c r="BA633" s="62">
        <v>195313.45</v>
      </c>
      <c r="BB633" s="29">
        <v>1</v>
      </c>
    </row>
    <row r="634" spans="1:54" ht="15.75" customHeight="1" x14ac:dyDescent="0.2">
      <c r="A634" t="s">
        <v>79</v>
      </c>
      <c r="B634" t="str">
        <f>VLOOKUP(M634,vlookup!A:C,3,FALSE)</f>
        <v>"Special Interest Function"</v>
      </c>
      <c r="C634" t="s">
        <v>925</v>
      </c>
      <c r="D634" t="s">
        <v>7</v>
      </c>
      <c r="E634" t="s">
        <v>11</v>
      </c>
      <c r="F634" t="s">
        <v>721</v>
      </c>
      <c r="G634" t="s">
        <v>718</v>
      </c>
      <c r="H634" t="s">
        <v>718</v>
      </c>
      <c r="I634" t="s">
        <v>718</v>
      </c>
      <c r="J634" t="s">
        <v>718</v>
      </c>
      <c r="K634" t="s">
        <v>718</v>
      </c>
      <c r="L634" s="6" t="s">
        <v>718</v>
      </c>
      <c r="M634" s="27" t="s">
        <v>24</v>
      </c>
      <c r="N634" s="27" t="s">
        <v>1083</v>
      </c>
      <c r="O634" s="27" t="s">
        <v>78</v>
      </c>
      <c r="P634" s="27" t="s">
        <v>1443</v>
      </c>
      <c r="Q634" s="27" t="s">
        <v>78</v>
      </c>
      <c r="R634" s="27" t="s">
        <v>43</v>
      </c>
      <c r="S634" s="27" t="s">
        <v>44</v>
      </c>
      <c r="T634" s="27" t="s">
        <v>88</v>
      </c>
      <c r="U634" s="60">
        <v>42061</v>
      </c>
      <c r="V634" s="27" t="s">
        <v>45</v>
      </c>
      <c r="W634" s="27" t="s">
        <v>677</v>
      </c>
      <c r="X634" s="27" t="s">
        <v>38</v>
      </c>
      <c r="Y634" s="27" t="s">
        <v>2607</v>
      </c>
      <c r="Z634" s="27" t="s">
        <v>583</v>
      </c>
      <c r="AA634" s="62">
        <v>40000</v>
      </c>
      <c r="AB634" s="27" t="s">
        <v>1320</v>
      </c>
      <c r="AC634" s="27" t="s">
        <v>86</v>
      </c>
      <c r="AD634" s="27" t="s">
        <v>677</v>
      </c>
      <c r="AE634" s="27" t="s">
        <v>374</v>
      </c>
      <c r="AF634" s="27" t="s">
        <v>796</v>
      </c>
      <c r="AG634" s="27" t="s">
        <v>677</v>
      </c>
      <c r="AH634" s="27" t="s">
        <v>756</v>
      </c>
      <c r="AI634" s="61">
        <v>42061</v>
      </c>
      <c r="AJ634" s="27" t="s">
        <v>799</v>
      </c>
      <c r="AK634" s="61">
        <v>42053</v>
      </c>
      <c r="AL634" s="28" t="s">
        <v>64</v>
      </c>
      <c r="AM634" s="27" t="s">
        <v>757</v>
      </c>
      <c r="AN634" s="27" t="s">
        <v>758</v>
      </c>
      <c r="AO634" s="28" t="s">
        <v>715</v>
      </c>
      <c r="AP634" s="27" t="s">
        <v>716</v>
      </c>
      <c r="AQ634" s="27" t="s">
        <v>677</v>
      </c>
      <c r="AR634" s="27" t="s">
        <v>78</v>
      </c>
      <c r="AS634" s="28" t="s">
        <v>721</v>
      </c>
      <c r="AT634" s="28" t="s">
        <v>718</v>
      </c>
      <c r="AU634" s="28" t="s">
        <v>718</v>
      </c>
      <c r="AV634" s="28" t="s">
        <v>718</v>
      </c>
      <c r="AW634" s="28" t="s">
        <v>718</v>
      </c>
      <c r="AX634" s="28" t="s">
        <v>718</v>
      </c>
      <c r="AY634" s="28" t="s">
        <v>718</v>
      </c>
      <c r="AZ634" s="62">
        <v>40000</v>
      </c>
      <c r="BA634" s="62">
        <v>40000</v>
      </c>
      <c r="BB634" s="29">
        <v>1</v>
      </c>
    </row>
    <row r="635" spans="1:54" ht="15.75" customHeight="1" x14ac:dyDescent="0.2">
      <c r="A635" t="s">
        <v>79</v>
      </c>
      <c r="B635" t="str">
        <f>VLOOKUP(M635,vlookup!A:C,3,FALSE)</f>
        <v>"Special Interest Function"</v>
      </c>
      <c r="C635" t="s">
        <v>925</v>
      </c>
      <c r="D635" t="s">
        <v>7</v>
      </c>
      <c r="E635" t="s">
        <v>12</v>
      </c>
      <c r="F635" t="s">
        <v>721</v>
      </c>
      <c r="G635" t="s">
        <v>718</v>
      </c>
      <c r="H635" t="s">
        <v>718</v>
      </c>
      <c r="I635" t="s">
        <v>718</v>
      </c>
      <c r="J635" t="s">
        <v>718</v>
      </c>
      <c r="K635" t="s">
        <v>718</v>
      </c>
      <c r="L635" s="6" t="s">
        <v>718</v>
      </c>
      <c r="M635" s="27" t="s">
        <v>24</v>
      </c>
      <c r="N635" s="27" t="s">
        <v>1083</v>
      </c>
      <c r="O635" s="27" t="s">
        <v>78</v>
      </c>
      <c r="P635" s="27" t="s">
        <v>1443</v>
      </c>
      <c r="Q635" s="27" t="s">
        <v>78</v>
      </c>
      <c r="R635" s="27" t="s">
        <v>47</v>
      </c>
      <c r="S635" s="27" t="s">
        <v>48</v>
      </c>
      <c r="T635" s="27" t="s">
        <v>1212</v>
      </c>
      <c r="U635" s="60">
        <v>42109</v>
      </c>
      <c r="V635" s="27" t="s">
        <v>45</v>
      </c>
      <c r="W635" s="27" t="s">
        <v>107</v>
      </c>
      <c r="X635" s="27" t="s">
        <v>38</v>
      </c>
      <c r="Y635" s="27" t="s">
        <v>2559</v>
      </c>
      <c r="Z635" s="27" t="s">
        <v>373</v>
      </c>
      <c r="AA635" s="62">
        <v>1225654.6499999999</v>
      </c>
      <c r="AB635" s="27" t="s">
        <v>1728</v>
      </c>
      <c r="AC635" s="27" t="s">
        <v>130</v>
      </c>
      <c r="AD635" s="27" t="s">
        <v>372</v>
      </c>
      <c r="AE635" s="27" t="s">
        <v>371</v>
      </c>
      <c r="AF635" s="27" t="s">
        <v>722</v>
      </c>
      <c r="AG635" s="27" t="s">
        <v>677</v>
      </c>
      <c r="AH635" s="27" t="s">
        <v>1221</v>
      </c>
      <c r="AI635" s="61">
        <v>42174</v>
      </c>
      <c r="AJ635" s="27" t="s">
        <v>1221</v>
      </c>
      <c r="AK635" s="61">
        <v>42104</v>
      </c>
      <c r="AL635" s="28" t="s">
        <v>64</v>
      </c>
      <c r="AM635" s="27" t="s">
        <v>739</v>
      </c>
      <c r="AN635" s="27" t="s">
        <v>740</v>
      </c>
      <c r="AO635" s="28" t="s">
        <v>719</v>
      </c>
      <c r="AP635" s="27" t="s">
        <v>720</v>
      </c>
      <c r="AQ635" s="27" t="s">
        <v>734</v>
      </c>
      <c r="AR635" s="27" t="s">
        <v>78</v>
      </c>
      <c r="AS635" s="28" t="s">
        <v>721</v>
      </c>
      <c r="AT635" s="28" t="s">
        <v>718</v>
      </c>
      <c r="AU635" s="28" t="s">
        <v>718</v>
      </c>
      <c r="AV635" s="28" t="s">
        <v>718</v>
      </c>
      <c r="AW635" s="28" t="s">
        <v>718</v>
      </c>
      <c r="AX635" s="28" t="s">
        <v>718</v>
      </c>
      <c r="AY635" s="28" t="s">
        <v>718</v>
      </c>
      <c r="AZ635" s="62">
        <v>1225654.6499999999</v>
      </c>
      <c r="BA635" s="62">
        <v>0</v>
      </c>
      <c r="BB635" s="29">
        <v>1</v>
      </c>
    </row>
    <row r="636" spans="1:54" ht="15.75" customHeight="1" x14ac:dyDescent="0.2">
      <c r="A636" t="s">
        <v>79</v>
      </c>
      <c r="B636" t="str">
        <f>VLOOKUP(M636,vlookup!A:C,3,FALSE)</f>
        <v>"Special Interest Function"</v>
      </c>
      <c r="C636" t="s">
        <v>925</v>
      </c>
      <c r="D636" t="s">
        <v>7</v>
      </c>
      <c r="E636" t="s">
        <v>12</v>
      </c>
      <c r="F636" t="s">
        <v>721</v>
      </c>
      <c r="G636" t="s">
        <v>718</v>
      </c>
      <c r="H636" t="s">
        <v>718</v>
      </c>
      <c r="I636" t="s">
        <v>718</v>
      </c>
      <c r="J636" t="s">
        <v>718</v>
      </c>
      <c r="K636" t="s">
        <v>718</v>
      </c>
      <c r="L636" s="6" t="s">
        <v>718</v>
      </c>
      <c r="M636" s="27" t="s">
        <v>24</v>
      </c>
      <c r="N636" s="27" t="s">
        <v>1083</v>
      </c>
      <c r="O636" s="27" t="s">
        <v>78</v>
      </c>
      <c r="P636" s="27" t="s">
        <v>1443</v>
      </c>
      <c r="Q636" s="27" t="s">
        <v>78</v>
      </c>
      <c r="R636" s="27" t="s">
        <v>1335</v>
      </c>
      <c r="S636" s="27" t="s">
        <v>35</v>
      </c>
      <c r="T636" s="27" t="s">
        <v>1277</v>
      </c>
      <c r="U636" s="60">
        <v>42138</v>
      </c>
      <c r="V636" s="27" t="s">
        <v>45</v>
      </c>
      <c r="W636" s="27" t="s">
        <v>677</v>
      </c>
      <c r="X636" s="27" t="s">
        <v>38</v>
      </c>
      <c r="Y636" s="27" t="s">
        <v>2586</v>
      </c>
      <c r="Z636" s="27" t="s">
        <v>866</v>
      </c>
      <c r="AA636" s="62">
        <v>658176.66</v>
      </c>
      <c r="AB636" s="27" t="s">
        <v>1733</v>
      </c>
      <c r="AC636" s="27" t="s">
        <v>83</v>
      </c>
      <c r="AD636" s="27" t="s">
        <v>677</v>
      </c>
      <c r="AE636" s="27" t="s">
        <v>867</v>
      </c>
      <c r="AF636" s="27" t="s">
        <v>790</v>
      </c>
      <c r="AG636" s="27" t="s">
        <v>677</v>
      </c>
      <c r="AH636" s="27" t="s">
        <v>993</v>
      </c>
      <c r="AI636" s="61">
        <v>42138</v>
      </c>
      <c r="AJ636" s="27" t="s">
        <v>970</v>
      </c>
      <c r="AK636" s="61">
        <v>42093</v>
      </c>
      <c r="AL636" s="28" t="s">
        <v>64</v>
      </c>
      <c r="AM636" s="27" t="s">
        <v>739</v>
      </c>
      <c r="AN636" s="27" t="s">
        <v>740</v>
      </c>
      <c r="AO636" s="28" t="s">
        <v>719</v>
      </c>
      <c r="AP636" s="27" t="s">
        <v>720</v>
      </c>
      <c r="AQ636" s="27" t="s">
        <v>677</v>
      </c>
      <c r="AR636" s="27" t="s">
        <v>78</v>
      </c>
      <c r="AS636" s="28" t="s">
        <v>721</v>
      </c>
      <c r="AT636" s="28" t="s">
        <v>718</v>
      </c>
      <c r="AU636" s="28" t="s">
        <v>718</v>
      </c>
      <c r="AV636" s="28" t="s">
        <v>718</v>
      </c>
      <c r="AW636" s="28" t="s">
        <v>718</v>
      </c>
      <c r="AX636" s="28" t="s">
        <v>718</v>
      </c>
      <c r="AY636" s="28" t="s">
        <v>718</v>
      </c>
      <c r="AZ636" s="62">
        <v>658177</v>
      </c>
      <c r="BA636" s="62">
        <v>0</v>
      </c>
      <c r="BB636" s="29">
        <v>1</v>
      </c>
    </row>
    <row r="637" spans="1:54" ht="15.75" customHeight="1" x14ac:dyDescent="0.2">
      <c r="A637" t="s">
        <v>79</v>
      </c>
      <c r="B637" t="str">
        <f>VLOOKUP(M637,vlookup!A:C,3,FALSE)</f>
        <v>"Special Interest Function"</v>
      </c>
      <c r="C637" t="s">
        <v>925</v>
      </c>
      <c r="D637" t="s">
        <v>7</v>
      </c>
      <c r="E637" t="s">
        <v>12</v>
      </c>
      <c r="F637" t="s">
        <v>721</v>
      </c>
      <c r="G637" t="s">
        <v>718</v>
      </c>
      <c r="H637" t="s">
        <v>718</v>
      </c>
      <c r="I637" t="s">
        <v>718</v>
      </c>
      <c r="J637" t="s">
        <v>718</v>
      </c>
      <c r="K637" t="s">
        <v>718</v>
      </c>
      <c r="L637" s="6" t="s">
        <v>718</v>
      </c>
      <c r="M637" s="27" t="s">
        <v>24</v>
      </c>
      <c r="N637" s="27" t="s">
        <v>1083</v>
      </c>
      <c r="O637" s="27" t="s">
        <v>78</v>
      </c>
      <c r="P637" s="27" t="s">
        <v>1443</v>
      </c>
      <c r="Q637" s="27" t="s">
        <v>78</v>
      </c>
      <c r="R637" s="27" t="s">
        <v>43</v>
      </c>
      <c r="S637" s="27" t="s">
        <v>44</v>
      </c>
      <c r="T637" s="27" t="s">
        <v>88</v>
      </c>
      <c r="U637" s="60">
        <v>42142</v>
      </c>
      <c r="V637" s="27" t="s">
        <v>45</v>
      </c>
      <c r="W637" s="27" t="s">
        <v>107</v>
      </c>
      <c r="X637" s="27" t="s">
        <v>38</v>
      </c>
      <c r="Y637" s="27" t="s">
        <v>2609</v>
      </c>
      <c r="Z637" s="27" t="s">
        <v>659</v>
      </c>
      <c r="AA637" s="62">
        <v>196567</v>
      </c>
      <c r="AB637" s="27" t="s">
        <v>1088</v>
      </c>
      <c r="AC637" s="27" t="s">
        <v>170</v>
      </c>
      <c r="AD637" s="27" t="s">
        <v>658</v>
      </c>
      <c r="AE637" s="27" t="s">
        <v>355</v>
      </c>
      <c r="AF637" s="27" t="s">
        <v>776</v>
      </c>
      <c r="AG637" s="27" t="s">
        <v>677</v>
      </c>
      <c r="AH637" s="27" t="s">
        <v>827</v>
      </c>
      <c r="AI637" s="61">
        <v>42144</v>
      </c>
      <c r="AJ637" s="27" t="s">
        <v>1587</v>
      </c>
      <c r="AK637" s="61">
        <v>42136</v>
      </c>
      <c r="AL637" s="28" t="s">
        <v>64</v>
      </c>
      <c r="AM637" s="27" t="s">
        <v>739</v>
      </c>
      <c r="AN637" s="27" t="s">
        <v>740</v>
      </c>
      <c r="AO637" s="28" t="s">
        <v>715</v>
      </c>
      <c r="AP637" s="27" t="s">
        <v>716</v>
      </c>
      <c r="AQ637" s="27" t="s">
        <v>734</v>
      </c>
      <c r="AR637" s="27" t="s">
        <v>78</v>
      </c>
      <c r="AS637" s="28" t="s">
        <v>721</v>
      </c>
      <c r="AT637" s="28" t="s">
        <v>718</v>
      </c>
      <c r="AU637" s="28" t="s">
        <v>718</v>
      </c>
      <c r="AV637" s="28" t="s">
        <v>718</v>
      </c>
      <c r="AW637" s="28" t="s">
        <v>718</v>
      </c>
      <c r="AX637" s="28" t="s">
        <v>718</v>
      </c>
      <c r="AY637" s="28" t="s">
        <v>718</v>
      </c>
      <c r="AZ637" s="62">
        <v>196567</v>
      </c>
      <c r="BA637" s="62">
        <v>0</v>
      </c>
      <c r="BB637" s="29">
        <v>1</v>
      </c>
    </row>
    <row r="638" spans="1:54" ht="15.75" customHeight="1" x14ac:dyDescent="0.2">
      <c r="A638" t="s">
        <v>79</v>
      </c>
      <c r="B638" t="str">
        <f>VLOOKUP(M638,vlookup!A:C,3,FALSE)</f>
        <v>"Special Interest Function"</v>
      </c>
      <c r="C638" t="s">
        <v>925</v>
      </c>
      <c r="D638" t="s">
        <v>7</v>
      </c>
      <c r="E638" t="s">
        <v>13</v>
      </c>
      <c r="F638" t="s">
        <v>721</v>
      </c>
      <c r="G638" t="s">
        <v>718</v>
      </c>
      <c r="H638" t="s">
        <v>718</v>
      </c>
      <c r="I638" t="s">
        <v>718</v>
      </c>
      <c r="J638" t="s">
        <v>718</v>
      </c>
      <c r="K638" t="s">
        <v>718</v>
      </c>
      <c r="L638" s="6" t="s">
        <v>718</v>
      </c>
      <c r="M638" s="27" t="s">
        <v>24</v>
      </c>
      <c r="N638" s="27" t="s">
        <v>1083</v>
      </c>
      <c r="O638" s="27" t="s">
        <v>78</v>
      </c>
      <c r="P638" s="27" t="s">
        <v>1443</v>
      </c>
      <c r="Q638" s="27" t="s">
        <v>78</v>
      </c>
      <c r="R638" s="27" t="s">
        <v>43</v>
      </c>
      <c r="S638" s="27" t="s">
        <v>44</v>
      </c>
      <c r="T638" s="27" t="s">
        <v>88</v>
      </c>
      <c r="U638" s="60">
        <v>42258</v>
      </c>
      <c r="V638" s="27" t="s">
        <v>45</v>
      </c>
      <c r="W638" s="27" t="s">
        <v>677</v>
      </c>
      <c r="X638" s="27" t="s">
        <v>38</v>
      </c>
      <c r="Y638" s="27" t="s">
        <v>2623</v>
      </c>
      <c r="Z638" s="27" t="s">
        <v>583</v>
      </c>
      <c r="AA638" s="62">
        <v>650557</v>
      </c>
      <c r="AB638" s="27" t="s">
        <v>2624</v>
      </c>
      <c r="AC638" s="27" t="s">
        <v>76</v>
      </c>
      <c r="AD638" s="27" t="s">
        <v>677</v>
      </c>
      <c r="AE638" s="27" t="s">
        <v>374</v>
      </c>
      <c r="AF638" s="27" t="s">
        <v>790</v>
      </c>
      <c r="AG638" s="27" t="s">
        <v>677</v>
      </c>
      <c r="AH638" s="27" t="s">
        <v>827</v>
      </c>
      <c r="AI638" s="61">
        <v>42258</v>
      </c>
      <c r="AJ638" s="27" t="s">
        <v>977</v>
      </c>
      <c r="AK638" s="61">
        <v>42249</v>
      </c>
      <c r="AL638" s="28" t="s">
        <v>64</v>
      </c>
      <c r="AM638" s="27" t="s">
        <v>677</v>
      </c>
      <c r="AN638" s="27" t="s">
        <v>677</v>
      </c>
      <c r="AO638" s="28" t="s">
        <v>725</v>
      </c>
      <c r="AP638" s="27" t="s">
        <v>718</v>
      </c>
      <c r="AQ638" s="27" t="s">
        <v>677</v>
      </c>
      <c r="AR638" s="27" t="s">
        <v>78</v>
      </c>
      <c r="AS638" s="28" t="s">
        <v>721</v>
      </c>
      <c r="AT638" s="28" t="s">
        <v>718</v>
      </c>
      <c r="AU638" s="28" t="s">
        <v>718</v>
      </c>
      <c r="AV638" s="28" t="s">
        <v>718</v>
      </c>
      <c r="AW638" s="28" t="s">
        <v>718</v>
      </c>
      <c r="AX638" s="28" t="s">
        <v>718</v>
      </c>
      <c r="AY638" s="28" t="s">
        <v>718</v>
      </c>
      <c r="AZ638" s="62">
        <v>650557</v>
      </c>
      <c r="BA638" s="62">
        <v>1890175</v>
      </c>
      <c r="BB638" s="29">
        <v>1</v>
      </c>
    </row>
    <row r="639" spans="1:54" ht="15.75" customHeight="1" x14ac:dyDescent="0.2">
      <c r="A639" t="s">
        <v>79</v>
      </c>
      <c r="B639" t="str">
        <f>VLOOKUP(M639,vlookup!A:C,3,FALSE)</f>
        <v>"Special Interest Function"</v>
      </c>
      <c r="C639" t="s">
        <v>925</v>
      </c>
      <c r="D639" t="s">
        <v>7</v>
      </c>
      <c r="E639" t="s">
        <v>13</v>
      </c>
      <c r="F639" t="s">
        <v>721</v>
      </c>
      <c r="G639" t="s">
        <v>718</v>
      </c>
      <c r="H639" t="s">
        <v>718</v>
      </c>
      <c r="I639" t="s">
        <v>718</v>
      </c>
      <c r="J639" t="s">
        <v>718</v>
      </c>
      <c r="K639" t="s">
        <v>718</v>
      </c>
      <c r="L639" s="6" t="s">
        <v>718</v>
      </c>
      <c r="M639" s="27" t="s">
        <v>24</v>
      </c>
      <c r="N639" s="27" t="s">
        <v>1083</v>
      </c>
      <c r="O639" s="27" t="s">
        <v>78</v>
      </c>
      <c r="P639" s="27" t="s">
        <v>1443</v>
      </c>
      <c r="Q639" s="27" t="s">
        <v>78</v>
      </c>
      <c r="R639" s="27" t="s">
        <v>119</v>
      </c>
      <c r="S639" s="27" t="s">
        <v>118</v>
      </c>
      <c r="T639" s="27" t="s">
        <v>205</v>
      </c>
      <c r="U639" s="60">
        <v>42263</v>
      </c>
      <c r="V639" s="27" t="s">
        <v>45</v>
      </c>
      <c r="W639" s="27" t="s">
        <v>107</v>
      </c>
      <c r="X639" s="27" t="s">
        <v>38</v>
      </c>
      <c r="Y639" s="27" t="s">
        <v>2583</v>
      </c>
      <c r="Z639" s="27" t="s">
        <v>116</v>
      </c>
      <c r="AA639" s="62">
        <v>2560033</v>
      </c>
      <c r="AB639" s="27" t="s">
        <v>391</v>
      </c>
      <c r="AC639" s="27" t="s">
        <v>76</v>
      </c>
      <c r="AD639" s="27" t="s">
        <v>2584</v>
      </c>
      <c r="AE639" s="27" t="s">
        <v>114</v>
      </c>
      <c r="AF639" s="27" t="s">
        <v>749</v>
      </c>
      <c r="AG639" s="27" t="s">
        <v>677</v>
      </c>
      <c r="AH639" s="27" t="s">
        <v>756</v>
      </c>
      <c r="AI639" s="61">
        <v>42263</v>
      </c>
      <c r="AJ639" s="27" t="s">
        <v>983</v>
      </c>
      <c r="AK639" s="61">
        <v>42260</v>
      </c>
      <c r="AL639" s="28" t="s">
        <v>64</v>
      </c>
      <c r="AM639" s="27" t="s">
        <v>677</v>
      </c>
      <c r="AN639" s="27" t="s">
        <v>677</v>
      </c>
      <c r="AO639" s="28" t="s">
        <v>715</v>
      </c>
      <c r="AP639" s="27" t="s">
        <v>716</v>
      </c>
      <c r="AQ639" s="27" t="s">
        <v>78</v>
      </c>
      <c r="AR639" s="27" t="s">
        <v>78</v>
      </c>
      <c r="AS639" s="28" t="s">
        <v>721</v>
      </c>
      <c r="AT639" s="28" t="s">
        <v>718</v>
      </c>
      <c r="AU639" s="28" t="s">
        <v>718</v>
      </c>
      <c r="AV639" s="28" t="s">
        <v>718</v>
      </c>
      <c r="AW639" s="28" t="s">
        <v>718</v>
      </c>
      <c r="AX639" s="28" t="s">
        <v>718</v>
      </c>
      <c r="AY639" s="28" t="s">
        <v>718</v>
      </c>
      <c r="AZ639" s="62">
        <v>2560033</v>
      </c>
      <c r="BA639" s="62">
        <v>14458932</v>
      </c>
      <c r="BB639" s="29">
        <v>1</v>
      </c>
    </row>
    <row r="640" spans="1:54" ht="15.75" customHeight="1" x14ac:dyDescent="0.2">
      <c r="A640" t="s">
        <v>79</v>
      </c>
      <c r="B640" t="str">
        <f>VLOOKUP(M640,vlookup!A:C,3,FALSE)</f>
        <v>"Special Interest Function"</v>
      </c>
      <c r="C640" t="s">
        <v>925</v>
      </c>
      <c r="D640" t="s">
        <v>7</v>
      </c>
      <c r="E640" t="s">
        <v>13</v>
      </c>
      <c r="F640" t="s">
        <v>721</v>
      </c>
      <c r="G640" t="s">
        <v>718</v>
      </c>
      <c r="H640" t="s">
        <v>718</v>
      </c>
      <c r="I640" t="s">
        <v>718</v>
      </c>
      <c r="J640" t="s">
        <v>718</v>
      </c>
      <c r="K640" t="s">
        <v>718</v>
      </c>
      <c r="L640" s="6" t="s">
        <v>718</v>
      </c>
      <c r="M640" s="27" t="s">
        <v>24</v>
      </c>
      <c r="N640" s="27" t="s">
        <v>1083</v>
      </c>
      <c r="O640" s="27" t="s">
        <v>78</v>
      </c>
      <c r="P640" s="27" t="s">
        <v>1443</v>
      </c>
      <c r="Q640" s="27" t="s">
        <v>78</v>
      </c>
      <c r="R640" s="27" t="s">
        <v>41</v>
      </c>
      <c r="S640" s="27" t="s">
        <v>42</v>
      </c>
      <c r="T640" s="27" t="s">
        <v>453</v>
      </c>
      <c r="U640" s="60">
        <v>42269</v>
      </c>
      <c r="V640" s="27" t="s">
        <v>45</v>
      </c>
      <c r="W640" s="27" t="s">
        <v>107</v>
      </c>
      <c r="X640" s="27" t="s">
        <v>38</v>
      </c>
      <c r="Y640" s="27" t="s">
        <v>2560</v>
      </c>
      <c r="Z640" s="27" t="s">
        <v>818</v>
      </c>
      <c r="AA640" s="62">
        <v>291771</v>
      </c>
      <c r="AB640" s="27" t="s">
        <v>391</v>
      </c>
      <c r="AC640" s="27" t="s">
        <v>76</v>
      </c>
      <c r="AD640" s="27" t="s">
        <v>2561</v>
      </c>
      <c r="AE640" s="27" t="s">
        <v>819</v>
      </c>
      <c r="AF640" s="27" t="s">
        <v>790</v>
      </c>
      <c r="AG640" s="27" t="s">
        <v>677</v>
      </c>
      <c r="AH640" s="27" t="s">
        <v>756</v>
      </c>
      <c r="AI640" s="61">
        <v>42269</v>
      </c>
      <c r="AJ640" s="27" t="s">
        <v>983</v>
      </c>
      <c r="AK640" s="61">
        <v>42265</v>
      </c>
      <c r="AL640" s="28" t="s">
        <v>64</v>
      </c>
      <c r="AM640" s="27" t="s">
        <v>677</v>
      </c>
      <c r="AN640" s="27" t="s">
        <v>677</v>
      </c>
      <c r="AO640" s="28" t="s">
        <v>715</v>
      </c>
      <c r="AP640" s="27" t="s">
        <v>716</v>
      </c>
      <c r="AQ640" s="27" t="s">
        <v>78</v>
      </c>
      <c r="AR640" s="27" t="s">
        <v>78</v>
      </c>
      <c r="AS640" s="28" t="s">
        <v>721</v>
      </c>
      <c r="AT640" s="28" t="s">
        <v>718</v>
      </c>
      <c r="AU640" s="28" t="s">
        <v>718</v>
      </c>
      <c r="AV640" s="28" t="s">
        <v>718</v>
      </c>
      <c r="AW640" s="28" t="s">
        <v>718</v>
      </c>
      <c r="AX640" s="28" t="s">
        <v>718</v>
      </c>
      <c r="AY640" s="28" t="s">
        <v>718</v>
      </c>
      <c r="AZ640" s="62">
        <v>291771</v>
      </c>
      <c r="BA640" s="62">
        <v>702584</v>
      </c>
      <c r="BB640" s="29">
        <v>1</v>
      </c>
    </row>
    <row r="641" spans="1:54" ht="15.75" customHeight="1" x14ac:dyDescent="0.2">
      <c r="A641" t="s">
        <v>3205</v>
      </c>
      <c r="B641" t="str">
        <f>VLOOKUP(M641,vlookup!A:C,3,FALSE)</f>
        <v>"Special Interest Function"</v>
      </c>
      <c r="C641" t="s">
        <v>925</v>
      </c>
      <c r="D641" t="s">
        <v>7</v>
      </c>
      <c r="E641" t="s">
        <v>13</v>
      </c>
      <c r="F641" t="s">
        <v>721</v>
      </c>
      <c r="G641" t="s">
        <v>718</v>
      </c>
      <c r="H641" t="s">
        <v>718</v>
      </c>
      <c r="I641" t="s">
        <v>718</v>
      </c>
      <c r="J641" t="s">
        <v>718</v>
      </c>
      <c r="K641" t="s">
        <v>718</v>
      </c>
      <c r="L641" s="6" t="s">
        <v>718</v>
      </c>
      <c r="M641" s="27" t="s">
        <v>24</v>
      </c>
      <c r="N641" s="27" t="s">
        <v>1083</v>
      </c>
      <c r="O641" s="27" t="s">
        <v>78</v>
      </c>
      <c r="P641" s="27" t="s">
        <v>1440</v>
      </c>
      <c r="Q641" s="27" t="s">
        <v>78</v>
      </c>
      <c r="R641" s="27" t="s">
        <v>43</v>
      </c>
      <c r="S641" s="27" t="s">
        <v>44</v>
      </c>
      <c r="T641" s="27" t="s">
        <v>88</v>
      </c>
      <c r="U641" s="60">
        <v>42270</v>
      </c>
      <c r="V641" s="27" t="s">
        <v>45</v>
      </c>
      <c r="W641" s="27" t="s">
        <v>107</v>
      </c>
      <c r="X641" s="27" t="s">
        <v>38</v>
      </c>
      <c r="Y641" s="27" t="s">
        <v>2675</v>
      </c>
      <c r="Z641" s="27" t="s">
        <v>1716</v>
      </c>
      <c r="AA641" s="62">
        <v>28457.21</v>
      </c>
      <c r="AB641" s="27" t="s">
        <v>1745</v>
      </c>
      <c r="AC641" s="27" t="s">
        <v>115</v>
      </c>
      <c r="AD641" s="27" t="s">
        <v>1717</v>
      </c>
      <c r="AE641" s="27" t="s">
        <v>1718</v>
      </c>
      <c r="AF641" s="27" t="s">
        <v>769</v>
      </c>
      <c r="AG641" s="27" t="s">
        <v>677</v>
      </c>
      <c r="AH641" s="27" t="s">
        <v>1448</v>
      </c>
      <c r="AI641" s="61">
        <v>42270</v>
      </c>
      <c r="AJ641" s="27" t="s">
        <v>1448</v>
      </c>
      <c r="AK641" s="61">
        <v>42270</v>
      </c>
      <c r="AL641" s="28" t="s">
        <v>64</v>
      </c>
      <c r="AM641" s="27" t="s">
        <v>723</v>
      </c>
      <c r="AN641" s="27" t="s">
        <v>724</v>
      </c>
      <c r="AO641" s="28" t="s">
        <v>719</v>
      </c>
      <c r="AP641" s="27" t="s">
        <v>720</v>
      </c>
      <c r="AQ641" s="27" t="s">
        <v>734</v>
      </c>
      <c r="AR641" s="27" t="s">
        <v>78</v>
      </c>
      <c r="AS641" s="28" t="s">
        <v>721</v>
      </c>
      <c r="AT641" s="28" t="s">
        <v>718</v>
      </c>
      <c r="AU641" s="28" t="s">
        <v>718</v>
      </c>
      <c r="AV641" s="28" t="s">
        <v>718</v>
      </c>
      <c r="AW641" s="28" t="s">
        <v>718</v>
      </c>
      <c r="AX641" s="28" t="s">
        <v>718</v>
      </c>
      <c r="AY641" s="28" t="s">
        <v>718</v>
      </c>
      <c r="AZ641" s="62">
        <v>0</v>
      </c>
      <c r="BA641" s="62">
        <v>0</v>
      </c>
      <c r="BB641" s="29">
        <v>1</v>
      </c>
    </row>
    <row r="642" spans="1:54" ht="15.75" customHeight="1" x14ac:dyDescent="0.2">
      <c r="A642" t="s">
        <v>79</v>
      </c>
      <c r="B642" t="str">
        <f>VLOOKUP(M642,vlookup!A:C,3,FALSE)</f>
        <v>"Special Interest Function"</v>
      </c>
      <c r="C642" t="s">
        <v>925</v>
      </c>
      <c r="D642" t="s">
        <v>7</v>
      </c>
      <c r="E642" t="s">
        <v>13</v>
      </c>
      <c r="F642" t="s">
        <v>721</v>
      </c>
      <c r="G642" t="s">
        <v>718</v>
      </c>
      <c r="H642" t="s">
        <v>718</v>
      </c>
      <c r="I642" t="s">
        <v>718</v>
      </c>
      <c r="J642" t="s">
        <v>718</v>
      </c>
      <c r="K642" t="s">
        <v>718</v>
      </c>
      <c r="L642" s="6" t="s">
        <v>718</v>
      </c>
      <c r="M642" s="27" t="s">
        <v>24</v>
      </c>
      <c r="N642" s="27" t="s">
        <v>1083</v>
      </c>
      <c r="O642" s="27" t="s">
        <v>78</v>
      </c>
      <c r="P642" s="27" t="s">
        <v>1443</v>
      </c>
      <c r="Q642" s="27" t="s">
        <v>78</v>
      </c>
      <c r="R642" s="27" t="s">
        <v>119</v>
      </c>
      <c r="S642" s="27" t="s">
        <v>118</v>
      </c>
      <c r="T642" s="27" t="s">
        <v>205</v>
      </c>
      <c r="U642" s="60">
        <v>42271</v>
      </c>
      <c r="V642" s="27" t="s">
        <v>45</v>
      </c>
      <c r="W642" s="27" t="s">
        <v>107</v>
      </c>
      <c r="X642" s="27" t="s">
        <v>38</v>
      </c>
      <c r="Y642" s="27" t="s">
        <v>2585</v>
      </c>
      <c r="Z642" s="27" t="s">
        <v>116</v>
      </c>
      <c r="AA642" s="62">
        <v>258341</v>
      </c>
      <c r="AB642" s="27" t="s">
        <v>388</v>
      </c>
      <c r="AC642" s="27" t="s">
        <v>76</v>
      </c>
      <c r="AD642" s="27" t="s">
        <v>2584</v>
      </c>
      <c r="AE642" s="27" t="s">
        <v>114</v>
      </c>
      <c r="AF642" s="27" t="s">
        <v>749</v>
      </c>
      <c r="AG642" s="27" t="s">
        <v>677</v>
      </c>
      <c r="AH642" s="27" t="s">
        <v>750</v>
      </c>
      <c r="AI642" s="61">
        <v>42271</v>
      </c>
      <c r="AJ642" s="27" t="s">
        <v>983</v>
      </c>
      <c r="AK642" s="61">
        <v>42269</v>
      </c>
      <c r="AL642" s="28" t="s">
        <v>64</v>
      </c>
      <c r="AM642" s="27" t="s">
        <v>677</v>
      </c>
      <c r="AN642" s="27" t="s">
        <v>677</v>
      </c>
      <c r="AO642" s="28" t="s">
        <v>715</v>
      </c>
      <c r="AP642" s="27" t="s">
        <v>716</v>
      </c>
      <c r="AQ642" s="27" t="s">
        <v>78</v>
      </c>
      <c r="AR642" s="27" t="s">
        <v>78</v>
      </c>
      <c r="AS642" s="28" t="s">
        <v>721</v>
      </c>
      <c r="AT642" s="28" t="s">
        <v>718</v>
      </c>
      <c r="AU642" s="28" t="s">
        <v>718</v>
      </c>
      <c r="AV642" s="28" t="s">
        <v>718</v>
      </c>
      <c r="AW642" s="28" t="s">
        <v>718</v>
      </c>
      <c r="AX642" s="28" t="s">
        <v>718</v>
      </c>
      <c r="AY642" s="28" t="s">
        <v>718</v>
      </c>
      <c r="AZ642" s="62">
        <v>258341</v>
      </c>
      <c r="BA642" s="62">
        <v>1044886</v>
      </c>
      <c r="BB642" s="29">
        <v>1</v>
      </c>
    </row>
    <row r="643" spans="1:54" ht="15.75" customHeight="1" x14ac:dyDescent="0.2">
      <c r="A643" t="s">
        <v>3205</v>
      </c>
      <c r="B643" t="str">
        <f>VLOOKUP(M643,vlookup!A:C,3,FALSE)</f>
        <v>"Special Interest Function"</v>
      </c>
      <c r="C643" t="s">
        <v>925</v>
      </c>
      <c r="D643" t="s">
        <v>7</v>
      </c>
      <c r="E643" t="s">
        <v>13</v>
      </c>
      <c r="F643" t="s">
        <v>721</v>
      </c>
      <c r="G643" t="s">
        <v>718</v>
      </c>
      <c r="H643" t="s">
        <v>718</v>
      </c>
      <c r="I643" t="s">
        <v>718</v>
      </c>
      <c r="J643" t="s">
        <v>718</v>
      </c>
      <c r="K643" t="s">
        <v>718</v>
      </c>
      <c r="L643" s="6" t="s">
        <v>718</v>
      </c>
      <c r="M643" s="27" t="s">
        <v>24</v>
      </c>
      <c r="N643" s="27" t="s">
        <v>1083</v>
      </c>
      <c r="O643" s="27" t="s">
        <v>78</v>
      </c>
      <c r="P643" s="27" t="s">
        <v>1440</v>
      </c>
      <c r="Q643" s="27" t="s">
        <v>78</v>
      </c>
      <c r="R643" s="27" t="s">
        <v>2652</v>
      </c>
      <c r="S643" s="27" t="s">
        <v>109</v>
      </c>
      <c r="T643" s="27" t="s">
        <v>1001</v>
      </c>
      <c r="U643" s="60">
        <v>42271</v>
      </c>
      <c r="V643" s="27" t="s">
        <v>45</v>
      </c>
      <c r="W643" s="27" t="s">
        <v>107</v>
      </c>
      <c r="X643" s="27" t="s">
        <v>38</v>
      </c>
      <c r="Y643" s="27" t="s">
        <v>2653</v>
      </c>
      <c r="Z643" s="27" t="s">
        <v>2654</v>
      </c>
      <c r="AA643" s="62">
        <v>2528815.2400000002</v>
      </c>
      <c r="AB643" s="27" t="s">
        <v>391</v>
      </c>
      <c r="AC643" s="27" t="s">
        <v>76</v>
      </c>
      <c r="AD643" s="27" t="s">
        <v>2655</v>
      </c>
      <c r="AE643" s="27" t="s">
        <v>2656</v>
      </c>
      <c r="AF643" s="27" t="s">
        <v>1442</v>
      </c>
      <c r="AG643" s="27" t="s">
        <v>677</v>
      </c>
      <c r="AH643" s="27" t="s">
        <v>738</v>
      </c>
      <c r="AI643" s="61">
        <v>42285</v>
      </c>
      <c r="AJ643" s="27" t="s">
        <v>785</v>
      </c>
      <c r="AK643" s="61">
        <v>42278</v>
      </c>
      <c r="AL643" s="28" t="s">
        <v>64</v>
      </c>
      <c r="AM643" s="27" t="s">
        <v>677</v>
      </c>
      <c r="AN643" s="27" t="s">
        <v>677</v>
      </c>
      <c r="AO643" s="28" t="s">
        <v>725</v>
      </c>
      <c r="AP643" s="27" t="s">
        <v>718</v>
      </c>
      <c r="AQ643" s="27" t="s">
        <v>78</v>
      </c>
      <c r="AR643" s="27" t="s">
        <v>78</v>
      </c>
      <c r="AS643" s="28" t="s">
        <v>721</v>
      </c>
      <c r="AT643" s="28" t="s">
        <v>718</v>
      </c>
      <c r="AU643" s="28" t="s">
        <v>718</v>
      </c>
      <c r="AV643" s="28" t="s">
        <v>718</v>
      </c>
      <c r="AW643" s="28" t="s">
        <v>718</v>
      </c>
      <c r="AX643" s="28" t="s">
        <v>718</v>
      </c>
      <c r="AY643" s="28" t="s">
        <v>718</v>
      </c>
      <c r="AZ643" s="62">
        <v>2528815.2400000002</v>
      </c>
      <c r="BA643" s="62">
        <v>2528815.2400000002</v>
      </c>
      <c r="BB643" s="29">
        <v>1</v>
      </c>
    </row>
    <row r="644" spans="1:54" ht="15.75" customHeight="1" x14ac:dyDescent="0.2">
      <c r="A644" t="s">
        <v>3205</v>
      </c>
      <c r="B644" t="str">
        <f>VLOOKUP(M644,vlookup!A:C,3,FALSE)</f>
        <v>"Special Interest Function"</v>
      </c>
      <c r="C644" t="s">
        <v>925</v>
      </c>
      <c r="D644" t="s">
        <v>7</v>
      </c>
      <c r="E644" t="s">
        <v>13</v>
      </c>
      <c r="F644" t="s">
        <v>721</v>
      </c>
      <c r="G644" t="s">
        <v>718</v>
      </c>
      <c r="H644" t="s">
        <v>718</v>
      </c>
      <c r="I644" t="s">
        <v>718</v>
      </c>
      <c r="J644" t="s">
        <v>718</v>
      </c>
      <c r="K644" t="s">
        <v>718</v>
      </c>
      <c r="L644" s="6" t="s">
        <v>718</v>
      </c>
      <c r="M644" s="27" t="s">
        <v>24</v>
      </c>
      <c r="N644" s="27" t="s">
        <v>1083</v>
      </c>
      <c r="O644" s="27" t="s">
        <v>78</v>
      </c>
      <c r="P644" s="27" t="s">
        <v>1440</v>
      </c>
      <c r="Q644" s="27" t="s">
        <v>78</v>
      </c>
      <c r="R644" s="27" t="s">
        <v>2652</v>
      </c>
      <c r="S644" s="27" t="s">
        <v>109</v>
      </c>
      <c r="T644" s="27" t="s">
        <v>1001</v>
      </c>
      <c r="U644" s="60">
        <v>42271</v>
      </c>
      <c r="V644" s="27" t="s">
        <v>45</v>
      </c>
      <c r="W644" s="27" t="s">
        <v>107</v>
      </c>
      <c r="X644" s="27" t="s">
        <v>38</v>
      </c>
      <c r="Y644" s="27" t="s">
        <v>2653</v>
      </c>
      <c r="Z644" s="27" t="s">
        <v>2654</v>
      </c>
      <c r="AA644" s="62">
        <v>2528815.2400000002</v>
      </c>
      <c r="AB644" s="27" t="s">
        <v>379</v>
      </c>
      <c r="AC644" s="27" t="s">
        <v>76</v>
      </c>
      <c r="AD644" s="27" t="s">
        <v>2655</v>
      </c>
      <c r="AE644" s="27" t="s">
        <v>2656</v>
      </c>
      <c r="AF644" s="27" t="s">
        <v>1442</v>
      </c>
      <c r="AG644" s="27" t="s">
        <v>677</v>
      </c>
      <c r="AH644" s="27" t="s">
        <v>738</v>
      </c>
      <c r="AI644" s="61">
        <v>42285</v>
      </c>
      <c r="AJ644" s="27" t="s">
        <v>785</v>
      </c>
      <c r="AK644" s="61">
        <v>42278</v>
      </c>
      <c r="AL644" s="28" t="s">
        <v>64</v>
      </c>
      <c r="AM644" s="27" t="s">
        <v>677</v>
      </c>
      <c r="AN644" s="27" t="s">
        <v>677</v>
      </c>
      <c r="AO644" s="28" t="s">
        <v>725</v>
      </c>
      <c r="AP644" s="27" t="s">
        <v>718</v>
      </c>
      <c r="AQ644" s="27" t="s">
        <v>78</v>
      </c>
      <c r="AR644" s="27" t="s">
        <v>78</v>
      </c>
      <c r="AS644" s="28" t="s">
        <v>721</v>
      </c>
      <c r="AT644" s="28" t="s">
        <v>718</v>
      </c>
      <c r="AU644" s="28" t="s">
        <v>718</v>
      </c>
      <c r="AV644" s="28" t="s">
        <v>718</v>
      </c>
      <c r="AW644" s="28" t="s">
        <v>718</v>
      </c>
      <c r="AX644" s="28" t="s">
        <v>718</v>
      </c>
      <c r="AY644" s="28" t="s">
        <v>718</v>
      </c>
      <c r="AZ644" s="62">
        <v>2528815.2400000002</v>
      </c>
      <c r="BA644" s="62">
        <v>2528815.2400000002</v>
      </c>
      <c r="BB644" s="29">
        <v>1</v>
      </c>
    </row>
    <row r="645" spans="1:54" ht="15.75" customHeight="1" x14ac:dyDescent="0.2">
      <c r="A645" t="s">
        <v>79</v>
      </c>
      <c r="B645" t="str">
        <f>VLOOKUP(M645,vlookup!A:C,3,FALSE)</f>
        <v>"Special Interest Function"</v>
      </c>
      <c r="C645" t="s">
        <v>925</v>
      </c>
      <c r="D645" t="s">
        <v>7</v>
      </c>
      <c r="E645" t="s">
        <v>13</v>
      </c>
      <c r="F645" t="s">
        <v>721</v>
      </c>
      <c r="G645" t="s">
        <v>718</v>
      </c>
      <c r="H645" t="s">
        <v>718</v>
      </c>
      <c r="I645" t="s">
        <v>718</v>
      </c>
      <c r="J645" t="s">
        <v>718</v>
      </c>
      <c r="K645" t="s">
        <v>718</v>
      </c>
      <c r="L645" s="6" t="s">
        <v>718</v>
      </c>
      <c r="M645" s="27" t="s">
        <v>24</v>
      </c>
      <c r="N645" s="27" t="s">
        <v>1083</v>
      </c>
      <c r="O645" s="27" t="s">
        <v>78</v>
      </c>
      <c r="P645" s="27" t="s">
        <v>1443</v>
      </c>
      <c r="Q645" s="27" t="s">
        <v>78</v>
      </c>
      <c r="R645" s="27" t="s">
        <v>43</v>
      </c>
      <c r="S645" s="27" t="s">
        <v>44</v>
      </c>
      <c r="T645" s="27" t="s">
        <v>88</v>
      </c>
      <c r="U645" s="60">
        <v>42272</v>
      </c>
      <c r="V645" s="27" t="s">
        <v>40</v>
      </c>
      <c r="W645" s="27" t="s">
        <v>677</v>
      </c>
      <c r="X645" s="27" t="s">
        <v>38</v>
      </c>
      <c r="Y645" s="27" t="s">
        <v>2626</v>
      </c>
      <c r="Z645" s="27" t="s">
        <v>661</v>
      </c>
      <c r="AA645" s="62">
        <v>1431364</v>
      </c>
      <c r="AB645" s="27" t="s">
        <v>2627</v>
      </c>
      <c r="AC645" s="27" t="s">
        <v>76</v>
      </c>
      <c r="AD645" s="27" t="s">
        <v>677</v>
      </c>
      <c r="AE645" s="27" t="s">
        <v>650</v>
      </c>
      <c r="AF645" s="27" t="s">
        <v>736</v>
      </c>
      <c r="AG645" s="27" t="s">
        <v>677</v>
      </c>
      <c r="AH645" s="27" t="s">
        <v>1199</v>
      </c>
      <c r="AI645" s="61">
        <v>42272</v>
      </c>
      <c r="AJ645" s="27" t="s">
        <v>1587</v>
      </c>
      <c r="AK645" s="61">
        <v>42271</v>
      </c>
      <c r="AL645" s="28" t="s">
        <v>64</v>
      </c>
      <c r="AM645" s="27" t="s">
        <v>677</v>
      </c>
      <c r="AN645" s="27" t="s">
        <v>677</v>
      </c>
      <c r="AO645" s="28" t="s">
        <v>715</v>
      </c>
      <c r="AP645" s="27" t="s">
        <v>716</v>
      </c>
      <c r="AQ645" s="27" t="s">
        <v>677</v>
      </c>
      <c r="AR645" s="27" t="s">
        <v>78</v>
      </c>
      <c r="AS645" s="28" t="s">
        <v>721</v>
      </c>
      <c r="AT645" s="28" t="s">
        <v>718</v>
      </c>
      <c r="AU645" s="28" t="s">
        <v>718</v>
      </c>
      <c r="AV645" s="28" t="s">
        <v>718</v>
      </c>
      <c r="AW645" s="28" t="s">
        <v>718</v>
      </c>
      <c r="AX645" s="28" t="s">
        <v>718</v>
      </c>
      <c r="AY645" s="28" t="s">
        <v>718</v>
      </c>
      <c r="AZ645" s="62">
        <v>1431364</v>
      </c>
      <c r="BA645" s="62">
        <v>3670168</v>
      </c>
      <c r="BB645" s="29">
        <v>1</v>
      </c>
    </row>
    <row r="646" spans="1:54" ht="15.75" customHeight="1" x14ac:dyDescent="0.2">
      <c r="A646" t="s">
        <v>79</v>
      </c>
      <c r="B646" t="str">
        <f>VLOOKUP(M646,vlookup!A:C,3,FALSE)</f>
        <v>"Special Interest Function"</v>
      </c>
      <c r="C646" t="s">
        <v>925</v>
      </c>
      <c r="D646" t="s">
        <v>7</v>
      </c>
      <c r="E646" t="s">
        <v>13</v>
      </c>
      <c r="F646" t="s">
        <v>721</v>
      </c>
      <c r="G646" t="s">
        <v>718</v>
      </c>
      <c r="H646" t="s">
        <v>718</v>
      </c>
      <c r="I646" t="s">
        <v>718</v>
      </c>
      <c r="J646" t="s">
        <v>718</v>
      </c>
      <c r="K646" t="s">
        <v>718</v>
      </c>
      <c r="L646" s="6" t="s">
        <v>718</v>
      </c>
      <c r="M646" s="27" t="s">
        <v>24</v>
      </c>
      <c r="N646" s="27" t="s">
        <v>1083</v>
      </c>
      <c r="O646" s="27" t="s">
        <v>78</v>
      </c>
      <c r="P646" s="27" t="s">
        <v>1443</v>
      </c>
      <c r="Q646" s="27" t="s">
        <v>78</v>
      </c>
      <c r="R646" s="27" t="s">
        <v>43</v>
      </c>
      <c r="S646" s="27" t="s">
        <v>44</v>
      </c>
      <c r="T646" s="27" t="s">
        <v>88</v>
      </c>
      <c r="U646" s="60">
        <v>42272</v>
      </c>
      <c r="V646" s="27" t="s">
        <v>45</v>
      </c>
      <c r="W646" s="27" t="s">
        <v>677</v>
      </c>
      <c r="X646" s="27" t="s">
        <v>38</v>
      </c>
      <c r="Y646" s="27" t="s">
        <v>2632</v>
      </c>
      <c r="Z646" s="27" t="s">
        <v>332</v>
      </c>
      <c r="AA646" s="62">
        <v>346865</v>
      </c>
      <c r="AB646" s="27" t="s">
        <v>391</v>
      </c>
      <c r="AC646" s="27" t="s">
        <v>76</v>
      </c>
      <c r="AD646" s="27" t="s">
        <v>2633</v>
      </c>
      <c r="AE646" s="27" t="s">
        <v>331</v>
      </c>
      <c r="AF646" s="27" t="s">
        <v>790</v>
      </c>
      <c r="AG646" s="27" t="s">
        <v>677</v>
      </c>
      <c r="AH646" s="27" t="s">
        <v>738</v>
      </c>
      <c r="AI646" s="61">
        <v>42318</v>
      </c>
      <c r="AJ646" s="27" t="s">
        <v>827</v>
      </c>
      <c r="AK646" s="61">
        <v>42272</v>
      </c>
      <c r="AL646" s="28" t="s">
        <v>64</v>
      </c>
      <c r="AM646" s="27" t="s">
        <v>677</v>
      </c>
      <c r="AN646" s="27" t="s">
        <v>677</v>
      </c>
      <c r="AO646" s="28" t="s">
        <v>725</v>
      </c>
      <c r="AP646" s="27" t="s">
        <v>718</v>
      </c>
      <c r="AQ646" s="27" t="s">
        <v>78</v>
      </c>
      <c r="AR646" s="27" t="s">
        <v>78</v>
      </c>
      <c r="AS646" s="28" t="s">
        <v>721</v>
      </c>
      <c r="AT646" s="28" t="s">
        <v>718</v>
      </c>
      <c r="AU646" s="28" t="s">
        <v>718</v>
      </c>
      <c r="AV646" s="28" t="s">
        <v>718</v>
      </c>
      <c r="AW646" s="28" t="s">
        <v>718</v>
      </c>
      <c r="AX646" s="28" t="s">
        <v>718</v>
      </c>
      <c r="AY646" s="28" t="s">
        <v>718</v>
      </c>
      <c r="AZ646" s="62">
        <v>346865</v>
      </c>
      <c r="BA646" s="62">
        <v>377353</v>
      </c>
      <c r="BB646" s="29">
        <v>1</v>
      </c>
    </row>
    <row r="647" spans="1:54" ht="15.75" customHeight="1" x14ac:dyDescent="0.2">
      <c r="A647" t="s">
        <v>79</v>
      </c>
      <c r="B647" t="str">
        <f>VLOOKUP(M647,vlookup!A:C,3,FALSE)</f>
        <v>"Special Interest Function"</v>
      </c>
      <c r="C647" t="s">
        <v>925</v>
      </c>
      <c r="D647" t="s">
        <v>7</v>
      </c>
      <c r="E647" t="s">
        <v>13</v>
      </c>
      <c r="F647" t="s">
        <v>721</v>
      </c>
      <c r="G647" t="s">
        <v>718</v>
      </c>
      <c r="H647" t="s">
        <v>718</v>
      </c>
      <c r="I647" t="s">
        <v>718</v>
      </c>
      <c r="J647" t="s">
        <v>718</v>
      </c>
      <c r="K647" t="s">
        <v>718</v>
      </c>
      <c r="L647" s="6" t="s">
        <v>718</v>
      </c>
      <c r="M647" s="27" t="s">
        <v>24</v>
      </c>
      <c r="N647" s="27" t="s">
        <v>1083</v>
      </c>
      <c r="O647" s="27" t="s">
        <v>78</v>
      </c>
      <c r="P647" s="27" t="s">
        <v>1443</v>
      </c>
      <c r="Q647" s="27" t="s">
        <v>78</v>
      </c>
      <c r="R647" s="27" t="s">
        <v>2595</v>
      </c>
      <c r="S647" s="27" t="s">
        <v>156</v>
      </c>
      <c r="T647" s="27" t="s">
        <v>2596</v>
      </c>
      <c r="U647" s="60">
        <v>42272</v>
      </c>
      <c r="V647" s="27" t="s">
        <v>45</v>
      </c>
      <c r="W647" s="27" t="s">
        <v>677</v>
      </c>
      <c r="X647" s="27" t="s">
        <v>38</v>
      </c>
      <c r="Y647" s="27" t="s">
        <v>2597</v>
      </c>
      <c r="Z647" s="27" t="s">
        <v>2598</v>
      </c>
      <c r="AA647" s="62">
        <v>621343</v>
      </c>
      <c r="AB647" s="27" t="s">
        <v>391</v>
      </c>
      <c r="AC647" s="27" t="s">
        <v>76</v>
      </c>
      <c r="AD647" s="27" t="s">
        <v>2599</v>
      </c>
      <c r="AE647" s="27" t="s">
        <v>2600</v>
      </c>
      <c r="AF647" s="27" t="s">
        <v>790</v>
      </c>
      <c r="AG647" s="27" t="s">
        <v>677</v>
      </c>
      <c r="AH647" s="27" t="s">
        <v>738</v>
      </c>
      <c r="AI647" s="61">
        <v>42318</v>
      </c>
      <c r="AJ647" s="27" t="s">
        <v>970</v>
      </c>
      <c r="AK647" s="61">
        <v>42272</v>
      </c>
      <c r="AL647" s="28" t="s">
        <v>64</v>
      </c>
      <c r="AM647" s="27" t="s">
        <v>677</v>
      </c>
      <c r="AN647" s="27" t="s">
        <v>677</v>
      </c>
      <c r="AO647" s="28" t="s">
        <v>725</v>
      </c>
      <c r="AP647" s="27" t="s">
        <v>718</v>
      </c>
      <c r="AQ647" s="27" t="s">
        <v>78</v>
      </c>
      <c r="AR647" s="27" t="s">
        <v>78</v>
      </c>
      <c r="AS647" s="28" t="s">
        <v>721</v>
      </c>
      <c r="AT647" s="28" t="s">
        <v>718</v>
      </c>
      <c r="AU647" s="28" t="s">
        <v>718</v>
      </c>
      <c r="AV647" s="28" t="s">
        <v>718</v>
      </c>
      <c r="AW647" s="28" t="s">
        <v>718</v>
      </c>
      <c r="AX647" s="28" t="s">
        <v>718</v>
      </c>
      <c r="AY647" s="28" t="s">
        <v>718</v>
      </c>
      <c r="AZ647" s="62">
        <v>621343</v>
      </c>
      <c r="BA647" s="62">
        <v>845628.6</v>
      </c>
      <c r="BB647" s="29">
        <v>1</v>
      </c>
    </row>
    <row r="648" spans="1:54" ht="15.75" customHeight="1" x14ac:dyDescent="0.2">
      <c r="A648" t="s">
        <v>79</v>
      </c>
      <c r="B648" t="str">
        <f>VLOOKUP(M648,vlookup!A:C,3,FALSE)</f>
        <v>"Special Interest Function"</v>
      </c>
      <c r="C648" t="s">
        <v>925</v>
      </c>
      <c r="D648" t="s">
        <v>7</v>
      </c>
      <c r="E648" t="s">
        <v>13</v>
      </c>
      <c r="F648" t="s">
        <v>721</v>
      </c>
      <c r="G648" t="s">
        <v>718</v>
      </c>
      <c r="H648" t="s">
        <v>718</v>
      </c>
      <c r="I648" t="s">
        <v>718</v>
      </c>
      <c r="J648" t="s">
        <v>718</v>
      </c>
      <c r="K648" t="s">
        <v>718</v>
      </c>
      <c r="L648" s="6" t="s">
        <v>718</v>
      </c>
      <c r="M648" s="27" t="s">
        <v>24</v>
      </c>
      <c r="N648" s="27" t="s">
        <v>1083</v>
      </c>
      <c r="O648" s="27" t="s">
        <v>78</v>
      </c>
      <c r="P648" s="27" t="s">
        <v>1443</v>
      </c>
      <c r="Q648" s="27" t="s">
        <v>78</v>
      </c>
      <c r="R648" s="27" t="s">
        <v>41</v>
      </c>
      <c r="S648" s="27" t="s">
        <v>42</v>
      </c>
      <c r="T648" s="27" t="s">
        <v>453</v>
      </c>
      <c r="U648" s="60">
        <v>42272</v>
      </c>
      <c r="V648" s="27" t="s">
        <v>45</v>
      </c>
      <c r="W648" s="27" t="s">
        <v>107</v>
      </c>
      <c r="X648" s="27" t="s">
        <v>38</v>
      </c>
      <c r="Y648" s="27" t="s">
        <v>2562</v>
      </c>
      <c r="Z648" s="27" t="s">
        <v>818</v>
      </c>
      <c r="AA648" s="62">
        <v>803915.78</v>
      </c>
      <c r="AB648" s="27" t="s">
        <v>388</v>
      </c>
      <c r="AC648" s="27" t="s">
        <v>76</v>
      </c>
      <c r="AD648" s="27" t="s">
        <v>2561</v>
      </c>
      <c r="AE648" s="27" t="s">
        <v>819</v>
      </c>
      <c r="AF648" s="27" t="s">
        <v>749</v>
      </c>
      <c r="AG648" s="27" t="s">
        <v>677</v>
      </c>
      <c r="AH648" s="27" t="s">
        <v>750</v>
      </c>
      <c r="AI648" s="61">
        <v>42272</v>
      </c>
      <c r="AJ648" s="27" t="s">
        <v>983</v>
      </c>
      <c r="AK648" s="61">
        <v>42269</v>
      </c>
      <c r="AL648" s="28" t="s">
        <v>64</v>
      </c>
      <c r="AM648" s="27" t="s">
        <v>677</v>
      </c>
      <c r="AN648" s="27" t="s">
        <v>677</v>
      </c>
      <c r="AO648" s="28" t="s">
        <v>715</v>
      </c>
      <c r="AP648" s="27" t="s">
        <v>716</v>
      </c>
      <c r="AQ648" s="27" t="s">
        <v>78</v>
      </c>
      <c r="AR648" s="27" t="s">
        <v>78</v>
      </c>
      <c r="AS648" s="28" t="s">
        <v>721</v>
      </c>
      <c r="AT648" s="28" t="s">
        <v>718</v>
      </c>
      <c r="AU648" s="28" t="s">
        <v>718</v>
      </c>
      <c r="AV648" s="28" t="s">
        <v>718</v>
      </c>
      <c r="AW648" s="28" t="s">
        <v>718</v>
      </c>
      <c r="AX648" s="28" t="s">
        <v>718</v>
      </c>
      <c r="AY648" s="28" t="s">
        <v>718</v>
      </c>
      <c r="AZ648" s="62">
        <v>803915.78</v>
      </c>
      <c r="BA648" s="62">
        <v>3694702.4</v>
      </c>
      <c r="BB648" s="29">
        <v>1</v>
      </c>
    </row>
    <row r="649" spans="1:54" ht="15.75" customHeight="1" x14ac:dyDescent="0.2">
      <c r="A649" t="s">
        <v>79</v>
      </c>
      <c r="B649" t="str">
        <f>VLOOKUP(M649,vlookup!A:C,3,FALSE)</f>
        <v>"Special Interest Function"</v>
      </c>
      <c r="C649" t="s">
        <v>925</v>
      </c>
      <c r="D649" t="s">
        <v>7</v>
      </c>
      <c r="E649" t="s">
        <v>13</v>
      </c>
      <c r="F649" t="s">
        <v>721</v>
      </c>
      <c r="G649" t="s">
        <v>718</v>
      </c>
      <c r="H649" t="s">
        <v>718</v>
      </c>
      <c r="I649" t="s">
        <v>718</v>
      </c>
      <c r="J649" t="s">
        <v>718</v>
      </c>
      <c r="K649" t="s">
        <v>718</v>
      </c>
      <c r="L649" s="6" t="s">
        <v>718</v>
      </c>
      <c r="M649" s="27" t="s">
        <v>24</v>
      </c>
      <c r="N649" s="27" t="s">
        <v>1083</v>
      </c>
      <c r="O649" s="27" t="s">
        <v>78</v>
      </c>
      <c r="P649" s="27" t="s">
        <v>1443</v>
      </c>
      <c r="Q649" s="27" t="s">
        <v>78</v>
      </c>
      <c r="R649" s="27" t="s">
        <v>43</v>
      </c>
      <c r="S649" s="27" t="s">
        <v>44</v>
      </c>
      <c r="T649" s="27" t="s">
        <v>88</v>
      </c>
      <c r="U649" s="60">
        <v>42272</v>
      </c>
      <c r="V649" s="27" t="s">
        <v>45</v>
      </c>
      <c r="W649" s="27" t="s">
        <v>107</v>
      </c>
      <c r="X649" s="27" t="s">
        <v>38</v>
      </c>
      <c r="Y649" s="27" t="s">
        <v>2628</v>
      </c>
      <c r="Z649" s="27" t="s">
        <v>434</v>
      </c>
      <c r="AA649" s="62">
        <v>1344960.13</v>
      </c>
      <c r="AB649" s="27" t="s">
        <v>2629</v>
      </c>
      <c r="AC649" s="27" t="s">
        <v>76</v>
      </c>
      <c r="AD649" s="27" t="s">
        <v>433</v>
      </c>
      <c r="AE649" s="27" t="s">
        <v>374</v>
      </c>
      <c r="AF649" s="27" t="s">
        <v>752</v>
      </c>
      <c r="AG649" s="27" t="s">
        <v>677</v>
      </c>
      <c r="AH649" s="27" t="s">
        <v>756</v>
      </c>
      <c r="AI649" s="61">
        <v>42272</v>
      </c>
      <c r="AJ649" s="27" t="s">
        <v>811</v>
      </c>
      <c r="AK649" s="61">
        <v>42271</v>
      </c>
      <c r="AL649" s="28" t="s">
        <v>64</v>
      </c>
      <c r="AM649" s="27" t="s">
        <v>677</v>
      </c>
      <c r="AN649" s="27" t="s">
        <v>677</v>
      </c>
      <c r="AO649" s="28" t="s">
        <v>719</v>
      </c>
      <c r="AP649" s="27" t="s">
        <v>720</v>
      </c>
      <c r="AQ649" s="27" t="s">
        <v>734</v>
      </c>
      <c r="AR649" s="27" t="s">
        <v>78</v>
      </c>
      <c r="AS649" s="28" t="s">
        <v>721</v>
      </c>
      <c r="AT649" s="28" t="s">
        <v>718</v>
      </c>
      <c r="AU649" s="28" t="s">
        <v>718</v>
      </c>
      <c r="AV649" s="28" t="s">
        <v>718</v>
      </c>
      <c r="AW649" s="28" t="s">
        <v>718</v>
      </c>
      <c r="AX649" s="28" t="s">
        <v>718</v>
      </c>
      <c r="AY649" s="28" t="s">
        <v>718</v>
      </c>
      <c r="AZ649" s="62">
        <v>1344960.13</v>
      </c>
      <c r="BA649" s="62">
        <v>7267803.8099999996</v>
      </c>
      <c r="BB649" s="29">
        <v>1</v>
      </c>
    </row>
    <row r="650" spans="1:54" ht="15.75" customHeight="1" x14ac:dyDescent="0.2">
      <c r="A650" t="s">
        <v>3207</v>
      </c>
      <c r="B650" t="str">
        <f>VLOOKUP(M650,vlookup!A:C,3,FALSE)</f>
        <v>"Special Interest Function"</v>
      </c>
      <c r="C650" t="s">
        <v>925</v>
      </c>
      <c r="D650" t="s">
        <v>8</v>
      </c>
      <c r="E650" t="s">
        <v>13</v>
      </c>
      <c r="F650" t="s">
        <v>721</v>
      </c>
      <c r="G650" t="s">
        <v>718</v>
      </c>
      <c r="H650" t="s">
        <v>718</v>
      </c>
      <c r="I650" t="s">
        <v>718</v>
      </c>
      <c r="J650" t="s">
        <v>718</v>
      </c>
      <c r="K650" t="s">
        <v>718</v>
      </c>
      <c r="L650" s="6" t="s">
        <v>718</v>
      </c>
      <c r="M650" s="27" t="s">
        <v>24</v>
      </c>
      <c r="N650" s="27" t="s">
        <v>1083</v>
      </c>
      <c r="O650" s="27" t="s">
        <v>78</v>
      </c>
      <c r="P650" s="27" t="s">
        <v>1444</v>
      </c>
      <c r="Q650" s="27" t="s">
        <v>78</v>
      </c>
      <c r="R650" s="27" t="s">
        <v>110</v>
      </c>
      <c r="S650" s="27" t="s">
        <v>109</v>
      </c>
      <c r="T650" s="27" t="s">
        <v>1206</v>
      </c>
      <c r="U650" s="60">
        <v>42272</v>
      </c>
      <c r="V650" s="27" t="s">
        <v>84</v>
      </c>
      <c r="W650" s="27" t="s">
        <v>677</v>
      </c>
      <c r="X650" s="27" t="s">
        <v>38</v>
      </c>
      <c r="Y650" s="27" t="s">
        <v>2680</v>
      </c>
      <c r="Z650" s="27" t="s">
        <v>2681</v>
      </c>
      <c r="AA650" s="62">
        <v>150000</v>
      </c>
      <c r="AB650" s="27" t="s">
        <v>2682</v>
      </c>
      <c r="AC650" s="27" t="s">
        <v>76</v>
      </c>
      <c r="AD650" s="27" t="s">
        <v>677</v>
      </c>
      <c r="AE650" s="27" t="s">
        <v>2683</v>
      </c>
      <c r="AF650" s="27" t="s">
        <v>876</v>
      </c>
      <c r="AG650" s="27" t="s">
        <v>781</v>
      </c>
      <c r="AH650" s="27" t="s">
        <v>764</v>
      </c>
      <c r="AI650" s="61">
        <v>42272</v>
      </c>
      <c r="AJ650" s="27" t="s">
        <v>764</v>
      </c>
      <c r="AK650" s="61">
        <v>42272</v>
      </c>
      <c r="AL650" s="28" t="s">
        <v>64</v>
      </c>
      <c r="AM650" s="27" t="s">
        <v>677</v>
      </c>
      <c r="AN650" s="27" t="s">
        <v>677</v>
      </c>
      <c r="AO650" s="28" t="s">
        <v>719</v>
      </c>
      <c r="AP650" s="27" t="s">
        <v>720</v>
      </c>
      <c r="AQ650" s="27" t="s">
        <v>677</v>
      </c>
      <c r="AR650" s="27" t="s">
        <v>78</v>
      </c>
      <c r="AS650" s="28" t="s">
        <v>721</v>
      </c>
      <c r="AT650" s="28" t="s">
        <v>718</v>
      </c>
      <c r="AU650" s="28" t="s">
        <v>718</v>
      </c>
      <c r="AV650" s="28" t="s">
        <v>718</v>
      </c>
      <c r="AW650" s="28" t="s">
        <v>718</v>
      </c>
      <c r="AX650" s="28" t="s">
        <v>718</v>
      </c>
      <c r="AY650" s="28" t="s">
        <v>718</v>
      </c>
      <c r="AZ650" s="62">
        <v>150000</v>
      </c>
      <c r="BA650" s="62">
        <v>150000</v>
      </c>
      <c r="BB650" s="29">
        <v>1</v>
      </c>
    </row>
    <row r="651" spans="1:54" ht="15.75" customHeight="1" x14ac:dyDescent="0.2">
      <c r="A651" t="s">
        <v>79</v>
      </c>
      <c r="B651" t="str">
        <f>VLOOKUP(M651,vlookup!A:C,3,FALSE)</f>
        <v>"Special Interest Function"</v>
      </c>
      <c r="C651" t="s">
        <v>925</v>
      </c>
      <c r="D651" t="s">
        <v>7</v>
      </c>
      <c r="E651" t="s">
        <v>13</v>
      </c>
      <c r="F651" t="s">
        <v>721</v>
      </c>
      <c r="G651" t="s">
        <v>718</v>
      </c>
      <c r="H651" t="s">
        <v>718</v>
      </c>
      <c r="I651" t="s">
        <v>718</v>
      </c>
      <c r="J651" t="s">
        <v>718</v>
      </c>
      <c r="K651" t="s">
        <v>718</v>
      </c>
      <c r="L651" s="6" t="s">
        <v>718</v>
      </c>
      <c r="M651" s="27" t="s">
        <v>24</v>
      </c>
      <c r="N651" s="27" t="s">
        <v>1083</v>
      </c>
      <c r="O651" s="27" t="s">
        <v>78</v>
      </c>
      <c r="P651" s="27" t="s">
        <v>1443</v>
      </c>
      <c r="Q651" s="27" t="s">
        <v>78</v>
      </c>
      <c r="R651" s="27" t="s">
        <v>1335</v>
      </c>
      <c r="S651" s="27" t="s">
        <v>35</v>
      </c>
      <c r="T651" s="27" t="s">
        <v>1277</v>
      </c>
      <c r="U651" s="60">
        <v>42275</v>
      </c>
      <c r="V651" s="27" t="s">
        <v>45</v>
      </c>
      <c r="W651" s="27" t="s">
        <v>677</v>
      </c>
      <c r="X651" s="27" t="s">
        <v>38</v>
      </c>
      <c r="Y651" s="27" t="s">
        <v>2587</v>
      </c>
      <c r="Z651" s="27" t="s">
        <v>866</v>
      </c>
      <c r="AA651" s="62">
        <v>85084.13</v>
      </c>
      <c r="AB651" s="27" t="s">
        <v>1733</v>
      </c>
      <c r="AC651" s="27" t="s">
        <v>86</v>
      </c>
      <c r="AD651" s="27" t="s">
        <v>677</v>
      </c>
      <c r="AE651" s="27" t="s">
        <v>867</v>
      </c>
      <c r="AF651" s="27" t="s">
        <v>790</v>
      </c>
      <c r="AG651" s="27" t="s">
        <v>677</v>
      </c>
      <c r="AH651" s="27" t="s">
        <v>827</v>
      </c>
      <c r="AI651" s="61">
        <v>42275</v>
      </c>
      <c r="AJ651" s="27" t="s">
        <v>970</v>
      </c>
      <c r="AK651" s="61">
        <v>42275</v>
      </c>
      <c r="AL651" s="28" t="s">
        <v>64</v>
      </c>
      <c r="AM651" s="27" t="s">
        <v>757</v>
      </c>
      <c r="AN651" s="27" t="s">
        <v>758</v>
      </c>
      <c r="AO651" s="28" t="s">
        <v>719</v>
      </c>
      <c r="AP651" s="27" t="s">
        <v>720</v>
      </c>
      <c r="AQ651" s="27" t="s">
        <v>677</v>
      </c>
      <c r="AR651" s="27" t="s">
        <v>78</v>
      </c>
      <c r="AS651" s="28" t="s">
        <v>721</v>
      </c>
      <c r="AT651" s="28" t="s">
        <v>718</v>
      </c>
      <c r="AU651" s="28" t="s">
        <v>718</v>
      </c>
      <c r="AV651" s="28" t="s">
        <v>718</v>
      </c>
      <c r="AW651" s="28" t="s">
        <v>718</v>
      </c>
      <c r="AX651" s="28" t="s">
        <v>718</v>
      </c>
      <c r="AY651" s="28" t="s">
        <v>718</v>
      </c>
      <c r="AZ651" s="62">
        <v>85084.13</v>
      </c>
      <c r="BA651" s="62">
        <v>85084.13</v>
      </c>
      <c r="BB651" s="29">
        <v>1</v>
      </c>
    </row>
    <row r="652" spans="1:54" ht="15.75" customHeight="1" x14ac:dyDescent="0.2">
      <c r="A652" t="s">
        <v>3205</v>
      </c>
      <c r="B652" t="str">
        <f>VLOOKUP(M652,vlookup!A:C,3,FALSE)</f>
        <v>"Special Interest Function"</v>
      </c>
      <c r="C652" t="s">
        <v>925</v>
      </c>
      <c r="D652" t="s">
        <v>7</v>
      </c>
      <c r="E652" t="s">
        <v>13</v>
      </c>
      <c r="F652" t="s">
        <v>721</v>
      </c>
      <c r="G652" t="s">
        <v>718</v>
      </c>
      <c r="H652" t="s">
        <v>718</v>
      </c>
      <c r="I652" t="s">
        <v>718</v>
      </c>
      <c r="J652" t="s">
        <v>718</v>
      </c>
      <c r="K652" t="s">
        <v>718</v>
      </c>
      <c r="L652" s="6" t="s">
        <v>718</v>
      </c>
      <c r="M652" s="27" t="s">
        <v>24</v>
      </c>
      <c r="N652" s="27" t="s">
        <v>1083</v>
      </c>
      <c r="O652" s="27" t="s">
        <v>78</v>
      </c>
      <c r="P652" s="27" t="s">
        <v>1440</v>
      </c>
      <c r="Q652" s="27" t="s">
        <v>78</v>
      </c>
      <c r="R652" s="27" t="s">
        <v>2652</v>
      </c>
      <c r="S652" s="27" t="s">
        <v>109</v>
      </c>
      <c r="T652" s="27" t="s">
        <v>1001</v>
      </c>
      <c r="U652" s="60">
        <v>42275</v>
      </c>
      <c r="V652" s="27" t="s">
        <v>45</v>
      </c>
      <c r="W652" s="27" t="s">
        <v>107</v>
      </c>
      <c r="X652" s="27" t="s">
        <v>38</v>
      </c>
      <c r="Y652" s="27" t="s">
        <v>2653</v>
      </c>
      <c r="Z652" s="27" t="s">
        <v>2654</v>
      </c>
      <c r="AA652" s="62">
        <v>79728</v>
      </c>
      <c r="AB652" s="27" t="s">
        <v>2657</v>
      </c>
      <c r="AC652" s="27" t="s">
        <v>76</v>
      </c>
      <c r="AD652" s="27" t="s">
        <v>2655</v>
      </c>
      <c r="AE652" s="27" t="s">
        <v>2656</v>
      </c>
      <c r="AF652" s="27" t="s">
        <v>1442</v>
      </c>
      <c r="AG652" s="27" t="s">
        <v>677</v>
      </c>
      <c r="AH652" s="27" t="s">
        <v>738</v>
      </c>
      <c r="AI652" s="61">
        <v>42285</v>
      </c>
      <c r="AJ652" s="27" t="s">
        <v>785</v>
      </c>
      <c r="AK652" s="61">
        <v>42278</v>
      </c>
      <c r="AL652" s="28" t="s">
        <v>64</v>
      </c>
      <c r="AM652" s="27" t="s">
        <v>677</v>
      </c>
      <c r="AN652" s="27" t="s">
        <v>677</v>
      </c>
      <c r="AO652" s="28" t="s">
        <v>725</v>
      </c>
      <c r="AP652" s="27" t="s">
        <v>718</v>
      </c>
      <c r="AQ652" s="27" t="s">
        <v>78</v>
      </c>
      <c r="AR652" s="27" t="s">
        <v>78</v>
      </c>
      <c r="AS652" s="28" t="s">
        <v>721</v>
      </c>
      <c r="AT652" s="28" t="s">
        <v>718</v>
      </c>
      <c r="AU652" s="28" t="s">
        <v>718</v>
      </c>
      <c r="AV652" s="28" t="s">
        <v>718</v>
      </c>
      <c r="AW652" s="28" t="s">
        <v>718</v>
      </c>
      <c r="AX652" s="28" t="s">
        <v>718</v>
      </c>
      <c r="AY652" s="28" t="s">
        <v>718</v>
      </c>
      <c r="AZ652" s="62">
        <v>79728</v>
      </c>
      <c r="BA652" s="62">
        <v>79728</v>
      </c>
      <c r="BB652" s="29">
        <v>1</v>
      </c>
    </row>
    <row r="653" spans="1:54" ht="15.75" customHeight="1" x14ac:dyDescent="0.2">
      <c r="A653" t="s">
        <v>3205</v>
      </c>
      <c r="B653" t="str">
        <f>VLOOKUP(M653,vlookup!A:C,3,FALSE)</f>
        <v>"Special Interest Function"</v>
      </c>
      <c r="C653" t="s">
        <v>925</v>
      </c>
      <c r="D653" t="s">
        <v>7</v>
      </c>
      <c r="E653" t="s">
        <v>11</v>
      </c>
      <c r="F653" t="s">
        <v>717</v>
      </c>
      <c r="G653" t="s">
        <v>718</v>
      </c>
      <c r="H653" t="s">
        <v>718</v>
      </c>
      <c r="I653" t="s">
        <v>718</v>
      </c>
      <c r="J653" t="s">
        <v>718</v>
      </c>
      <c r="K653" t="s">
        <v>718</v>
      </c>
      <c r="L653" s="6" t="s">
        <v>718</v>
      </c>
      <c r="M653" s="27" t="s">
        <v>24</v>
      </c>
      <c r="N653" s="27" t="s">
        <v>1083</v>
      </c>
      <c r="O653" s="27" t="s">
        <v>78</v>
      </c>
      <c r="P653" s="27" t="s">
        <v>1440</v>
      </c>
      <c r="Q653" s="27" t="s">
        <v>78</v>
      </c>
      <c r="R653" s="27" t="s">
        <v>365</v>
      </c>
      <c r="S653" s="27" t="s">
        <v>364</v>
      </c>
      <c r="T653" s="27" t="s">
        <v>1258</v>
      </c>
      <c r="U653" s="60">
        <v>42011</v>
      </c>
      <c r="V653" s="27" t="s">
        <v>45</v>
      </c>
      <c r="W653" s="27" t="s">
        <v>1208</v>
      </c>
      <c r="X653" s="27" t="s">
        <v>38</v>
      </c>
      <c r="Y653" s="27" t="s">
        <v>1738</v>
      </c>
      <c r="Z653" s="27" t="s">
        <v>582</v>
      </c>
      <c r="AA653" s="62">
        <v>327980</v>
      </c>
      <c r="AB653" s="27" t="s">
        <v>379</v>
      </c>
      <c r="AC653" s="27" t="s">
        <v>76</v>
      </c>
      <c r="AD653" s="27" t="s">
        <v>1739</v>
      </c>
      <c r="AE653" s="27" t="s">
        <v>363</v>
      </c>
      <c r="AF653" s="27" t="s">
        <v>782</v>
      </c>
      <c r="AG653" s="27" t="s">
        <v>677</v>
      </c>
      <c r="AH653" s="27" t="s">
        <v>738</v>
      </c>
      <c r="AI653" s="61">
        <v>42284</v>
      </c>
      <c r="AJ653" s="27" t="s">
        <v>1758</v>
      </c>
      <c r="AK653" s="61">
        <v>42010</v>
      </c>
      <c r="AL653" s="28" t="s">
        <v>64</v>
      </c>
      <c r="AM653" s="27" t="s">
        <v>677</v>
      </c>
      <c r="AN653" s="27" t="s">
        <v>677</v>
      </c>
      <c r="AO653" s="28" t="s">
        <v>719</v>
      </c>
      <c r="AP653" s="27" t="s">
        <v>720</v>
      </c>
      <c r="AQ653" s="27" t="s">
        <v>78</v>
      </c>
      <c r="AR653" s="27" t="s">
        <v>78</v>
      </c>
      <c r="AS653" s="28" t="s">
        <v>717</v>
      </c>
      <c r="AT653" s="28" t="s">
        <v>718</v>
      </c>
      <c r="AU653" s="28" t="s">
        <v>718</v>
      </c>
      <c r="AV653" s="28" t="s">
        <v>718</v>
      </c>
      <c r="AW653" s="28" t="s">
        <v>718</v>
      </c>
      <c r="AX653" s="28" t="s">
        <v>718</v>
      </c>
      <c r="AY653" s="28" t="s">
        <v>718</v>
      </c>
      <c r="AZ653" s="62">
        <v>327980</v>
      </c>
      <c r="BA653" s="62">
        <v>327980</v>
      </c>
      <c r="BB653" s="29">
        <v>1</v>
      </c>
    </row>
    <row r="654" spans="1:54" ht="15.75" customHeight="1" x14ac:dyDescent="0.2">
      <c r="A654" t="s">
        <v>3205</v>
      </c>
      <c r="B654" t="str">
        <f>VLOOKUP(M654,vlookup!A:C,3,FALSE)</f>
        <v>"Special Interest Function"</v>
      </c>
      <c r="C654" t="s">
        <v>925</v>
      </c>
      <c r="D654" t="s">
        <v>7</v>
      </c>
      <c r="E654" t="s">
        <v>12</v>
      </c>
      <c r="F654" t="s">
        <v>717</v>
      </c>
      <c r="G654" t="s">
        <v>718</v>
      </c>
      <c r="H654" t="s">
        <v>718</v>
      </c>
      <c r="I654" t="s">
        <v>718</v>
      </c>
      <c r="J654" t="s">
        <v>718</v>
      </c>
      <c r="K654" t="s">
        <v>718</v>
      </c>
      <c r="L654" s="6" t="s">
        <v>718</v>
      </c>
      <c r="M654" s="27" t="s">
        <v>24</v>
      </c>
      <c r="N654" s="27" t="s">
        <v>1083</v>
      </c>
      <c r="O654" s="27" t="s">
        <v>78</v>
      </c>
      <c r="P654" s="27" t="s">
        <v>1440</v>
      </c>
      <c r="Q654" s="27" t="s">
        <v>78</v>
      </c>
      <c r="R654" s="27" t="s">
        <v>365</v>
      </c>
      <c r="S654" s="27" t="s">
        <v>364</v>
      </c>
      <c r="T654" s="27" t="s">
        <v>1258</v>
      </c>
      <c r="U654" s="60">
        <v>42109</v>
      </c>
      <c r="V654" s="27" t="s">
        <v>45</v>
      </c>
      <c r="W654" s="27" t="s">
        <v>1208</v>
      </c>
      <c r="X654" s="27" t="s">
        <v>38</v>
      </c>
      <c r="Y654" s="27" t="s">
        <v>2643</v>
      </c>
      <c r="Z654" s="27" t="s">
        <v>582</v>
      </c>
      <c r="AA654" s="62">
        <v>35728</v>
      </c>
      <c r="AB654" s="27" t="s">
        <v>128</v>
      </c>
      <c r="AC654" s="27" t="s">
        <v>76</v>
      </c>
      <c r="AD654" s="27" t="s">
        <v>1739</v>
      </c>
      <c r="AE654" s="27" t="s">
        <v>363</v>
      </c>
      <c r="AF654" s="27" t="s">
        <v>782</v>
      </c>
      <c r="AG654" s="27" t="s">
        <v>677</v>
      </c>
      <c r="AH654" s="27" t="s">
        <v>738</v>
      </c>
      <c r="AI654" s="61">
        <v>42284</v>
      </c>
      <c r="AJ654" s="27" t="s">
        <v>1855</v>
      </c>
      <c r="AK654" s="61">
        <v>42108</v>
      </c>
      <c r="AL654" s="28" t="s">
        <v>64</v>
      </c>
      <c r="AM654" s="27" t="s">
        <v>677</v>
      </c>
      <c r="AN654" s="27" t="s">
        <v>677</v>
      </c>
      <c r="AO654" s="28" t="s">
        <v>719</v>
      </c>
      <c r="AP654" s="27" t="s">
        <v>720</v>
      </c>
      <c r="AQ654" s="27" t="s">
        <v>78</v>
      </c>
      <c r="AR654" s="27" t="s">
        <v>78</v>
      </c>
      <c r="AS654" s="28" t="s">
        <v>717</v>
      </c>
      <c r="AT654" s="28" t="s">
        <v>718</v>
      </c>
      <c r="AU654" s="28" t="s">
        <v>718</v>
      </c>
      <c r="AV654" s="28" t="s">
        <v>718</v>
      </c>
      <c r="AW654" s="28" t="s">
        <v>718</v>
      </c>
      <c r="AX654" s="28" t="s">
        <v>718</v>
      </c>
      <c r="AY654" s="28" t="s">
        <v>718</v>
      </c>
      <c r="AZ654" s="62">
        <v>35728</v>
      </c>
      <c r="BA654" s="62">
        <v>35728</v>
      </c>
      <c r="BB654" s="29">
        <v>1</v>
      </c>
    </row>
    <row r="655" spans="1:54" ht="15.75" customHeight="1" x14ac:dyDescent="0.2">
      <c r="A655" t="s">
        <v>3205</v>
      </c>
      <c r="B655" t="str">
        <f>VLOOKUP(M655,vlookup!A:C,3,FALSE)</f>
        <v>"Special Interest Function"</v>
      </c>
      <c r="C655" t="s">
        <v>925</v>
      </c>
      <c r="D655" t="s">
        <v>7</v>
      </c>
      <c r="E655" t="s">
        <v>12</v>
      </c>
      <c r="F655" t="s">
        <v>717</v>
      </c>
      <c r="G655" t="s">
        <v>718</v>
      </c>
      <c r="H655" t="s">
        <v>718</v>
      </c>
      <c r="I655" t="s">
        <v>718</v>
      </c>
      <c r="J655" t="s">
        <v>718</v>
      </c>
      <c r="K655" t="s">
        <v>718</v>
      </c>
      <c r="L655" s="6" t="s">
        <v>718</v>
      </c>
      <c r="M655" s="27" t="s">
        <v>24</v>
      </c>
      <c r="N655" s="27" t="s">
        <v>1083</v>
      </c>
      <c r="O655" s="27" t="s">
        <v>78</v>
      </c>
      <c r="P655" s="27" t="s">
        <v>1440</v>
      </c>
      <c r="Q655" s="27" t="s">
        <v>78</v>
      </c>
      <c r="R655" s="27" t="s">
        <v>365</v>
      </c>
      <c r="S655" s="27" t="s">
        <v>364</v>
      </c>
      <c r="T655" s="27" t="s">
        <v>1258</v>
      </c>
      <c r="U655" s="60">
        <v>42111</v>
      </c>
      <c r="V655" s="27" t="s">
        <v>45</v>
      </c>
      <c r="W655" s="27" t="s">
        <v>1208</v>
      </c>
      <c r="X655" s="27" t="s">
        <v>38</v>
      </c>
      <c r="Y655" s="27" t="s">
        <v>2644</v>
      </c>
      <c r="Z655" s="27" t="s">
        <v>582</v>
      </c>
      <c r="AA655" s="62">
        <v>26177.279999999999</v>
      </c>
      <c r="AB655" s="27" t="s">
        <v>327</v>
      </c>
      <c r="AC655" s="27" t="s">
        <v>76</v>
      </c>
      <c r="AD655" s="27" t="s">
        <v>1739</v>
      </c>
      <c r="AE655" s="27" t="s">
        <v>363</v>
      </c>
      <c r="AF655" s="27" t="s">
        <v>782</v>
      </c>
      <c r="AG655" s="27" t="s">
        <v>677</v>
      </c>
      <c r="AH655" s="27" t="s">
        <v>738</v>
      </c>
      <c r="AI655" s="61">
        <v>42284</v>
      </c>
      <c r="AJ655" s="27" t="s">
        <v>1855</v>
      </c>
      <c r="AK655" s="61">
        <v>42111</v>
      </c>
      <c r="AL655" s="28" t="s">
        <v>64</v>
      </c>
      <c r="AM655" s="27" t="s">
        <v>677</v>
      </c>
      <c r="AN655" s="27" t="s">
        <v>677</v>
      </c>
      <c r="AO655" s="28" t="s">
        <v>719</v>
      </c>
      <c r="AP655" s="27" t="s">
        <v>720</v>
      </c>
      <c r="AQ655" s="27" t="s">
        <v>78</v>
      </c>
      <c r="AR655" s="27" t="s">
        <v>78</v>
      </c>
      <c r="AS655" s="28" t="s">
        <v>717</v>
      </c>
      <c r="AT655" s="28" t="s">
        <v>718</v>
      </c>
      <c r="AU655" s="28" t="s">
        <v>718</v>
      </c>
      <c r="AV655" s="28" t="s">
        <v>718</v>
      </c>
      <c r="AW655" s="28" t="s">
        <v>718</v>
      </c>
      <c r="AX655" s="28" t="s">
        <v>718</v>
      </c>
      <c r="AY655" s="28" t="s">
        <v>718</v>
      </c>
      <c r="AZ655" s="62">
        <v>26177.279999999999</v>
      </c>
      <c r="BA655" s="62">
        <v>26177.279999999999</v>
      </c>
      <c r="BB655" s="29">
        <v>1</v>
      </c>
    </row>
    <row r="656" spans="1:54" ht="15.75" customHeight="1" x14ac:dyDescent="0.2">
      <c r="A656" t="s">
        <v>3205</v>
      </c>
      <c r="B656" t="str">
        <f>VLOOKUP(M656,vlookup!A:C,3,FALSE)</f>
        <v>"Special Interest Function"</v>
      </c>
      <c r="C656" t="s">
        <v>925</v>
      </c>
      <c r="D656" t="s">
        <v>7</v>
      </c>
      <c r="E656" t="s">
        <v>12</v>
      </c>
      <c r="F656" t="s">
        <v>717</v>
      </c>
      <c r="G656" t="s">
        <v>718</v>
      </c>
      <c r="H656" t="s">
        <v>718</v>
      </c>
      <c r="I656" t="s">
        <v>718</v>
      </c>
      <c r="J656" t="s">
        <v>718</v>
      </c>
      <c r="K656" t="s">
        <v>718</v>
      </c>
      <c r="L656" s="6" t="s">
        <v>718</v>
      </c>
      <c r="M656" s="27" t="s">
        <v>24</v>
      </c>
      <c r="N656" s="27" t="s">
        <v>1083</v>
      </c>
      <c r="O656" s="27" t="s">
        <v>78</v>
      </c>
      <c r="P656" s="27" t="s">
        <v>1440</v>
      </c>
      <c r="Q656" s="27" t="s">
        <v>78</v>
      </c>
      <c r="R656" s="27" t="s">
        <v>365</v>
      </c>
      <c r="S656" s="27" t="s">
        <v>364</v>
      </c>
      <c r="T656" s="27" t="s">
        <v>1258</v>
      </c>
      <c r="U656" s="60">
        <v>42111</v>
      </c>
      <c r="V656" s="27" t="s">
        <v>45</v>
      </c>
      <c r="W656" s="27" t="s">
        <v>1208</v>
      </c>
      <c r="X656" s="27" t="s">
        <v>38</v>
      </c>
      <c r="Y656" s="27" t="s">
        <v>2645</v>
      </c>
      <c r="Z656" s="27" t="s">
        <v>582</v>
      </c>
      <c r="AA656" s="62">
        <v>31262</v>
      </c>
      <c r="AB656" s="27" t="s">
        <v>325</v>
      </c>
      <c r="AC656" s="27" t="s">
        <v>76</v>
      </c>
      <c r="AD656" s="27" t="s">
        <v>1739</v>
      </c>
      <c r="AE656" s="27" t="s">
        <v>363</v>
      </c>
      <c r="AF656" s="27" t="s">
        <v>782</v>
      </c>
      <c r="AG656" s="27" t="s">
        <v>677</v>
      </c>
      <c r="AH656" s="27" t="s">
        <v>738</v>
      </c>
      <c r="AI656" s="61">
        <v>42284</v>
      </c>
      <c r="AJ656" s="27" t="s">
        <v>1855</v>
      </c>
      <c r="AK656" s="61">
        <v>42111</v>
      </c>
      <c r="AL656" s="28" t="s">
        <v>64</v>
      </c>
      <c r="AM656" s="27" t="s">
        <v>677</v>
      </c>
      <c r="AN656" s="27" t="s">
        <v>677</v>
      </c>
      <c r="AO656" s="28" t="s">
        <v>719</v>
      </c>
      <c r="AP656" s="27" t="s">
        <v>720</v>
      </c>
      <c r="AQ656" s="27" t="s">
        <v>78</v>
      </c>
      <c r="AR656" s="27" t="s">
        <v>78</v>
      </c>
      <c r="AS656" s="28" t="s">
        <v>717</v>
      </c>
      <c r="AT656" s="28" t="s">
        <v>718</v>
      </c>
      <c r="AU656" s="28" t="s">
        <v>718</v>
      </c>
      <c r="AV656" s="28" t="s">
        <v>718</v>
      </c>
      <c r="AW656" s="28" t="s">
        <v>718</v>
      </c>
      <c r="AX656" s="28" t="s">
        <v>718</v>
      </c>
      <c r="AY656" s="28" t="s">
        <v>718</v>
      </c>
      <c r="AZ656" s="62">
        <v>31262</v>
      </c>
      <c r="BA656" s="62">
        <v>31262</v>
      </c>
      <c r="BB656" s="29">
        <v>1</v>
      </c>
    </row>
    <row r="657" spans="1:54" ht="15.75" customHeight="1" x14ac:dyDescent="0.2">
      <c r="A657" t="s">
        <v>3205</v>
      </c>
      <c r="B657" t="str">
        <f>VLOOKUP(M657,vlookup!A:C,3,FALSE)</f>
        <v>"Special Interest Function"</v>
      </c>
      <c r="C657" t="s">
        <v>925</v>
      </c>
      <c r="D657" t="s">
        <v>7</v>
      </c>
      <c r="E657" t="s">
        <v>12</v>
      </c>
      <c r="F657" t="s">
        <v>717</v>
      </c>
      <c r="G657" t="s">
        <v>718</v>
      </c>
      <c r="H657" t="s">
        <v>718</v>
      </c>
      <c r="I657" t="s">
        <v>718</v>
      </c>
      <c r="J657" t="s">
        <v>718</v>
      </c>
      <c r="K657" t="s">
        <v>718</v>
      </c>
      <c r="L657" s="6" t="s">
        <v>718</v>
      </c>
      <c r="M657" s="27" t="s">
        <v>24</v>
      </c>
      <c r="N657" s="27" t="s">
        <v>1083</v>
      </c>
      <c r="O657" s="27" t="s">
        <v>78</v>
      </c>
      <c r="P657" s="27" t="s">
        <v>1440</v>
      </c>
      <c r="Q657" s="27" t="s">
        <v>78</v>
      </c>
      <c r="R657" s="27" t="s">
        <v>906</v>
      </c>
      <c r="S657" s="27" t="s">
        <v>118</v>
      </c>
      <c r="T657" s="27" t="s">
        <v>115</v>
      </c>
      <c r="U657" s="60">
        <v>42116</v>
      </c>
      <c r="V657" s="27" t="s">
        <v>45</v>
      </c>
      <c r="W657" s="27" t="s">
        <v>1208</v>
      </c>
      <c r="X657" s="27" t="s">
        <v>38</v>
      </c>
      <c r="Y657" s="27" t="s">
        <v>2661</v>
      </c>
      <c r="Z657" s="27" t="s">
        <v>354</v>
      </c>
      <c r="AA657" s="62">
        <v>1125589.57</v>
      </c>
      <c r="AB657" s="27" t="s">
        <v>1743</v>
      </c>
      <c r="AC657" s="27" t="s">
        <v>115</v>
      </c>
      <c r="AD657" s="27" t="s">
        <v>1311</v>
      </c>
      <c r="AE657" s="27" t="s">
        <v>353</v>
      </c>
      <c r="AF657" s="27" t="s">
        <v>769</v>
      </c>
      <c r="AG657" s="27" t="s">
        <v>677</v>
      </c>
      <c r="AH657" s="27" t="s">
        <v>768</v>
      </c>
      <c r="AI657" s="61">
        <v>42125</v>
      </c>
      <c r="AJ657" s="27" t="s">
        <v>1464</v>
      </c>
      <c r="AK657" s="61">
        <v>42115</v>
      </c>
      <c r="AL657" s="28" t="s">
        <v>64</v>
      </c>
      <c r="AM657" s="27" t="s">
        <v>739</v>
      </c>
      <c r="AN657" s="27" t="s">
        <v>740</v>
      </c>
      <c r="AO657" s="28" t="s">
        <v>719</v>
      </c>
      <c r="AP657" s="27" t="s">
        <v>720</v>
      </c>
      <c r="AQ657" s="27" t="s">
        <v>734</v>
      </c>
      <c r="AR657" s="27" t="s">
        <v>78</v>
      </c>
      <c r="AS657" s="28" t="s">
        <v>717</v>
      </c>
      <c r="AT657" s="28" t="s">
        <v>718</v>
      </c>
      <c r="AU657" s="28" t="s">
        <v>718</v>
      </c>
      <c r="AV657" s="28" t="s">
        <v>718</v>
      </c>
      <c r="AW657" s="28" t="s">
        <v>718</v>
      </c>
      <c r="AX657" s="28" t="s">
        <v>718</v>
      </c>
      <c r="AY657" s="28" t="s">
        <v>718</v>
      </c>
      <c r="AZ657" s="62">
        <v>1125589.57</v>
      </c>
      <c r="BA657" s="62">
        <v>0</v>
      </c>
      <c r="BB657" s="29">
        <v>1</v>
      </c>
    </row>
    <row r="658" spans="1:54" ht="15.75" customHeight="1" x14ac:dyDescent="0.2">
      <c r="A658" t="s">
        <v>3205</v>
      </c>
      <c r="B658" t="str">
        <f>VLOOKUP(M658,vlookup!A:C,3,FALSE)</f>
        <v>"Special Interest Function"</v>
      </c>
      <c r="C658" t="s">
        <v>925</v>
      </c>
      <c r="D658" t="s">
        <v>7</v>
      </c>
      <c r="E658" t="s">
        <v>12</v>
      </c>
      <c r="F658" t="s">
        <v>717</v>
      </c>
      <c r="G658" t="s">
        <v>718</v>
      </c>
      <c r="H658" t="s">
        <v>718</v>
      </c>
      <c r="I658" t="s">
        <v>718</v>
      </c>
      <c r="J658" t="s">
        <v>718</v>
      </c>
      <c r="K658" t="s">
        <v>718</v>
      </c>
      <c r="L658" s="6" t="s">
        <v>718</v>
      </c>
      <c r="M658" s="27" t="s">
        <v>24</v>
      </c>
      <c r="N658" s="27" t="s">
        <v>1083</v>
      </c>
      <c r="O658" s="27" t="s">
        <v>78</v>
      </c>
      <c r="P658" s="27" t="s">
        <v>1440</v>
      </c>
      <c r="Q658" s="27" t="s">
        <v>78</v>
      </c>
      <c r="R658" s="27" t="s">
        <v>43</v>
      </c>
      <c r="S658" s="27" t="s">
        <v>44</v>
      </c>
      <c r="T658" s="27" t="s">
        <v>88</v>
      </c>
      <c r="U658" s="60">
        <v>42164</v>
      </c>
      <c r="V658" s="27" t="s">
        <v>45</v>
      </c>
      <c r="W658" s="27" t="s">
        <v>1208</v>
      </c>
      <c r="X658" s="27" t="s">
        <v>38</v>
      </c>
      <c r="Y658" s="27" t="s">
        <v>2670</v>
      </c>
      <c r="Z658" s="27" t="s">
        <v>354</v>
      </c>
      <c r="AA658" s="62">
        <v>46667</v>
      </c>
      <c r="AB658" s="27" t="s">
        <v>1743</v>
      </c>
      <c r="AC658" s="27" t="s">
        <v>99</v>
      </c>
      <c r="AD658" s="27" t="s">
        <v>1311</v>
      </c>
      <c r="AE658" s="27" t="s">
        <v>353</v>
      </c>
      <c r="AF658" s="27" t="s">
        <v>769</v>
      </c>
      <c r="AG658" s="27" t="s">
        <v>677</v>
      </c>
      <c r="AH658" s="27" t="s">
        <v>2108</v>
      </c>
      <c r="AI658" s="61">
        <v>42164</v>
      </c>
      <c r="AJ658" s="27" t="s">
        <v>1464</v>
      </c>
      <c r="AK658" s="61">
        <v>42159</v>
      </c>
      <c r="AL658" s="28" t="s">
        <v>64</v>
      </c>
      <c r="AM658" s="27" t="s">
        <v>741</v>
      </c>
      <c r="AN658" s="27" t="s">
        <v>742</v>
      </c>
      <c r="AO658" s="28" t="s">
        <v>719</v>
      </c>
      <c r="AP658" s="27" t="s">
        <v>720</v>
      </c>
      <c r="AQ658" s="27" t="s">
        <v>734</v>
      </c>
      <c r="AR658" s="27" t="s">
        <v>78</v>
      </c>
      <c r="AS658" s="28" t="s">
        <v>717</v>
      </c>
      <c r="AT658" s="28" t="s">
        <v>718</v>
      </c>
      <c r="AU658" s="28" t="s">
        <v>718</v>
      </c>
      <c r="AV658" s="28" t="s">
        <v>718</v>
      </c>
      <c r="AW658" s="28" t="s">
        <v>718</v>
      </c>
      <c r="AX658" s="28" t="s">
        <v>718</v>
      </c>
      <c r="AY658" s="28" t="s">
        <v>718</v>
      </c>
      <c r="AZ658" s="62">
        <v>46667</v>
      </c>
      <c r="BA658" s="62">
        <v>0</v>
      </c>
      <c r="BB658" s="29">
        <v>1</v>
      </c>
    </row>
    <row r="659" spans="1:54" ht="15.75" customHeight="1" x14ac:dyDescent="0.2">
      <c r="A659" t="s">
        <v>3205</v>
      </c>
      <c r="B659" t="str">
        <f>VLOOKUP(M659,vlookup!A:C,3,FALSE)</f>
        <v>"Special Interest Function"</v>
      </c>
      <c r="C659" t="s">
        <v>925</v>
      </c>
      <c r="D659" t="s">
        <v>7</v>
      </c>
      <c r="E659" t="s">
        <v>12</v>
      </c>
      <c r="F659" t="s">
        <v>717</v>
      </c>
      <c r="G659" t="s">
        <v>718</v>
      </c>
      <c r="H659" t="s">
        <v>718</v>
      </c>
      <c r="I659" t="s">
        <v>718</v>
      </c>
      <c r="J659" t="s">
        <v>718</v>
      </c>
      <c r="K659" t="s">
        <v>718</v>
      </c>
      <c r="L659" s="6" t="s">
        <v>718</v>
      </c>
      <c r="M659" s="27" t="s">
        <v>24</v>
      </c>
      <c r="N659" s="27" t="s">
        <v>1083</v>
      </c>
      <c r="O659" s="27" t="s">
        <v>78</v>
      </c>
      <c r="P659" s="27" t="s">
        <v>1440</v>
      </c>
      <c r="Q659" s="27" t="s">
        <v>78</v>
      </c>
      <c r="R659" s="27" t="s">
        <v>365</v>
      </c>
      <c r="S659" s="27" t="s">
        <v>364</v>
      </c>
      <c r="T659" s="27" t="s">
        <v>1258</v>
      </c>
      <c r="U659" s="60">
        <v>42173</v>
      </c>
      <c r="V659" s="27" t="s">
        <v>45</v>
      </c>
      <c r="W659" s="27" t="s">
        <v>1208</v>
      </c>
      <c r="X659" s="27" t="s">
        <v>38</v>
      </c>
      <c r="Y659" s="27" t="s">
        <v>2646</v>
      </c>
      <c r="Z659" s="27" t="s">
        <v>582</v>
      </c>
      <c r="AA659" s="62">
        <v>53094.36</v>
      </c>
      <c r="AB659" s="27" t="s">
        <v>576</v>
      </c>
      <c r="AC659" s="27" t="s">
        <v>76</v>
      </c>
      <c r="AD659" s="27" t="s">
        <v>1739</v>
      </c>
      <c r="AE659" s="27" t="s">
        <v>363</v>
      </c>
      <c r="AF659" s="27" t="s">
        <v>782</v>
      </c>
      <c r="AG659" s="27" t="s">
        <v>677</v>
      </c>
      <c r="AH659" s="27" t="s">
        <v>738</v>
      </c>
      <c r="AI659" s="61">
        <v>42284</v>
      </c>
      <c r="AJ659" s="27" t="s">
        <v>1855</v>
      </c>
      <c r="AK659" s="61">
        <v>42174</v>
      </c>
      <c r="AL659" s="28" t="s">
        <v>64</v>
      </c>
      <c r="AM659" s="27" t="s">
        <v>677</v>
      </c>
      <c r="AN659" s="27" t="s">
        <v>677</v>
      </c>
      <c r="AO659" s="28" t="s">
        <v>719</v>
      </c>
      <c r="AP659" s="27" t="s">
        <v>720</v>
      </c>
      <c r="AQ659" s="27" t="s">
        <v>78</v>
      </c>
      <c r="AR659" s="27" t="s">
        <v>78</v>
      </c>
      <c r="AS659" s="28" t="s">
        <v>717</v>
      </c>
      <c r="AT659" s="28" t="s">
        <v>718</v>
      </c>
      <c r="AU659" s="28" t="s">
        <v>718</v>
      </c>
      <c r="AV659" s="28" t="s">
        <v>718</v>
      </c>
      <c r="AW659" s="28" t="s">
        <v>718</v>
      </c>
      <c r="AX659" s="28" t="s">
        <v>718</v>
      </c>
      <c r="AY659" s="28" t="s">
        <v>718</v>
      </c>
      <c r="AZ659" s="62">
        <v>53094.36</v>
      </c>
      <c r="BA659" s="62">
        <v>53094.36</v>
      </c>
      <c r="BB659" s="29">
        <v>1</v>
      </c>
    </row>
    <row r="660" spans="1:54" ht="15.75" customHeight="1" x14ac:dyDescent="0.2">
      <c r="A660" t="s">
        <v>3205</v>
      </c>
      <c r="B660" t="str">
        <f>VLOOKUP(M660,vlookup!A:C,3,FALSE)</f>
        <v>"Special Interest Function"</v>
      </c>
      <c r="C660" t="s">
        <v>925</v>
      </c>
      <c r="D660" t="s">
        <v>7</v>
      </c>
      <c r="E660" t="s">
        <v>13</v>
      </c>
      <c r="F660" t="s">
        <v>717</v>
      </c>
      <c r="G660" t="s">
        <v>718</v>
      </c>
      <c r="H660" t="s">
        <v>718</v>
      </c>
      <c r="I660" t="s">
        <v>718</v>
      </c>
      <c r="J660" t="s">
        <v>718</v>
      </c>
      <c r="K660" t="s">
        <v>718</v>
      </c>
      <c r="L660" s="6" t="s">
        <v>718</v>
      </c>
      <c r="M660" s="27" t="s">
        <v>24</v>
      </c>
      <c r="N660" s="27" t="s">
        <v>1083</v>
      </c>
      <c r="O660" s="27" t="s">
        <v>78</v>
      </c>
      <c r="P660" s="27" t="s">
        <v>1440</v>
      </c>
      <c r="Q660" s="27" t="s">
        <v>78</v>
      </c>
      <c r="R660" s="27" t="s">
        <v>365</v>
      </c>
      <c r="S660" s="27" t="s">
        <v>364</v>
      </c>
      <c r="T660" s="27" t="s">
        <v>1258</v>
      </c>
      <c r="U660" s="60">
        <v>42201</v>
      </c>
      <c r="V660" s="27" t="s">
        <v>45</v>
      </c>
      <c r="W660" s="27" t="s">
        <v>1208</v>
      </c>
      <c r="X660" s="27" t="s">
        <v>38</v>
      </c>
      <c r="Y660" s="27" t="s">
        <v>2647</v>
      </c>
      <c r="Z660" s="27" t="s">
        <v>582</v>
      </c>
      <c r="AA660" s="62">
        <v>50313.58</v>
      </c>
      <c r="AB660" s="27" t="s">
        <v>377</v>
      </c>
      <c r="AC660" s="27" t="s">
        <v>76</v>
      </c>
      <c r="AD660" s="27" t="s">
        <v>1739</v>
      </c>
      <c r="AE660" s="27" t="s">
        <v>363</v>
      </c>
      <c r="AF660" s="27" t="s">
        <v>782</v>
      </c>
      <c r="AG660" s="27" t="s">
        <v>677</v>
      </c>
      <c r="AH660" s="27" t="s">
        <v>738</v>
      </c>
      <c r="AI660" s="61">
        <v>42284</v>
      </c>
      <c r="AJ660" s="27" t="s">
        <v>1855</v>
      </c>
      <c r="AK660" s="61">
        <v>42248</v>
      </c>
      <c r="AL660" s="28" t="s">
        <v>64</v>
      </c>
      <c r="AM660" s="27" t="s">
        <v>677</v>
      </c>
      <c r="AN660" s="27" t="s">
        <v>677</v>
      </c>
      <c r="AO660" s="28" t="s">
        <v>719</v>
      </c>
      <c r="AP660" s="27" t="s">
        <v>720</v>
      </c>
      <c r="AQ660" s="27" t="s">
        <v>78</v>
      </c>
      <c r="AR660" s="27" t="s">
        <v>78</v>
      </c>
      <c r="AS660" s="28" t="s">
        <v>717</v>
      </c>
      <c r="AT660" s="28" t="s">
        <v>718</v>
      </c>
      <c r="AU660" s="28" t="s">
        <v>718</v>
      </c>
      <c r="AV660" s="28" t="s">
        <v>718</v>
      </c>
      <c r="AW660" s="28" t="s">
        <v>718</v>
      </c>
      <c r="AX660" s="28" t="s">
        <v>718</v>
      </c>
      <c r="AY660" s="28" t="s">
        <v>718</v>
      </c>
      <c r="AZ660" s="62">
        <v>50313.58</v>
      </c>
      <c r="BA660" s="62">
        <v>50313.58</v>
      </c>
      <c r="BB660" s="29">
        <v>1</v>
      </c>
    </row>
    <row r="661" spans="1:54" ht="15.75" customHeight="1" x14ac:dyDescent="0.2">
      <c r="A661" t="s">
        <v>3205</v>
      </c>
      <c r="B661" t="str">
        <f>VLOOKUP(M661,vlookup!A:C,3,FALSE)</f>
        <v>"Special Interest Function"</v>
      </c>
      <c r="C661" t="s">
        <v>925</v>
      </c>
      <c r="D661" t="s">
        <v>7</v>
      </c>
      <c r="E661" t="s">
        <v>13</v>
      </c>
      <c r="F661" t="s">
        <v>717</v>
      </c>
      <c r="G661" t="s">
        <v>718</v>
      </c>
      <c r="H661" t="s">
        <v>718</v>
      </c>
      <c r="I661" t="s">
        <v>718</v>
      </c>
      <c r="J661" t="s">
        <v>718</v>
      </c>
      <c r="K661" t="s">
        <v>718</v>
      </c>
      <c r="L661" s="6" t="s">
        <v>718</v>
      </c>
      <c r="M661" s="27" t="s">
        <v>24</v>
      </c>
      <c r="N661" s="27" t="s">
        <v>1083</v>
      </c>
      <c r="O661" s="27" t="s">
        <v>78</v>
      </c>
      <c r="P661" s="27" t="s">
        <v>1440</v>
      </c>
      <c r="Q661" s="27" t="s">
        <v>78</v>
      </c>
      <c r="R661" s="27" t="s">
        <v>365</v>
      </c>
      <c r="S661" s="27" t="s">
        <v>364</v>
      </c>
      <c r="T661" s="27" t="s">
        <v>1258</v>
      </c>
      <c r="U661" s="60">
        <v>42243</v>
      </c>
      <c r="V661" s="27" t="s">
        <v>45</v>
      </c>
      <c r="W661" s="27" t="s">
        <v>1208</v>
      </c>
      <c r="X661" s="27" t="s">
        <v>38</v>
      </c>
      <c r="Y661" s="27" t="s">
        <v>2648</v>
      </c>
      <c r="Z661" s="27" t="s">
        <v>582</v>
      </c>
      <c r="AA661" s="62">
        <v>219248</v>
      </c>
      <c r="AB661" s="27" t="s">
        <v>208</v>
      </c>
      <c r="AC661" s="27" t="s">
        <v>76</v>
      </c>
      <c r="AD661" s="27" t="s">
        <v>1739</v>
      </c>
      <c r="AE661" s="27" t="s">
        <v>363</v>
      </c>
      <c r="AF661" s="27" t="s">
        <v>782</v>
      </c>
      <c r="AG661" s="27" t="s">
        <v>677</v>
      </c>
      <c r="AH661" s="27" t="s">
        <v>738</v>
      </c>
      <c r="AI661" s="61">
        <v>42284</v>
      </c>
      <c r="AJ661" s="27" t="s">
        <v>1760</v>
      </c>
      <c r="AK661" s="61">
        <v>42230</v>
      </c>
      <c r="AL661" s="28" t="s">
        <v>64</v>
      </c>
      <c r="AM661" s="27" t="s">
        <v>677</v>
      </c>
      <c r="AN661" s="27" t="s">
        <v>677</v>
      </c>
      <c r="AO661" s="28" t="s">
        <v>719</v>
      </c>
      <c r="AP661" s="27" t="s">
        <v>720</v>
      </c>
      <c r="AQ661" s="27" t="s">
        <v>78</v>
      </c>
      <c r="AR661" s="27" t="s">
        <v>78</v>
      </c>
      <c r="AS661" s="28" t="s">
        <v>717</v>
      </c>
      <c r="AT661" s="28" t="s">
        <v>718</v>
      </c>
      <c r="AU661" s="28" t="s">
        <v>718</v>
      </c>
      <c r="AV661" s="28" t="s">
        <v>718</v>
      </c>
      <c r="AW661" s="28" t="s">
        <v>718</v>
      </c>
      <c r="AX661" s="28" t="s">
        <v>718</v>
      </c>
      <c r="AY661" s="28" t="s">
        <v>718</v>
      </c>
      <c r="AZ661" s="62">
        <v>219248</v>
      </c>
      <c r="BA661" s="62">
        <v>219248</v>
      </c>
      <c r="BB661" s="29">
        <v>1</v>
      </c>
    </row>
    <row r="662" spans="1:54" ht="15.75" customHeight="1" x14ac:dyDescent="0.2">
      <c r="A662" t="s">
        <v>3207</v>
      </c>
      <c r="B662" t="str">
        <f>VLOOKUP(M662,vlookup!A:C,3,FALSE)</f>
        <v>"Special Interest Function"</v>
      </c>
      <c r="C662" t="s">
        <v>925</v>
      </c>
      <c r="D662" t="s">
        <v>8</v>
      </c>
      <c r="E662" t="s">
        <v>13</v>
      </c>
      <c r="F662" t="s">
        <v>717</v>
      </c>
      <c r="G662" t="s">
        <v>718</v>
      </c>
      <c r="H662" t="s">
        <v>718</v>
      </c>
      <c r="I662" t="s">
        <v>718</v>
      </c>
      <c r="J662" t="s">
        <v>718</v>
      </c>
      <c r="K662" t="s">
        <v>718</v>
      </c>
      <c r="L662" s="6" t="s">
        <v>718</v>
      </c>
      <c r="M662" s="27" t="s">
        <v>24</v>
      </c>
      <c r="N662" s="27" t="s">
        <v>1083</v>
      </c>
      <c r="O662" s="27" t="s">
        <v>78</v>
      </c>
      <c r="P662" s="27" t="s">
        <v>1444</v>
      </c>
      <c r="Q662" s="27" t="s">
        <v>78</v>
      </c>
      <c r="R662" s="27" t="s">
        <v>43</v>
      </c>
      <c r="S662" s="27" t="s">
        <v>44</v>
      </c>
      <c r="T662" s="27" t="s">
        <v>88</v>
      </c>
      <c r="U662" s="60">
        <v>42264</v>
      </c>
      <c r="V662" s="27" t="s">
        <v>84</v>
      </c>
      <c r="W662" s="27" t="s">
        <v>677</v>
      </c>
      <c r="X662" s="27" t="s">
        <v>38</v>
      </c>
      <c r="Y662" s="27" t="s">
        <v>2688</v>
      </c>
      <c r="Z662" s="27" t="s">
        <v>2689</v>
      </c>
      <c r="AA662" s="62">
        <v>62352</v>
      </c>
      <c r="AB662" s="27" t="s">
        <v>2690</v>
      </c>
      <c r="AC662" s="27" t="s">
        <v>76</v>
      </c>
      <c r="AD662" s="27" t="s">
        <v>677</v>
      </c>
      <c r="AE662" s="27" t="s">
        <v>2691</v>
      </c>
      <c r="AF662" s="27" t="s">
        <v>761</v>
      </c>
      <c r="AG662" s="27" t="s">
        <v>781</v>
      </c>
      <c r="AH662" s="27" t="s">
        <v>783</v>
      </c>
      <c r="AI662" s="61">
        <v>42296</v>
      </c>
      <c r="AJ662" s="27" t="s">
        <v>1863</v>
      </c>
      <c r="AK662" s="61">
        <v>42264</v>
      </c>
      <c r="AL662" s="28" t="s">
        <v>64</v>
      </c>
      <c r="AM662" s="27" t="s">
        <v>677</v>
      </c>
      <c r="AN662" s="27" t="s">
        <v>677</v>
      </c>
      <c r="AO662" s="28" t="s">
        <v>715</v>
      </c>
      <c r="AP662" s="27" t="s">
        <v>716</v>
      </c>
      <c r="AQ662" s="27" t="s">
        <v>677</v>
      </c>
      <c r="AR662" s="27" t="s">
        <v>78</v>
      </c>
      <c r="AS662" s="28" t="s">
        <v>717</v>
      </c>
      <c r="AT662" s="28" t="s">
        <v>718</v>
      </c>
      <c r="AU662" s="28" t="s">
        <v>718</v>
      </c>
      <c r="AV662" s="28" t="s">
        <v>718</v>
      </c>
      <c r="AW662" s="28" t="s">
        <v>718</v>
      </c>
      <c r="AX662" s="28" t="s">
        <v>718</v>
      </c>
      <c r="AY662" s="28" t="s">
        <v>718</v>
      </c>
      <c r="AZ662" s="62">
        <v>62352</v>
      </c>
      <c r="BA662" s="62">
        <v>62352</v>
      </c>
      <c r="BB662" s="29">
        <v>1</v>
      </c>
    </row>
    <row r="663" spans="1:54" ht="15.75" customHeight="1" x14ac:dyDescent="0.2">
      <c r="A663" t="s">
        <v>3206</v>
      </c>
      <c r="B663" t="str">
        <f>VLOOKUP(M663,vlookup!A:C,3,FALSE)</f>
        <v>"Special Interest Function"</v>
      </c>
      <c r="C663" t="s">
        <v>925</v>
      </c>
      <c r="D663" t="s">
        <v>7</v>
      </c>
      <c r="E663" t="s">
        <v>13</v>
      </c>
      <c r="F663" t="s">
        <v>717</v>
      </c>
      <c r="G663" t="s">
        <v>718</v>
      </c>
      <c r="H663" t="s">
        <v>718</v>
      </c>
      <c r="I663" t="s">
        <v>718</v>
      </c>
      <c r="J663" t="s">
        <v>718</v>
      </c>
      <c r="K663" t="s">
        <v>718</v>
      </c>
      <c r="L663" s="6" t="s">
        <v>718</v>
      </c>
      <c r="M663" s="27" t="s">
        <v>24</v>
      </c>
      <c r="N663" s="27" t="s">
        <v>1083</v>
      </c>
      <c r="O663" s="27" t="s">
        <v>78</v>
      </c>
      <c r="P663" s="27" t="s">
        <v>1446</v>
      </c>
      <c r="Q663" s="27" t="s">
        <v>78</v>
      </c>
      <c r="R663" s="27" t="s">
        <v>43</v>
      </c>
      <c r="S663" s="27" t="s">
        <v>44</v>
      </c>
      <c r="T663" s="27" t="s">
        <v>88</v>
      </c>
      <c r="U663" s="60">
        <v>42270</v>
      </c>
      <c r="V663" s="27" t="s">
        <v>134</v>
      </c>
      <c r="W663" s="27" t="s">
        <v>677</v>
      </c>
      <c r="X663" s="27" t="s">
        <v>38</v>
      </c>
      <c r="Y663" s="27" t="s">
        <v>2676</v>
      </c>
      <c r="Z663" s="27" t="s">
        <v>2677</v>
      </c>
      <c r="AA663" s="62">
        <v>177136.13</v>
      </c>
      <c r="AB663" s="27" t="s">
        <v>2678</v>
      </c>
      <c r="AC663" s="27" t="s">
        <v>76</v>
      </c>
      <c r="AD663" s="27" t="s">
        <v>677</v>
      </c>
      <c r="AE663" s="27" t="s">
        <v>2679</v>
      </c>
      <c r="AF663" s="27" t="s">
        <v>96</v>
      </c>
      <c r="AG663" s="27" t="s">
        <v>677</v>
      </c>
      <c r="AH663" s="27" t="s">
        <v>1862</v>
      </c>
      <c r="AI663" s="61">
        <v>42270</v>
      </c>
      <c r="AJ663" s="27" t="s">
        <v>1862</v>
      </c>
      <c r="AK663" s="61">
        <v>42269</v>
      </c>
      <c r="AL663" s="28" t="s">
        <v>64</v>
      </c>
      <c r="AM663" s="27" t="s">
        <v>677</v>
      </c>
      <c r="AN663" s="27" t="s">
        <v>677</v>
      </c>
      <c r="AO663" s="28" t="s">
        <v>725</v>
      </c>
      <c r="AP663" s="27" t="s">
        <v>718</v>
      </c>
      <c r="AQ663" s="27" t="s">
        <v>677</v>
      </c>
      <c r="AR663" s="27" t="s">
        <v>78</v>
      </c>
      <c r="AS663" s="28" t="s">
        <v>717</v>
      </c>
      <c r="AT663" s="28" t="s">
        <v>718</v>
      </c>
      <c r="AU663" s="28" t="s">
        <v>718</v>
      </c>
      <c r="AV663" s="28" t="s">
        <v>718</v>
      </c>
      <c r="AW663" s="28" t="s">
        <v>718</v>
      </c>
      <c r="AX663" s="28" t="s">
        <v>718</v>
      </c>
      <c r="AY663" s="28" t="s">
        <v>718</v>
      </c>
      <c r="AZ663" s="62">
        <v>177136.13</v>
      </c>
      <c r="BA663" s="62">
        <v>177136.13</v>
      </c>
      <c r="BB663" s="29">
        <v>1</v>
      </c>
    </row>
    <row r="664" spans="1:54" ht="15.75" customHeight="1" x14ac:dyDescent="0.2">
      <c r="A664" t="s">
        <v>79</v>
      </c>
      <c r="B664" t="str">
        <f>VLOOKUP(M664,vlookup!A:C,3,FALSE)</f>
        <v>"Special Interest Function"</v>
      </c>
      <c r="C664" t="s">
        <v>925</v>
      </c>
      <c r="D664" t="s">
        <v>9</v>
      </c>
      <c r="E664" t="s">
        <v>12</v>
      </c>
      <c r="F664" t="s">
        <v>717</v>
      </c>
      <c r="G664" t="s">
        <v>1850</v>
      </c>
      <c r="H664" t="s">
        <v>718</v>
      </c>
      <c r="I664" t="s">
        <v>718</v>
      </c>
      <c r="J664" t="s">
        <v>718</v>
      </c>
      <c r="K664" t="s">
        <v>718</v>
      </c>
      <c r="L664" s="6" t="s">
        <v>718</v>
      </c>
      <c r="M664" s="27" t="s">
        <v>24</v>
      </c>
      <c r="N664" s="27" t="s">
        <v>1083</v>
      </c>
      <c r="O664" s="27" t="s">
        <v>78</v>
      </c>
      <c r="P664" s="27" t="s">
        <v>1443</v>
      </c>
      <c r="Q664" s="27" t="s">
        <v>78</v>
      </c>
      <c r="R664" s="27" t="s">
        <v>43</v>
      </c>
      <c r="S664" s="27" t="s">
        <v>44</v>
      </c>
      <c r="T664" s="27" t="s">
        <v>88</v>
      </c>
      <c r="U664" s="60">
        <v>42145</v>
      </c>
      <c r="V664" s="27" t="s">
        <v>46</v>
      </c>
      <c r="W664" s="27" t="s">
        <v>677</v>
      </c>
      <c r="X664" s="27" t="s">
        <v>38</v>
      </c>
      <c r="Y664" s="27" t="s">
        <v>2610</v>
      </c>
      <c r="Z664" s="27" t="s">
        <v>2611</v>
      </c>
      <c r="AA664" s="62">
        <v>636771.81999999995</v>
      </c>
      <c r="AB664" s="27" t="s">
        <v>2612</v>
      </c>
      <c r="AC664" s="27" t="s">
        <v>76</v>
      </c>
      <c r="AD664" s="27" t="s">
        <v>677</v>
      </c>
      <c r="AE664" s="27" t="s">
        <v>2613</v>
      </c>
      <c r="AF664" s="27" t="s">
        <v>774</v>
      </c>
      <c r="AG664" s="27" t="s">
        <v>755</v>
      </c>
      <c r="AH664" s="27" t="s">
        <v>1856</v>
      </c>
      <c r="AI664" s="61">
        <v>42258</v>
      </c>
      <c r="AJ664" s="27" t="s">
        <v>1858</v>
      </c>
      <c r="AK664" s="61">
        <v>42143</v>
      </c>
      <c r="AL664" s="28" t="s">
        <v>64</v>
      </c>
      <c r="AM664" s="27" t="s">
        <v>677</v>
      </c>
      <c r="AN664" s="27" t="s">
        <v>677</v>
      </c>
      <c r="AO664" s="28" t="s">
        <v>725</v>
      </c>
      <c r="AP664" s="27" t="s">
        <v>718</v>
      </c>
      <c r="AQ664" s="27" t="s">
        <v>677</v>
      </c>
      <c r="AR664" s="27" t="s">
        <v>78</v>
      </c>
      <c r="AS664" s="28" t="s">
        <v>717</v>
      </c>
      <c r="AT664" s="28" t="s">
        <v>716</v>
      </c>
      <c r="AU664" s="28" t="s">
        <v>718</v>
      </c>
      <c r="AV664" s="28" t="s">
        <v>718</v>
      </c>
      <c r="AW664" s="28" t="s">
        <v>718</v>
      </c>
      <c r="AX664" s="28" t="s">
        <v>718</v>
      </c>
      <c r="AY664" s="28" t="s">
        <v>718</v>
      </c>
      <c r="AZ664" s="62">
        <v>1559441.28</v>
      </c>
      <c r="BA664" s="62">
        <v>3876589.14</v>
      </c>
      <c r="BB664" s="29">
        <v>1</v>
      </c>
    </row>
    <row r="665" spans="1:54" ht="15.75" customHeight="1" x14ac:dyDescent="0.2">
      <c r="A665" t="s">
        <v>79</v>
      </c>
      <c r="B665" t="str">
        <f>VLOOKUP(M665,vlookup!A:C,3,FALSE)</f>
        <v>"Special Interest Function"</v>
      </c>
      <c r="C665" t="s">
        <v>925</v>
      </c>
      <c r="D665" t="s">
        <v>9</v>
      </c>
      <c r="E665" t="s">
        <v>13</v>
      </c>
      <c r="F665" t="s">
        <v>717</v>
      </c>
      <c r="G665" t="s">
        <v>1850</v>
      </c>
      <c r="H665" t="s">
        <v>718</v>
      </c>
      <c r="I665" t="s">
        <v>718</v>
      </c>
      <c r="J665" t="s">
        <v>718</v>
      </c>
      <c r="K665" t="s">
        <v>718</v>
      </c>
      <c r="L665" s="6" t="s">
        <v>718</v>
      </c>
      <c r="M665" s="27" t="s">
        <v>24</v>
      </c>
      <c r="N665" s="27" t="s">
        <v>1083</v>
      </c>
      <c r="O665" s="27" t="s">
        <v>78</v>
      </c>
      <c r="P665" s="27" t="s">
        <v>1443</v>
      </c>
      <c r="Q665" s="27" t="s">
        <v>78</v>
      </c>
      <c r="R665" s="27" t="s">
        <v>43</v>
      </c>
      <c r="S665" s="27" t="s">
        <v>44</v>
      </c>
      <c r="T665" s="27" t="s">
        <v>88</v>
      </c>
      <c r="U665" s="60">
        <v>42258</v>
      </c>
      <c r="V665" s="27" t="s">
        <v>46</v>
      </c>
      <c r="W665" s="27" t="s">
        <v>677</v>
      </c>
      <c r="X665" s="27" t="s">
        <v>38</v>
      </c>
      <c r="Y665" s="27" t="s">
        <v>2625</v>
      </c>
      <c r="Z665" s="27" t="s">
        <v>2611</v>
      </c>
      <c r="AA665" s="62">
        <v>922669.46</v>
      </c>
      <c r="AB665" s="27" t="s">
        <v>2612</v>
      </c>
      <c r="AC665" s="27" t="s">
        <v>88</v>
      </c>
      <c r="AD665" s="27" t="s">
        <v>677</v>
      </c>
      <c r="AE665" s="27" t="s">
        <v>2613</v>
      </c>
      <c r="AF665" s="27" t="s">
        <v>774</v>
      </c>
      <c r="AG665" s="27" t="s">
        <v>755</v>
      </c>
      <c r="AH665" s="27" t="s">
        <v>1856</v>
      </c>
      <c r="AI665" s="61">
        <v>42258</v>
      </c>
      <c r="AJ665" s="27" t="s">
        <v>1858</v>
      </c>
      <c r="AK665" s="61">
        <v>42208</v>
      </c>
      <c r="AL665" s="28" t="s">
        <v>64</v>
      </c>
      <c r="AM665" s="27" t="s">
        <v>723</v>
      </c>
      <c r="AN665" s="27" t="s">
        <v>724</v>
      </c>
      <c r="AO665" s="28" t="s">
        <v>725</v>
      </c>
      <c r="AP665" s="27" t="s">
        <v>718</v>
      </c>
      <c r="AQ665" s="27" t="s">
        <v>677</v>
      </c>
      <c r="AR665" s="27" t="s">
        <v>78</v>
      </c>
      <c r="AS665" s="28" t="s">
        <v>717</v>
      </c>
      <c r="AT665" s="28" t="s">
        <v>716</v>
      </c>
      <c r="AU665" s="28" t="s">
        <v>718</v>
      </c>
      <c r="AV665" s="28" t="s">
        <v>718</v>
      </c>
      <c r="AW665" s="28" t="s">
        <v>718</v>
      </c>
      <c r="AX665" s="28" t="s">
        <v>718</v>
      </c>
      <c r="AY665" s="28" t="s">
        <v>718</v>
      </c>
      <c r="AZ665" s="62">
        <v>0</v>
      </c>
      <c r="BA665" s="62">
        <v>0</v>
      </c>
      <c r="BB665" s="29">
        <v>1</v>
      </c>
    </row>
    <row r="666" spans="1:54" ht="15.75" customHeight="1" x14ac:dyDescent="0.2">
      <c r="A666" t="s">
        <v>79</v>
      </c>
      <c r="B666" t="str">
        <f>VLOOKUP(M666,vlookup!A:C,3,FALSE)</f>
        <v>"Special Interest Function"</v>
      </c>
      <c r="C666" t="s">
        <v>925</v>
      </c>
      <c r="D666" t="s">
        <v>7</v>
      </c>
      <c r="E666" t="s">
        <v>13</v>
      </c>
      <c r="F666" t="s">
        <v>717</v>
      </c>
      <c r="G666" t="s">
        <v>1850</v>
      </c>
      <c r="H666" t="s">
        <v>718</v>
      </c>
      <c r="I666" t="s">
        <v>718</v>
      </c>
      <c r="J666" t="s">
        <v>718</v>
      </c>
      <c r="K666" t="s">
        <v>718</v>
      </c>
      <c r="L666" s="6" t="s">
        <v>718</v>
      </c>
      <c r="M666" s="27" t="s">
        <v>24</v>
      </c>
      <c r="N666" s="27" t="s">
        <v>1083</v>
      </c>
      <c r="O666" s="27" t="s">
        <v>78</v>
      </c>
      <c r="P666" s="27" t="s">
        <v>1443</v>
      </c>
      <c r="Q666" s="27" t="s">
        <v>78</v>
      </c>
      <c r="R666" s="27" t="s">
        <v>110</v>
      </c>
      <c r="S666" s="27" t="s">
        <v>109</v>
      </c>
      <c r="T666" s="27" t="s">
        <v>1206</v>
      </c>
      <c r="U666" s="60">
        <v>42272</v>
      </c>
      <c r="V666" s="27" t="s">
        <v>45</v>
      </c>
      <c r="W666" s="27" t="s">
        <v>677</v>
      </c>
      <c r="X666" s="27" t="s">
        <v>38</v>
      </c>
      <c r="Y666" s="27" t="s">
        <v>2581</v>
      </c>
      <c r="Z666" s="27" t="s">
        <v>399</v>
      </c>
      <c r="AA666" s="62">
        <v>1390955.17</v>
      </c>
      <c r="AB666" s="27" t="s">
        <v>391</v>
      </c>
      <c r="AC666" s="27" t="s">
        <v>76</v>
      </c>
      <c r="AD666" s="27" t="s">
        <v>2582</v>
      </c>
      <c r="AE666" s="27" t="s">
        <v>398</v>
      </c>
      <c r="AF666" s="27" t="s">
        <v>790</v>
      </c>
      <c r="AG666" s="27" t="s">
        <v>677</v>
      </c>
      <c r="AH666" s="27" t="s">
        <v>738</v>
      </c>
      <c r="AI666" s="61">
        <v>42318</v>
      </c>
      <c r="AJ666" s="27" t="s">
        <v>970</v>
      </c>
      <c r="AK666" s="61">
        <v>42272</v>
      </c>
      <c r="AL666" s="28" t="s">
        <v>64</v>
      </c>
      <c r="AM666" s="27" t="s">
        <v>677</v>
      </c>
      <c r="AN666" s="27" t="s">
        <v>677</v>
      </c>
      <c r="AO666" s="28" t="s">
        <v>725</v>
      </c>
      <c r="AP666" s="27" t="s">
        <v>718</v>
      </c>
      <c r="AQ666" s="27" t="s">
        <v>78</v>
      </c>
      <c r="AR666" s="27" t="s">
        <v>78</v>
      </c>
      <c r="AS666" s="28" t="s">
        <v>717</v>
      </c>
      <c r="AT666" s="28" t="s">
        <v>716</v>
      </c>
      <c r="AU666" s="28" t="s">
        <v>718</v>
      </c>
      <c r="AV666" s="28" t="s">
        <v>718</v>
      </c>
      <c r="AW666" s="28" t="s">
        <v>718</v>
      </c>
      <c r="AX666" s="28" t="s">
        <v>718</v>
      </c>
      <c r="AY666" s="28" t="s">
        <v>718</v>
      </c>
      <c r="AZ666" s="62">
        <v>1390955.17</v>
      </c>
      <c r="BA666" s="62">
        <v>2219826.98</v>
      </c>
      <c r="BB666" s="29">
        <v>1</v>
      </c>
    </row>
    <row r="667" spans="1:54" ht="15.75" customHeight="1" x14ac:dyDescent="0.2">
      <c r="A667" t="s">
        <v>79</v>
      </c>
      <c r="B667" t="e">
        <f>VLOOKUP(M667,vlookup!A:C,3,FALSE)</f>
        <v>#N/A</v>
      </c>
      <c r="C667" t="s">
        <v>925</v>
      </c>
      <c r="D667" t="s">
        <v>9</v>
      </c>
      <c r="E667" t="s">
        <v>13</v>
      </c>
      <c r="F667" t="s">
        <v>717</v>
      </c>
      <c r="G667" t="s">
        <v>1850</v>
      </c>
      <c r="H667" t="s">
        <v>718</v>
      </c>
      <c r="I667" t="s">
        <v>718</v>
      </c>
      <c r="J667" t="s">
        <v>718</v>
      </c>
      <c r="K667" t="s">
        <v>70</v>
      </c>
      <c r="L667" t="s">
        <v>68</v>
      </c>
      <c r="M667" s="27" t="s">
        <v>361</v>
      </c>
      <c r="N667" s="27" t="s">
        <v>1089</v>
      </c>
      <c r="O667" s="27" t="s">
        <v>78</v>
      </c>
      <c r="P667" s="27" t="s">
        <v>1443</v>
      </c>
      <c r="Q667" s="27" t="s">
        <v>78</v>
      </c>
      <c r="R667" s="27" t="s">
        <v>43</v>
      </c>
      <c r="S667" s="27" t="s">
        <v>44</v>
      </c>
      <c r="T667" s="27" t="s">
        <v>88</v>
      </c>
      <c r="U667" s="60">
        <v>42272</v>
      </c>
      <c r="V667" s="27" t="s">
        <v>46</v>
      </c>
      <c r="W667" s="27" t="s">
        <v>677</v>
      </c>
      <c r="X667" s="27" t="s">
        <v>38</v>
      </c>
      <c r="Y667" s="27" t="s">
        <v>2701</v>
      </c>
      <c r="Z667" s="27" t="s">
        <v>1749</v>
      </c>
      <c r="AA667" s="62">
        <v>1176357.2</v>
      </c>
      <c r="AB667" s="27" t="s">
        <v>1750</v>
      </c>
      <c r="AC667" s="27" t="s">
        <v>130</v>
      </c>
      <c r="AD667" s="27" t="s">
        <v>677</v>
      </c>
      <c r="AE667" s="27" t="s">
        <v>1751</v>
      </c>
      <c r="AF667" s="27" t="s">
        <v>761</v>
      </c>
      <c r="AG667" s="27" t="s">
        <v>755</v>
      </c>
      <c r="AH667" s="27" t="s">
        <v>762</v>
      </c>
      <c r="AI667" s="61">
        <v>42272</v>
      </c>
      <c r="AJ667" s="27" t="s">
        <v>1587</v>
      </c>
      <c r="AK667" s="61">
        <v>42264</v>
      </c>
      <c r="AL667" s="28" t="s">
        <v>64</v>
      </c>
      <c r="AM667" s="27" t="s">
        <v>739</v>
      </c>
      <c r="AN667" s="27" t="s">
        <v>740</v>
      </c>
      <c r="AO667" s="28" t="s">
        <v>725</v>
      </c>
      <c r="AP667" s="27" t="s">
        <v>718</v>
      </c>
      <c r="AQ667" s="27" t="s">
        <v>677</v>
      </c>
      <c r="AR667" s="27" t="s">
        <v>78</v>
      </c>
      <c r="AS667" s="28" t="s">
        <v>717</v>
      </c>
      <c r="AT667" s="28" t="s">
        <v>716</v>
      </c>
      <c r="AU667" s="28" t="s">
        <v>718</v>
      </c>
      <c r="AV667" s="28" t="s">
        <v>718</v>
      </c>
      <c r="AW667" s="28" t="s">
        <v>718</v>
      </c>
      <c r="AX667" s="28" t="s">
        <v>716</v>
      </c>
      <c r="AY667" s="28" t="s">
        <v>716</v>
      </c>
      <c r="AZ667" s="62">
        <v>1176357.2</v>
      </c>
      <c r="BA667" s="62">
        <v>4800</v>
      </c>
      <c r="BB667" s="29">
        <v>1</v>
      </c>
    </row>
    <row r="668" spans="1:54" ht="15.75" customHeight="1" x14ac:dyDescent="0.2">
      <c r="A668" t="s">
        <v>79</v>
      </c>
      <c r="B668" t="e">
        <f>VLOOKUP(M668,vlookup!A:C,3,FALSE)</f>
        <v>#N/A</v>
      </c>
      <c r="C668" t="s">
        <v>925</v>
      </c>
      <c r="D668" t="s">
        <v>7</v>
      </c>
      <c r="E668" t="s">
        <v>10</v>
      </c>
      <c r="F668" t="s">
        <v>721</v>
      </c>
      <c r="G668" t="s">
        <v>718</v>
      </c>
      <c r="H668" t="s">
        <v>718</v>
      </c>
      <c r="I668" t="s">
        <v>718</v>
      </c>
      <c r="J668" t="s">
        <v>718</v>
      </c>
      <c r="K668" t="s">
        <v>718</v>
      </c>
      <c r="L668" s="6" t="s">
        <v>718</v>
      </c>
      <c r="M668" s="27" t="s">
        <v>359</v>
      </c>
      <c r="N668" s="27" t="s">
        <v>1090</v>
      </c>
      <c r="O668" s="27" t="s">
        <v>78</v>
      </c>
      <c r="P668" s="27" t="s">
        <v>1443</v>
      </c>
      <c r="Q668" s="27" t="s">
        <v>78</v>
      </c>
      <c r="R668" s="27" t="s">
        <v>43</v>
      </c>
      <c r="S668" s="27" t="s">
        <v>44</v>
      </c>
      <c r="T668" s="27" t="s">
        <v>88</v>
      </c>
      <c r="U668" s="60">
        <v>41950</v>
      </c>
      <c r="V668" s="27" t="s">
        <v>45</v>
      </c>
      <c r="W668" s="27" t="s">
        <v>677</v>
      </c>
      <c r="X668" s="27" t="s">
        <v>38</v>
      </c>
      <c r="Y668" s="27" t="s">
        <v>2702</v>
      </c>
      <c r="Z668" s="27" t="s">
        <v>1271</v>
      </c>
      <c r="AA668" s="62">
        <v>136268.54</v>
      </c>
      <c r="AB668" s="27" t="s">
        <v>1369</v>
      </c>
      <c r="AC668" s="27" t="s">
        <v>99</v>
      </c>
      <c r="AD668" s="27" t="s">
        <v>1370</v>
      </c>
      <c r="AE668" s="27" t="s">
        <v>609</v>
      </c>
      <c r="AF668" s="27" t="s">
        <v>774</v>
      </c>
      <c r="AG668" s="27" t="s">
        <v>677</v>
      </c>
      <c r="AH668" s="27" t="s">
        <v>1856</v>
      </c>
      <c r="AI668" s="61">
        <v>41950</v>
      </c>
      <c r="AJ668" s="27" t="s">
        <v>1445</v>
      </c>
      <c r="AK668" s="61">
        <v>41947</v>
      </c>
      <c r="AL668" s="28" t="s">
        <v>64</v>
      </c>
      <c r="AM668" s="27" t="s">
        <v>739</v>
      </c>
      <c r="AN668" s="27" t="s">
        <v>740</v>
      </c>
      <c r="AO668" s="28" t="s">
        <v>725</v>
      </c>
      <c r="AP668" s="27" t="s">
        <v>718</v>
      </c>
      <c r="AQ668" s="27" t="s">
        <v>858</v>
      </c>
      <c r="AR668" s="27" t="s">
        <v>78</v>
      </c>
      <c r="AS668" s="28" t="s">
        <v>721</v>
      </c>
      <c r="AT668" s="28" t="s">
        <v>718</v>
      </c>
      <c r="AU668" s="28" t="s">
        <v>718</v>
      </c>
      <c r="AV668" s="28" t="s">
        <v>718</v>
      </c>
      <c r="AW668" s="28" t="s">
        <v>718</v>
      </c>
      <c r="AX668" s="28" t="s">
        <v>718</v>
      </c>
      <c r="AY668" s="28" t="s">
        <v>718</v>
      </c>
      <c r="AZ668" s="62">
        <v>136268.54</v>
      </c>
      <c r="BA668" s="62">
        <v>0</v>
      </c>
      <c r="BB668" s="29">
        <v>1</v>
      </c>
    </row>
    <row r="669" spans="1:54" ht="15.75" customHeight="1" x14ac:dyDescent="0.2">
      <c r="A669" t="s">
        <v>79</v>
      </c>
      <c r="B669" t="e">
        <f>VLOOKUP(M669,vlookup!A:C,3,FALSE)</f>
        <v>#N/A</v>
      </c>
      <c r="C669" t="s">
        <v>925</v>
      </c>
      <c r="D669" t="s">
        <v>9</v>
      </c>
      <c r="E669" t="s">
        <v>11</v>
      </c>
      <c r="F669" t="s">
        <v>717</v>
      </c>
      <c r="G669" t="s">
        <v>1850</v>
      </c>
      <c r="H669" t="s">
        <v>718</v>
      </c>
      <c r="I669" t="s">
        <v>718</v>
      </c>
      <c r="J669" t="s">
        <v>718</v>
      </c>
      <c r="K669" t="s">
        <v>718</v>
      </c>
      <c r="L669" s="6" t="s">
        <v>718</v>
      </c>
      <c r="M669" s="27" t="s">
        <v>359</v>
      </c>
      <c r="N669" s="27" t="s">
        <v>1090</v>
      </c>
      <c r="O669" s="27" t="s">
        <v>78</v>
      </c>
      <c r="P669" s="27" t="s">
        <v>1443</v>
      </c>
      <c r="Q669" s="27" t="s">
        <v>78</v>
      </c>
      <c r="R669" s="27" t="s">
        <v>43</v>
      </c>
      <c r="S669" s="27" t="s">
        <v>44</v>
      </c>
      <c r="T669" s="27" t="s">
        <v>88</v>
      </c>
      <c r="U669" s="60">
        <v>42038</v>
      </c>
      <c r="V669" s="27" t="s">
        <v>46</v>
      </c>
      <c r="W669" s="27" t="s">
        <v>677</v>
      </c>
      <c r="X669" s="27" t="s">
        <v>38</v>
      </c>
      <c r="Y669" s="27" t="s">
        <v>2703</v>
      </c>
      <c r="Z669" s="27" t="s">
        <v>1091</v>
      </c>
      <c r="AA669" s="62">
        <v>40000</v>
      </c>
      <c r="AB669" s="27" t="s">
        <v>1092</v>
      </c>
      <c r="AC669" s="27" t="s">
        <v>400</v>
      </c>
      <c r="AD669" s="27" t="s">
        <v>677</v>
      </c>
      <c r="AE669" s="27" t="s">
        <v>1093</v>
      </c>
      <c r="AF669" s="27" t="s">
        <v>761</v>
      </c>
      <c r="AG669" s="27" t="s">
        <v>755</v>
      </c>
      <c r="AH669" s="27" t="s">
        <v>762</v>
      </c>
      <c r="AI669" s="61">
        <v>42038</v>
      </c>
      <c r="AJ669" s="27" t="s">
        <v>823</v>
      </c>
      <c r="AK669" s="61">
        <v>42038</v>
      </c>
      <c r="AL669" s="28" t="s">
        <v>64</v>
      </c>
      <c r="AM669" s="27" t="s">
        <v>723</v>
      </c>
      <c r="AN669" s="27" t="s">
        <v>724</v>
      </c>
      <c r="AO669" s="28" t="s">
        <v>715</v>
      </c>
      <c r="AP669" s="27" t="s">
        <v>716</v>
      </c>
      <c r="AQ669" s="27" t="s">
        <v>677</v>
      </c>
      <c r="AR669" s="27" t="s">
        <v>78</v>
      </c>
      <c r="AS669" s="28" t="s">
        <v>717</v>
      </c>
      <c r="AT669" s="28" t="s">
        <v>716</v>
      </c>
      <c r="AU669" s="28" t="s">
        <v>718</v>
      </c>
      <c r="AV669" s="28" t="s">
        <v>718</v>
      </c>
      <c r="AW669" s="28" t="s">
        <v>718</v>
      </c>
      <c r="AX669" s="28" t="s">
        <v>718</v>
      </c>
      <c r="AY669" s="28" t="s">
        <v>718</v>
      </c>
      <c r="AZ669" s="62">
        <v>40000</v>
      </c>
      <c r="BA669" s="62">
        <v>40000</v>
      </c>
      <c r="BB669" s="29">
        <v>1</v>
      </c>
    </row>
    <row r="670" spans="1:54" ht="15.75" customHeight="1" x14ac:dyDescent="0.2">
      <c r="A670" t="s">
        <v>3205</v>
      </c>
      <c r="B670" t="e">
        <f>VLOOKUP(M670,vlookup!A:C,3,FALSE)</f>
        <v>#N/A</v>
      </c>
      <c r="C670" t="s">
        <v>925</v>
      </c>
      <c r="D670" t="s">
        <v>9</v>
      </c>
      <c r="E670" t="s">
        <v>13</v>
      </c>
      <c r="F670" t="s">
        <v>717</v>
      </c>
      <c r="G670" t="s">
        <v>1850</v>
      </c>
      <c r="H670" t="s">
        <v>718</v>
      </c>
      <c r="I670" t="s">
        <v>718</v>
      </c>
      <c r="J670" t="s">
        <v>718</v>
      </c>
      <c r="K670" t="s">
        <v>718</v>
      </c>
      <c r="L670" s="6" t="s">
        <v>718</v>
      </c>
      <c r="M670" s="27" t="s">
        <v>359</v>
      </c>
      <c r="N670" s="27" t="s">
        <v>1090</v>
      </c>
      <c r="O670" s="27" t="s">
        <v>78</v>
      </c>
      <c r="P670" s="27" t="s">
        <v>1440</v>
      </c>
      <c r="Q670" s="27" t="s">
        <v>78</v>
      </c>
      <c r="R670" s="27" t="s">
        <v>341</v>
      </c>
      <c r="S670" s="27" t="s">
        <v>48</v>
      </c>
      <c r="T670" s="27" t="s">
        <v>1315</v>
      </c>
      <c r="U670" s="60">
        <v>42263</v>
      </c>
      <c r="V670" s="27" t="s">
        <v>46</v>
      </c>
      <c r="W670" s="27" t="s">
        <v>677</v>
      </c>
      <c r="X670" s="27" t="s">
        <v>38</v>
      </c>
      <c r="Y670" s="27" t="s">
        <v>2706</v>
      </c>
      <c r="Z670" s="27" t="s">
        <v>2707</v>
      </c>
      <c r="AA670" s="62">
        <v>39500</v>
      </c>
      <c r="AB670" s="27" t="s">
        <v>391</v>
      </c>
      <c r="AC670" s="27" t="s">
        <v>76</v>
      </c>
      <c r="AD670" s="27" t="s">
        <v>2708</v>
      </c>
      <c r="AE670" s="27" t="s">
        <v>1080</v>
      </c>
      <c r="AF670" s="27" t="s">
        <v>1442</v>
      </c>
      <c r="AG670" s="27" t="s">
        <v>755</v>
      </c>
      <c r="AH670" s="27" t="s">
        <v>785</v>
      </c>
      <c r="AI670" s="61">
        <v>42268</v>
      </c>
      <c r="AJ670" s="27" t="s">
        <v>785</v>
      </c>
      <c r="AK670" s="61">
        <v>42268</v>
      </c>
      <c r="AL670" s="28" t="s">
        <v>64</v>
      </c>
      <c r="AM670" s="27" t="s">
        <v>677</v>
      </c>
      <c r="AN670" s="27" t="s">
        <v>677</v>
      </c>
      <c r="AO670" s="28" t="s">
        <v>725</v>
      </c>
      <c r="AP670" s="27" t="s">
        <v>718</v>
      </c>
      <c r="AQ670" s="27" t="s">
        <v>78</v>
      </c>
      <c r="AR670" s="27" t="s">
        <v>78</v>
      </c>
      <c r="AS670" s="28" t="s">
        <v>717</v>
      </c>
      <c r="AT670" s="28" t="s">
        <v>716</v>
      </c>
      <c r="AU670" s="28" t="s">
        <v>718</v>
      </c>
      <c r="AV670" s="28" t="s">
        <v>718</v>
      </c>
      <c r="AW670" s="28" t="s">
        <v>718</v>
      </c>
      <c r="AX670" s="28" t="s">
        <v>718</v>
      </c>
      <c r="AY670" s="28" t="s">
        <v>718</v>
      </c>
      <c r="AZ670" s="62">
        <v>39500</v>
      </c>
      <c r="BA670" s="62">
        <v>39500</v>
      </c>
      <c r="BB670" s="29">
        <v>1</v>
      </c>
    </row>
    <row r="671" spans="1:54" ht="15.75" customHeight="1" x14ac:dyDescent="0.2">
      <c r="A671" t="s">
        <v>79</v>
      </c>
      <c r="B671" t="e">
        <f>VLOOKUP(M671,vlookup!A:C,3,FALSE)</f>
        <v>#N/A</v>
      </c>
      <c r="C671" t="s">
        <v>925</v>
      </c>
      <c r="D671" t="s">
        <v>9</v>
      </c>
      <c r="E671" t="s">
        <v>13</v>
      </c>
      <c r="F671" t="s">
        <v>717</v>
      </c>
      <c r="G671" t="s">
        <v>1850</v>
      </c>
      <c r="H671" t="s">
        <v>718</v>
      </c>
      <c r="I671" t="s">
        <v>718</v>
      </c>
      <c r="J671" t="s">
        <v>718</v>
      </c>
      <c r="K671" t="s">
        <v>718</v>
      </c>
      <c r="L671" s="6" t="s">
        <v>718</v>
      </c>
      <c r="M671" s="27" t="s">
        <v>359</v>
      </c>
      <c r="N671" s="27" t="s">
        <v>1090</v>
      </c>
      <c r="O671" s="27" t="s">
        <v>78</v>
      </c>
      <c r="P671" s="27" t="s">
        <v>1443</v>
      </c>
      <c r="Q671" s="27" t="s">
        <v>78</v>
      </c>
      <c r="R671" s="27" t="s">
        <v>43</v>
      </c>
      <c r="S671" s="27" t="s">
        <v>44</v>
      </c>
      <c r="T671" s="27" t="s">
        <v>88</v>
      </c>
      <c r="U671" s="60">
        <v>42272</v>
      </c>
      <c r="V671" s="27" t="s">
        <v>46</v>
      </c>
      <c r="W671" s="27" t="s">
        <v>677</v>
      </c>
      <c r="X671" s="27" t="s">
        <v>38</v>
      </c>
      <c r="Y671" s="27" t="s">
        <v>2704</v>
      </c>
      <c r="Z671" s="27" t="s">
        <v>1091</v>
      </c>
      <c r="AA671" s="62">
        <v>757150.88</v>
      </c>
      <c r="AB671" s="27" t="s">
        <v>2705</v>
      </c>
      <c r="AC671" s="27" t="s">
        <v>76</v>
      </c>
      <c r="AD671" s="27" t="s">
        <v>677</v>
      </c>
      <c r="AE671" s="27" t="s">
        <v>1093</v>
      </c>
      <c r="AF671" s="27" t="s">
        <v>761</v>
      </c>
      <c r="AG671" s="27" t="s">
        <v>755</v>
      </c>
      <c r="AH671" s="27" t="s">
        <v>765</v>
      </c>
      <c r="AI671" s="61">
        <v>42272</v>
      </c>
      <c r="AJ671" s="27" t="s">
        <v>1858</v>
      </c>
      <c r="AK671" s="61">
        <v>42269</v>
      </c>
      <c r="AL671" s="28" t="s">
        <v>64</v>
      </c>
      <c r="AM671" s="27" t="s">
        <v>677</v>
      </c>
      <c r="AN671" s="27" t="s">
        <v>677</v>
      </c>
      <c r="AO671" s="28" t="s">
        <v>725</v>
      </c>
      <c r="AP671" s="27" t="s">
        <v>718</v>
      </c>
      <c r="AQ671" s="27" t="s">
        <v>677</v>
      </c>
      <c r="AR671" s="27" t="s">
        <v>78</v>
      </c>
      <c r="AS671" s="28" t="s">
        <v>717</v>
      </c>
      <c r="AT671" s="28" t="s">
        <v>716</v>
      </c>
      <c r="AU671" s="28" t="s">
        <v>718</v>
      </c>
      <c r="AV671" s="28" t="s">
        <v>718</v>
      </c>
      <c r="AW671" s="28" t="s">
        <v>718</v>
      </c>
      <c r="AX671" s="28" t="s">
        <v>718</v>
      </c>
      <c r="AY671" s="28" t="s">
        <v>718</v>
      </c>
      <c r="AZ671" s="62">
        <v>757150.88</v>
      </c>
      <c r="BA671" s="62">
        <v>2520242.4300000002</v>
      </c>
      <c r="BB671" s="29">
        <v>1</v>
      </c>
    </row>
    <row r="672" spans="1:54" ht="15.75" customHeight="1" x14ac:dyDescent="0.2">
      <c r="A672" t="s">
        <v>3205</v>
      </c>
      <c r="B672" t="e">
        <f>VLOOKUP(M672,vlookup!A:C,3,FALSE)</f>
        <v>#N/A</v>
      </c>
      <c r="C672" t="s">
        <v>925</v>
      </c>
      <c r="D672" t="s">
        <v>7</v>
      </c>
      <c r="E672" t="s">
        <v>13</v>
      </c>
      <c r="F672" t="s">
        <v>721</v>
      </c>
      <c r="G672" t="s">
        <v>718</v>
      </c>
      <c r="H672" t="s">
        <v>718</v>
      </c>
      <c r="I672" t="s">
        <v>718</v>
      </c>
      <c r="J672" t="s">
        <v>718</v>
      </c>
      <c r="K672" t="s">
        <v>718</v>
      </c>
      <c r="L672" s="6" t="s">
        <v>718</v>
      </c>
      <c r="M672" s="27" t="s">
        <v>358</v>
      </c>
      <c r="N672" s="27" t="s">
        <v>1094</v>
      </c>
      <c r="O672" s="27" t="s">
        <v>78</v>
      </c>
      <c r="P672" s="27" t="s">
        <v>1440</v>
      </c>
      <c r="Q672" s="27" t="s">
        <v>78</v>
      </c>
      <c r="R672" s="27" t="s">
        <v>43</v>
      </c>
      <c r="S672" s="27" t="s">
        <v>44</v>
      </c>
      <c r="T672" s="27" t="s">
        <v>88</v>
      </c>
      <c r="U672" s="60">
        <v>42249</v>
      </c>
      <c r="V672" s="27" t="s">
        <v>45</v>
      </c>
      <c r="W672" s="27" t="s">
        <v>50</v>
      </c>
      <c r="X672" s="27" t="s">
        <v>38</v>
      </c>
      <c r="Y672" s="27" t="s">
        <v>2709</v>
      </c>
      <c r="Z672" s="27" t="s">
        <v>150</v>
      </c>
      <c r="AA672" s="62">
        <v>82000</v>
      </c>
      <c r="AB672" s="27" t="s">
        <v>1752</v>
      </c>
      <c r="AC672" s="27" t="s">
        <v>130</v>
      </c>
      <c r="AD672" s="27" t="s">
        <v>149</v>
      </c>
      <c r="AE672" s="27" t="s">
        <v>148</v>
      </c>
      <c r="AF672" s="27" t="s">
        <v>779</v>
      </c>
      <c r="AG672" s="27" t="s">
        <v>677</v>
      </c>
      <c r="AH672" s="27" t="s">
        <v>1448</v>
      </c>
      <c r="AI672" s="61">
        <v>42250</v>
      </c>
      <c r="AJ672" s="27" t="s">
        <v>1448</v>
      </c>
      <c r="AK672" s="61">
        <v>42249</v>
      </c>
      <c r="AL672" s="28" t="s">
        <v>64</v>
      </c>
      <c r="AM672" s="27" t="s">
        <v>739</v>
      </c>
      <c r="AN672" s="27" t="s">
        <v>740</v>
      </c>
      <c r="AO672" s="28" t="s">
        <v>715</v>
      </c>
      <c r="AP672" s="27" t="s">
        <v>716</v>
      </c>
      <c r="AQ672" s="27" t="s">
        <v>734</v>
      </c>
      <c r="AR672" s="27" t="s">
        <v>78</v>
      </c>
      <c r="AS672" s="28" t="s">
        <v>721</v>
      </c>
      <c r="AT672" s="28" t="s">
        <v>718</v>
      </c>
      <c r="AU672" s="28" t="s">
        <v>718</v>
      </c>
      <c r="AV672" s="28" t="s">
        <v>718</v>
      </c>
      <c r="AW672" s="28" t="s">
        <v>718</v>
      </c>
      <c r="AX672" s="28" t="s">
        <v>718</v>
      </c>
      <c r="AY672" s="28" t="s">
        <v>718</v>
      </c>
      <c r="AZ672" s="62">
        <v>82000</v>
      </c>
      <c r="BA672" s="62">
        <v>82000</v>
      </c>
      <c r="BB672" s="29">
        <v>1</v>
      </c>
    </row>
    <row r="673" spans="1:54" ht="15.75" customHeight="1" x14ac:dyDescent="0.2">
      <c r="A673" t="s">
        <v>79</v>
      </c>
      <c r="B673" t="e">
        <f>VLOOKUP(M673,vlookup!A:C,3,FALSE)</f>
        <v>#N/A</v>
      </c>
      <c r="C673" t="s">
        <v>925</v>
      </c>
      <c r="D673" t="s">
        <v>7</v>
      </c>
      <c r="E673" t="s">
        <v>13</v>
      </c>
      <c r="F673" t="s">
        <v>721</v>
      </c>
      <c r="G673" t="s">
        <v>718</v>
      </c>
      <c r="H673" t="s">
        <v>718</v>
      </c>
      <c r="I673" t="s">
        <v>718</v>
      </c>
      <c r="J673" t="s">
        <v>718</v>
      </c>
      <c r="K673" t="s">
        <v>718</v>
      </c>
      <c r="L673" s="6" t="s">
        <v>718</v>
      </c>
      <c r="M673" s="27" t="s">
        <v>352</v>
      </c>
      <c r="N673" s="27" t="s">
        <v>1095</v>
      </c>
      <c r="O673" s="27" t="s">
        <v>78</v>
      </c>
      <c r="P673" s="27" t="s">
        <v>1443</v>
      </c>
      <c r="Q673" s="27" t="s">
        <v>78</v>
      </c>
      <c r="R673" s="27" t="s">
        <v>43</v>
      </c>
      <c r="S673" s="27" t="s">
        <v>44</v>
      </c>
      <c r="T673" s="27" t="s">
        <v>88</v>
      </c>
      <c r="U673" s="60">
        <v>42247</v>
      </c>
      <c r="V673" s="27" t="s">
        <v>45</v>
      </c>
      <c r="W673" s="27" t="s">
        <v>107</v>
      </c>
      <c r="X673" s="27" t="s">
        <v>38</v>
      </c>
      <c r="Y673" s="27" t="s">
        <v>1753</v>
      </c>
      <c r="Z673" s="27" t="s">
        <v>1096</v>
      </c>
      <c r="AA673" s="62">
        <v>79200</v>
      </c>
      <c r="AB673" s="27" t="s">
        <v>1097</v>
      </c>
      <c r="AC673" s="27" t="s">
        <v>115</v>
      </c>
      <c r="AD673" s="27" t="s">
        <v>1098</v>
      </c>
      <c r="AE673" s="27" t="s">
        <v>1099</v>
      </c>
      <c r="AF673" s="27" t="s">
        <v>774</v>
      </c>
      <c r="AG673" s="27" t="s">
        <v>677</v>
      </c>
      <c r="AH673" s="27" t="s">
        <v>1344</v>
      </c>
      <c r="AI673" s="61">
        <v>42247</v>
      </c>
      <c r="AJ673" s="27" t="s">
        <v>747</v>
      </c>
      <c r="AK673" s="61">
        <v>42242</v>
      </c>
      <c r="AL673" s="28" t="s">
        <v>64</v>
      </c>
      <c r="AM673" s="27" t="s">
        <v>739</v>
      </c>
      <c r="AN673" s="27" t="s">
        <v>740</v>
      </c>
      <c r="AO673" s="28" t="s">
        <v>719</v>
      </c>
      <c r="AP673" s="27" t="s">
        <v>720</v>
      </c>
      <c r="AQ673" s="27" t="s">
        <v>734</v>
      </c>
      <c r="AR673" s="27" t="s">
        <v>78</v>
      </c>
      <c r="AS673" s="28" t="s">
        <v>721</v>
      </c>
      <c r="AT673" s="28" t="s">
        <v>718</v>
      </c>
      <c r="AU673" s="28" t="s">
        <v>718</v>
      </c>
      <c r="AV673" s="28" t="s">
        <v>718</v>
      </c>
      <c r="AW673" s="28" t="s">
        <v>718</v>
      </c>
      <c r="AX673" s="28" t="s">
        <v>718</v>
      </c>
      <c r="AY673" s="28" t="s">
        <v>718</v>
      </c>
      <c r="AZ673" s="62">
        <v>79200</v>
      </c>
      <c r="BA673" s="62">
        <v>0</v>
      </c>
      <c r="BB673" s="29">
        <v>1</v>
      </c>
    </row>
    <row r="674" spans="1:54" ht="15.75" customHeight="1" x14ac:dyDescent="0.2">
      <c r="A674" t="s">
        <v>3205</v>
      </c>
      <c r="B674" t="e">
        <f>VLOOKUP(M674,vlookup!A:C,3,FALSE)</f>
        <v>#N/A</v>
      </c>
      <c r="C674" t="s">
        <v>925</v>
      </c>
      <c r="D674" t="s">
        <v>9</v>
      </c>
      <c r="E674" t="s">
        <v>10</v>
      </c>
      <c r="F674" t="s">
        <v>717</v>
      </c>
      <c r="G674" t="s">
        <v>1850</v>
      </c>
      <c r="H674" t="s">
        <v>718</v>
      </c>
      <c r="I674" t="s">
        <v>718</v>
      </c>
      <c r="J674" t="s">
        <v>718</v>
      </c>
      <c r="K674" t="s">
        <v>718</v>
      </c>
      <c r="L674" s="6" t="s">
        <v>718</v>
      </c>
      <c r="M674" s="27" t="s">
        <v>352</v>
      </c>
      <c r="N674" s="27" t="s">
        <v>1095</v>
      </c>
      <c r="O674" s="27" t="s">
        <v>78</v>
      </c>
      <c r="P674" s="27" t="s">
        <v>1440</v>
      </c>
      <c r="Q674" s="27" t="s">
        <v>78</v>
      </c>
      <c r="R674" s="27" t="s">
        <v>43</v>
      </c>
      <c r="S674" s="27" t="s">
        <v>44</v>
      </c>
      <c r="T674" s="27" t="s">
        <v>88</v>
      </c>
      <c r="U674" s="60">
        <v>42004</v>
      </c>
      <c r="V674" s="27" t="s">
        <v>46</v>
      </c>
      <c r="W674" s="27" t="s">
        <v>677</v>
      </c>
      <c r="X674" s="27" t="s">
        <v>38</v>
      </c>
      <c r="Y674" s="27" t="s">
        <v>2710</v>
      </c>
      <c r="Z674" s="27" t="s">
        <v>994</v>
      </c>
      <c r="AA674" s="62">
        <v>461000</v>
      </c>
      <c r="AB674" s="27" t="s">
        <v>1754</v>
      </c>
      <c r="AC674" s="27" t="s">
        <v>115</v>
      </c>
      <c r="AD674" s="27" t="s">
        <v>677</v>
      </c>
      <c r="AE674" s="27" t="s">
        <v>841</v>
      </c>
      <c r="AF674" s="27" t="s">
        <v>779</v>
      </c>
      <c r="AG674" s="27" t="s">
        <v>755</v>
      </c>
      <c r="AH674" s="27" t="s">
        <v>1603</v>
      </c>
      <c r="AI674" s="61">
        <v>42312</v>
      </c>
      <c r="AJ674" s="27" t="s">
        <v>1601</v>
      </c>
      <c r="AK674" s="61">
        <v>42004</v>
      </c>
      <c r="AL674" s="28" t="s">
        <v>64</v>
      </c>
      <c r="AM674" s="27" t="s">
        <v>739</v>
      </c>
      <c r="AN674" s="27" t="s">
        <v>740</v>
      </c>
      <c r="AO674" s="28" t="s">
        <v>715</v>
      </c>
      <c r="AP674" s="27" t="s">
        <v>716</v>
      </c>
      <c r="AQ674" s="27" t="s">
        <v>677</v>
      </c>
      <c r="AR674" s="27" t="s">
        <v>78</v>
      </c>
      <c r="AS674" s="28" t="s">
        <v>717</v>
      </c>
      <c r="AT674" s="28" t="s">
        <v>716</v>
      </c>
      <c r="AU674" s="28" t="s">
        <v>718</v>
      </c>
      <c r="AV674" s="28" t="s">
        <v>718</v>
      </c>
      <c r="AW674" s="28" t="s">
        <v>718</v>
      </c>
      <c r="AX674" s="28" t="s">
        <v>718</v>
      </c>
      <c r="AY674" s="28" t="s">
        <v>718</v>
      </c>
      <c r="AZ674" s="62">
        <v>0</v>
      </c>
      <c r="BA674" s="62">
        <v>0</v>
      </c>
      <c r="BB674" s="29">
        <v>1</v>
      </c>
    </row>
    <row r="675" spans="1:54" ht="15.75" customHeight="1" x14ac:dyDescent="0.2">
      <c r="A675" t="s">
        <v>3205</v>
      </c>
      <c r="B675" t="e">
        <f>VLOOKUP(M675,vlookup!A:C,3,FALSE)</f>
        <v>#N/A</v>
      </c>
      <c r="C675" t="s">
        <v>925</v>
      </c>
      <c r="D675" t="s">
        <v>7</v>
      </c>
      <c r="E675" t="s">
        <v>13</v>
      </c>
      <c r="F675" t="s">
        <v>717</v>
      </c>
      <c r="G675" t="s">
        <v>718</v>
      </c>
      <c r="H675" t="s">
        <v>718</v>
      </c>
      <c r="I675" t="s">
        <v>718</v>
      </c>
      <c r="J675" t="s">
        <v>718</v>
      </c>
      <c r="K675" t="s">
        <v>718</v>
      </c>
      <c r="L675" s="6" t="s">
        <v>718</v>
      </c>
      <c r="M675" s="27" t="s">
        <v>907</v>
      </c>
      <c r="N675" s="27" t="s">
        <v>1101</v>
      </c>
      <c r="O675" s="27" t="s">
        <v>78</v>
      </c>
      <c r="P675" s="27" t="s">
        <v>1440</v>
      </c>
      <c r="Q675" s="27" t="s">
        <v>78</v>
      </c>
      <c r="R675" s="27" t="s">
        <v>43</v>
      </c>
      <c r="S675" s="27" t="s">
        <v>44</v>
      </c>
      <c r="T675" s="27" t="s">
        <v>88</v>
      </c>
      <c r="U675" s="60">
        <v>42235</v>
      </c>
      <c r="V675" s="27" t="s">
        <v>40</v>
      </c>
      <c r="W675" s="27" t="s">
        <v>677</v>
      </c>
      <c r="X675" s="27" t="s">
        <v>38</v>
      </c>
      <c r="Y675" s="27" t="s">
        <v>2711</v>
      </c>
      <c r="Z675" s="27" t="s">
        <v>908</v>
      </c>
      <c r="AA675" s="62">
        <v>32144.36</v>
      </c>
      <c r="AB675" s="27" t="s">
        <v>909</v>
      </c>
      <c r="AC675" s="27" t="s">
        <v>120</v>
      </c>
      <c r="AD675" s="27" t="s">
        <v>677</v>
      </c>
      <c r="AE675" s="27" t="s">
        <v>340</v>
      </c>
      <c r="AF675" s="27" t="s">
        <v>1473</v>
      </c>
      <c r="AG675" s="27" t="s">
        <v>677</v>
      </c>
      <c r="AH675" s="27" t="s">
        <v>1448</v>
      </c>
      <c r="AI675" s="61">
        <v>42235</v>
      </c>
      <c r="AJ675" s="27" t="s">
        <v>1448</v>
      </c>
      <c r="AK675" s="61">
        <v>42235</v>
      </c>
      <c r="AL675" s="28" t="s">
        <v>64</v>
      </c>
      <c r="AM675" s="27" t="s">
        <v>739</v>
      </c>
      <c r="AN675" s="27" t="s">
        <v>740</v>
      </c>
      <c r="AO675" s="28" t="s">
        <v>715</v>
      </c>
      <c r="AP675" s="27" t="s">
        <v>716</v>
      </c>
      <c r="AQ675" s="27" t="s">
        <v>677</v>
      </c>
      <c r="AR675" s="27" t="s">
        <v>78</v>
      </c>
      <c r="AS675" s="28" t="s">
        <v>717</v>
      </c>
      <c r="AT675" s="28" t="s">
        <v>718</v>
      </c>
      <c r="AU675" s="28" t="s">
        <v>718</v>
      </c>
      <c r="AV675" s="28" t="s">
        <v>718</v>
      </c>
      <c r="AW675" s="28" t="s">
        <v>718</v>
      </c>
      <c r="AX675" s="28" t="s">
        <v>718</v>
      </c>
      <c r="AY675" s="28" t="s">
        <v>718</v>
      </c>
      <c r="AZ675" s="62">
        <v>32144.36</v>
      </c>
      <c r="BA675" s="62">
        <v>0</v>
      </c>
      <c r="BB675" s="29">
        <v>1</v>
      </c>
    </row>
    <row r="676" spans="1:54" ht="15.75" customHeight="1" x14ac:dyDescent="0.2">
      <c r="A676" t="s">
        <v>3205</v>
      </c>
      <c r="B676" t="e">
        <f>VLOOKUP(M676,vlookup!A:C,3,FALSE)</f>
        <v>#N/A</v>
      </c>
      <c r="C676" t="s">
        <v>5</v>
      </c>
      <c r="D676" t="s">
        <v>7</v>
      </c>
      <c r="E676" t="s">
        <v>11</v>
      </c>
      <c r="F676" t="s">
        <v>717</v>
      </c>
      <c r="G676" t="s">
        <v>718</v>
      </c>
      <c r="H676" t="s">
        <v>1851</v>
      </c>
      <c r="I676" t="s">
        <v>718</v>
      </c>
      <c r="J676" t="s">
        <v>718</v>
      </c>
      <c r="K676" t="s">
        <v>70</v>
      </c>
      <c r="L676" t="s">
        <v>68</v>
      </c>
      <c r="M676" s="27" t="s">
        <v>342</v>
      </c>
      <c r="N676" s="27" t="s">
        <v>1102</v>
      </c>
      <c r="O676" s="27" t="s">
        <v>78</v>
      </c>
      <c r="P676" s="27" t="s">
        <v>1440</v>
      </c>
      <c r="Q676" s="27" t="s">
        <v>78</v>
      </c>
      <c r="R676" s="27" t="s">
        <v>439</v>
      </c>
      <c r="S676" s="27" t="s">
        <v>118</v>
      </c>
      <c r="T676" s="27" t="s">
        <v>112</v>
      </c>
      <c r="U676" s="60">
        <v>42094</v>
      </c>
      <c r="V676" s="27" t="s">
        <v>134</v>
      </c>
      <c r="W676" s="27" t="s">
        <v>107</v>
      </c>
      <c r="X676" s="27" t="s">
        <v>49</v>
      </c>
      <c r="Y676" s="27" t="s">
        <v>2715</v>
      </c>
      <c r="Z676" s="27" t="s">
        <v>914</v>
      </c>
      <c r="AA676" s="62">
        <v>1400000</v>
      </c>
      <c r="AB676" s="27" t="s">
        <v>1755</v>
      </c>
      <c r="AC676" s="27" t="s">
        <v>83</v>
      </c>
      <c r="AD676" s="27" t="s">
        <v>155</v>
      </c>
      <c r="AE676" s="27" t="s">
        <v>154</v>
      </c>
      <c r="AF676" s="27" t="s">
        <v>1371</v>
      </c>
      <c r="AG676" s="27" t="s">
        <v>677</v>
      </c>
      <c r="AH676" s="27" t="s">
        <v>738</v>
      </c>
      <c r="AI676" s="61">
        <v>42118</v>
      </c>
      <c r="AJ676" s="27" t="s">
        <v>1708</v>
      </c>
      <c r="AK676" s="61">
        <v>42090</v>
      </c>
      <c r="AL676" s="28" t="s">
        <v>64</v>
      </c>
      <c r="AM676" s="27" t="s">
        <v>723</v>
      </c>
      <c r="AN676" s="27" t="s">
        <v>724</v>
      </c>
      <c r="AO676" s="28" t="s">
        <v>715</v>
      </c>
      <c r="AP676" s="27" t="s">
        <v>716</v>
      </c>
      <c r="AQ676" s="27" t="s">
        <v>78</v>
      </c>
      <c r="AR676" s="27" t="s">
        <v>78</v>
      </c>
      <c r="AS676" s="28" t="s">
        <v>717</v>
      </c>
      <c r="AT676" s="28" t="s">
        <v>718</v>
      </c>
      <c r="AU676" s="28" t="s">
        <v>716</v>
      </c>
      <c r="AV676" s="28" t="s">
        <v>718</v>
      </c>
      <c r="AW676" s="28" t="s">
        <v>718</v>
      </c>
      <c r="AX676" s="28" t="s">
        <v>716</v>
      </c>
      <c r="AY676" s="28" t="s">
        <v>716</v>
      </c>
      <c r="AZ676" s="62">
        <v>1400000</v>
      </c>
      <c r="BA676" s="62">
        <v>0</v>
      </c>
      <c r="BB676" s="29">
        <v>1</v>
      </c>
    </row>
    <row r="677" spans="1:54" ht="15.75" customHeight="1" x14ac:dyDescent="0.2">
      <c r="A677" t="s">
        <v>79</v>
      </c>
      <c r="B677" t="e">
        <f>VLOOKUP(M677,vlookup!A:C,3,FALSE)</f>
        <v>#N/A</v>
      </c>
      <c r="C677" t="s">
        <v>5</v>
      </c>
      <c r="D677" t="s">
        <v>7</v>
      </c>
      <c r="E677" t="s">
        <v>13</v>
      </c>
      <c r="F677" t="s">
        <v>717</v>
      </c>
      <c r="G677" t="s">
        <v>718</v>
      </c>
      <c r="H677" t="s">
        <v>718</v>
      </c>
      <c r="I677" t="s">
        <v>718</v>
      </c>
      <c r="J677" t="s">
        <v>71</v>
      </c>
      <c r="K677" t="s">
        <v>718</v>
      </c>
      <c r="L677" s="6" t="s">
        <v>718</v>
      </c>
      <c r="M677" s="27" t="s">
        <v>342</v>
      </c>
      <c r="N677" s="27" t="s">
        <v>1102</v>
      </c>
      <c r="O677" s="27" t="s">
        <v>78</v>
      </c>
      <c r="P677" s="27" t="s">
        <v>1443</v>
      </c>
      <c r="Q677" s="27" t="s">
        <v>78</v>
      </c>
      <c r="R677" s="27" t="s">
        <v>43</v>
      </c>
      <c r="S677" s="27" t="s">
        <v>44</v>
      </c>
      <c r="T677" s="27" t="s">
        <v>88</v>
      </c>
      <c r="U677" s="60">
        <v>42272</v>
      </c>
      <c r="V677" s="27" t="s">
        <v>134</v>
      </c>
      <c r="W677" s="27" t="s">
        <v>1208</v>
      </c>
      <c r="X677" s="27" t="s">
        <v>49</v>
      </c>
      <c r="Y677" s="27" t="s">
        <v>2713</v>
      </c>
      <c r="Z677" s="27" t="s">
        <v>1808</v>
      </c>
      <c r="AA677" s="62">
        <v>355368</v>
      </c>
      <c r="AB677" s="27" t="s">
        <v>2714</v>
      </c>
      <c r="AC677" s="27" t="s">
        <v>76</v>
      </c>
      <c r="AD677" s="27" t="s">
        <v>1809</v>
      </c>
      <c r="AE677" s="27" t="s">
        <v>1756</v>
      </c>
      <c r="AF677" s="27" t="s">
        <v>793</v>
      </c>
      <c r="AG677" s="27" t="s">
        <v>677</v>
      </c>
      <c r="AH677" s="27" t="s">
        <v>816</v>
      </c>
      <c r="AI677" s="61">
        <v>42272</v>
      </c>
      <c r="AJ677" s="27" t="s">
        <v>791</v>
      </c>
      <c r="AK677" s="61">
        <v>42271</v>
      </c>
      <c r="AL677" s="28" t="s">
        <v>64</v>
      </c>
      <c r="AM677" s="27" t="s">
        <v>677</v>
      </c>
      <c r="AN677" s="27" t="s">
        <v>677</v>
      </c>
      <c r="AO677" s="28" t="s">
        <v>715</v>
      </c>
      <c r="AP677" s="27" t="s">
        <v>716</v>
      </c>
      <c r="AQ677" s="27" t="s">
        <v>734</v>
      </c>
      <c r="AR677" s="27" t="s">
        <v>78</v>
      </c>
      <c r="AS677" s="28" t="s">
        <v>717</v>
      </c>
      <c r="AT677" s="28" t="s">
        <v>718</v>
      </c>
      <c r="AU677" s="28" t="s">
        <v>718</v>
      </c>
      <c r="AV677" s="28" t="s">
        <v>718</v>
      </c>
      <c r="AW677" s="28" t="s">
        <v>716</v>
      </c>
      <c r="AX677" s="28" t="s">
        <v>718</v>
      </c>
      <c r="AY677" s="28" t="s">
        <v>718</v>
      </c>
      <c r="AZ677" s="62">
        <v>355368</v>
      </c>
      <c r="BA677" s="62">
        <v>355368</v>
      </c>
      <c r="BB677" s="29">
        <v>1</v>
      </c>
    </row>
    <row r="678" spans="1:54" ht="15.75" customHeight="1" x14ac:dyDescent="0.2">
      <c r="A678" t="s">
        <v>79</v>
      </c>
      <c r="B678" t="e">
        <f>VLOOKUP(M678,vlookup!A:C,3,FALSE)</f>
        <v>#N/A</v>
      </c>
      <c r="C678" t="s">
        <v>925</v>
      </c>
      <c r="D678" t="s">
        <v>9</v>
      </c>
      <c r="E678" t="s">
        <v>13</v>
      </c>
      <c r="F678" t="s">
        <v>717</v>
      </c>
      <c r="G678" t="s">
        <v>1850</v>
      </c>
      <c r="H678" t="s">
        <v>718</v>
      </c>
      <c r="I678" t="s">
        <v>72</v>
      </c>
      <c r="J678" t="s">
        <v>718</v>
      </c>
      <c r="K678" t="s">
        <v>718</v>
      </c>
      <c r="L678" s="6" t="s">
        <v>718</v>
      </c>
      <c r="M678" s="27" t="s">
        <v>342</v>
      </c>
      <c r="N678" s="27" t="s">
        <v>1102</v>
      </c>
      <c r="O678" s="27" t="s">
        <v>78</v>
      </c>
      <c r="P678" s="27" t="s">
        <v>1443</v>
      </c>
      <c r="Q678" s="27" t="s">
        <v>78</v>
      </c>
      <c r="R678" s="27" t="s">
        <v>43</v>
      </c>
      <c r="S678" s="27" t="s">
        <v>44</v>
      </c>
      <c r="T678" s="27" t="s">
        <v>88</v>
      </c>
      <c r="U678" s="60">
        <v>42270</v>
      </c>
      <c r="V678" s="27" t="s">
        <v>46</v>
      </c>
      <c r="W678" s="27" t="s">
        <v>677</v>
      </c>
      <c r="X678" s="27" t="s">
        <v>38</v>
      </c>
      <c r="Y678" s="27" t="s">
        <v>2712</v>
      </c>
      <c r="Z678" s="27" t="s">
        <v>877</v>
      </c>
      <c r="AA678" s="62">
        <v>654772.5</v>
      </c>
      <c r="AB678" s="27" t="s">
        <v>878</v>
      </c>
      <c r="AC678" s="27" t="s">
        <v>104</v>
      </c>
      <c r="AD678" s="27" t="s">
        <v>677</v>
      </c>
      <c r="AE678" s="27" t="s">
        <v>348</v>
      </c>
      <c r="AF678" s="27" t="s">
        <v>761</v>
      </c>
      <c r="AG678" s="27" t="s">
        <v>755</v>
      </c>
      <c r="AH678" s="27" t="s">
        <v>762</v>
      </c>
      <c r="AI678" s="61">
        <v>42270</v>
      </c>
      <c r="AJ678" s="27" t="s">
        <v>1587</v>
      </c>
      <c r="AK678" s="61">
        <v>42255</v>
      </c>
      <c r="AL678" s="28" t="s">
        <v>64</v>
      </c>
      <c r="AM678" s="27" t="s">
        <v>739</v>
      </c>
      <c r="AN678" s="27" t="s">
        <v>740</v>
      </c>
      <c r="AO678" s="28" t="s">
        <v>725</v>
      </c>
      <c r="AP678" s="27" t="s">
        <v>718</v>
      </c>
      <c r="AQ678" s="27" t="s">
        <v>677</v>
      </c>
      <c r="AR678" s="27" t="s">
        <v>78</v>
      </c>
      <c r="AS678" s="28" t="s">
        <v>717</v>
      </c>
      <c r="AT678" s="28" t="s">
        <v>716</v>
      </c>
      <c r="AU678" s="28" t="s">
        <v>718</v>
      </c>
      <c r="AV678" s="28" t="s">
        <v>716</v>
      </c>
      <c r="AW678" s="28" t="s">
        <v>718</v>
      </c>
      <c r="AX678" s="28" t="s">
        <v>718</v>
      </c>
      <c r="AY678" s="28" t="s">
        <v>718</v>
      </c>
      <c r="AZ678" s="62">
        <v>654772.5</v>
      </c>
      <c r="BA678" s="62">
        <v>0</v>
      </c>
      <c r="BB678" s="29">
        <v>1</v>
      </c>
    </row>
    <row r="679" spans="1:54" ht="15.75" customHeight="1" x14ac:dyDescent="0.2">
      <c r="A679" t="s">
        <v>3207</v>
      </c>
      <c r="B679" t="e">
        <f>VLOOKUP(M679,vlookup!A:C,3,FALSE)</f>
        <v>#N/A</v>
      </c>
      <c r="C679" t="s">
        <v>925</v>
      </c>
      <c r="D679" t="s">
        <v>7</v>
      </c>
      <c r="E679" t="s">
        <v>10</v>
      </c>
      <c r="F679" t="s">
        <v>717</v>
      </c>
      <c r="G679" t="s">
        <v>718</v>
      </c>
      <c r="H679" t="s">
        <v>718</v>
      </c>
      <c r="I679" t="s">
        <v>718</v>
      </c>
      <c r="J679" t="s">
        <v>718</v>
      </c>
      <c r="K679" t="s">
        <v>718</v>
      </c>
      <c r="L679" s="6" t="s">
        <v>718</v>
      </c>
      <c r="M679" s="27" t="s">
        <v>342</v>
      </c>
      <c r="N679" s="27" t="s">
        <v>1102</v>
      </c>
      <c r="O679" s="27" t="s">
        <v>78</v>
      </c>
      <c r="P679" s="27" t="s">
        <v>1444</v>
      </c>
      <c r="Q679" s="27" t="s">
        <v>78</v>
      </c>
      <c r="R679" s="27" t="s">
        <v>43</v>
      </c>
      <c r="S679" s="27" t="s">
        <v>44</v>
      </c>
      <c r="T679" s="27" t="s">
        <v>88</v>
      </c>
      <c r="U679" s="60">
        <v>41967</v>
      </c>
      <c r="V679" s="27" t="s">
        <v>45</v>
      </c>
      <c r="W679" s="27" t="s">
        <v>107</v>
      </c>
      <c r="X679" s="27" t="s">
        <v>38</v>
      </c>
      <c r="Y679" s="27" t="s">
        <v>1757</v>
      </c>
      <c r="Z679" s="27" t="s">
        <v>2716</v>
      </c>
      <c r="AA679" s="62">
        <v>25584</v>
      </c>
      <c r="AB679" s="27" t="s">
        <v>2717</v>
      </c>
      <c r="AC679" s="27" t="s">
        <v>76</v>
      </c>
      <c r="AD679" s="27" t="s">
        <v>2718</v>
      </c>
      <c r="AE679" s="27" t="s">
        <v>2719</v>
      </c>
      <c r="AF679" s="27" t="s">
        <v>761</v>
      </c>
      <c r="AG679" s="27" t="s">
        <v>677</v>
      </c>
      <c r="AH679" s="27" t="s">
        <v>783</v>
      </c>
      <c r="AI679" s="61">
        <v>42096</v>
      </c>
      <c r="AJ679" s="27" t="s">
        <v>794</v>
      </c>
      <c r="AK679" s="61">
        <v>41982</v>
      </c>
      <c r="AL679" s="28" t="s">
        <v>64</v>
      </c>
      <c r="AM679" s="27" t="s">
        <v>677</v>
      </c>
      <c r="AN679" s="27" t="s">
        <v>677</v>
      </c>
      <c r="AO679" s="28" t="s">
        <v>715</v>
      </c>
      <c r="AP679" s="27" t="s">
        <v>716</v>
      </c>
      <c r="AQ679" s="27" t="s">
        <v>734</v>
      </c>
      <c r="AR679" s="27" t="s">
        <v>78</v>
      </c>
      <c r="AS679" s="28" t="s">
        <v>717</v>
      </c>
      <c r="AT679" s="28" t="s">
        <v>718</v>
      </c>
      <c r="AU679" s="28" t="s">
        <v>718</v>
      </c>
      <c r="AV679" s="28" t="s">
        <v>718</v>
      </c>
      <c r="AW679" s="28" t="s">
        <v>718</v>
      </c>
      <c r="AX679" s="28" t="s">
        <v>718</v>
      </c>
      <c r="AY679" s="28" t="s">
        <v>718</v>
      </c>
      <c r="AZ679" s="62">
        <v>25584</v>
      </c>
      <c r="BA679" s="62">
        <v>25584</v>
      </c>
      <c r="BB679" s="29">
        <v>1</v>
      </c>
    </row>
    <row r="680" spans="1:54" ht="15.75" customHeight="1" x14ac:dyDescent="0.2">
      <c r="A680" t="s">
        <v>79</v>
      </c>
      <c r="B680" t="e">
        <f>VLOOKUP(M680,vlookup!A:C,3,FALSE)</f>
        <v>#N/A</v>
      </c>
      <c r="C680" t="s">
        <v>925</v>
      </c>
      <c r="D680" t="s">
        <v>7</v>
      </c>
      <c r="E680" t="s">
        <v>13</v>
      </c>
      <c r="F680" t="s">
        <v>717</v>
      </c>
      <c r="G680" t="s">
        <v>718</v>
      </c>
      <c r="H680" t="s">
        <v>718</v>
      </c>
      <c r="I680" t="s">
        <v>718</v>
      </c>
      <c r="J680" t="s">
        <v>71</v>
      </c>
      <c r="K680" t="s">
        <v>718</v>
      </c>
      <c r="L680" s="6" t="s">
        <v>718</v>
      </c>
      <c r="M680" s="27" t="s">
        <v>329</v>
      </c>
      <c r="N680" s="27" t="s">
        <v>1103</v>
      </c>
      <c r="O680" s="27" t="s">
        <v>78</v>
      </c>
      <c r="P680" s="27" t="s">
        <v>1443</v>
      </c>
      <c r="Q680" s="27" t="s">
        <v>78</v>
      </c>
      <c r="R680" s="27" t="s">
        <v>47</v>
      </c>
      <c r="S680" s="27" t="s">
        <v>48</v>
      </c>
      <c r="T680" s="27" t="s">
        <v>1212</v>
      </c>
      <c r="U680" s="60">
        <v>42277</v>
      </c>
      <c r="V680" s="27" t="s">
        <v>45</v>
      </c>
      <c r="W680" s="27" t="s">
        <v>1208</v>
      </c>
      <c r="X680" s="27" t="s">
        <v>38</v>
      </c>
      <c r="Y680" s="27" t="s">
        <v>2720</v>
      </c>
      <c r="Z680" s="27" t="s">
        <v>1762</v>
      </c>
      <c r="AA680" s="62">
        <v>64000</v>
      </c>
      <c r="AB680" s="27" t="s">
        <v>1763</v>
      </c>
      <c r="AC680" s="27" t="s">
        <v>88</v>
      </c>
      <c r="AD680" s="27" t="s">
        <v>1764</v>
      </c>
      <c r="AE680" s="27" t="s">
        <v>1765</v>
      </c>
      <c r="AF680" s="27" t="s">
        <v>776</v>
      </c>
      <c r="AG680" s="27" t="s">
        <v>677</v>
      </c>
      <c r="AH680" s="27" t="s">
        <v>729</v>
      </c>
      <c r="AI680" s="61">
        <v>42277</v>
      </c>
      <c r="AJ680" s="27" t="s">
        <v>1872</v>
      </c>
      <c r="AK680" s="61">
        <v>42277</v>
      </c>
      <c r="AL680" s="28" t="s">
        <v>64</v>
      </c>
      <c r="AM680" s="27" t="s">
        <v>739</v>
      </c>
      <c r="AN680" s="27" t="s">
        <v>740</v>
      </c>
      <c r="AO680" s="28" t="s">
        <v>715</v>
      </c>
      <c r="AP680" s="27" t="s">
        <v>716</v>
      </c>
      <c r="AQ680" s="27" t="s">
        <v>858</v>
      </c>
      <c r="AR680" s="27" t="s">
        <v>78</v>
      </c>
      <c r="AS680" s="28" t="s">
        <v>717</v>
      </c>
      <c r="AT680" s="28" t="s">
        <v>718</v>
      </c>
      <c r="AU680" s="28" t="s">
        <v>718</v>
      </c>
      <c r="AV680" s="28" t="s">
        <v>718</v>
      </c>
      <c r="AW680" s="28" t="s">
        <v>716</v>
      </c>
      <c r="AX680" s="28" t="s">
        <v>718</v>
      </c>
      <c r="AY680" s="28" t="s">
        <v>718</v>
      </c>
      <c r="AZ680" s="62">
        <v>64000</v>
      </c>
      <c r="BA680" s="62">
        <v>0</v>
      </c>
      <c r="BB680" s="29">
        <v>1</v>
      </c>
    </row>
    <row r="681" spans="1:54" ht="15.75" customHeight="1" x14ac:dyDescent="0.2">
      <c r="A681" t="s">
        <v>79</v>
      </c>
      <c r="B681" t="e">
        <f>VLOOKUP(M681,vlookup!A:C,3,FALSE)</f>
        <v>#N/A</v>
      </c>
      <c r="C681" t="s">
        <v>925</v>
      </c>
      <c r="D681" t="s">
        <v>7</v>
      </c>
      <c r="E681" t="s">
        <v>12</v>
      </c>
      <c r="F681" t="s">
        <v>717</v>
      </c>
      <c r="G681" t="s">
        <v>1850</v>
      </c>
      <c r="H681" t="s">
        <v>718</v>
      </c>
      <c r="I681" t="s">
        <v>72</v>
      </c>
      <c r="J681" t="s">
        <v>718</v>
      </c>
      <c r="K681" t="s">
        <v>718</v>
      </c>
      <c r="L681" s="6" t="s">
        <v>718</v>
      </c>
      <c r="M681" s="27" t="s">
        <v>329</v>
      </c>
      <c r="N681" s="27" t="s">
        <v>1103</v>
      </c>
      <c r="O681" s="27" t="s">
        <v>78</v>
      </c>
      <c r="P681" s="27" t="s">
        <v>1443</v>
      </c>
      <c r="Q681" s="27" t="s">
        <v>78</v>
      </c>
      <c r="R681" s="27" t="s">
        <v>43</v>
      </c>
      <c r="S681" s="27" t="s">
        <v>44</v>
      </c>
      <c r="T681" s="27" t="s">
        <v>88</v>
      </c>
      <c r="U681" s="60">
        <v>42181</v>
      </c>
      <c r="V681" s="27" t="s">
        <v>134</v>
      </c>
      <c r="W681" s="27" t="s">
        <v>677</v>
      </c>
      <c r="X681" s="27" t="s">
        <v>38</v>
      </c>
      <c r="Y681" s="27" t="s">
        <v>2727</v>
      </c>
      <c r="Z681" s="27" t="s">
        <v>854</v>
      </c>
      <c r="AA681" s="62">
        <v>780440.57</v>
      </c>
      <c r="AB681" s="27" t="s">
        <v>879</v>
      </c>
      <c r="AC681" s="27" t="s">
        <v>172</v>
      </c>
      <c r="AD681" s="27" t="s">
        <v>677</v>
      </c>
      <c r="AE681" s="27" t="s">
        <v>855</v>
      </c>
      <c r="AF681" s="27" t="s">
        <v>722</v>
      </c>
      <c r="AG681" s="27" t="s">
        <v>677</v>
      </c>
      <c r="AH681" s="27" t="s">
        <v>733</v>
      </c>
      <c r="AI681" s="61">
        <v>42181</v>
      </c>
      <c r="AJ681" s="27" t="s">
        <v>751</v>
      </c>
      <c r="AK681" s="61">
        <v>42136</v>
      </c>
      <c r="AL681" s="28" t="s">
        <v>64</v>
      </c>
      <c r="AM681" s="27" t="s">
        <v>757</v>
      </c>
      <c r="AN681" s="27" t="s">
        <v>758</v>
      </c>
      <c r="AO681" s="28" t="s">
        <v>725</v>
      </c>
      <c r="AP681" s="27" t="s">
        <v>718</v>
      </c>
      <c r="AQ681" s="27" t="s">
        <v>677</v>
      </c>
      <c r="AR681" s="27" t="s">
        <v>78</v>
      </c>
      <c r="AS681" s="28" t="s">
        <v>717</v>
      </c>
      <c r="AT681" s="28" t="s">
        <v>716</v>
      </c>
      <c r="AU681" s="28" t="s">
        <v>718</v>
      </c>
      <c r="AV681" s="28" t="s">
        <v>716</v>
      </c>
      <c r="AW681" s="28" t="s">
        <v>718</v>
      </c>
      <c r="AX681" s="28" t="s">
        <v>718</v>
      </c>
      <c r="AY681" s="28" t="s">
        <v>718</v>
      </c>
      <c r="AZ681" s="62">
        <v>780440.57</v>
      </c>
      <c r="BA681" s="62">
        <v>780440.57</v>
      </c>
      <c r="BB681" s="29">
        <v>1</v>
      </c>
    </row>
    <row r="682" spans="1:54" ht="15.75" customHeight="1" x14ac:dyDescent="0.2">
      <c r="A682" t="s">
        <v>79</v>
      </c>
      <c r="B682" t="e">
        <f>VLOOKUP(M682,vlookup!A:C,3,FALSE)</f>
        <v>#N/A</v>
      </c>
      <c r="C682" t="s">
        <v>925</v>
      </c>
      <c r="D682" t="s">
        <v>7</v>
      </c>
      <c r="E682" t="s">
        <v>12</v>
      </c>
      <c r="F682" t="s">
        <v>717</v>
      </c>
      <c r="G682" t="s">
        <v>1850</v>
      </c>
      <c r="H682" t="s">
        <v>718</v>
      </c>
      <c r="I682" t="s">
        <v>72</v>
      </c>
      <c r="J682" t="s">
        <v>718</v>
      </c>
      <c r="K682" t="s">
        <v>718</v>
      </c>
      <c r="L682" s="6" t="s">
        <v>718</v>
      </c>
      <c r="M682" s="27" t="s">
        <v>329</v>
      </c>
      <c r="N682" s="27" t="s">
        <v>1103</v>
      </c>
      <c r="O682" s="27" t="s">
        <v>78</v>
      </c>
      <c r="P682" s="27" t="s">
        <v>1443</v>
      </c>
      <c r="Q682" s="27" t="s">
        <v>78</v>
      </c>
      <c r="R682" s="27" t="s">
        <v>43</v>
      </c>
      <c r="S682" s="27" t="s">
        <v>44</v>
      </c>
      <c r="T682" s="27" t="s">
        <v>88</v>
      </c>
      <c r="U682" s="60">
        <v>42185</v>
      </c>
      <c r="V682" s="27" t="s">
        <v>134</v>
      </c>
      <c r="W682" s="27" t="s">
        <v>677</v>
      </c>
      <c r="X682" s="27" t="s">
        <v>38</v>
      </c>
      <c r="Y682" s="27" t="s">
        <v>1853</v>
      </c>
      <c r="Z682" s="27" t="s">
        <v>854</v>
      </c>
      <c r="AA682" s="62">
        <v>520793.44</v>
      </c>
      <c r="AB682" s="27" t="s">
        <v>879</v>
      </c>
      <c r="AC682" s="27" t="s">
        <v>173</v>
      </c>
      <c r="AD682" s="27" t="s">
        <v>677</v>
      </c>
      <c r="AE682" s="27" t="s">
        <v>855</v>
      </c>
      <c r="AF682" s="27" t="s">
        <v>722</v>
      </c>
      <c r="AG682" s="27" t="s">
        <v>677</v>
      </c>
      <c r="AH682" s="27" t="s">
        <v>733</v>
      </c>
      <c r="AI682" s="61">
        <v>42185</v>
      </c>
      <c r="AJ682" s="27" t="s">
        <v>751</v>
      </c>
      <c r="AK682" s="61">
        <v>42181</v>
      </c>
      <c r="AL682" s="28" t="s">
        <v>64</v>
      </c>
      <c r="AM682" s="27" t="s">
        <v>739</v>
      </c>
      <c r="AN682" s="27" t="s">
        <v>740</v>
      </c>
      <c r="AO682" s="28" t="s">
        <v>725</v>
      </c>
      <c r="AP682" s="27" t="s">
        <v>718</v>
      </c>
      <c r="AQ682" s="27" t="s">
        <v>677</v>
      </c>
      <c r="AR682" s="27" t="s">
        <v>78</v>
      </c>
      <c r="AS682" s="28" t="s">
        <v>717</v>
      </c>
      <c r="AT682" s="28" t="s">
        <v>716</v>
      </c>
      <c r="AU682" s="28" t="s">
        <v>718</v>
      </c>
      <c r="AV682" s="28" t="s">
        <v>716</v>
      </c>
      <c r="AW682" s="28" t="s">
        <v>718</v>
      </c>
      <c r="AX682" s="28" t="s">
        <v>718</v>
      </c>
      <c r="AY682" s="28" t="s">
        <v>718</v>
      </c>
      <c r="AZ682" s="62">
        <v>520793.44</v>
      </c>
      <c r="BA682" s="62">
        <v>520793.44</v>
      </c>
      <c r="BB682" s="29">
        <v>1</v>
      </c>
    </row>
    <row r="683" spans="1:54" ht="15.75" customHeight="1" x14ac:dyDescent="0.2">
      <c r="A683" t="s">
        <v>3205</v>
      </c>
      <c r="B683" t="e">
        <f>VLOOKUP(M683,vlookup!A:C,3,FALSE)</f>
        <v>#N/A</v>
      </c>
      <c r="C683" t="s">
        <v>925</v>
      </c>
      <c r="D683" t="s">
        <v>8</v>
      </c>
      <c r="E683" t="s">
        <v>10</v>
      </c>
      <c r="F683" t="s">
        <v>721</v>
      </c>
      <c r="G683" t="s">
        <v>718</v>
      </c>
      <c r="H683" t="s">
        <v>718</v>
      </c>
      <c r="I683" t="s">
        <v>718</v>
      </c>
      <c r="J683" t="s">
        <v>718</v>
      </c>
      <c r="K683" t="s">
        <v>718</v>
      </c>
      <c r="L683" s="6" t="s">
        <v>718</v>
      </c>
      <c r="M683" s="27" t="s">
        <v>329</v>
      </c>
      <c r="N683" s="27" t="s">
        <v>1103</v>
      </c>
      <c r="O683" s="27" t="s">
        <v>78</v>
      </c>
      <c r="P683" s="27" t="s">
        <v>1440</v>
      </c>
      <c r="Q683" s="27" t="s">
        <v>78</v>
      </c>
      <c r="R683" s="27" t="s">
        <v>43</v>
      </c>
      <c r="S683" s="27" t="s">
        <v>44</v>
      </c>
      <c r="T683" s="27" t="s">
        <v>88</v>
      </c>
      <c r="U683" s="60">
        <v>41957</v>
      </c>
      <c r="V683" s="27" t="s">
        <v>36</v>
      </c>
      <c r="W683" s="27" t="s">
        <v>677</v>
      </c>
      <c r="X683" s="27" t="s">
        <v>38</v>
      </c>
      <c r="Y683" s="27" t="s">
        <v>2736</v>
      </c>
      <c r="Z683" s="27" t="s">
        <v>336</v>
      </c>
      <c r="AA683" s="62">
        <v>350000</v>
      </c>
      <c r="AB683" s="27" t="s">
        <v>335</v>
      </c>
      <c r="AC683" s="27" t="s">
        <v>112</v>
      </c>
      <c r="AD683" s="27" t="s">
        <v>677</v>
      </c>
      <c r="AE683" s="27" t="s">
        <v>334</v>
      </c>
      <c r="AF683" s="27" t="s">
        <v>782</v>
      </c>
      <c r="AG683" s="27" t="s">
        <v>759</v>
      </c>
      <c r="AH683" s="27" t="s">
        <v>770</v>
      </c>
      <c r="AI683" s="61">
        <v>41957</v>
      </c>
      <c r="AJ683" s="27" t="s">
        <v>1216</v>
      </c>
      <c r="AK683" s="61">
        <v>41830</v>
      </c>
      <c r="AL683" s="28" t="s">
        <v>64</v>
      </c>
      <c r="AM683" s="27" t="s">
        <v>739</v>
      </c>
      <c r="AN683" s="27" t="s">
        <v>740</v>
      </c>
      <c r="AO683" s="28" t="s">
        <v>725</v>
      </c>
      <c r="AP683" s="27" t="s">
        <v>718</v>
      </c>
      <c r="AQ683" s="27" t="s">
        <v>677</v>
      </c>
      <c r="AR683" s="27" t="s">
        <v>78</v>
      </c>
      <c r="AS683" s="28" t="s">
        <v>721</v>
      </c>
      <c r="AT683" s="28" t="s">
        <v>718</v>
      </c>
      <c r="AU683" s="28" t="s">
        <v>718</v>
      </c>
      <c r="AV683" s="28" t="s">
        <v>718</v>
      </c>
      <c r="AW683" s="28" t="s">
        <v>718</v>
      </c>
      <c r="AX683" s="28" t="s">
        <v>718</v>
      </c>
      <c r="AY683" s="28" t="s">
        <v>718</v>
      </c>
      <c r="AZ683" s="62">
        <v>350000</v>
      </c>
      <c r="BA683" s="62">
        <v>350000</v>
      </c>
      <c r="BB683" s="29">
        <v>1</v>
      </c>
    </row>
    <row r="684" spans="1:54" ht="15.75" customHeight="1" x14ac:dyDescent="0.2">
      <c r="A684" t="s">
        <v>79</v>
      </c>
      <c r="B684" t="e">
        <f>VLOOKUP(M684,vlookup!A:C,3,FALSE)</f>
        <v>#N/A</v>
      </c>
      <c r="C684" t="s">
        <v>924</v>
      </c>
      <c r="D684" t="s">
        <v>7</v>
      </c>
      <c r="E684" t="s">
        <v>10</v>
      </c>
      <c r="F684" t="s">
        <v>721</v>
      </c>
      <c r="G684" t="s">
        <v>718</v>
      </c>
      <c r="H684" t="s">
        <v>718</v>
      </c>
      <c r="I684" t="s">
        <v>718</v>
      </c>
      <c r="J684" t="s">
        <v>718</v>
      </c>
      <c r="K684" t="s">
        <v>718</v>
      </c>
      <c r="L684" s="6" t="s">
        <v>718</v>
      </c>
      <c r="M684" s="27" t="s">
        <v>329</v>
      </c>
      <c r="N684" s="27" t="s">
        <v>1103</v>
      </c>
      <c r="O684" s="27" t="s">
        <v>78</v>
      </c>
      <c r="P684" s="27" t="s">
        <v>1443</v>
      </c>
      <c r="Q684" s="27" t="s">
        <v>78</v>
      </c>
      <c r="R684" s="27" t="s">
        <v>653</v>
      </c>
      <c r="S684" s="27" t="s">
        <v>383</v>
      </c>
      <c r="T684" s="27" t="s">
        <v>581</v>
      </c>
      <c r="U684" s="60">
        <v>41985</v>
      </c>
      <c r="V684" s="27" t="s">
        <v>89</v>
      </c>
      <c r="W684" s="27" t="s">
        <v>677</v>
      </c>
      <c r="X684" s="27" t="s">
        <v>117</v>
      </c>
      <c r="Y684" s="27" t="s">
        <v>2724</v>
      </c>
      <c r="Z684" s="27" t="s">
        <v>652</v>
      </c>
      <c r="AA684" s="62">
        <v>45480.3</v>
      </c>
      <c r="AB684" s="27" t="s">
        <v>2725</v>
      </c>
      <c r="AC684" s="27" t="s">
        <v>1461</v>
      </c>
      <c r="AD684" s="27" t="s">
        <v>651</v>
      </c>
      <c r="AE684" s="27" t="s">
        <v>650</v>
      </c>
      <c r="AF684" s="27" t="s">
        <v>722</v>
      </c>
      <c r="AG684" s="27" t="s">
        <v>677</v>
      </c>
      <c r="AH684" s="27" t="s">
        <v>737</v>
      </c>
      <c r="AI684" s="61">
        <v>42041</v>
      </c>
      <c r="AJ684" s="27" t="s">
        <v>751</v>
      </c>
      <c r="AK684" s="61">
        <v>41984</v>
      </c>
      <c r="AL684" s="28" t="s">
        <v>64</v>
      </c>
      <c r="AM684" s="27" t="s">
        <v>723</v>
      </c>
      <c r="AN684" s="27" t="s">
        <v>724</v>
      </c>
      <c r="AO684" s="28" t="s">
        <v>719</v>
      </c>
      <c r="AP684" s="27" t="s">
        <v>720</v>
      </c>
      <c r="AQ684" s="27" t="s">
        <v>78</v>
      </c>
      <c r="AR684" s="27" t="s">
        <v>78</v>
      </c>
      <c r="AS684" s="28" t="s">
        <v>721</v>
      </c>
      <c r="AT684" s="28" t="s">
        <v>718</v>
      </c>
      <c r="AU684" s="28" t="s">
        <v>718</v>
      </c>
      <c r="AV684" s="28" t="s">
        <v>718</v>
      </c>
      <c r="AW684" s="28" t="s">
        <v>718</v>
      </c>
      <c r="AX684" s="28" t="s">
        <v>718</v>
      </c>
      <c r="AY684" s="28" t="s">
        <v>718</v>
      </c>
      <c r="AZ684" s="62">
        <v>45480.3</v>
      </c>
      <c r="BA684" s="62">
        <v>0</v>
      </c>
      <c r="BB684" s="29">
        <v>1</v>
      </c>
    </row>
    <row r="685" spans="1:54" ht="15.75" customHeight="1" x14ac:dyDescent="0.2">
      <c r="A685" t="s">
        <v>79</v>
      </c>
      <c r="B685" t="e">
        <f>VLOOKUP(M685,vlookup!A:C,3,FALSE)</f>
        <v>#N/A</v>
      </c>
      <c r="C685" t="s">
        <v>924</v>
      </c>
      <c r="D685" t="s">
        <v>7</v>
      </c>
      <c r="E685" t="s">
        <v>11</v>
      </c>
      <c r="F685" t="s">
        <v>721</v>
      </c>
      <c r="G685" t="s">
        <v>718</v>
      </c>
      <c r="H685" t="s">
        <v>718</v>
      </c>
      <c r="I685" t="s">
        <v>718</v>
      </c>
      <c r="J685" t="s">
        <v>718</v>
      </c>
      <c r="K685" t="s">
        <v>718</v>
      </c>
      <c r="L685" s="6" t="s">
        <v>718</v>
      </c>
      <c r="M685" s="27" t="s">
        <v>329</v>
      </c>
      <c r="N685" s="27" t="s">
        <v>1103</v>
      </c>
      <c r="O685" s="27" t="s">
        <v>78</v>
      </c>
      <c r="P685" s="27" t="s">
        <v>1443</v>
      </c>
      <c r="Q685" s="27" t="s">
        <v>78</v>
      </c>
      <c r="R685" s="27" t="s">
        <v>119</v>
      </c>
      <c r="S685" s="27" t="s">
        <v>118</v>
      </c>
      <c r="T685" s="27" t="s">
        <v>205</v>
      </c>
      <c r="U685" s="60">
        <v>42087</v>
      </c>
      <c r="V685" s="27" t="s">
        <v>45</v>
      </c>
      <c r="W685" s="27" t="s">
        <v>677</v>
      </c>
      <c r="X685" s="27" t="s">
        <v>117</v>
      </c>
      <c r="Y685" s="27" t="s">
        <v>1378</v>
      </c>
      <c r="Z685" s="27" t="s">
        <v>338</v>
      </c>
      <c r="AA685" s="62">
        <v>310235</v>
      </c>
      <c r="AB685" s="27" t="s">
        <v>337</v>
      </c>
      <c r="AC685" s="27" t="s">
        <v>207</v>
      </c>
      <c r="AD685" s="27" t="s">
        <v>677</v>
      </c>
      <c r="AE685" s="27" t="s">
        <v>114</v>
      </c>
      <c r="AF685" s="27" t="s">
        <v>722</v>
      </c>
      <c r="AG685" s="27" t="s">
        <v>677</v>
      </c>
      <c r="AH685" s="27" t="s">
        <v>728</v>
      </c>
      <c r="AI685" s="61">
        <v>42088</v>
      </c>
      <c r="AJ685" s="27" t="s">
        <v>751</v>
      </c>
      <c r="AK685" s="61">
        <v>42037</v>
      </c>
      <c r="AL685" s="28" t="s">
        <v>64</v>
      </c>
      <c r="AM685" s="27" t="s">
        <v>739</v>
      </c>
      <c r="AN685" s="27" t="s">
        <v>740</v>
      </c>
      <c r="AO685" s="28" t="s">
        <v>725</v>
      </c>
      <c r="AP685" s="27" t="s">
        <v>718</v>
      </c>
      <c r="AQ685" s="27" t="s">
        <v>677</v>
      </c>
      <c r="AR685" s="27" t="s">
        <v>78</v>
      </c>
      <c r="AS685" s="28" t="s">
        <v>721</v>
      </c>
      <c r="AT685" s="28" t="s">
        <v>718</v>
      </c>
      <c r="AU685" s="28" t="s">
        <v>718</v>
      </c>
      <c r="AV685" s="28" t="s">
        <v>718</v>
      </c>
      <c r="AW685" s="28" t="s">
        <v>718</v>
      </c>
      <c r="AX685" s="28" t="s">
        <v>718</v>
      </c>
      <c r="AY685" s="28" t="s">
        <v>718</v>
      </c>
      <c r="AZ685" s="62">
        <v>310235</v>
      </c>
      <c r="BA685" s="62">
        <v>0</v>
      </c>
      <c r="BB685" s="29">
        <v>1</v>
      </c>
    </row>
    <row r="686" spans="1:54" ht="15.75" customHeight="1" x14ac:dyDescent="0.2">
      <c r="A686" t="s">
        <v>79</v>
      </c>
      <c r="B686" t="e">
        <f>VLOOKUP(M686,vlookup!A:C,3,FALSE)</f>
        <v>#N/A</v>
      </c>
      <c r="C686" t="s">
        <v>925</v>
      </c>
      <c r="D686" t="s">
        <v>7</v>
      </c>
      <c r="E686" t="s">
        <v>11</v>
      </c>
      <c r="F686" t="s">
        <v>721</v>
      </c>
      <c r="G686" t="s">
        <v>718</v>
      </c>
      <c r="H686" t="s">
        <v>718</v>
      </c>
      <c r="I686" t="s">
        <v>718</v>
      </c>
      <c r="J686" t="s">
        <v>718</v>
      </c>
      <c r="K686" t="s">
        <v>718</v>
      </c>
      <c r="L686" s="6" t="s">
        <v>718</v>
      </c>
      <c r="M686" s="27" t="s">
        <v>329</v>
      </c>
      <c r="N686" s="27" t="s">
        <v>1103</v>
      </c>
      <c r="O686" s="27" t="s">
        <v>78</v>
      </c>
      <c r="P686" s="27" t="s">
        <v>1443</v>
      </c>
      <c r="Q686" s="27" t="s">
        <v>78</v>
      </c>
      <c r="R686" s="27" t="s">
        <v>43</v>
      </c>
      <c r="S686" s="27" t="s">
        <v>44</v>
      </c>
      <c r="T686" s="27" t="s">
        <v>88</v>
      </c>
      <c r="U686" s="60">
        <v>42090</v>
      </c>
      <c r="V686" s="27" t="s">
        <v>40</v>
      </c>
      <c r="W686" s="27" t="s">
        <v>677</v>
      </c>
      <c r="X686" s="27" t="s">
        <v>38</v>
      </c>
      <c r="Y686" s="27" t="s">
        <v>2726</v>
      </c>
      <c r="Z686" s="27" t="s">
        <v>866</v>
      </c>
      <c r="AA686" s="62">
        <v>1353025</v>
      </c>
      <c r="AB686" s="27" t="s">
        <v>1766</v>
      </c>
      <c r="AC686" s="27" t="s">
        <v>88</v>
      </c>
      <c r="AD686" s="27" t="s">
        <v>677</v>
      </c>
      <c r="AE686" s="27" t="s">
        <v>867</v>
      </c>
      <c r="AF686" s="27" t="s">
        <v>790</v>
      </c>
      <c r="AG686" s="27" t="s">
        <v>677</v>
      </c>
      <c r="AH686" s="27" t="s">
        <v>993</v>
      </c>
      <c r="AI686" s="61">
        <v>42090</v>
      </c>
      <c r="AJ686" s="27" t="s">
        <v>993</v>
      </c>
      <c r="AK686" s="61">
        <v>42090</v>
      </c>
      <c r="AL686" s="28" t="s">
        <v>64</v>
      </c>
      <c r="AM686" s="27" t="s">
        <v>739</v>
      </c>
      <c r="AN686" s="27" t="s">
        <v>740</v>
      </c>
      <c r="AO686" s="28" t="s">
        <v>725</v>
      </c>
      <c r="AP686" s="27" t="s">
        <v>718</v>
      </c>
      <c r="AQ686" s="27" t="s">
        <v>677</v>
      </c>
      <c r="AR686" s="27" t="s">
        <v>78</v>
      </c>
      <c r="AS686" s="28" t="s">
        <v>721</v>
      </c>
      <c r="AT686" s="28" t="s">
        <v>718</v>
      </c>
      <c r="AU686" s="28" t="s">
        <v>718</v>
      </c>
      <c r="AV686" s="28" t="s">
        <v>718</v>
      </c>
      <c r="AW686" s="28" t="s">
        <v>718</v>
      </c>
      <c r="AX686" s="28" t="s">
        <v>718</v>
      </c>
      <c r="AY686" s="28" t="s">
        <v>718</v>
      </c>
      <c r="AZ686" s="62">
        <v>1353025</v>
      </c>
      <c r="BA686" s="62">
        <v>1.28</v>
      </c>
      <c r="BB686" s="29">
        <v>1</v>
      </c>
    </row>
    <row r="687" spans="1:54" ht="15.75" customHeight="1" x14ac:dyDescent="0.2">
      <c r="A687" t="s">
        <v>3205</v>
      </c>
      <c r="B687" t="e">
        <f>VLOOKUP(M687,vlookup!A:C,3,FALSE)</f>
        <v>#N/A</v>
      </c>
      <c r="C687" t="s">
        <v>925</v>
      </c>
      <c r="D687" t="s">
        <v>8</v>
      </c>
      <c r="E687" t="s">
        <v>12</v>
      </c>
      <c r="F687" t="s">
        <v>721</v>
      </c>
      <c r="G687" t="s">
        <v>718</v>
      </c>
      <c r="H687" t="s">
        <v>718</v>
      </c>
      <c r="I687" t="s">
        <v>718</v>
      </c>
      <c r="J687" t="s">
        <v>718</v>
      </c>
      <c r="K687" t="s">
        <v>718</v>
      </c>
      <c r="L687" s="6" t="s">
        <v>718</v>
      </c>
      <c r="M687" s="27" t="s">
        <v>329</v>
      </c>
      <c r="N687" s="27" t="s">
        <v>1103</v>
      </c>
      <c r="O687" s="27" t="s">
        <v>78</v>
      </c>
      <c r="P687" s="27" t="s">
        <v>1440</v>
      </c>
      <c r="Q687" s="27" t="s">
        <v>78</v>
      </c>
      <c r="R687" s="27" t="s">
        <v>351</v>
      </c>
      <c r="S687" s="27" t="s">
        <v>48</v>
      </c>
      <c r="T687" s="27" t="s">
        <v>1207</v>
      </c>
      <c r="U687" s="60">
        <v>42139</v>
      </c>
      <c r="V687" s="27" t="s">
        <v>36</v>
      </c>
      <c r="W687" s="27" t="s">
        <v>677</v>
      </c>
      <c r="X687" s="27" t="s">
        <v>38</v>
      </c>
      <c r="Y687" s="27" t="s">
        <v>2730</v>
      </c>
      <c r="Z687" s="27" t="s">
        <v>336</v>
      </c>
      <c r="AA687" s="62">
        <v>112000</v>
      </c>
      <c r="AB687" s="27" t="s">
        <v>2731</v>
      </c>
      <c r="AC687" s="27" t="s">
        <v>76</v>
      </c>
      <c r="AD687" s="27" t="s">
        <v>677</v>
      </c>
      <c r="AE687" s="27" t="s">
        <v>334</v>
      </c>
      <c r="AF687" s="27" t="s">
        <v>782</v>
      </c>
      <c r="AG687" s="27" t="s">
        <v>759</v>
      </c>
      <c r="AH687" s="27" t="s">
        <v>789</v>
      </c>
      <c r="AI687" s="61">
        <v>42143</v>
      </c>
      <c r="AJ687" s="27" t="s">
        <v>789</v>
      </c>
      <c r="AK687" s="61">
        <v>42143</v>
      </c>
      <c r="AL687" s="28" t="s">
        <v>64</v>
      </c>
      <c r="AM687" s="27" t="s">
        <v>677</v>
      </c>
      <c r="AN687" s="27" t="s">
        <v>677</v>
      </c>
      <c r="AO687" s="28" t="s">
        <v>725</v>
      </c>
      <c r="AP687" s="27" t="s">
        <v>718</v>
      </c>
      <c r="AQ687" s="27" t="s">
        <v>677</v>
      </c>
      <c r="AR687" s="27" t="s">
        <v>78</v>
      </c>
      <c r="AS687" s="28" t="s">
        <v>721</v>
      </c>
      <c r="AT687" s="28" t="s">
        <v>718</v>
      </c>
      <c r="AU687" s="28" t="s">
        <v>718</v>
      </c>
      <c r="AV687" s="28" t="s">
        <v>718</v>
      </c>
      <c r="AW687" s="28" t="s">
        <v>718</v>
      </c>
      <c r="AX687" s="28" t="s">
        <v>718</v>
      </c>
      <c r="AY687" s="28" t="s">
        <v>718</v>
      </c>
      <c r="AZ687" s="62">
        <v>112000</v>
      </c>
      <c r="BA687" s="62">
        <v>112000</v>
      </c>
      <c r="BB687" s="29">
        <v>1</v>
      </c>
    </row>
    <row r="688" spans="1:54" ht="15.75" customHeight="1" x14ac:dyDescent="0.2">
      <c r="A688" t="s">
        <v>3205</v>
      </c>
      <c r="B688" t="e">
        <f>VLOOKUP(M688,vlookup!A:C,3,FALSE)</f>
        <v>#N/A</v>
      </c>
      <c r="C688" t="s">
        <v>925</v>
      </c>
      <c r="D688" t="s">
        <v>7</v>
      </c>
      <c r="E688" t="s">
        <v>11</v>
      </c>
      <c r="F688" t="s">
        <v>717</v>
      </c>
      <c r="G688" t="s">
        <v>718</v>
      </c>
      <c r="H688" t="s">
        <v>718</v>
      </c>
      <c r="I688" t="s">
        <v>718</v>
      </c>
      <c r="J688" t="s">
        <v>718</v>
      </c>
      <c r="K688" t="s">
        <v>718</v>
      </c>
      <c r="L688" s="6" t="s">
        <v>718</v>
      </c>
      <c r="M688" s="27" t="s">
        <v>329</v>
      </c>
      <c r="N688" s="27" t="s">
        <v>1103</v>
      </c>
      <c r="O688" s="27" t="s">
        <v>78</v>
      </c>
      <c r="P688" s="27" t="s">
        <v>1440</v>
      </c>
      <c r="Q688" s="27" t="s">
        <v>78</v>
      </c>
      <c r="R688" s="27" t="s">
        <v>341</v>
      </c>
      <c r="S688" s="27" t="s">
        <v>48</v>
      </c>
      <c r="T688" s="27" t="s">
        <v>1315</v>
      </c>
      <c r="U688" s="60">
        <v>42081</v>
      </c>
      <c r="V688" s="27" t="s">
        <v>134</v>
      </c>
      <c r="W688" s="27" t="s">
        <v>677</v>
      </c>
      <c r="X688" s="27" t="s">
        <v>38</v>
      </c>
      <c r="Y688" s="27" t="s">
        <v>2728</v>
      </c>
      <c r="Z688" s="27" t="s">
        <v>1465</v>
      </c>
      <c r="AA688" s="62">
        <v>97000</v>
      </c>
      <c r="AB688" s="27" t="s">
        <v>2729</v>
      </c>
      <c r="AC688" s="27" t="s">
        <v>76</v>
      </c>
      <c r="AD688" s="27" t="s">
        <v>677</v>
      </c>
      <c r="AE688" s="27" t="s">
        <v>1466</v>
      </c>
      <c r="AF688" s="27" t="s">
        <v>1442</v>
      </c>
      <c r="AG688" s="27" t="s">
        <v>677</v>
      </c>
      <c r="AH688" s="27" t="s">
        <v>780</v>
      </c>
      <c r="AI688" s="61">
        <v>42138</v>
      </c>
      <c r="AJ688" s="27" t="s">
        <v>1855</v>
      </c>
      <c r="AK688" s="61">
        <v>42081</v>
      </c>
      <c r="AL688" s="28" t="s">
        <v>64</v>
      </c>
      <c r="AM688" s="27" t="s">
        <v>677</v>
      </c>
      <c r="AN688" s="27" t="s">
        <v>677</v>
      </c>
      <c r="AO688" s="28" t="s">
        <v>725</v>
      </c>
      <c r="AP688" s="27" t="s">
        <v>718</v>
      </c>
      <c r="AQ688" s="27" t="s">
        <v>677</v>
      </c>
      <c r="AR688" s="27" t="s">
        <v>78</v>
      </c>
      <c r="AS688" s="28" t="s">
        <v>717</v>
      </c>
      <c r="AT688" s="28" t="s">
        <v>718</v>
      </c>
      <c r="AU688" s="28" t="s">
        <v>718</v>
      </c>
      <c r="AV688" s="28" t="s">
        <v>718</v>
      </c>
      <c r="AW688" s="28" t="s">
        <v>718</v>
      </c>
      <c r="AX688" s="28" t="s">
        <v>718</v>
      </c>
      <c r="AY688" s="28" t="s">
        <v>718</v>
      </c>
      <c r="AZ688" s="62">
        <v>97000</v>
      </c>
      <c r="BA688" s="62">
        <v>291000</v>
      </c>
      <c r="BB688" s="29">
        <v>1</v>
      </c>
    </row>
    <row r="689" spans="1:54" ht="15.75" customHeight="1" x14ac:dyDescent="0.2">
      <c r="A689" t="s">
        <v>79</v>
      </c>
      <c r="B689" t="e">
        <f>VLOOKUP(M689,vlookup!A:C,3,FALSE)</f>
        <v>#N/A</v>
      </c>
      <c r="C689" t="s">
        <v>925</v>
      </c>
      <c r="D689" t="s">
        <v>7</v>
      </c>
      <c r="E689" t="s">
        <v>12</v>
      </c>
      <c r="F689" t="s">
        <v>717</v>
      </c>
      <c r="G689" t="s">
        <v>718</v>
      </c>
      <c r="H689" t="s">
        <v>718</v>
      </c>
      <c r="I689" t="s">
        <v>718</v>
      </c>
      <c r="J689" t="s">
        <v>718</v>
      </c>
      <c r="K689" t="s">
        <v>718</v>
      </c>
      <c r="L689" s="6" t="s">
        <v>718</v>
      </c>
      <c r="M689" s="27" t="s">
        <v>329</v>
      </c>
      <c r="N689" s="27" t="s">
        <v>1103</v>
      </c>
      <c r="O689" s="27" t="s">
        <v>78</v>
      </c>
      <c r="P689" s="27" t="s">
        <v>1443</v>
      </c>
      <c r="Q689" s="27" t="s">
        <v>78</v>
      </c>
      <c r="R689" s="27" t="s">
        <v>1472</v>
      </c>
      <c r="S689" s="27" t="s">
        <v>118</v>
      </c>
      <c r="T689" s="27" t="s">
        <v>205</v>
      </c>
      <c r="U689" s="60">
        <v>42146</v>
      </c>
      <c r="V689" s="27" t="s">
        <v>134</v>
      </c>
      <c r="W689" s="27" t="s">
        <v>677</v>
      </c>
      <c r="X689" s="27" t="s">
        <v>38</v>
      </c>
      <c r="Y689" s="27" t="s">
        <v>2722</v>
      </c>
      <c r="Z689" s="27" t="s">
        <v>666</v>
      </c>
      <c r="AA689" s="62">
        <v>2328603</v>
      </c>
      <c r="AB689" s="27" t="s">
        <v>2723</v>
      </c>
      <c r="AC689" s="27" t="s">
        <v>76</v>
      </c>
      <c r="AD689" s="27" t="s">
        <v>677</v>
      </c>
      <c r="AE689" s="27" t="s">
        <v>664</v>
      </c>
      <c r="AF689" s="27" t="s">
        <v>744</v>
      </c>
      <c r="AG689" s="27" t="s">
        <v>677</v>
      </c>
      <c r="AH689" s="27" t="s">
        <v>750</v>
      </c>
      <c r="AI689" s="61">
        <v>42146</v>
      </c>
      <c r="AJ689" s="27" t="s">
        <v>983</v>
      </c>
      <c r="AK689" s="61">
        <v>42137</v>
      </c>
      <c r="AL689" s="28" t="s">
        <v>64</v>
      </c>
      <c r="AM689" s="27" t="s">
        <v>677</v>
      </c>
      <c r="AN689" s="27" t="s">
        <v>677</v>
      </c>
      <c r="AO689" s="28" t="s">
        <v>725</v>
      </c>
      <c r="AP689" s="27" t="s">
        <v>718</v>
      </c>
      <c r="AQ689" s="27" t="s">
        <v>677</v>
      </c>
      <c r="AR689" s="27" t="s">
        <v>78</v>
      </c>
      <c r="AS689" s="28" t="s">
        <v>717</v>
      </c>
      <c r="AT689" s="28" t="s">
        <v>718</v>
      </c>
      <c r="AU689" s="28" t="s">
        <v>718</v>
      </c>
      <c r="AV689" s="28" t="s">
        <v>718</v>
      </c>
      <c r="AW689" s="28" t="s">
        <v>718</v>
      </c>
      <c r="AX689" s="28" t="s">
        <v>718</v>
      </c>
      <c r="AY689" s="28" t="s">
        <v>718</v>
      </c>
      <c r="AZ689" s="62">
        <v>2328603</v>
      </c>
      <c r="BA689" s="62">
        <v>9921139</v>
      </c>
      <c r="BB689" s="29">
        <v>1</v>
      </c>
    </row>
    <row r="690" spans="1:54" ht="15.75" customHeight="1" x14ac:dyDescent="0.2">
      <c r="A690" t="s">
        <v>79</v>
      </c>
      <c r="B690" t="e">
        <f>VLOOKUP(M690,vlookup!A:C,3,FALSE)</f>
        <v>#N/A</v>
      </c>
      <c r="C690" t="s">
        <v>925</v>
      </c>
      <c r="D690" t="s">
        <v>7</v>
      </c>
      <c r="E690" t="s">
        <v>12</v>
      </c>
      <c r="F690" t="s">
        <v>717</v>
      </c>
      <c r="G690" t="s">
        <v>718</v>
      </c>
      <c r="H690" t="s">
        <v>718</v>
      </c>
      <c r="I690" t="s">
        <v>718</v>
      </c>
      <c r="J690" t="s">
        <v>718</v>
      </c>
      <c r="K690" t="s">
        <v>718</v>
      </c>
      <c r="L690" s="6" t="s">
        <v>718</v>
      </c>
      <c r="M690" s="27" t="s">
        <v>329</v>
      </c>
      <c r="N690" s="27" t="s">
        <v>1103</v>
      </c>
      <c r="O690" s="27" t="s">
        <v>78</v>
      </c>
      <c r="P690" s="27" t="s">
        <v>1443</v>
      </c>
      <c r="Q690" s="27" t="s">
        <v>78</v>
      </c>
      <c r="R690" s="27" t="s">
        <v>1104</v>
      </c>
      <c r="S690" s="27" t="s">
        <v>118</v>
      </c>
      <c r="T690" s="27" t="s">
        <v>205</v>
      </c>
      <c r="U690" s="60">
        <v>42184</v>
      </c>
      <c r="V690" s="27" t="s">
        <v>134</v>
      </c>
      <c r="W690" s="27" t="s">
        <v>677</v>
      </c>
      <c r="X690" s="27" t="s">
        <v>38</v>
      </c>
      <c r="Y690" s="27" t="s">
        <v>2721</v>
      </c>
      <c r="Z690" s="27" t="s">
        <v>1105</v>
      </c>
      <c r="AA690" s="62">
        <v>787678</v>
      </c>
      <c r="AB690" s="27" t="s">
        <v>1106</v>
      </c>
      <c r="AC690" s="27" t="s">
        <v>173</v>
      </c>
      <c r="AD690" s="27" t="s">
        <v>677</v>
      </c>
      <c r="AE690" s="27" t="s">
        <v>815</v>
      </c>
      <c r="AF690" s="27" t="s">
        <v>748</v>
      </c>
      <c r="AG690" s="27" t="s">
        <v>677</v>
      </c>
      <c r="AH690" s="27" t="s">
        <v>993</v>
      </c>
      <c r="AI690" s="61">
        <v>42184</v>
      </c>
      <c r="AJ690" s="27" t="s">
        <v>1857</v>
      </c>
      <c r="AK690" s="61">
        <v>42171</v>
      </c>
      <c r="AL690" s="28" t="s">
        <v>64</v>
      </c>
      <c r="AM690" s="27" t="s">
        <v>739</v>
      </c>
      <c r="AN690" s="27" t="s">
        <v>740</v>
      </c>
      <c r="AO690" s="28" t="s">
        <v>725</v>
      </c>
      <c r="AP690" s="27" t="s">
        <v>718</v>
      </c>
      <c r="AQ690" s="27" t="s">
        <v>677</v>
      </c>
      <c r="AR690" s="27" t="s">
        <v>78</v>
      </c>
      <c r="AS690" s="28" t="s">
        <v>717</v>
      </c>
      <c r="AT690" s="28" t="s">
        <v>718</v>
      </c>
      <c r="AU690" s="28" t="s">
        <v>718</v>
      </c>
      <c r="AV690" s="28" t="s">
        <v>718</v>
      </c>
      <c r="AW690" s="28" t="s">
        <v>718</v>
      </c>
      <c r="AX690" s="28" t="s">
        <v>718</v>
      </c>
      <c r="AY690" s="28" t="s">
        <v>718</v>
      </c>
      <c r="AZ690" s="62">
        <v>787678</v>
      </c>
      <c r="BA690" s="62">
        <v>0</v>
      </c>
      <c r="BB690" s="29">
        <v>1</v>
      </c>
    </row>
    <row r="691" spans="1:54" ht="15.75" customHeight="1" x14ac:dyDescent="0.2">
      <c r="A691" t="s">
        <v>3205</v>
      </c>
      <c r="B691" t="e">
        <f>VLOOKUP(M691,vlookup!A:C,3,FALSE)</f>
        <v>#N/A</v>
      </c>
      <c r="C691" t="s">
        <v>925</v>
      </c>
      <c r="D691" t="s">
        <v>9</v>
      </c>
      <c r="E691" t="s">
        <v>12</v>
      </c>
      <c r="F691" t="s">
        <v>717</v>
      </c>
      <c r="G691" t="s">
        <v>1850</v>
      </c>
      <c r="H691" t="s">
        <v>718</v>
      </c>
      <c r="I691" t="s">
        <v>718</v>
      </c>
      <c r="J691" t="s">
        <v>718</v>
      </c>
      <c r="K691" t="s">
        <v>718</v>
      </c>
      <c r="L691" s="6" t="s">
        <v>718</v>
      </c>
      <c r="M691" s="27" t="s">
        <v>329</v>
      </c>
      <c r="N691" s="27" t="s">
        <v>1103</v>
      </c>
      <c r="O691" s="27" t="s">
        <v>78</v>
      </c>
      <c r="P691" s="27" t="s">
        <v>1440</v>
      </c>
      <c r="Q691" s="27" t="s">
        <v>78</v>
      </c>
      <c r="R691" s="27" t="s">
        <v>1004</v>
      </c>
      <c r="S691" s="27" t="s">
        <v>39</v>
      </c>
      <c r="T691" s="27" t="s">
        <v>212</v>
      </c>
      <c r="U691" s="60">
        <v>42129</v>
      </c>
      <c r="V691" s="27" t="s">
        <v>46</v>
      </c>
      <c r="W691" s="27" t="s">
        <v>677</v>
      </c>
      <c r="X691" s="27" t="s">
        <v>38</v>
      </c>
      <c r="Y691" s="27" t="s">
        <v>2732</v>
      </c>
      <c r="Z691" s="27" t="s">
        <v>895</v>
      </c>
      <c r="AA691" s="62">
        <v>1648179.07</v>
      </c>
      <c r="AB691" s="27" t="s">
        <v>2733</v>
      </c>
      <c r="AC691" s="27" t="s">
        <v>76</v>
      </c>
      <c r="AD691" s="27" t="s">
        <v>677</v>
      </c>
      <c r="AE691" s="27" t="s">
        <v>896</v>
      </c>
      <c r="AF691" s="27" t="s">
        <v>782</v>
      </c>
      <c r="AG691" s="27" t="s">
        <v>755</v>
      </c>
      <c r="AH691" s="27" t="s">
        <v>2392</v>
      </c>
      <c r="AI691" s="61">
        <v>42185</v>
      </c>
      <c r="AJ691" s="27" t="s">
        <v>2392</v>
      </c>
      <c r="AK691" s="61">
        <v>42129</v>
      </c>
      <c r="AL691" s="28" t="s">
        <v>64</v>
      </c>
      <c r="AM691" s="27" t="s">
        <v>677</v>
      </c>
      <c r="AN691" s="27" t="s">
        <v>677</v>
      </c>
      <c r="AO691" s="28" t="s">
        <v>715</v>
      </c>
      <c r="AP691" s="27" t="s">
        <v>716</v>
      </c>
      <c r="AQ691" s="27" t="s">
        <v>677</v>
      </c>
      <c r="AR691" s="27" t="s">
        <v>78</v>
      </c>
      <c r="AS691" s="28" t="s">
        <v>717</v>
      </c>
      <c r="AT691" s="28" t="s">
        <v>716</v>
      </c>
      <c r="AU691" s="28" t="s">
        <v>718</v>
      </c>
      <c r="AV691" s="28" t="s">
        <v>718</v>
      </c>
      <c r="AW691" s="28" t="s">
        <v>718</v>
      </c>
      <c r="AX691" s="28" t="s">
        <v>718</v>
      </c>
      <c r="AY691" s="28" t="s">
        <v>718</v>
      </c>
      <c r="AZ691" s="62">
        <v>1648179.07</v>
      </c>
      <c r="BA691" s="62">
        <v>1648179.07</v>
      </c>
      <c r="BB691" s="29">
        <v>1</v>
      </c>
    </row>
    <row r="692" spans="1:54" ht="15.75" customHeight="1" x14ac:dyDescent="0.2">
      <c r="A692" t="s">
        <v>3205</v>
      </c>
      <c r="B692" t="e">
        <f>VLOOKUP(M692,vlookup!A:C,3,FALSE)</f>
        <v>#N/A</v>
      </c>
      <c r="C692" t="s">
        <v>925</v>
      </c>
      <c r="D692" t="s">
        <v>9</v>
      </c>
      <c r="E692" t="s">
        <v>12</v>
      </c>
      <c r="F692" t="s">
        <v>717</v>
      </c>
      <c r="G692" t="s">
        <v>1850</v>
      </c>
      <c r="H692" t="s">
        <v>718</v>
      </c>
      <c r="I692" t="s">
        <v>718</v>
      </c>
      <c r="J692" t="s">
        <v>718</v>
      </c>
      <c r="K692" t="s">
        <v>718</v>
      </c>
      <c r="L692" s="6" t="s">
        <v>718</v>
      </c>
      <c r="M692" s="27" t="s">
        <v>329</v>
      </c>
      <c r="N692" s="27" t="s">
        <v>1103</v>
      </c>
      <c r="O692" s="27" t="s">
        <v>78</v>
      </c>
      <c r="P692" s="27" t="s">
        <v>1440</v>
      </c>
      <c r="Q692" s="27" t="s">
        <v>78</v>
      </c>
      <c r="R692" s="27" t="s">
        <v>1211</v>
      </c>
      <c r="S692" s="27" t="s">
        <v>48</v>
      </c>
      <c r="T692" s="27" t="s">
        <v>1207</v>
      </c>
      <c r="U692" s="60">
        <v>42131</v>
      </c>
      <c r="V692" s="27" t="s">
        <v>46</v>
      </c>
      <c r="W692" s="27" t="s">
        <v>677</v>
      </c>
      <c r="X692" s="27" t="s">
        <v>38</v>
      </c>
      <c r="Y692" s="27" t="s">
        <v>2734</v>
      </c>
      <c r="Z692" s="27" t="s">
        <v>895</v>
      </c>
      <c r="AA692" s="62">
        <v>603734.32999999996</v>
      </c>
      <c r="AB692" s="27" t="s">
        <v>2733</v>
      </c>
      <c r="AC692" s="27" t="s">
        <v>88</v>
      </c>
      <c r="AD692" s="27" t="s">
        <v>677</v>
      </c>
      <c r="AE692" s="27" t="s">
        <v>896</v>
      </c>
      <c r="AF692" s="27" t="s">
        <v>782</v>
      </c>
      <c r="AG692" s="27" t="s">
        <v>755</v>
      </c>
      <c r="AH692" s="27" t="s">
        <v>2392</v>
      </c>
      <c r="AI692" s="61">
        <v>42185</v>
      </c>
      <c r="AJ692" s="27" t="s">
        <v>2392</v>
      </c>
      <c r="AK692" s="61">
        <v>42131</v>
      </c>
      <c r="AL692" s="28" t="s">
        <v>64</v>
      </c>
      <c r="AM692" s="27" t="s">
        <v>757</v>
      </c>
      <c r="AN692" s="27" t="s">
        <v>758</v>
      </c>
      <c r="AO692" s="28" t="s">
        <v>715</v>
      </c>
      <c r="AP692" s="27" t="s">
        <v>716</v>
      </c>
      <c r="AQ692" s="27" t="s">
        <v>677</v>
      </c>
      <c r="AR692" s="27" t="s">
        <v>78</v>
      </c>
      <c r="AS692" s="28" t="s">
        <v>717</v>
      </c>
      <c r="AT692" s="28" t="s">
        <v>716</v>
      </c>
      <c r="AU692" s="28" t="s">
        <v>718</v>
      </c>
      <c r="AV692" s="28" t="s">
        <v>718</v>
      </c>
      <c r="AW692" s="28" t="s">
        <v>718</v>
      </c>
      <c r="AX692" s="28" t="s">
        <v>718</v>
      </c>
      <c r="AY692" s="28" t="s">
        <v>718</v>
      </c>
      <c r="AZ692" s="62">
        <v>2251913.4</v>
      </c>
      <c r="BA692" s="62">
        <v>2251913.4</v>
      </c>
      <c r="BB692" s="29">
        <v>1</v>
      </c>
    </row>
    <row r="693" spans="1:54" ht="15.75" customHeight="1" x14ac:dyDescent="0.2">
      <c r="A693" t="s">
        <v>3205</v>
      </c>
      <c r="B693" t="e">
        <f>VLOOKUP(M693,vlookup!A:C,3,FALSE)</f>
        <v>#N/A</v>
      </c>
      <c r="C693" t="s">
        <v>5</v>
      </c>
      <c r="D693" t="s">
        <v>7</v>
      </c>
      <c r="E693" t="s">
        <v>13</v>
      </c>
      <c r="F693" t="s">
        <v>717</v>
      </c>
      <c r="G693" t="s">
        <v>718</v>
      </c>
      <c r="H693" t="s">
        <v>718</v>
      </c>
      <c r="I693" t="s">
        <v>718</v>
      </c>
      <c r="J693" t="s">
        <v>718</v>
      </c>
      <c r="K693" t="s">
        <v>70</v>
      </c>
      <c r="L693" t="s">
        <v>68</v>
      </c>
      <c r="M693" s="27" t="s">
        <v>328</v>
      </c>
      <c r="N693" s="27" t="s">
        <v>1109</v>
      </c>
      <c r="O693" s="27" t="s">
        <v>78</v>
      </c>
      <c r="P693" s="27" t="s">
        <v>1440</v>
      </c>
      <c r="Q693" s="27" t="s">
        <v>78</v>
      </c>
      <c r="R693" s="27" t="s">
        <v>378</v>
      </c>
      <c r="S693" s="27" t="s">
        <v>48</v>
      </c>
      <c r="T693" s="27" t="s">
        <v>1207</v>
      </c>
      <c r="U693" s="60">
        <v>42272</v>
      </c>
      <c r="V693" s="27" t="s">
        <v>134</v>
      </c>
      <c r="W693" s="27" t="s">
        <v>107</v>
      </c>
      <c r="X693" s="27" t="s">
        <v>49</v>
      </c>
      <c r="Y693" s="27" t="s">
        <v>2744</v>
      </c>
      <c r="Z693" s="27" t="s">
        <v>1773</v>
      </c>
      <c r="AA693" s="62">
        <v>323645.2</v>
      </c>
      <c r="AB693" s="27" t="s">
        <v>388</v>
      </c>
      <c r="AC693" s="27" t="s">
        <v>76</v>
      </c>
      <c r="AD693" s="27" t="s">
        <v>1774</v>
      </c>
      <c r="AE693" s="27" t="s">
        <v>1775</v>
      </c>
      <c r="AF693" s="27" t="s">
        <v>1371</v>
      </c>
      <c r="AG693" s="27" t="s">
        <v>677</v>
      </c>
      <c r="AH693" s="27" t="s">
        <v>772</v>
      </c>
      <c r="AI693" s="61">
        <v>42272</v>
      </c>
      <c r="AJ693" s="27" t="s">
        <v>772</v>
      </c>
      <c r="AK693" s="61">
        <v>42269</v>
      </c>
      <c r="AL693" s="28" t="s">
        <v>64</v>
      </c>
      <c r="AM693" s="27" t="s">
        <v>677</v>
      </c>
      <c r="AN693" s="27" t="s">
        <v>677</v>
      </c>
      <c r="AO693" s="28" t="s">
        <v>719</v>
      </c>
      <c r="AP693" s="27" t="s">
        <v>720</v>
      </c>
      <c r="AQ693" s="27" t="s">
        <v>78</v>
      </c>
      <c r="AR693" s="27" t="s">
        <v>78</v>
      </c>
      <c r="AS693" s="28" t="s">
        <v>717</v>
      </c>
      <c r="AT693" s="28" t="s">
        <v>718</v>
      </c>
      <c r="AU693" s="28" t="s">
        <v>718</v>
      </c>
      <c r="AV693" s="28" t="s">
        <v>718</v>
      </c>
      <c r="AW693" s="28" t="s">
        <v>718</v>
      </c>
      <c r="AX693" s="28" t="s">
        <v>716</v>
      </c>
      <c r="AY693" s="28" t="s">
        <v>716</v>
      </c>
      <c r="AZ693" s="62">
        <v>323645.2</v>
      </c>
      <c r="BA693" s="62">
        <v>323645.2</v>
      </c>
      <c r="BB693" s="29">
        <v>1</v>
      </c>
    </row>
    <row r="694" spans="1:54" ht="15.75" customHeight="1" x14ac:dyDescent="0.2">
      <c r="A694" t="s">
        <v>79</v>
      </c>
      <c r="B694" t="e">
        <f>VLOOKUP(M694,vlookup!A:C,3,FALSE)</f>
        <v>#N/A</v>
      </c>
      <c r="C694" t="s">
        <v>925</v>
      </c>
      <c r="D694" t="s">
        <v>7</v>
      </c>
      <c r="E694" t="s">
        <v>10</v>
      </c>
      <c r="F694" t="s">
        <v>717</v>
      </c>
      <c r="G694" t="s">
        <v>1850</v>
      </c>
      <c r="H694" t="s">
        <v>718</v>
      </c>
      <c r="I694" t="s">
        <v>72</v>
      </c>
      <c r="J694" t="s">
        <v>718</v>
      </c>
      <c r="K694" t="s">
        <v>718</v>
      </c>
      <c r="L694" s="6" t="s">
        <v>718</v>
      </c>
      <c r="M694" s="27" t="s">
        <v>328</v>
      </c>
      <c r="N694" s="27" t="s">
        <v>1109</v>
      </c>
      <c r="O694" s="27" t="s">
        <v>78</v>
      </c>
      <c r="P694" s="27" t="s">
        <v>1443</v>
      </c>
      <c r="Q694" s="27" t="s">
        <v>78</v>
      </c>
      <c r="R694" s="27" t="s">
        <v>43</v>
      </c>
      <c r="S694" s="27" t="s">
        <v>44</v>
      </c>
      <c r="T694" s="27" t="s">
        <v>88</v>
      </c>
      <c r="U694" s="60">
        <v>42003</v>
      </c>
      <c r="V694" s="27" t="s">
        <v>45</v>
      </c>
      <c r="W694" s="27" t="s">
        <v>107</v>
      </c>
      <c r="X694" s="27" t="s">
        <v>38</v>
      </c>
      <c r="Y694" s="27" t="s">
        <v>2739</v>
      </c>
      <c r="Z694" s="27" t="s">
        <v>168</v>
      </c>
      <c r="AA694" s="62">
        <v>1814192.4</v>
      </c>
      <c r="AB694" s="27" t="s">
        <v>327</v>
      </c>
      <c r="AC694" s="27" t="s">
        <v>83</v>
      </c>
      <c r="AD694" s="27" t="s">
        <v>1110</v>
      </c>
      <c r="AE694" s="27" t="s">
        <v>167</v>
      </c>
      <c r="AF694" s="27" t="s">
        <v>776</v>
      </c>
      <c r="AG694" s="27" t="s">
        <v>677</v>
      </c>
      <c r="AH694" s="27" t="s">
        <v>783</v>
      </c>
      <c r="AI694" s="61">
        <v>42230</v>
      </c>
      <c r="AJ694" s="27" t="s">
        <v>1447</v>
      </c>
      <c r="AK694" s="61">
        <v>41985</v>
      </c>
      <c r="AL694" s="28" t="s">
        <v>64</v>
      </c>
      <c r="AM694" s="27" t="s">
        <v>739</v>
      </c>
      <c r="AN694" s="27" t="s">
        <v>740</v>
      </c>
      <c r="AO694" s="28" t="s">
        <v>725</v>
      </c>
      <c r="AP694" s="27" t="s">
        <v>718</v>
      </c>
      <c r="AQ694" s="27" t="s">
        <v>78</v>
      </c>
      <c r="AR694" s="27" t="s">
        <v>78</v>
      </c>
      <c r="AS694" s="28" t="s">
        <v>717</v>
      </c>
      <c r="AT694" s="28" t="s">
        <v>716</v>
      </c>
      <c r="AU694" s="28" t="s">
        <v>718</v>
      </c>
      <c r="AV694" s="28" t="s">
        <v>716</v>
      </c>
      <c r="AW694" s="28" t="s">
        <v>718</v>
      </c>
      <c r="AX694" s="28" t="s">
        <v>718</v>
      </c>
      <c r="AY694" s="28" t="s">
        <v>718</v>
      </c>
      <c r="AZ694" s="62">
        <v>1814192.4</v>
      </c>
      <c r="BA694" s="62">
        <v>3653876.4</v>
      </c>
      <c r="BB694" s="29">
        <v>1</v>
      </c>
    </row>
    <row r="695" spans="1:54" ht="15.75" customHeight="1" x14ac:dyDescent="0.2">
      <c r="A695" t="s">
        <v>79</v>
      </c>
      <c r="B695" t="e">
        <f>VLOOKUP(M695,vlookup!A:C,3,FALSE)</f>
        <v>#N/A</v>
      </c>
      <c r="C695" t="s">
        <v>5</v>
      </c>
      <c r="D695" t="s">
        <v>7</v>
      </c>
      <c r="E695" t="s">
        <v>11</v>
      </c>
      <c r="F695" t="s">
        <v>717</v>
      </c>
      <c r="G695" t="s">
        <v>1850</v>
      </c>
      <c r="H695" t="s">
        <v>718</v>
      </c>
      <c r="I695" t="s">
        <v>72</v>
      </c>
      <c r="J695" t="s">
        <v>718</v>
      </c>
      <c r="K695" t="s">
        <v>718</v>
      </c>
      <c r="L695" s="6" t="s">
        <v>718</v>
      </c>
      <c r="M695" s="27" t="s">
        <v>328</v>
      </c>
      <c r="N695" s="27" t="s">
        <v>1109</v>
      </c>
      <c r="O695" s="27" t="s">
        <v>78</v>
      </c>
      <c r="P695" s="27" t="s">
        <v>1443</v>
      </c>
      <c r="Q695" s="27" t="s">
        <v>78</v>
      </c>
      <c r="R695" s="27" t="s">
        <v>47</v>
      </c>
      <c r="S695" s="27" t="s">
        <v>48</v>
      </c>
      <c r="T695" s="27" t="s">
        <v>1212</v>
      </c>
      <c r="U695" s="60">
        <v>42038</v>
      </c>
      <c r="V695" s="27" t="s">
        <v>45</v>
      </c>
      <c r="W695" s="27" t="s">
        <v>107</v>
      </c>
      <c r="X695" s="27" t="s">
        <v>37</v>
      </c>
      <c r="Y695" s="27" t="s">
        <v>1772</v>
      </c>
      <c r="Z695" s="27" t="s">
        <v>168</v>
      </c>
      <c r="AA695" s="62">
        <v>238789</v>
      </c>
      <c r="AB695" s="27" t="s">
        <v>576</v>
      </c>
      <c r="AC695" s="27" t="s">
        <v>88</v>
      </c>
      <c r="AD695" s="27" t="s">
        <v>1110</v>
      </c>
      <c r="AE695" s="27" t="s">
        <v>167</v>
      </c>
      <c r="AF695" s="27" t="s">
        <v>679</v>
      </c>
      <c r="AG695" s="27" t="s">
        <v>677</v>
      </c>
      <c r="AH695" s="27" t="s">
        <v>738</v>
      </c>
      <c r="AI695" s="61">
        <v>42095</v>
      </c>
      <c r="AJ695" s="27" t="s">
        <v>784</v>
      </c>
      <c r="AK695" s="61">
        <v>42038</v>
      </c>
      <c r="AL695" s="28" t="s">
        <v>64</v>
      </c>
      <c r="AM695" s="27" t="s">
        <v>739</v>
      </c>
      <c r="AN695" s="27" t="s">
        <v>740</v>
      </c>
      <c r="AO695" s="28" t="s">
        <v>725</v>
      </c>
      <c r="AP695" s="27" t="s">
        <v>718</v>
      </c>
      <c r="AQ695" s="27" t="s">
        <v>78</v>
      </c>
      <c r="AR695" s="27" t="s">
        <v>78</v>
      </c>
      <c r="AS695" s="28" t="s">
        <v>717</v>
      </c>
      <c r="AT695" s="28" t="s">
        <v>716</v>
      </c>
      <c r="AU695" s="28" t="s">
        <v>718</v>
      </c>
      <c r="AV695" s="28" t="s">
        <v>716</v>
      </c>
      <c r="AW695" s="28" t="s">
        <v>718</v>
      </c>
      <c r="AX695" s="28" t="s">
        <v>718</v>
      </c>
      <c r="AY695" s="28" t="s">
        <v>718</v>
      </c>
      <c r="AZ695" s="62">
        <v>477577.13</v>
      </c>
      <c r="BA695" s="62">
        <v>0</v>
      </c>
      <c r="BB695" s="29">
        <v>1</v>
      </c>
    </row>
    <row r="696" spans="1:54" ht="15.75" customHeight="1" x14ac:dyDescent="0.2">
      <c r="A696" t="s">
        <v>79</v>
      </c>
      <c r="B696" t="e">
        <f>VLOOKUP(M696,vlookup!A:C,3,FALSE)</f>
        <v>#N/A</v>
      </c>
      <c r="C696" t="s">
        <v>925</v>
      </c>
      <c r="D696" t="s">
        <v>7</v>
      </c>
      <c r="E696" t="s">
        <v>12</v>
      </c>
      <c r="F696" t="s">
        <v>717</v>
      </c>
      <c r="G696" t="s">
        <v>1850</v>
      </c>
      <c r="H696" t="s">
        <v>718</v>
      </c>
      <c r="I696" t="s">
        <v>72</v>
      </c>
      <c r="J696" t="s">
        <v>718</v>
      </c>
      <c r="K696" t="s">
        <v>718</v>
      </c>
      <c r="L696" s="6" t="s">
        <v>718</v>
      </c>
      <c r="M696" s="27" t="s">
        <v>328</v>
      </c>
      <c r="N696" s="27" t="s">
        <v>1109</v>
      </c>
      <c r="O696" s="27" t="s">
        <v>78</v>
      </c>
      <c r="P696" s="27" t="s">
        <v>1443</v>
      </c>
      <c r="Q696" s="27" t="s">
        <v>78</v>
      </c>
      <c r="R696" s="27" t="s">
        <v>43</v>
      </c>
      <c r="S696" s="27" t="s">
        <v>44</v>
      </c>
      <c r="T696" s="27" t="s">
        <v>88</v>
      </c>
      <c r="U696" s="60">
        <v>42164</v>
      </c>
      <c r="V696" s="27" t="s">
        <v>45</v>
      </c>
      <c r="W696" s="27" t="s">
        <v>107</v>
      </c>
      <c r="X696" s="27" t="s">
        <v>38</v>
      </c>
      <c r="Y696" s="27" t="s">
        <v>2740</v>
      </c>
      <c r="Z696" s="27" t="s">
        <v>168</v>
      </c>
      <c r="AA696" s="62">
        <v>101600.52</v>
      </c>
      <c r="AB696" s="27" t="s">
        <v>208</v>
      </c>
      <c r="AC696" s="27" t="s">
        <v>76</v>
      </c>
      <c r="AD696" s="27" t="s">
        <v>1110</v>
      </c>
      <c r="AE696" s="27" t="s">
        <v>167</v>
      </c>
      <c r="AF696" s="27" t="s">
        <v>776</v>
      </c>
      <c r="AG696" s="27" t="s">
        <v>677</v>
      </c>
      <c r="AH696" s="27" t="s">
        <v>783</v>
      </c>
      <c r="AI696" s="61">
        <v>42230</v>
      </c>
      <c r="AJ696" s="27" t="s">
        <v>747</v>
      </c>
      <c r="AK696" s="61">
        <v>42163</v>
      </c>
      <c r="AL696" s="28" t="s">
        <v>64</v>
      </c>
      <c r="AM696" s="27" t="s">
        <v>677</v>
      </c>
      <c r="AN696" s="27" t="s">
        <v>677</v>
      </c>
      <c r="AO696" s="28" t="s">
        <v>725</v>
      </c>
      <c r="AP696" s="27" t="s">
        <v>718</v>
      </c>
      <c r="AQ696" s="27" t="s">
        <v>78</v>
      </c>
      <c r="AR696" s="27" t="s">
        <v>78</v>
      </c>
      <c r="AS696" s="28" t="s">
        <v>717</v>
      </c>
      <c r="AT696" s="28" t="s">
        <v>716</v>
      </c>
      <c r="AU696" s="28" t="s">
        <v>718</v>
      </c>
      <c r="AV696" s="28" t="s">
        <v>716</v>
      </c>
      <c r="AW696" s="28" t="s">
        <v>718</v>
      </c>
      <c r="AX696" s="28" t="s">
        <v>718</v>
      </c>
      <c r="AY696" s="28" t="s">
        <v>718</v>
      </c>
      <c r="AZ696" s="62">
        <v>101600.52</v>
      </c>
      <c r="BA696" s="62">
        <v>101600.52</v>
      </c>
      <c r="BB696" s="29">
        <v>1</v>
      </c>
    </row>
    <row r="697" spans="1:54" ht="15.75" customHeight="1" x14ac:dyDescent="0.2">
      <c r="A697" t="s">
        <v>3205</v>
      </c>
      <c r="B697" t="e">
        <f>VLOOKUP(M697,vlookup!A:C,3,FALSE)</f>
        <v>#N/A</v>
      </c>
      <c r="C697" t="s">
        <v>925</v>
      </c>
      <c r="D697" t="s">
        <v>7</v>
      </c>
      <c r="E697" t="s">
        <v>11</v>
      </c>
      <c r="F697" t="s">
        <v>721</v>
      </c>
      <c r="G697" t="s">
        <v>718</v>
      </c>
      <c r="H697" t="s">
        <v>718</v>
      </c>
      <c r="I697" t="s">
        <v>718</v>
      </c>
      <c r="J697" t="s">
        <v>718</v>
      </c>
      <c r="K697" t="s">
        <v>718</v>
      </c>
      <c r="L697" s="6" t="s">
        <v>718</v>
      </c>
      <c r="M697" s="27" t="s">
        <v>328</v>
      </c>
      <c r="N697" s="27" t="s">
        <v>1109</v>
      </c>
      <c r="O697" s="27" t="s">
        <v>78</v>
      </c>
      <c r="P697" s="27" t="s">
        <v>1440</v>
      </c>
      <c r="Q697" s="27" t="s">
        <v>78</v>
      </c>
      <c r="R697" s="27" t="s">
        <v>47</v>
      </c>
      <c r="S697" s="27" t="s">
        <v>48</v>
      </c>
      <c r="T697" s="27" t="s">
        <v>1212</v>
      </c>
      <c r="U697" s="60">
        <v>42090</v>
      </c>
      <c r="V697" s="27" t="s">
        <v>45</v>
      </c>
      <c r="W697" s="27" t="s">
        <v>107</v>
      </c>
      <c r="X697" s="27" t="s">
        <v>38</v>
      </c>
      <c r="Y697" s="27" t="s">
        <v>2741</v>
      </c>
      <c r="Z697" s="27" t="s">
        <v>326</v>
      </c>
      <c r="AA697" s="62">
        <v>732824</v>
      </c>
      <c r="AB697" s="27" t="s">
        <v>379</v>
      </c>
      <c r="AC697" s="27" t="s">
        <v>76</v>
      </c>
      <c r="AD697" s="27" t="s">
        <v>1776</v>
      </c>
      <c r="AE697" s="27" t="s">
        <v>324</v>
      </c>
      <c r="AF697" s="27" t="s">
        <v>771</v>
      </c>
      <c r="AG697" s="27" t="s">
        <v>677</v>
      </c>
      <c r="AH697" s="27" t="s">
        <v>786</v>
      </c>
      <c r="AI697" s="61">
        <v>42107</v>
      </c>
      <c r="AJ697" s="27" t="s">
        <v>786</v>
      </c>
      <c r="AK697" s="61">
        <v>42107</v>
      </c>
      <c r="AL697" s="28" t="s">
        <v>64</v>
      </c>
      <c r="AM697" s="27" t="s">
        <v>677</v>
      </c>
      <c r="AN697" s="27" t="s">
        <v>677</v>
      </c>
      <c r="AO697" s="28" t="s">
        <v>725</v>
      </c>
      <c r="AP697" s="27" t="s">
        <v>718</v>
      </c>
      <c r="AQ697" s="27" t="s">
        <v>78</v>
      </c>
      <c r="AR697" s="27" t="s">
        <v>78</v>
      </c>
      <c r="AS697" s="28" t="s">
        <v>721</v>
      </c>
      <c r="AT697" s="28" t="s">
        <v>718</v>
      </c>
      <c r="AU697" s="28" t="s">
        <v>718</v>
      </c>
      <c r="AV697" s="28" t="s">
        <v>718</v>
      </c>
      <c r="AW697" s="28" t="s">
        <v>718</v>
      </c>
      <c r="AX697" s="28" t="s">
        <v>718</v>
      </c>
      <c r="AY697" s="28" t="s">
        <v>718</v>
      </c>
      <c r="AZ697" s="62">
        <v>732824</v>
      </c>
      <c r="BA697" s="62">
        <v>732824</v>
      </c>
      <c r="BB697" s="29">
        <v>1</v>
      </c>
    </row>
    <row r="698" spans="1:54" ht="15.75" customHeight="1" x14ac:dyDescent="0.2">
      <c r="A698" t="s">
        <v>3205</v>
      </c>
      <c r="B698" t="e">
        <f>VLOOKUP(M698,vlookup!A:C,3,FALSE)</f>
        <v>#N/A</v>
      </c>
      <c r="C698" t="s">
        <v>5</v>
      </c>
      <c r="D698" t="s">
        <v>7</v>
      </c>
      <c r="E698" t="s">
        <v>11</v>
      </c>
      <c r="F698" t="s">
        <v>717</v>
      </c>
      <c r="G698" t="s">
        <v>718</v>
      </c>
      <c r="H698" t="s">
        <v>718</v>
      </c>
      <c r="I698" t="s">
        <v>718</v>
      </c>
      <c r="J698" t="s">
        <v>718</v>
      </c>
      <c r="K698" t="s">
        <v>718</v>
      </c>
      <c r="L698" s="6" t="s">
        <v>718</v>
      </c>
      <c r="M698" s="27" t="s">
        <v>328</v>
      </c>
      <c r="N698" s="27" t="s">
        <v>1109</v>
      </c>
      <c r="O698" s="27" t="s">
        <v>78</v>
      </c>
      <c r="P698" s="27" t="s">
        <v>1440</v>
      </c>
      <c r="Q698" s="27" t="s">
        <v>78</v>
      </c>
      <c r="R698" s="27" t="s">
        <v>119</v>
      </c>
      <c r="S698" s="27" t="s">
        <v>118</v>
      </c>
      <c r="T698" s="27" t="s">
        <v>205</v>
      </c>
      <c r="U698" s="60">
        <v>42093</v>
      </c>
      <c r="V698" s="27" t="s">
        <v>134</v>
      </c>
      <c r="W698" s="27" t="s">
        <v>107</v>
      </c>
      <c r="X698" s="27" t="s">
        <v>37</v>
      </c>
      <c r="Y698" s="27" t="s">
        <v>2742</v>
      </c>
      <c r="Z698" s="27" t="s">
        <v>1380</v>
      </c>
      <c r="AA698" s="62">
        <v>120000</v>
      </c>
      <c r="AB698" s="27" t="s">
        <v>1381</v>
      </c>
      <c r="AC698" s="27" t="s">
        <v>122</v>
      </c>
      <c r="AD698" s="27" t="s">
        <v>1382</v>
      </c>
      <c r="AE698" s="27" t="s">
        <v>1383</v>
      </c>
      <c r="AF698" s="27" t="s">
        <v>1371</v>
      </c>
      <c r="AG698" s="27" t="s">
        <v>677</v>
      </c>
      <c r="AH698" s="27" t="s">
        <v>772</v>
      </c>
      <c r="AI698" s="61">
        <v>42095</v>
      </c>
      <c r="AJ698" s="27" t="s">
        <v>1708</v>
      </c>
      <c r="AK698" s="61">
        <v>42088</v>
      </c>
      <c r="AL698" s="28" t="s">
        <v>64</v>
      </c>
      <c r="AM698" s="27" t="s">
        <v>753</v>
      </c>
      <c r="AN698" s="27" t="s">
        <v>754</v>
      </c>
      <c r="AO698" s="28" t="s">
        <v>719</v>
      </c>
      <c r="AP698" s="27" t="s">
        <v>720</v>
      </c>
      <c r="AQ698" s="27" t="s">
        <v>78</v>
      </c>
      <c r="AR698" s="27" t="s">
        <v>78</v>
      </c>
      <c r="AS698" s="28" t="s">
        <v>717</v>
      </c>
      <c r="AT698" s="28" t="s">
        <v>718</v>
      </c>
      <c r="AU698" s="28" t="s">
        <v>718</v>
      </c>
      <c r="AV698" s="28" t="s">
        <v>718</v>
      </c>
      <c r="AW698" s="28" t="s">
        <v>718</v>
      </c>
      <c r="AX698" s="28" t="s">
        <v>718</v>
      </c>
      <c r="AY698" s="28" t="s">
        <v>718</v>
      </c>
      <c r="AZ698" s="62">
        <v>120000</v>
      </c>
      <c r="BA698" s="62">
        <v>0</v>
      </c>
      <c r="BB698" s="29">
        <v>1</v>
      </c>
    </row>
    <row r="699" spans="1:54" ht="15.75" customHeight="1" x14ac:dyDescent="0.2">
      <c r="A699" t="s">
        <v>79</v>
      </c>
      <c r="B699" t="e">
        <f>VLOOKUP(M699,vlookup!A:C,3,FALSE)</f>
        <v>#N/A</v>
      </c>
      <c r="C699" t="s">
        <v>5</v>
      </c>
      <c r="D699" t="s">
        <v>7</v>
      </c>
      <c r="E699" t="s">
        <v>12</v>
      </c>
      <c r="F699" t="s">
        <v>717</v>
      </c>
      <c r="G699" t="s">
        <v>718</v>
      </c>
      <c r="H699" t="s">
        <v>718</v>
      </c>
      <c r="I699" t="s">
        <v>718</v>
      </c>
      <c r="J699" t="s">
        <v>718</v>
      </c>
      <c r="K699" t="s">
        <v>718</v>
      </c>
      <c r="L699" s="6" t="s">
        <v>718</v>
      </c>
      <c r="M699" s="27" t="s">
        <v>328</v>
      </c>
      <c r="N699" s="27" t="s">
        <v>1109</v>
      </c>
      <c r="O699" s="27" t="s">
        <v>78</v>
      </c>
      <c r="P699" s="27" t="s">
        <v>1443</v>
      </c>
      <c r="Q699" s="27" t="s">
        <v>78</v>
      </c>
      <c r="R699" s="27" t="s">
        <v>341</v>
      </c>
      <c r="S699" s="27" t="s">
        <v>48</v>
      </c>
      <c r="T699" s="27" t="s">
        <v>1207</v>
      </c>
      <c r="U699" s="60">
        <v>42185</v>
      </c>
      <c r="V699" s="27" t="s">
        <v>45</v>
      </c>
      <c r="W699" s="27" t="s">
        <v>1208</v>
      </c>
      <c r="X699" s="27" t="s">
        <v>37</v>
      </c>
      <c r="Y699" s="27" t="s">
        <v>2737</v>
      </c>
      <c r="Z699" s="27" t="s">
        <v>405</v>
      </c>
      <c r="AA699" s="62">
        <v>65336</v>
      </c>
      <c r="AB699" s="27" t="s">
        <v>2738</v>
      </c>
      <c r="AC699" s="27" t="s">
        <v>76</v>
      </c>
      <c r="AD699" s="27" t="s">
        <v>404</v>
      </c>
      <c r="AE699" s="27" t="s">
        <v>403</v>
      </c>
      <c r="AF699" s="27" t="s">
        <v>679</v>
      </c>
      <c r="AG699" s="27" t="s">
        <v>677</v>
      </c>
      <c r="AH699" s="27" t="s">
        <v>784</v>
      </c>
      <c r="AI699" s="61">
        <v>42185</v>
      </c>
      <c r="AJ699" s="27" t="s">
        <v>799</v>
      </c>
      <c r="AK699" s="61">
        <v>42181</v>
      </c>
      <c r="AL699" s="28" t="s">
        <v>64</v>
      </c>
      <c r="AM699" s="27" t="s">
        <v>677</v>
      </c>
      <c r="AN699" s="27" t="s">
        <v>677</v>
      </c>
      <c r="AO699" s="28" t="s">
        <v>719</v>
      </c>
      <c r="AP699" s="27" t="s">
        <v>720</v>
      </c>
      <c r="AQ699" s="27" t="s">
        <v>734</v>
      </c>
      <c r="AR699" s="27" t="s">
        <v>78</v>
      </c>
      <c r="AS699" s="28" t="s">
        <v>717</v>
      </c>
      <c r="AT699" s="28" t="s">
        <v>718</v>
      </c>
      <c r="AU699" s="28" t="s">
        <v>718</v>
      </c>
      <c r="AV699" s="28" t="s">
        <v>718</v>
      </c>
      <c r="AW699" s="28" t="s">
        <v>718</v>
      </c>
      <c r="AX699" s="28" t="s">
        <v>718</v>
      </c>
      <c r="AY699" s="28" t="s">
        <v>718</v>
      </c>
      <c r="AZ699" s="62">
        <v>65336</v>
      </c>
      <c r="BA699" s="62">
        <v>346876</v>
      </c>
      <c r="BB699" s="29">
        <v>1</v>
      </c>
    </row>
    <row r="700" spans="1:54" ht="15.75" customHeight="1" x14ac:dyDescent="0.2">
      <c r="A700" t="s">
        <v>3205</v>
      </c>
      <c r="B700" t="e">
        <f>VLOOKUP(M700,vlookup!A:C,3,FALSE)</f>
        <v>#N/A</v>
      </c>
      <c r="C700" t="s">
        <v>5</v>
      </c>
      <c r="D700" t="s">
        <v>7</v>
      </c>
      <c r="E700" t="s">
        <v>13</v>
      </c>
      <c r="F700" t="s">
        <v>717</v>
      </c>
      <c r="G700" t="s">
        <v>718</v>
      </c>
      <c r="H700" t="s">
        <v>718</v>
      </c>
      <c r="I700" t="s">
        <v>718</v>
      </c>
      <c r="J700" t="s">
        <v>718</v>
      </c>
      <c r="K700" t="s">
        <v>718</v>
      </c>
      <c r="L700" s="6" t="s">
        <v>718</v>
      </c>
      <c r="M700" s="27" t="s">
        <v>328</v>
      </c>
      <c r="N700" s="27" t="s">
        <v>1109</v>
      </c>
      <c r="O700" s="27" t="s">
        <v>78</v>
      </c>
      <c r="P700" s="27" t="s">
        <v>1440</v>
      </c>
      <c r="Q700" s="27" t="s">
        <v>78</v>
      </c>
      <c r="R700" s="27" t="s">
        <v>119</v>
      </c>
      <c r="S700" s="27" t="s">
        <v>118</v>
      </c>
      <c r="T700" s="27" t="s">
        <v>205</v>
      </c>
      <c r="U700" s="60">
        <v>42272</v>
      </c>
      <c r="V700" s="27" t="s">
        <v>134</v>
      </c>
      <c r="W700" s="27" t="s">
        <v>107</v>
      </c>
      <c r="X700" s="27" t="s">
        <v>49</v>
      </c>
      <c r="Y700" s="27" t="s">
        <v>2743</v>
      </c>
      <c r="Z700" s="27" t="s">
        <v>1380</v>
      </c>
      <c r="AA700" s="62">
        <v>312000</v>
      </c>
      <c r="AB700" s="27" t="s">
        <v>388</v>
      </c>
      <c r="AC700" s="27" t="s">
        <v>76</v>
      </c>
      <c r="AD700" s="27" t="s">
        <v>1382</v>
      </c>
      <c r="AE700" s="27" t="s">
        <v>1383</v>
      </c>
      <c r="AF700" s="27" t="s">
        <v>1371</v>
      </c>
      <c r="AG700" s="27" t="s">
        <v>677</v>
      </c>
      <c r="AH700" s="27" t="s">
        <v>772</v>
      </c>
      <c r="AI700" s="61">
        <v>42272</v>
      </c>
      <c r="AJ700" s="27" t="s">
        <v>772</v>
      </c>
      <c r="AK700" s="61">
        <v>42269</v>
      </c>
      <c r="AL700" s="28" t="s">
        <v>64</v>
      </c>
      <c r="AM700" s="27" t="s">
        <v>677</v>
      </c>
      <c r="AN700" s="27" t="s">
        <v>677</v>
      </c>
      <c r="AO700" s="28" t="s">
        <v>719</v>
      </c>
      <c r="AP700" s="27" t="s">
        <v>720</v>
      </c>
      <c r="AQ700" s="27" t="s">
        <v>78</v>
      </c>
      <c r="AR700" s="27" t="s">
        <v>78</v>
      </c>
      <c r="AS700" s="28" t="s">
        <v>717</v>
      </c>
      <c r="AT700" s="28" t="s">
        <v>718</v>
      </c>
      <c r="AU700" s="28" t="s">
        <v>718</v>
      </c>
      <c r="AV700" s="28" t="s">
        <v>718</v>
      </c>
      <c r="AW700" s="28" t="s">
        <v>718</v>
      </c>
      <c r="AX700" s="28" t="s">
        <v>718</v>
      </c>
      <c r="AY700" s="28" t="s">
        <v>718</v>
      </c>
      <c r="AZ700" s="62">
        <v>312000</v>
      </c>
      <c r="BA700" s="62">
        <v>312000</v>
      </c>
      <c r="BB700" s="29">
        <v>1</v>
      </c>
    </row>
    <row r="701" spans="1:54" ht="15.75" customHeight="1" x14ac:dyDescent="0.2">
      <c r="A701" t="s">
        <v>3205</v>
      </c>
      <c r="B701" t="e">
        <f>VLOOKUP(M701,vlookup!A:C,3,FALSE)</f>
        <v>#N/A</v>
      </c>
      <c r="C701" t="s">
        <v>5</v>
      </c>
      <c r="D701" t="s">
        <v>7</v>
      </c>
      <c r="E701" t="s">
        <v>13</v>
      </c>
      <c r="F701" t="s">
        <v>717</v>
      </c>
      <c r="G701" t="s">
        <v>718</v>
      </c>
      <c r="H701" t="s">
        <v>718</v>
      </c>
      <c r="I701" t="s">
        <v>718</v>
      </c>
      <c r="J701" t="s">
        <v>718</v>
      </c>
      <c r="K701" t="s">
        <v>70</v>
      </c>
      <c r="L701" t="s">
        <v>68</v>
      </c>
      <c r="M701" s="27" t="s">
        <v>323</v>
      </c>
      <c r="N701" s="27" t="s">
        <v>1111</v>
      </c>
      <c r="O701" s="27" t="s">
        <v>78</v>
      </c>
      <c r="P701" s="27" t="s">
        <v>1440</v>
      </c>
      <c r="Q701" s="27" t="s">
        <v>78</v>
      </c>
      <c r="R701" s="27" t="s">
        <v>378</v>
      </c>
      <c r="S701" s="27" t="s">
        <v>48</v>
      </c>
      <c r="T701" s="27" t="s">
        <v>1207</v>
      </c>
      <c r="U701" s="60">
        <v>42272</v>
      </c>
      <c r="V701" s="27" t="s">
        <v>134</v>
      </c>
      <c r="W701" s="27" t="s">
        <v>107</v>
      </c>
      <c r="X701" s="27" t="s">
        <v>37</v>
      </c>
      <c r="Y701" s="27" t="s">
        <v>2750</v>
      </c>
      <c r="Z701" s="27" t="s">
        <v>1773</v>
      </c>
      <c r="AA701" s="62">
        <v>222500</v>
      </c>
      <c r="AB701" s="27" t="s">
        <v>379</v>
      </c>
      <c r="AC701" s="27" t="s">
        <v>76</v>
      </c>
      <c r="AD701" s="27" t="s">
        <v>1774</v>
      </c>
      <c r="AE701" s="27" t="s">
        <v>1775</v>
      </c>
      <c r="AF701" s="27" t="s">
        <v>779</v>
      </c>
      <c r="AG701" s="27" t="s">
        <v>677</v>
      </c>
      <c r="AH701" s="27" t="s">
        <v>786</v>
      </c>
      <c r="AI701" s="61">
        <v>42273</v>
      </c>
      <c r="AJ701" s="27" t="s">
        <v>1690</v>
      </c>
      <c r="AK701" s="61">
        <v>42272</v>
      </c>
      <c r="AL701" s="28" t="s">
        <v>64</v>
      </c>
      <c r="AM701" s="27" t="s">
        <v>677</v>
      </c>
      <c r="AN701" s="27" t="s">
        <v>677</v>
      </c>
      <c r="AO701" s="28" t="s">
        <v>719</v>
      </c>
      <c r="AP701" s="27" t="s">
        <v>720</v>
      </c>
      <c r="AQ701" s="27" t="s">
        <v>78</v>
      </c>
      <c r="AR701" s="27" t="s">
        <v>78</v>
      </c>
      <c r="AS701" s="28" t="s">
        <v>717</v>
      </c>
      <c r="AT701" s="28" t="s">
        <v>718</v>
      </c>
      <c r="AU701" s="28" t="s">
        <v>718</v>
      </c>
      <c r="AV701" s="28" t="s">
        <v>718</v>
      </c>
      <c r="AW701" s="28" t="s">
        <v>718</v>
      </c>
      <c r="AX701" s="28" t="s">
        <v>716</v>
      </c>
      <c r="AY701" s="28" t="s">
        <v>716</v>
      </c>
      <c r="AZ701" s="62">
        <v>222500</v>
      </c>
      <c r="BA701" s="62">
        <v>222500</v>
      </c>
      <c r="BB701" s="29">
        <v>1</v>
      </c>
    </row>
    <row r="702" spans="1:54" ht="15.75" customHeight="1" x14ac:dyDescent="0.2">
      <c r="A702" t="s">
        <v>79</v>
      </c>
      <c r="B702" t="e">
        <f>VLOOKUP(M702,vlookup!A:C,3,FALSE)</f>
        <v>#N/A</v>
      </c>
      <c r="C702" t="s">
        <v>925</v>
      </c>
      <c r="D702" t="s">
        <v>7</v>
      </c>
      <c r="E702" t="s">
        <v>13</v>
      </c>
      <c r="F702" t="s">
        <v>717</v>
      </c>
      <c r="G702" t="s">
        <v>718</v>
      </c>
      <c r="H702" t="s">
        <v>718</v>
      </c>
      <c r="I702" t="s">
        <v>718</v>
      </c>
      <c r="J702" t="s">
        <v>71</v>
      </c>
      <c r="K702" t="s">
        <v>718</v>
      </c>
      <c r="L702" s="6" t="s">
        <v>718</v>
      </c>
      <c r="M702" s="27" t="s">
        <v>323</v>
      </c>
      <c r="N702" s="27" t="s">
        <v>1111</v>
      </c>
      <c r="O702" s="27" t="s">
        <v>78</v>
      </c>
      <c r="P702" s="27" t="s">
        <v>1443</v>
      </c>
      <c r="Q702" s="27" t="s">
        <v>78</v>
      </c>
      <c r="R702" s="27" t="s">
        <v>43</v>
      </c>
      <c r="S702" s="27" t="s">
        <v>44</v>
      </c>
      <c r="T702" s="27" t="s">
        <v>88</v>
      </c>
      <c r="U702" s="60">
        <v>42263</v>
      </c>
      <c r="V702" s="27" t="s">
        <v>134</v>
      </c>
      <c r="W702" s="27" t="s">
        <v>147</v>
      </c>
      <c r="X702" s="27" t="s">
        <v>38</v>
      </c>
      <c r="Y702" s="27" t="s">
        <v>2748</v>
      </c>
      <c r="Z702" s="27" t="s">
        <v>1780</v>
      </c>
      <c r="AA702" s="62">
        <v>209974.9</v>
      </c>
      <c r="AB702" s="27" t="s">
        <v>1781</v>
      </c>
      <c r="AC702" s="27" t="s">
        <v>130</v>
      </c>
      <c r="AD702" s="27" t="s">
        <v>1782</v>
      </c>
      <c r="AE702" s="27" t="s">
        <v>1783</v>
      </c>
      <c r="AF702" s="27" t="s">
        <v>776</v>
      </c>
      <c r="AG702" s="27" t="s">
        <v>677</v>
      </c>
      <c r="AH702" s="27" t="s">
        <v>816</v>
      </c>
      <c r="AI702" s="61">
        <v>42264</v>
      </c>
      <c r="AJ702" s="27" t="s">
        <v>747</v>
      </c>
      <c r="AK702" s="61">
        <v>42261</v>
      </c>
      <c r="AL702" s="28" t="s">
        <v>64</v>
      </c>
      <c r="AM702" s="27" t="s">
        <v>739</v>
      </c>
      <c r="AN702" s="27" t="s">
        <v>740</v>
      </c>
      <c r="AO702" s="28" t="s">
        <v>725</v>
      </c>
      <c r="AP702" s="27" t="s">
        <v>718</v>
      </c>
      <c r="AQ702" s="27" t="s">
        <v>858</v>
      </c>
      <c r="AR702" s="27" t="s">
        <v>78</v>
      </c>
      <c r="AS702" s="28" t="s">
        <v>717</v>
      </c>
      <c r="AT702" s="28" t="s">
        <v>718</v>
      </c>
      <c r="AU702" s="28" t="s">
        <v>718</v>
      </c>
      <c r="AV702" s="28" t="s">
        <v>718</v>
      </c>
      <c r="AW702" s="28" t="s">
        <v>716</v>
      </c>
      <c r="AX702" s="28" t="s">
        <v>718</v>
      </c>
      <c r="AY702" s="28" t="s">
        <v>718</v>
      </c>
      <c r="AZ702" s="62">
        <v>210000</v>
      </c>
      <c r="BA702" s="62">
        <v>0</v>
      </c>
      <c r="BB702" s="29">
        <v>1</v>
      </c>
    </row>
    <row r="703" spans="1:54" ht="15.75" customHeight="1" x14ac:dyDescent="0.2">
      <c r="A703" t="s">
        <v>79</v>
      </c>
      <c r="B703" t="e">
        <f>VLOOKUP(M703,vlookup!A:C,3,FALSE)</f>
        <v>#N/A</v>
      </c>
      <c r="C703" t="s">
        <v>925</v>
      </c>
      <c r="D703" t="s">
        <v>7</v>
      </c>
      <c r="E703" t="s">
        <v>10</v>
      </c>
      <c r="F703" t="s">
        <v>721</v>
      </c>
      <c r="G703" t="s">
        <v>718</v>
      </c>
      <c r="H703" t="s">
        <v>718</v>
      </c>
      <c r="I703" t="s">
        <v>718</v>
      </c>
      <c r="J703" t="s">
        <v>718</v>
      </c>
      <c r="K703" t="s">
        <v>718</v>
      </c>
      <c r="L703" s="6" t="s">
        <v>718</v>
      </c>
      <c r="M703" s="27" t="s">
        <v>323</v>
      </c>
      <c r="N703" s="27" t="s">
        <v>1111</v>
      </c>
      <c r="O703" s="27" t="s">
        <v>78</v>
      </c>
      <c r="P703" s="27" t="s">
        <v>1443</v>
      </c>
      <c r="Q703" s="27" t="s">
        <v>78</v>
      </c>
      <c r="R703" s="27" t="s">
        <v>43</v>
      </c>
      <c r="S703" s="27" t="s">
        <v>44</v>
      </c>
      <c r="T703" s="27" t="s">
        <v>88</v>
      </c>
      <c r="U703" s="60">
        <v>41978</v>
      </c>
      <c r="V703" s="27" t="s">
        <v>45</v>
      </c>
      <c r="W703" s="27" t="s">
        <v>107</v>
      </c>
      <c r="X703" s="27" t="s">
        <v>38</v>
      </c>
      <c r="Y703" s="27" t="s">
        <v>2745</v>
      </c>
      <c r="Z703" s="27" t="s">
        <v>1384</v>
      </c>
      <c r="AA703" s="62">
        <v>725000</v>
      </c>
      <c r="AB703" s="27" t="s">
        <v>1385</v>
      </c>
      <c r="AC703" s="27" t="s">
        <v>99</v>
      </c>
      <c r="AD703" s="27" t="s">
        <v>1386</v>
      </c>
      <c r="AE703" s="27" t="s">
        <v>1387</v>
      </c>
      <c r="AF703" s="27" t="s">
        <v>775</v>
      </c>
      <c r="AG703" s="27" t="s">
        <v>677</v>
      </c>
      <c r="AH703" s="27" t="s">
        <v>816</v>
      </c>
      <c r="AI703" s="61">
        <v>42313</v>
      </c>
      <c r="AJ703" s="27" t="s">
        <v>1445</v>
      </c>
      <c r="AK703" s="61">
        <v>41948</v>
      </c>
      <c r="AL703" s="28" t="s">
        <v>64</v>
      </c>
      <c r="AM703" s="27" t="s">
        <v>739</v>
      </c>
      <c r="AN703" s="27" t="s">
        <v>740</v>
      </c>
      <c r="AO703" s="28" t="s">
        <v>719</v>
      </c>
      <c r="AP703" s="27" t="s">
        <v>720</v>
      </c>
      <c r="AQ703" s="27" t="s">
        <v>734</v>
      </c>
      <c r="AR703" s="27" t="s">
        <v>78</v>
      </c>
      <c r="AS703" s="28" t="s">
        <v>721</v>
      </c>
      <c r="AT703" s="28" t="s">
        <v>718</v>
      </c>
      <c r="AU703" s="28" t="s">
        <v>718</v>
      </c>
      <c r="AV703" s="28" t="s">
        <v>718</v>
      </c>
      <c r="AW703" s="28" t="s">
        <v>718</v>
      </c>
      <c r="AX703" s="28" t="s">
        <v>718</v>
      </c>
      <c r="AY703" s="28" t="s">
        <v>718</v>
      </c>
      <c r="AZ703" s="62">
        <v>1672811.81</v>
      </c>
      <c r="BA703" s="62">
        <v>0</v>
      </c>
      <c r="BB703" s="29">
        <v>1</v>
      </c>
    </row>
    <row r="704" spans="1:54" ht="15.75" customHeight="1" x14ac:dyDescent="0.2">
      <c r="A704" t="s">
        <v>3205</v>
      </c>
      <c r="B704" t="e">
        <f>VLOOKUP(M704,vlookup!A:C,3,FALSE)</f>
        <v>#N/A</v>
      </c>
      <c r="C704" t="s">
        <v>925</v>
      </c>
      <c r="D704" t="s">
        <v>7</v>
      </c>
      <c r="E704" t="s">
        <v>10</v>
      </c>
      <c r="F704" t="s">
        <v>721</v>
      </c>
      <c r="G704" t="s">
        <v>718</v>
      </c>
      <c r="H704" t="s">
        <v>718</v>
      </c>
      <c r="I704" t="s">
        <v>718</v>
      </c>
      <c r="J704" t="s">
        <v>718</v>
      </c>
      <c r="K704" t="s">
        <v>718</v>
      </c>
      <c r="L704" s="6" t="s">
        <v>718</v>
      </c>
      <c r="M704" s="27" t="s">
        <v>323</v>
      </c>
      <c r="N704" s="27" t="s">
        <v>1111</v>
      </c>
      <c r="O704" s="27" t="s">
        <v>78</v>
      </c>
      <c r="P704" s="27" t="s">
        <v>1440</v>
      </c>
      <c r="Q704" s="27" t="s">
        <v>78</v>
      </c>
      <c r="R704" s="27" t="s">
        <v>43</v>
      </c>
      <c r="S704" s="27" t="s">
        <v>44</v>
      </c>
      <c r="T704" s="27" t="s">
        <v>88</v>
      </c>
      <c r="U704" s="60">
        <v>41992</v>
      </c>
      <c r="V704" s="27" t="s">
        <v>45</v>
      </c>
      <c r="W704" s="27" t="s">
        <v>441</v>
      </c>
      <c r="X704" s="27" t="s">
        <v>38</v>
      </c>
      <c r="Y704" s="27" t="s">
        <v>2751</v>
      </c>
      <c r="Z704" s="27" t="s">
        <v>1777</v>
      </c>
      <c r="AA704" s="62">
        <v>94474</v>
      </c>
      <c r="AB704" s="27" t="s">
        <v>391</v>
      </c>
      <c r="AC704" s="27" t="s">
        <v>88</v>
      </c>
      <c r="AD704" s="27" t="s">
        <v>1778</v>
      </c>
      <c r="AE704" s="27" t="s">
        <v>171</v>
      </c>
      <c r="AF704" s="27" t="s">
        <v>779</v>
      </c>
      <c r="AG704" s="27" t="s">
        <v>677</v>
      </c>
      <c r="AH704" s="27" t="s">
        <v>772</v>
      </c>
      <c r="AI704" s="61">
        <v>41992</v>
      </c>
      <c r="AJ704" s="27" t="s">
        <v>1690</v>
      </c>
      <c r="AK704" s="61">
        <v>41956</v>
      </c>
      <c r="AL704" s="28" t="s">
        <v>64</v>
      </c>
      <c r="AM704" s="27" t="s">
        <v>757</v>
      </c>
      <c r="AN704" s="27" t="s">
        <v>758</v>
      </c>
      <c r="AO704" s="28" t="s">
        <v>725</v>
      </c>
      <c r="AP704" s="27" t="s">
        <v>718</v>
      </c>
      <c r="AQ704" s="27" t="s">
        <v>78</v>
      </c>
      <c r="AR704" s="27" t="s">
        <v>78</v>
      </c>
      <c r="AS704" s="28" t="s">
        <v>721</v>
      </c>
      <c r="AT704" s="28" t="s">
        <v>718</v>
      </c>
      <c r="AU704" s="28" t="s">
        <v>718</v>
      </c>
      <c r="AV704" s="28" t="s">
        <v>718</v>
      </c>
      <c r="AW704" s="28" t="s">
        <v>718</v>
      </c>
      <c r="AX704" s="28" t="s">
        <v>718</v>
      </c>
      <c r="AY704" s="28" t="s">
        <v>718</v>
      </c>
      <c r="AZ704" s="62">
        <v>94474</v>
      </c>
      <c r="BA704" s="62">
        <v>94474</v>
      </c>
      <c r="BB704" s="29">
        <v>1</v>
      </c>
    </row>
    <row r="705" spans="1:54" ht="15.75" customHeight="1" x14ac:dyDescent="0.2">
      <c r="A705" t="s">
        <v>79</v>
      </c>
      <c r="B705" t="e">
        <f>VLOOKUP(M705,vlookup!A:C,3,FALSE)</f>
        <v>#N/A</v>
      </c>
      <c r="C705" t="s">
        <v>925</v>
      </c>
      <c r="D705" t="s">
        <v>7</v>
      </c>
      <c r="E705" t="s">
        <v>12</v>
      </c>
      <c r="F705" t="s">
        <v>721</v>
      </c>
      <c r="G705" t="s">
        <v>718</v>
      </c>
      <c r="H705" t="s">
        <v>718</v>
      </c>
      <c r="I705" t="s">
        <v>718</v>
      </c>
      <c r="J705" t="s">
        <v>718</v>
      </c>
      <c r="K705" t="s">
        <v>718</v>
      </c>
      <c r="L705" s="6" t="s">
        <v>718</v>
      </c>
      <c r="M705" s="27" t="s">
        <v>323</v>
      </c>
      <c r="N705" s="27" t="s">
        <v>1111</v>
      </c>
      <c r="O705" s="27" t="s">
        <v>78</v>
      </c>
      <c r="P705" s="27" t="s">
        <v>1443</v>
      </c>
      <c r="Q705" s="27" t="s">
        <v>78</v>
      </c>
      <c r="R705" s="27" t="s">
        <v>43</v>
      </c>
      <c r="S705" s="27" t="s">
        <v>44</v>
      </c>
      <c r="T705" s="27" t="s">
        <v>88</v>
      </c>
      <c r="U705" s="60">
        <v>42130</v>
      </c>
      <c r="V705" s="27" t="s">
        <v>45</v>
      </c>
      <c r="W705" s="27" t="s">
        <v>107</v>
      </c>
      <c r="X705" s="27" t="s">
        <v>38</v>
      </c>
      <c r="Y705" s="27" t="s">
        <v>2746</v>
      </c>
      <c r="Z705" s="27" t="s">
        <v>1384</v>
      </c>
      <c r="AA705" s="62">
        <v>959999.81</v>
      </c>
      <c r="AB705" s="27" t="s">
        <v>1385</v>
      </c>
      <c r="AC705" s="27" t="s">
        <v>104</v>
      </c>
      <c r="AD705" s="27" t="s">
        <v>1386</v>
      </c>
      <c r="AE705" s="27" t="s">
        <v>1387</v>
      </c>
      <c r="AF705" s="27" t="s">
        <v>775</v>
      </c>
      <c r="AG705" s="27" t="s">
        <v>677</v>
      </c>
      <c r="AH705" s="27" t="s">
        <v>747</v>
      </c>
      <c r="AI705" s="61">
        <v>42264</v>
      </c>
      <c r="AJ705" s="27" t="s">
        <v>747</v>
      </c>
      <c r="AK705" s="61">
        <v>42130</v>
      </c>
      <c r="AL705" s="28" t="s">
        <v>64</v>
      </c>
      <c r="AM705" s="27" t="s">
        <v>723</v>
      </c>
      <c r="AN705" s="27" t="s">
        <v>724</v>
      </c>
      <c r="AO705" s="28" t="s">
        <v>719</v>
      </c>
      <c r="AP705" s="27" t="s">
        <v>720</v>
      </c>
      <c r="AQ705" s="27" t="s">
        <v>734</v>
      </c>
      <c r="AR705" s="27" t="s">
        <v>78</v>
      </c>
      <c r="AS705" s="28" t="s">
        <v>721</v>
      </c>
      <c r="AT705" s="28" t="s">
        <v>718</v>
      </c>
      <c r="AU705" s="28" t="s">
        <v>718</v>
      </c>
      <c r="AV705" s="28" t="s">
        <v>718</v>
      </c>
      <c r="AW705" s="28" t="s">
        <v>718</v>
      </c>
      <c r="AX705" s="28" t="s">
        <v>718</v>
      </c>
      <c r="AY705" s="28" t="s">
        <v>718</v>
      </c>
      <c r="AZ705" s="62">
        <v>12188</v>
      </c>
      <c r="BA705" s="62">
        <v>0</v>
      </c>
      <c r="BB705" s="29">
        <v>1</v>
      </c>
    </row>
    <row r="706" spans="1:54" ht="15.75" customHeight="1" x14ac:dyDescent="0.2">
      <c r="A706" t="s">
        <v>3205</v>
      </c>
      <c r="B706" t="e">
        <f>VLOOKUP(M706,vlookup!A:C,3,FALSE)</f>
        <v>#N/A</v>
      </c>
      <c r="C706" t="s">
        <v>925</v>
      </c>
      <c r="D706" t="s">
        <v>7</v>
      </c>
      <c r="E706" t="s">
        <v>13</v>
      </c>
      <c r="F706" t="s">
        <v>721</v>
      </c>
      <c r="G706" t="s">
        <v>718</v>
      </c>
      <c r="H706" t="s">
        <v>718</v>
      </c>
      <c r="I706" t="s">
        <v>718</v>
      </c>
      <c r="J706" t="s">
        <v>718</v>
      </c>
      <c r="K706" t="s">
        <v>718</v>
      </c>
      <c r="L706" s="6" t="s">
        <v>718</v>
      </c>
      <c r="M706" s="27" t="s">
        <v>323</v>
      </c>
      <c r="N706" s="27" t="s">
        <v>1111</v>
      </c>
      <c r="O706" s="27" t="s">
        <v>78</v>
      </c>
      <c r="P706" s="27" t="s">
        <v>1440</v>
      </c>
      <c r="Q706" s="27" t="s">
        <v>78</v>
      </c>
      <c r="R706" s="27" t="s">
        <v>43</v>
      </c>
      <c r="S706" s="27" t="s">
        <v>44</v>
      </c>
      <c r="T706" s="27" t="s">
        <v>88</v>
      </c>
      <c r="U706" s="60">
        <v>42259</v>
      </c>
      <c r="V706" s="27" t="s">
        <v>45</v>
      </c>
      <c r="W706" s="27" t="s">
        <v>107</v>
      </c>
      <c r="X706" s="27" t="s">
        <v>38</v>
      </c>
      <c r="Y706" s="27" t="s">
        <v>2752</v>
      </c>
      <c r="Z706" s="27" t="s">
        <v>1747</v>
      </c>
      <c r="AA706" s="62">
        <v>995403.76</v>
      </c>
      <c r="AB706" s="27" t="s">
        <v>1784</v>
      </c>
      <c r="AC706" s="27" t="s">
        <v>115</v>
      </c>
      <c r="AD706" s="27" t="s">
        <v>1779</v>
      </c>
      <c r="AE706" s="27" t="s">
        <v>1748</v>
      </c>
      <c r="AF706" s="27" t="s">
        <v>771</v>
      </c>
      <c r="AG706" s="27" t="s">
        <v>677</v>
      </c>
      <c r="AH706" s="27" t="s">
        <v>786</v>
      </c>
      <c r="AI706" s="61">
        <v>42260</v>
      </c>
      <c r="AJ706" s="27" t="s">
        <v>1690</v>
      </c>
      <c r="AK706" s="61">
        <v>42223</v>
      </c>
      <c r="AL706" s="28" t="s">
        <v>64</v>
      </c>
      <c r="AM706" s="27" t="s">
        <v>739</v>
      </c>
      <c r="AN706" s="27" t="s">
        <v>740</v>
      </c>
      <c r="AO706" s="28" t="s">
        <v>725</v>
      </c>
      <c r="AP706" s="27" t="s">
        <v>718</v>
      </c>
      <c r="AQ706" s="27" t="s">
        <v>78</v>
      </c>
      <c r="AR706" s="27" t="s">
        <v>78</v>
      </c>
      <c r="AS706" s="28" t="s">
        <v>721</v>
      </c>
      <c r="AT706" s="28" t="s">
        <v>718</v>
      </c>
      <c r="AU706" s="28" t="s">
        <v>718</v>
      </c>
      <c r="AV706" s="28" t="s">
        <v>718</v>
      </c>
      <c r="AW706" s="28" t="s">
        <v>718</v>
      </c>
      <c r="AX706" s="28" t="s">
        <v>718</v>
      </c>
      <c r="AY706" s="28" t="s">
        <v>718</v>
      </c>
      <c r="AZ706" s="62">
        <v>995403.76</v>
      </c>
      <c r="BA706" s="62">
        <v>0</v>
      </c>
      <c r="BB706" s="29">
        <v>1</v>
      </c>
    </row>
    <row r="707" spans="1:54" ht="15.75" customHeight="1" x14ac:dyDescent="0.2">
      <c r="A707" t="s">
        <v>79</v>
      </c>
      <c r="B707" t="e">
        <f>VLOOKUP(M707,vlookup!A:C,3,FALSE)</f>
        <v>#N/A</v>
      </c>
      <c r="C707" t="s">
        <v>925</v>
      </c>
      <c r="D707" t="s">
        <v>7</v>
      </c>
      <c r="E707" t="s">
        <v>13</v>
      </c>
      <c r="F707" t="s">
        <v>717</v>
      </c>
      <c r="G707" t="s">
        <v>718</v>
      </c>
      <c r="H707" t="s">
        <v>718</v>
      </c>
      <c r="I707" t="s">
        <v>718</v>
      </c>
      <c r="J707" t="s">
        <v>718</v>
      </c>
      <c r="K707" t="s">
        <v>718</v>
      </c>
      <c r="L707" s="6" t="s">
        <v>718</v>
      </c>
      <c r="M707" s="27" t="s">
        <v>323</v>
      </c>
      <c r="N707" s="27" t="s">
        <v>1111</v>
      </c>
      <c r="O707" s="27" t="s">
        <v>78</v>
      </c>
      <c r="P707" s="27" t="s">
        <v>1443</v>
      </c>
      <c r="Q707" s="27" t="s">
        <v>78</v>
      </c>
      <c r="R707" s="27" t="s">
        <v>43</v>
      </c>
      <c r="S707" s="27" t="s">
        <v>44</v>
      </c>
      <c r="T707" s="27" t="s">
        <v>88</v>
      </c>
      <c r="U707" s="60">
        <v>42249</v>
      </c>
      <c r="V707" s="27" t="s">
        <v>45</v>
      </c>
      <c r="W707" s="27" t="s">
        <v>107</v>
      </c>
      <c r="X707" s="27" t="s">
        <v>38</v>
      </c>
      <c r="Y707" s="27" t="s">
        <v>2747</v>
      </c>
      <c r="Z707" s="27" t="s">
        <v>1112</v>
      </c>
      <c r="AA707" s="62">
        <v>664511.64</v>
      </c>
      <c r="AB707" s="27" t="s">
        <v>391</v>
      </c>
      <c r="AC707" s="27" t="s">
        <v>99</v>
      </c>
      <c r="AD707" s="27" t="s">
        <v>1113</v>
      </c>
      <c r="AE707" s="27" t="s">
        <v>1114</v>
      </c>
      <c r="AF707" s="27" t="s">
        <v>775</v>
      </c>
      <c r="AG707" s="27" t="s">
        <v>677</v>
      </c>
      <c r="AH707" s="27" t="s">
        <v>1344</v>
      </c>
      <c r="AI707" s="61">
        <v>42249</v>
      </c>
      <c r="AJ707" s="27" t="s">
        <v>1587</v>
      </c>
      <c r="AK707" s="61">
        <v>42247</v>
      </c>
      <c r="AL707" s="28" t="s">
        <v>64</v>
      </c>
      <c r="AM707" s="27" t="s">
        <v>739</v>
      </c>
      <c r="AN707" s="27" t="s">
        <v>740</v>
      </c>
      <c r="AO707" s="28" t="s">
        <v>719</v>
      </c>
      <c r="AP707" s="27" t="s">
        <v>720</v>
      </c>
      <c r="AQ707" s="27" t="s">
        <v>78</v>
      </c>
      <c r="AR707" s="27" t="s">
        <v>78</v>
      </c>
      <c r="AS707" s="28" t="s">
        <v>717</v>
      </c>
      <c r="AT707" s="28" t="s">
        <v>718</v>
      </c>
      <c r="AU707" s="28" t="s">
        <v>718</v>
      </c>
      <c r="AV707" s="28" t="s">
        <v>718</v>
      </c>
      <c r="AW707" s="28" t="s">
        <v>718</v>
      </c>
      <c r="AX707" s="28" t="s">
        <v>718</v>
      </c>
      <c r="AY707" s="28" t="s">
        <v>718</v>
      </c>
      <c r="AZ707" s="62">
        <v>664511.64</v>
      </c>
      <c r="BA707" s="62">
        <v>0</v>
      </c>
      <c r="BB707" s="29">
        <v>1</v>
      </c>
    </row>
    <row r="708" spans="1:54" ht="15.75" customHeight="1" x14ac:dyDescent="0.2">
      <c r="A708" t="s">
        <v>3205</v>
      </c>
      <c r="B708" t="e">
        <f>VLOOKUP(M708,vlookup!A:C,3,FALSE)</f>
        <v>#N/A</v>
      </c>
      <c r="C708" t="s">
        <v>5</v>
      </c>
      <c r="D708" t="s">
        <v>7</v>
      </c>
      <c r="E708" t="s">
        <v>13</v>
      </c>
      <c r="F708" t="s">
        <v>717</v>
      </c>
      <c r="G708" t="s">
        <v>718</v>
      </c>
      <c r="H708" t="s">
        <v>718</v>
      </c>
      <c r="I708" t="s">
        <v>718</v>
      </c>
      <c r="J708" t="s">
        <v>718</v>
      </c>
      <c r="K708" t="s">
        <v>718</v>
      </c>
      <c r="L708" s="6" t="s">
        <v>718</v>
      </c>
      <c r="M708" s="27" t="s">
        <v>323</v>
      </c>
      <c r="N708" s="27" t="s">
        <v>1111</v>
      </c>
      <c r="O708" s="27" t="s">
        <v>78</v>
      </c>
      <c r="P708" s="27" t="s">
        <v>1440</v>
      </c>
      <c r="Q708" s="27" t="s">
        <v>78</v>
      </c>
      <c r="R708" s="27" t="s">
        <v>119</v>
      </c>
      <c r="S708" s="27" t="s">
        <v>118</v>
      </c>
      <c r="T708" s="27" t="s">
        <v>205</v>
      </c>
      <c r="U708" s="60">
        <v>42272</v>
      </c>
      <c r="V708" s="27" t="s">
        <v>134</v>
      </c>
      <c r="W708" s="27" t="s">
        <v>107</v>
      </c>
      <c r="X708" s="27" t="s">
        <v>37</v>
      </c>
      <c r="Y708" s="27" t="s">
        <v>2749</v>
      </c>
      <c r="Z708" s="27" t="s">
        <v>1380</v>
      </c>
      <c r="AA708" s="62">
        <v>3777450</v>
      </c>
      <c r="AB708" s="27" t="s">
        <v>379</v>
      </c>
      <c r="AC708" s="27" t="s">
        <v>76</v>
      </c>
      <c r="AD708" s="27" t="s">
        <v>1382</v>
      </c>
      <c r="AE708" s="27" t="s">
        <v>1383</v>
      </c>
      <c r="AF708" s="27" t="s">
        <v>779</v>
      </c>
      <c r="AG708" s="27" t="s">
        <v>677</v>
      </c>
      <c r="AH708" s="27" t="s">
        <v>786</v>
      </c>
      <c r="AI708" s="61">
        <v>42273</v>
      </c>
      <c r="AJ708" s="27" t="s">
        <v>1690</v>
      </c>
      <c r="AK708" s="61">
        <v>42272</v>
      </c>
      <c r="AL708" s="28" t="s">
        <v>64</v>
      </c>
      <c r="AM708" s="27" t="s">
        <v>677</v>
      </c>
      <c r="AN708" s="27" t="s">
        <v>677</v>
      </c>
      <c r="AO708" s="28" t="s">
        <v>719</v>
      </c>
      <c r="AP708" s="27" t="s">
        <v>720</v>
      </c>
      <c r="AQ708" s="27" t="s">
        <v>78</v>
      </c>
      <c r="AR708" s="27" t="s">
        <v>78</v>
      </c>
      <c r="AS708" s="28" t="s">
        <v>717</v>
      </c>
      <c r="AT708" s="28" t="s">
        <v>718</v>
      </c>
      <c r="AU708" s="28" t="s">
        <v>718</v>
      </c>
      <c r="AV708" s="28" t="s">
        <v>718</v>
      </c>
      <c r="AW708" s="28" t="s">
        <v>718</v>
      </c>
      <c r="AX708" s="28" t="s">
        <v>718</v>
      </c>
      <c r="AY708" s="28" t="s">
        <v>718</v>
      </c>
      <c r="AZ708" s="62">
        <v>3777450</v>
      </c>
      <c r="BA708" s="62">
        <v>3777450</v>
      </c>
      <c r="BB708" s="29">
        <v>1</v>
      </c>
    </row>
    <row r="709" spans="1:54" ht="15.75" customHeight="1" x14ac:dyDescent="0.2">
      <c r="A709" t="s">
        <v>3205</v>
      </c>
      <c r="B709" t="str">
        <f>VLOOKUP(M709,vlookup!A:C,3,FALSE)</f>
        <v>"Special Interest Function"</v>
      </c>
      <c r="C709" t="s">
        <v>925</v>
      </c>
      <c r="D709" t="s">
        <v>7</v>
      </c>
      <c r="E709" t="s">
        <v>13</v>
      </c>
      <c r="F709" t="s">
        <v>717</v>
      </c>
      <c r="G709" t="s">
        <v>1850</v>
      </c>
      <c r="H709" t="s">
        <v>718</v>
      </c>
      <c r="I709" t="s">
        <v>718</v>
      </c>
      <c r="J709" t="s">
        <v>718</v>
      </c>
      <c r="K709" t="s">
        <v>70</v>
      </c>
      <c r="L709" t="s">
        <v>68</v>
      </c>
      <c r="M709" s="27" t="s">
        <v>213</v>
      </c>
      <c r="N709" s="27" t="s">
        <v>1115</v>
      </c>
      <c r="O709" s="27" t="s">
        <v>78</v>
      </c>
      <c r="P709" s="27" t="s">
        <v>1440</v>
      </c>
      <c r="Q709" s="27" t="s">
        <v>78</v>
      </c>
      <c r="R709" s="27" t="s">
        <v>2774</v>
      </c>
      <c r="S709" s="27" t="s">
        <v>502</v>
      </c>
      <c r="T709" s="27" t="s">
        <v>104</v>
      </c>
      <c r="U709" s="60">
        <v>42272</v>
      </c>
      <c r="V709" s="27" t="s">
        <v>134</v>
      </c>
      <c r="W709" s="27" t="s">
        <v>1208</v>
      </c>
      <c r="X709" s="27" t="s">
        <v>38</v>
      </c>
      <c r="Y709" s="27" t="s">
        <v>2763</v>
      </c>
      <c r="Z709" s="27" t="s">
        <v>1749</v>
      </c>
      <c r="AA709" s="62">
        <v>110000</v>
      </c>
      <c r="AB709" s="27" t="s">
        <v>391</v>
      </c>
      <c r="AC709" s="27" t="s">
        <v>76</v>
      </c>
      <c r="AD709" s="27" t="s">
        <v>1795</v>
      </c>
      <c r="AE709" s="27" t="s">
        <v>1751</v>
      </c>
      <c r="AF709" s="27" t="s">
        <v>782</v>
      </c>
      <c r="AG709" s="27" t="s">
        <v>677</v>
      </c>
      <c r="AH709" s="27" t="s">
        <v>2756</v>
      </c>
      <c r="AI709" s="61">
        <v>42326</v>
      </c>
      <c r="AJ709" s="27" t="s">
        <v>2756</v>
      </c>
      <c r="AK709" s="61">
        <v>42307</v>
      </c>
      <c r="AL709" s="28" t="s">
        <v>64</v>
      </c>
      <c r="AM709" s="27" t="s">
        <v>677</v>
      </c>
      <c r="AN709" s="27" t="s">
        <v>677</v>
      </c>
      <c r="AO709" s="28" t="s">
        <v>715</v>
      </c>
      <c r="AP709" s="27" t="s">
        <v>716</v>
      </c>
      <c r="AQ709" s="27" t="s">
        <v>78</v>
      </c>
      <c r="AR709" s="27" t="s">
        <v>78</v>
      </c>
      <c r="AS709" s="28" t="s">
        <v>717</v>
      </c>
      <c r="AT709" s="28" t="s">
        <v>716</v>
      </c>
      <c r="AU709" s="28" t="s">
        <v>718</v>
      </c>
      <c r="AV709" s="28" t="s">
        <v>718</v>
      </c>
      <c r="AW709" s="28" t="s">
        <v>718</v>
      </c>
      <c r="AX709" s="28" t="s">
        <v>716</v>
      </c>
      <c r="AY709" s="28" t="s">
        <v>716</v>
      </c>
      <c r="AZ709" s="62">
        <v>110000</v>
      </c>
      <c r="BA709" s="62">
        <v>110000</v>
      </c>
      <c r="BB709" s="29">
        <v>1</v>
      </c>
    </row>
    <row r="710" spans="1:54" ht="15.75" customHeight="1" x14ac:dyDescent="0.2">
      <c r="A710" t="s">
        <v>3205</v>
      </c>
      <c r="B710" t="str">
        <f>VLOOKUP(M710,vlookup!A:C,3,FALSE)</f>
        <v>"Special Interest Function"</v>
      </c>
      <c r="C710" t="s">
        <v>925</v>
      </c>
      <c r="D710" t="s">
        <v>7</v>
      </c>
      <c r="E710" t="s">
        <v>10</v>
      </c>
      <c r="F710" t="s">
        <v>721</v>
      </c>
      <c r="G710" t="s">
        <v>718</v>
      </c>
      <c r="H710" t="s">
        <v>718</v>
      </c>
      <c r="I710" t="s">
        <v>718</v>
      </c>
      <c r="J710" t="s">
        <v>71</v>
      </c>
      <c r="K710" t="s">
        <v>718</v>
      </c>
      <c r="L710" s="6" t="s">
        <v>718</v>
      </c>
      <c r="M710" s="27" t="s">
        <v>213</v>
      </c>
      <c r="N710" s="27" t="s">
        <v>1115</v>
      </c>
      <c r="O710" s="27" t="s">
        <v>78</v>
      </c>
      <c r="P710" s="27" t="s">
        <v>1440</v>
      </c>
      <c r="Q710" s="27" t="s">
        <v>78</v>
      </c>
      <c r="R710" s="27" t="s">
        <v>121</v>
      </c>
      <c r="S710" s="27" t="s">
        <v>272</v>
      </c>
      <c r="T710" s="27" t="s">
        <v>400</v>
      </c>
      <c r="U710" s="60">
        <v>41968</v>
      </c>
      <c r="V710" s="27" t="s">
        <v>89</v>
      </c>
      <c r="W710" s="27" t="s">
        <v>677</v>
      </c>
      <c r="X710" s="27" t="s">
        <v>113</v>
      </c>
      <c r="Y710" s="27" t="s">
        <v>1787</v>
      </c>
      <c r="Z710" s="27" t="s">
        <v>271</v>
      </c>
      <c r="AA710" s="62">
        <v>17100000</v>
      </c>
      <c r="AB710" s="27" t="s">
        <v>270</v>
      </c>
      <c r="AC710" s="27" t="s">
        <v>1264</v>
      </c>
      <c r="AD710" s="27" t="s">
        <v>269</v>
      </c>
      <c r="AE710" s="27" t="s">
        <v>268</v>
      </c>
      <c r="AF710" s="27" t="s">
        <v>1419</v>
      </c>
      <c r="AG710" s="27" t="s">
        <v>677</v>
      </c>
      <c r="AH710" s="27" t="s">
        <v>738</v>
      </c>
      <c r="AI710" s="61">
        <v>42095</v>
      </c>
      <c r="AJ710" s="27" t="s">
        <v>1785</v>
      </c>
      <c r="AK710" s="61">
        <v>41968</v>
      </c>
      <c r="AL710" s="28" t="s">
        <v>64</v>
      </c>
      <c r="AM710" s="27" t="s">
        <v>723</v>
      </c>
      <c r="AN710" s="27" t="s">
        <v>724</v>
      </c>
      <c r="AO710" s="28" t="s">
        <v>715</v>
      </c>
      <c r="AP710" s="27" t="s">
        <v>716</v>
      </c>
      <c r="AQ710" s="27" t="s">
        <v>734</v>
      </c>
      <c r="AR710" s="27" t="s">
        <v>78</v>
      </c>
      <c r="AS710" s="28" t="s">
        <v>721</v>
      </c>
      <c r="AT710" s="28" t="s">
        <v>718</v>
      </c>
      <c r="AU710" s="28" t="s">
        <v>718</v>
      </c>
      <c r="AV710" s="28" t="s">
        <v>718</v>
      </c>
      <c r="AW710" s="28" t="s">
        <v>716</v>
      </c>
      <c r="AX710" s="28" t="s">
        <v>718</v>
      </c>
      <c r="AY710" s="28" t="s">
        <v>718</v>
      </c>
      <c r="AZ710" s="62">
        <v>17100000</v>
      </c>
      <c r="BA710" s="62">
        <v>17100000</v>
      </c>
      <c r="BB710" s="29">
        <v>1</v>
      </c>
    </row>
    <row r="711" spans="1:54" ht="15.75" customHeight="1" x14ac:dyDescent="0.2">
      <c r="A711" t="s">
        <v>3205</v>
      </c>
      <c r="B711" t="str">
        <f>VLOOKUP(M711,vlookup!A:C,3,FALSE)</f>
        <v>"Special Interest Function"</v>
      </c>
      <c r="C711" t="s">
        <v>925</v>
      </c>
      <c r="D711" t="s">
        <v>7</v>
      </c>
      <c r="E711" t="s">
        <v>11</v>
      </c>
      <c r="F711" t="s">
        <v>721</v>
      </c>
      <c r="G711" t="s">
        <v>718</v>
      </c>
      <c r="H711" t="s">
        <v>718</v>
      </c>
      <c r="I711" t="s">
        <v>718</v>
      </c>
      <c r="J711" t="s">
        <v>71</v>
      </c>
      <c r="K711" t="s">
        <v>718</v>
      </c>
      <c r="L711" s="6" t="s">
        <v>718</v>
      </c>
      <c r="M711" s="27" t="s">
        <v>213</v>
      </c>
      <c r="N711" s="27" t="s">
        <v>1115</v>
      </c>
      <c r="O711" s="27" t="s">
        <v>78</v>
      </c>
      <c r="P711" s="27" t="s">
        <v>1440</v>
      </c>
      <c r="Q711" s="27" t="s">
        <v>78</v>
      </c>
      <c r="R711" s="27" t="s">
        <v>121</v>
      </c>
      <c r="S711" s="27" t="s">
        <v>272</v>
      </c>
      <c r="T711" s="27" t="s">
        <v>400</v>
      </c>
      <c r="U711" s="60">
        <v>42066</v>
      </c>
      <c r="V711" s="27" t="s">
        <v>89</v>
      </c>
      <c r="W711" s="27" t="s">
        <v>677</v>
      </c>
      <c r="X711" s="27" t="s">
        <v>113</v>
      </c>
      <c r="Y711" s="27" t="s">
        <v>2779</v>
      </c>
      <c r="Z711" s="27" t="s">
        <v>271</v>
      </c>
      <c r="AA711" s="62">
        <v>2030000</v>
      </c>
      <c r="AB711" s="27" t="s">
        <v>270</v>
      </c>
      <c r="AC711" s="27" t="s">
        <v>1275</v>
      </c>
      <c r="AD711" s="27" t="s">
        <v>269</v>
      </c>
      <c r="AE711" s="27" t="s">
        <v>268</v>
      </c>
      <c r="AF711" s="27" t="s">
        <v>782</v>
      </c>
      <c r="AG711" s="27" t="s">
        <v>677</v>
      </c>
      <c r="AH711" s="27" t="s">
        <v>738</v>
      </c>
      <c r="AI711" s="61">
        <v>42095</v>
      </c>
      <c r="AJ711" s="27" t="s">
        <v>2755</v>
      </c>
      <c r="AK711" s="61">
        <v>42066</v>
      </c>
      <c r="AL711" s="28" t="s">
        <v>64</v>
      </c>
      <c r="AM711" s="27" t="s">
        <v>723</v>
      </c>
      <c r="AN711" s="27" t="s">
        <v>724</v>
      </c>
      <c r="AO711" s="28" t="s">
        <v>715</v>
      </c>
      <c r="AP711" s="27" t="s">
        <v>716</v>
      </c>
      <c r="AQ711" s="27" t="s">
        <v>734</v>
      </c>
      <c r="AR711" s="27" t="s">
        <v>78</v>
      </c>
      <c r="AS711" s="28" t="s">
        <v>721</v>
      </c>
      <c r="AT711" s="28" t="s">
        <v>718</v>
      </c>
      <c r="AU711" s="28" t="s">
        <v>718</v>
      </c>
      <c r="AV711" s="28" t="s">
        <v>718</v>
      </c>
      <c r="AW711" s="28" t="s">
        <v>716</v>
      </c>
      <c r="AX711" s="28" t="s">
        <v>718</v>
      </c>
      <c r="AY711" s="28" t="s">
        <v>718</v>
      </c>
      <c r="AZ711" s="62">
        <v>2030000</v>
      </c>
      <c r="BA711" s="62">
        <v>2030000</v>
      </c>
      <c r="BB711" s="29">
        <v>1</v>
      </c>
    </row>
    <row r="712" spans="1:54" ht="15.75" customHeight="1" x14ac:dyDescent="0.2">
      <c r="A712" t="s">
        <v>3205</v>
      </c>
      <c r="B712" t="str">
        <f>VLOOKUP(M712,vlookup!A:C,3,FALSE)</f>
        <v>"Special Interest Function"</v>
      </c>
      <c r="C712" t="s">
        <v>925</v>
      </c>
      <c r="D712" t="s">
        <v>7</v>
      </c>
      <c r="E712" t="s">
        <v>11</v>
      </c>
      <c r="F712" t="s">
        <v>721</v>
      </c>
      <c r="G712" t="s">
        <v>718</v>
      </c>
      <c r="H712" t="s">
        <v>718</v>
      </c>
      <c r="I712" t="s">
        <v>718</v>
      </c>
      <c r="J712" t="s">
        <v>71</v>
      </c>
      <c r="K712" t="s">
        <v>718</v>
      </c>
      <c r="L712" s="6" t="s">
        <v>718</v>
      </c>
      <c r="M712" s="27" t="s">
        <v>213</v>
      </c>
      <c r="N712" s="27" t="s">
        <v>1115</v>
      </c>
      <c r="O712" s="27" t="s">
        <v>78</v>
      </c>
      <c r="P712" s="27" t="s">
        <v>1440</v>
      </c>
      <c r="Q712" s="27" t="s">
        <v>78</v>
      </c>
      <c r="R712" s="27" t="s">
        <v>121</v>
      </c>
      <c r="S712" s="27" t="s">
        <v>272</v>
      </c>
      <c r="T712" s="27" t="s">
        <v>400</v>
      </c>
      <c r="U712" s="60">
        <v>42087</v>
      </c>
      <c r="V712" s="27" t="s">
        <v>89</v>
      </c>
      <c r="W712" s="27" t="s">
        <v>677</v>
      </c>
      <c r="X712" s="27" t="s">
        <v>113</v>
      </c>
      <c r="Y712" s="27" t="s">
        <v>1788</v>
      </c>
      <c r="Z712" s="27" t="s">
        <v>271</v>
      </c>
      <c r="AA712" s="62">
        <v>4446903</v>
      </c>
      <c r="AB712" s="27" t="s">
        <v>270</v>
      </c>
      <c r="AC712" s="27" t="s">
        <v>1226</v>
      </c>
      <c r="AD712" s="27" t="s">
        <v>269</v>
      </c>
      <c r="AE712" s="27" t="s">
        <v>268</v>
      </c>
      <c r="AF712" s="27" t="s">
        <v>1419</v>
      </c>
      <c r="AG712" s="27" t="s">
        <v>677</v>
      </c>
      <c r="AH712" s="27" t="s">
        <v>738</v>
      </c>
      <c r="AI712" s="61">
        <v>42095</v>
      </c>
      <c r="AJ712" s="27" t="s">
        <v>2756</v>
      </c>
      <c r="AK712" s="61">
        <v>42087</v>
      </c>
      <c r="AL712" s="28" t="s">
        <v>64</v>
      </c>
      <c r="AM712" s="27" t="s">
        <v>723</v>
      </c>
      <c r="AN712" s="27" t="s">
        <v>724</v>
      </c>
      <c r="AO712" s="28" t="s">
        <v>715</v>
      </c>
      <c r="AP712" s="27" t="s">
        <v>716</v>
      </c>
      <c r="AQ712" s="27" t="s">
        <v>734</v>
      </c>
      <c r="AR712" s="27" t="s">
        <v>78</v>
      </c>
      <c r="AS712" s="28" t="s">
        <v>721</v>
      </c>
      <c r="AT712" s="28" t="s">
        <v>718</v>
      </c>
      <c r="AU712" s="28" t="s">
        <v>718</v>
      </c>
      <c r="AV712" s="28" t="s">
        <v>718</v>
      </c>
      <c r="AW712" s="28" t="s">
        <v>716</v>
      </c>
      <c r="AX712" s="28" t="s">
        <v>718</v>
      </c>
      <c r="AY712" s="28" t="s">
        <v>718</v>
      </c>
      <c r="AZ712" s="62">
        <v>4446903</v>
      </c>
      <c r="BA712" s="62">
        <v>4446903</v>
      </c>
      <c r="BB712" s="29">
        <v>1</v>
      </c>
    </row>
    <row r="713" spans="1:54" ht="15.75" customHeight="1" x14ac:dyDescent="0.2">
      <c r="A713" t="s">
        <v>3205</v>
      </c>
      <c r="B713" t="str">
        <f>VLOOKUP(M713,vlookup!A:C,3,FALSE)</f>
        <v>"Special Interest Function"</v>
      </c>
      <c r="C713" t="s">
        <v>925</v>
      </c>
      <c r="D713" t="s">
        <v>7</v>
      </c>
      <c r="E713" t="s">
        <v>12</v>
      </c>
      <c r="F713" t="s">
        <v>721</v>
      </c>
      <c r="G713" t="s">
        <v>718</v>
      </c>
      <c r="H713" t="s">
        <v>718</v>
      </c>
      <c r="I713" t="s">
        <v>718</v>
      </c>
      <c r="J713" t="s">
        <v>71</v>
      </c>
      <c r="K713" t="s">
        <v>718</v>
      </c>
      <c r="L713" s="6" t="s">
        <v>718</v>
      </c>
      <c r="M713" s="27" t="s">
        <v>213</v>
      </c>
      <c r="N713" s="27" t="s">
        <v>1115</v>
      </c>
      <c r="O713" s="27" t="s">
        <v>78</v>
      </c>
      <c r="P713" s="27" t="s">
        <v>1440</v>
      </c>
      <c r="Q713" s="27" t="s">
        <v>78</v>
      </c>
      <c r="R713" s="27" t="s">
        <v>121</v>
      </c>
      <c r="S713" s="27" t="s">
        <v>272</v>
      </c>
      <c r="T713" s="27" t="s">
        <v>400</v>
      </c>
      <c r="U713" s="60">
        <v>42114</v>
      </c>
      <c r="V713" s="27" t="s">
        <v>89</v>
      </c>
      <c r="W713" s="27" t="s">
        <v>677</v>
      </c>
      <c r="X713" s="27" t="s">
        <v>113</v>
      </c>
      <c r="Y713" s="27" t="s">
        <v>1788</v>
      </c>
      <c r="Z713" s="27" t="s">
        <v>271</v>
      </c>
      <c r="AA713" s="62">
        <v>19100000</v>
      </c>
      <c r="AB713" s="27" t="s">
        <v>270</v>
      </c>
      <c r="AC713" s="27" t="s">
        <v>1276</v>
      </c>
      <c r="AD713" s="27" t="s">
        <v>269</v>
      </c>
      <c r="AE713" s="27" t="s">
        <v>268</v>
      </c>
      <c r="AF713" s="27" t="s">
        <v>782</v>
      </c>
      <c r="AG713" s="27" t="s">
        <v>677</v>
      </c>
      <c r="AH713" s="27" t="s">
        <v>2755</v>
      </c>
      <c r="AI713" s="61">
        <v>42114</v>
      </c>
      <c r="AJ713" s="27" t="s">
        <v>2755</v>
      </c>
      <c r="AK713" s="61">
        <v>42114</v>
      </c>
      <c r="AL713" s="28" t="s">
        <v>64</v>
      </c>
      <c r="AM713" s="27" t="s">
        <v>723</v>
      </c>
      <c r="AN713" s="27" t="s">
        <v>724</v>
      </c>
      <c r="AO713" s="28" t="s">
        <v>715</v>
      </c>
      <c r="AP713" s="27" t="s">
        <v>716</v>
      </c>
      <c r="AQ713" s="27" t="s">
        <v>734</v>
      </c>
      <c r="AR713" s="27" t="s">
        <v>78</v>
      </c>
      <c r="AS713" s="28" t="s">
        <v>721</v>
      </c>
      <c r="AT713" s="28" t="s">
        <v>718</v>
      </c>
      <c r="AU713" s="28" t="s">
        <v>718</v>
      </c>
      <c r="AV713" s="28" t="s">
        <v>718</v>
      </c>
      <c r="AW713" s="28" t="s">
        <v>716</v>
      </c>
      <c r="AX713" s="28" t="s">
        <v>718</v>
      </c>
      <c r="AY713" s="28" t="s">
        <v>718</v>
      </c>
      <c r="AZ713" s="62">
        <v>19100000</v>
      </c>
      <c r="BA713" s="62">
        <v>19100000</v>
      </c>
      <c r="BB713" s="29">
        <v>1</v>
      </c>
    </row>
    <row r="714" spans="1:54" ht="15.75" customHeight="1" x14ac:dyDescent="0.2">
      <c r="A714" t="s">
        <v>3205</v>
      </c>
      <c r="B714" t="str">
        <f>VLOOKUP(M714,vlookup!A:C,3,FALSE)</f>
        <v>"Special Interest Function"</v>
      </c>
      <c r="C714" t="s">
        <v>925</v>
      </c>
      <c r="D714" t="s">
        <v>7</v>
      </c>
      <c r="E714" t="s">
        <v>12</v>
      </c>
      <c r="F714" t="s">
        <v>721</v>
      </c>
      <c r="G714" t="s">
        <v>718</v>
      </c>
      <c r="H714" t="s">
        <v>718</v>
      </c>
      <c r="I714" t="s">
        <v>718</v>
      </c>
      <c r="J714" t="s">
        <v>71</v>
      </c>
      <c r="K714" t="s">
        <v>718</v>
      </c>
      <c r="L714" s="6" t="s">
        <v>718</v>
      </c>
      <c r="M714" s="27" t="s">
        <v>213</v>
      </c>
      <c r="N714" s="27" t="s">
        <v>1115</v>
      </c>
      <c r="O714" s="27" t="s">
        <v>78</v>
      </c>
      <c r="P714" s="27" t="s">
        <v>1440</v>
      </c>
      <c r="Q714" s="27" t="s">
        <v>78</v>
      </c>
      <c r="R714" s="27" t="s">
        <v>121</v>
      </c>
      <c r="S714" s="27" t="s">
        <v>272</v>
      </c>
      <c r="T714" s="27" t="s">
        <v>400</v>
      </c>
      <c r="U714" s="60">
        <v>42181</v>
      </c>
      <c r="V714" s="27" t="s">
        <v>45</v>
      </c>
      <c r="W714" s="27" t="s">
        <v>330</v>
      </c>
      <c r="X714" s="27" t="s">
        <v>113</v>
      </c>
      <c r="Y714" s="27" t="s">
        <v>2766</v>
      </c>
      <c r="Z714" s="27" t="s">
        <v>271</v>
      </c>
      <c r="AA714" s="62">
        <v>19490000</v>
      </c>
      <c r="AB714" s="27" t="s">
        <v>2780</v>
      </c>
      <c r="AC714" s="27" t="s">
        <v>83</v>
      </c>
      <c r="AD714" s="27" t="s">
        <v>269</v>
      </c>
      <c r="AE714" s="27" t="s">
        <v>268</v>
      </c>
      <c r="AF714" s="27" t="s">
        <v>1371</v>
      </c>
      <c r="AG714" s="27" t="s">
        <v>677</v>
      </c>
      <c r="AH714" s="27" t="s">
        <v>2755</v>
      </c>
      <c r="AI714" s="61">
        <v>42181</v>
      </c>
      <c r="AJ714" s="27" t="s">
        <v>2756</v>
      </c>
      <c r="AK714" s="61">
        <v>42181</v>
      </c>
      <c r="AL714" s="28" t="s">
        <v>64</v>
      </c>
      <c r="AM714" s="27" t="s">
        <v>723</v>
      </c>
      <c r="AN714" s="27" t="s">
        <v>724</v>
      </c>
      <c r="AO714" s="28" t="s">
        <v>715</v>
      </c>
      <c r="AP714" s="27" t="s">
        <v>716</v>
      </c>
      <c r="AQ714" s="27" t="s">
        <v>734</v>
      </c>
      <c r="AR714" s="27" t="s">
        <v>78</v>
      </c>
      <c r="AS714" s="28" t="s">
        <v>721</v>
      </c>
      <c r="AT714" s="28" t="s">
        <v>718</v>
      </c>
      <c r="AU714" s="28" t="s">
        <v>718</v>
      </c>
      <c r="AV714" s="28" t="s">
        <v>718</v>
      </c>
      <c r="AW714" s="28" t="s">
        <v>716</v>
      </c>
      <c r="AX714" s="28" t="s">
        <v>718</v>
      </c>
      <c r="AY714" s="28" t="s">
        <v>718</v>
      </c>
      <c r="AZ714" s="62">
        <v>19490000</v>
      </c>
      <c r="BA714" s="62">
        <v>19490000</v>
      </c>
      <c r="BB714" s="29">
        <v>1</v>
      </c>
    </row>
    <row r="715" spans="1:54" ht="15.75" customHeight="1" x14ac:dyDescent="0.2">
      <c r="A715" t="s">
        <v>3205</v>
      </c>
      <c r="B715" t="str">
        <f>VLOOKUP(M715,vlookup!A:C,3,FALSE)</f>
        <v>"Special Interest Function"</v>
      </c>
      <c r="C715" t="s">
        <v>925</v>
      </c>
      <c r="D715" t="s">
        <v>7</v>
      </c>
      <c r="E715" t="s">
        <v>13</v>
      </c>
      <c r="F715" t="s">
        <v>721</v>
      </c>
      <c r="G715" t="s">
        <v>718</v>
      </c>
      <c r="H715" t="s">
        <v>718</v>
      </c>
      <c r="I715" t="s">
        <v>718</v>
      </c>
      <c r="J715" t="s">
        <v>71</v>
      </c>
      <c r="K715" t="s">
        <v>718</v>
      </c>
      <c r="L715" s="6" t="s">
        <v>718</v>
      </c>
      <c r="M715" s="27" t="s">
        <v>213</v>
      </c>
      <c r="N715" s="27" t="s">
        <v>1115</v>
      </c>
      <c r="O715" s="27" t="s">
        <v>78</v>
      </c>
      <c r="P715" s="27" t="s">
        <v>1440</v>
      </c>
      <c r="Q715" s="27" t="s">
        <v>78</v>
      </c>
      <c r="R715" s="27" t="s">
        <v>121</v>
      </c>
      <c r="S715" s="27" t="s">
        <v>272</v>
      </c>
      <c r="T715" s="27" t="s">
        <v>400</v>
      </c>
      <c r="U715" s="60">
        <v>42263</v>
      </c>
      <c r="V715" s="27" t="s">
        <v>45</v>
      </c>
      <c r="W715" s="27" t="s">
        <v>330</v>
      </c>
      <c r="X715" s="27" t="s">
        <v>113</v>
      </c>
      <c r="Y715" s="27" t="s">
        <v>2763</v>
      </c>
      <c r="Z715" s="27" t="s">
        <v>271</v>
      </c>
      <c r="AA715" s="62">
        <v>14958000</v>
      </c>
      <c r="AB715" s="27" t="s">
        <v>2780</v>
      </c>
      <c r="AC715" s="27" t="s">
        <v>115</v>
      </c>
      <c r="AD715" s="27" t="s">
        <v>269</v>
      </c>
      <c r="AE715" s="27" t="s">
        <v>268</v>
      </c>
      <c r="AF715" s="27" t="s">
        <v>782</v>
      </c>
      <c r="AG715" s="27" t="s">
        <v>677</v>
      </c>
      <c r="AH715" s="27" t="s">
        <v>2755</v>
      </c>
      <c r="AI715" s="61">
        <v>42264</v>
      </c>
      <c r="AJ715" s="27" t="s">
        <v>2755</v>
      </c>
      <c r="AK715" s="61">
        <v>42264</v>
      </c>
      <c r="AL715" s="28" t="s">
        <v>64</v>
      </c>
      <c r="AM715" s="27" t="s">
        <v>723</v>
      </c>
      <c r="AN715" s="27" t="s">
        <v>724</v>
      </c>
      <c r="AO715" s="28" t="s">
        <v>715</v>
      </c>
      <c r="AP715" s="27" t="s">
        <v>716</v>
      </c>
      <c r="AQ715" s="27" t="s">
        <v>734</v>
      </c>
      <c r="AR715" s="27" t="s">
        <v>78</v>
      </c>
      <c r="AS715" s="28" t="s">
        <v>721</v>
      </c>
      <c r="AT715" s="28" t="s">
        <v>718</v>
      </c>
      <c r="AU715" s="28" t="s">
        <v>718</v>
      </c>
      <c r="AV715" s="28" t="s">
        <v>718</v>
      </c>
      <c r="AW715" s="28" t="s">
        <v>716</v>
      </c>
      <c r="AX715" s="28" t="s">
        <v>718</v>
      </c>
      <c r="AY715" s="28" t="s">
        <v>718</v>
      </c>
      <c r="AZ715" s="62">
        <v>14958000</v>
      </c>
      <c r="BA715" s="62">
        <v>14958000</v>
      </c>
      <c r="BB715" s="29">
        <v>1</v>
      </c>
    </row>
    <row r="716" spans="1:54" ht="15.75" customHeight="1" x14ac:dyDescent="0.2">
      <c r="A716" t="s">
        <v>3205</v>
      </c>
      <c r="B716" t="str">
        <f>VLOOKUP(M716,vlookup!A:C,3,FALSE)</f>
        <v>"Special Interest Function"</v>
      </c>
      <c r="C716" t="s">
        <v>925</v>
      </c>
      <c r="D716" t="s">
        <v>7</v>
      </c>
      <c r="E716" t="s">
        <v>13</v>
      </c>
      <c r="F716" t="s">
        <v>721</v>
      </c>
      <c r="G716" t="s">
        <v>718</v>
      </c>
      <c r="H716" t="s">
        <v>718</v>
      </c>
      <c r="I716" t="s">
        <v>718</v>
      </c>
      <c r="J716" t="s">
        <v>71</v>
      </c>
      <c r="K716" t="s">
        <v>718</v>
      </c>
      <c r="L716" s="6" t="s">
        <v>718</v>
      </c>
      <c r="M716" s="27" t="s">
        <v>213</v>
      </c>
      <c r="N716" s="27" t="s">
        <v>1115</v>
      </c>
      <c r="O716" s="27" t="s">
        <v>78</v>
      </c>
      <c r="P716" s="27" t="s">
        <v>1440</v>
      </c>
      <c r="Q716" s="27" t="s">
        <v>78</v>
      </c>
      <c r="R716" s="27" t="s">
        <v>121</v>
      </c>
      <c r="S716" s="27" t="s">
        <v>272</v>
      </c>
      <c r="T716" s="27" t="s">
        <v>400</v>
      </c>
      <c r="U716" s="60">
        <v>42270</v>
      </c>
      <c r="V716" s="27" t="s">
        <v>45</v>
      </c>
      <c r="W716" s="27" t="s">
        <v>330</v>
      </c>
      <c r="X716" s="27" t="s">
        <v>113</v>
      </c>
      <c r="Y716" s="27" t="s">
        <v>2763</v>
      </c>
      <c r="Z716" s="27" t="s">
        <v>271</v>
      </c>
      <c r="AA716" s="62">
        <v>34101</v>
      </c>
      <c r="AB716" s="27" t="s">
        <v>2780</v>
      </c>
      <c r="AC716" s="27" t="s">
        <v>99</v>
      </c>
      <c r="AD716" s="27" t="s">
        <v>269</v>
      </c>
      <c r="AE716" s="27" t="s">
        <v>268</v>
      </c>
      <c r="AF716" s="27" t="s">
        <v>782</v>
      </c>
      <c r="AG716" s="27" t="s">
        <v>677</v>
      </c>
      <c r="AH716" s="27" t="s">
        <v>2755</v>
      </c>
      <c r="AI716" s="61">
        <v>42325</v>
      </c>
      <c r="AJ716" s="27" t="s">
        <v>2755</v>
      </c>
      <c r="AK716" s="61">
        <v>42270</v>
      </c>
      <c r="AL716" s="28" t="s">
        <v>64</v>
      </c>
      <c r="AM716" s="27" t="s">
        <v>730</v>
      </c>
      <c r="AN716" s="27" t="s">
        <v>731</v>
      </c>
      <c r="AO716" s="28" t="s">
        <v>715</v>
      </c>
      <c r="AP716" s="27" t="s">
        <v>716</v>
      </c>
      <c r="AQ716" s="27" t="s">
        <v>734</v>
      </c>
      <c r="AR716" s="27" t="s">
        <v>78</v>
      </c>
      <c r="AS716" s="28" t="s">
        <v>721</v>
      </c>
      <c r="AT716" s="28" t="s">
        <v>718</v>
      </c>
      <c r="AU716" s="28" t="s">
        <v>718</v>
      </c>
      <c r="AV716" s="28" t="s">
        <v>718</v>
      </c>
      <c r="AW716" s="28" t="s">
        <v>716</v>
      </c>
      <c r="AX716" s="28" t="s">
        <v>718</v>
      </c>
      <c r="AY716" s="28" t="s">
        <v>718</v>
      </c>
      <c r="AZ716" s="62">
        <v>34101</v>
      </c>
      <c r="BA716" s="62">
        <v>34101</v>
      </c>
      <c r="BB716" s="29">
        <v>1</v>
      </c>
    </row>
    <row r="717" spans="1:54" ht="15.75" customHeight="1" x14ac:dyDescent="0.2">
      <c r="A717" t="s">
        <v>3205</v>
      </c>
      <c r="B717" t="str">
        <f>VLOOKUP(M717,vlookup!A:C,3,FALSE)</f>
        <v>"Special Interest Function"</v>
      </c>
      <c r="C717" t="s">
        <v>925</v>
      </c>
      <c r="D717" t="s">
        <v>7</v>
      </c>
      <c r="E717" t="s">
        <v>10</v>
      </c>
      <c r="F717" t="s">
        <v>717</v>
      </c>
      <c r="G717" t="s">
        <v>718</v>
      </c>
      <c r="H717" t="s">
        <v>718</v>
      </c>
      <c r="I717" t="s">
        <v>718</v>
      </c>
      <c r="J717" t="s">
        <v>71</v>
      </c>
      <c r="K717" t="s">
        <v>718</v>
      </c>
      <c r="L717" s="6" t="s">
        <v>718</v>
      </c>
      <c r="M717" s="27" t="s">
        <v>213</v>
      </c>
      <c r="N717" s="27" t="s">
        <v>1115</v>
      </c>
      <c r="O717" s="27" t="s">
        <v>78</v>
      </c>
      <c r="P717" s="27" t="s">
        <v>1440</v>
      </c>
      <c r="Q717" s="27" t="s">
        <v>78</v>
      </c>
      <c r="R717" s="27" t="s">
        <v>160</v>
      </c>
      <c r="S717" s="27" t="s">
        <v>35</v>
      </c>
      <c r="T717" s="27" t="s">
        <v>419</v>
      </c>
      <c r="U717" s="60">
        <v>41968</v>
      </c>
      <c r="V717" s="27" t="s">
        <v>89</v>
      </c>
      <c r="W717" s="27" t="s">
        <v>677</v>
      </c>
      <c r="X717" s="27" t="s">
        <v>113</v>
      </c>
      <c r="Y717" s="27" t="s">
        <v>2754</v>
      </c>
      <c r="Z717" s="27" t="s">
        <v>159</v>
      </c>
      <c r="AA717" s="62">
        <v>30400000</v>
      </c>
      <c r="AB717" s="27" t="s">
        <v>312</v>
      </c>
      <c r="AC717" s="27" t="s">
        <v>1206</v>
      </c>
      <c r="AD717" s="27" t="s">
        <v>158</v>
      </c>
      <c r="AE717" s="27" t="s">
        <v>157</v>
      </c>
      <c r="AF717" s="27" t="s">
        <v>1419</v>
      </c>
      <c r="AG717" s="27" t="s">
        <v>677</v>
      </c>
      <c r="AH717" s="27" t="s">
        <v>735</v>
      </c>
      <c r="AI717" s="61">
        <v>42196</v>
      </c>
      <c r="AJ717" s="27" t="s">
        <v>1372</v>
      </c>
      <c r="AK717" s="61">
        <v>41968</v>
      </c>
      <c r="AL717" s="28" t="s">
        <v>64</v>
      </c>
      <c r="AM717" s="27" t="s">
        <v>723</v>
      </c>
      <c r="AN717" s="27" t="s">
        <v>724</v>
      </c>
      <c r="AO717" s="28" t="s">
        <v>719</v>
      </c>
      <c r="AP717" s="27" t="s">
        <v>720</v>
      </c>
      <c r="AQ717" s="27" t="s">
        <v>734</v>
      </c>
      <c r="AR717" s="27" t="s">
        <v>78</v>
      </c>
      <c r="AS717" s="28" t="s">
        <v>717</v>
      </c>
      <c r="AT717" s="28" t="s">
        <v>718</v>
      </c>
      <c r="AU717" s="28" t="s">
        <v>718</v>
      </c>
      <c r="AV717" s="28" t="s">
        <v>718</v>
      </c>
      <c r="AW717" s="28" t="s">
        <v>716</v>
      </c>
      <c r="AX717" s="28" t="s">
        <v>718</v>
      </c>
      <c r="AY717" s="28" t="s">
        <v>718</v>
      </c>
      <c r="AZ717" s="62">
        <v>30400000</v>
      </c>
      <c r="BA717" s="62">
        <v>30400000</v>
      </c>
      <c r="BB717" s="29">
        <v>1</v>
      </c>
    </row>
    <row r="718" spans="1:54" ht="15.75" customHeight="1" x14ac:dyDescent="0.2">
      <c r="A718" t="s">
        <v>3205</v>
      </c>
      <c r="B718" t="str">
        <f>VLOOKUP(M718,vlookup!A:C,3,FALSE)</f>
        <v>"Special Interest Function"</v>
      </c>
      <c r="C718" t="s">
        <v>925</v>
      </c>
      <c r="D718" t="s">
        <v>7</v>
      </c>
      <c r="E718" t="s">
        <v>10</v>
      </c>
      <c r="F718" t="s">
        <v>717</v>
      </c>
      <c r="G718" t="s">
        <v>718</v>
      </c>
      <c r="H718" t="s">
        <v>718</v>
      </c>
      <c r="I718" t="s">
        <v>718</v>
      </c>
      <c r="J718" t="s">
        <v>71</v>
      </c>
      <c r="K718" t="s">
        <v>718</v>
      </c>
      <c r="L718" s="6" t="s">
        <v>718</v>
      </c>
      <c r="M718" s="27" t="s">
        <v>213</v>
      </c>
      <c r="N718" s="27" t="s">
        <v>1115</v>
      </c>
      <c r="O718" s="27" t="s">
        <v>78</v>
      </c>
      <c r="P718" s="27" t="s">
        <v>1440</v>
      </c>
      <c r="Q718" s="27" t="s">
        <v>78</v>
      </c>
      <c r="R718" s="27" t="s">
        <v>1790</v>
      </c>
      <c r="S718" s="27" t="s">
        <v>39</v>
      </c>
      <c r="T718" s="27" t="s">
        <v>205</v>
      </c>
      <c r="U718" s="60">
        <v>41968</v>
      </c>
      <c r="V718" s="27" t="s">
        <v>89</v>
      </c>
      <c r="W718" s="27" t="s">
        <v>677</v>
      </c>
      <c r="X718" s="27" t="s">
        <v>113</v>
      </c>
      <c r="Y718" s="27" t="s">
        <v>1787</v>
      </c>
      <c r="Z718" s="27" t="s">
        <v>294</v>
      </c>
      <c r="AA718" s="62">
        <v>32900000</v>
      </c>
      <c r="AB718" s="27" t="s">
        <v>293</v>
      </c>
      <c r="AC718" s="27" t="s">
        <v>1274</v>
      </c>
      <c r="AD718" s="27" t="s">
        <v>292</v>
      </c>
      <c r="AE718" s="27" t="s">
        <v>291</v>
      </c>
      <c r="AF718" s="27" t="s">
        <v>1419</v>
      </c>
      <c r="AG718" s="27" t="s">
        <v>677</v>
      </c>
      <c r="AH718" s="27" t="s">
        <v>738</v>
      </c>
      <c r="AI718" s="61">
        <v>42095</v>
      </c>
      <c r="AJ718" s="27" t="s">
        <v>1785</v>
      </c>
      <c r="AK718" s="61">
        <v>41968</v>
      </c>
      <c r="AL718" s="28" t="s">
        <v>64</v>
      </c>
      <c r="AM718" s="27" t="s">
        <v>723</v>
      </c>
      <c r="AN718" s="27" t="s">
        <v>724</v>
      </c>
      <c r="AO718" s="28" t="s">
        <v>719</v>
      </c>
      <c r="AP718" s="27" t="s">
        <v>720</v>
      </c>
      <c r="AQ718" s="27" t="s">
        <v>734</v>
      </c>
      <c r="AR718" s="27" t="s">
        <v>78</v>
      </c>
      <c r="AS718" s="28" t="s">
        <v>717</v>
      </c>
      <c r="AT718" s="28" t="s">
        <v>718</v>
      </c>
      <c r="AU718" s="28" t="s">
        <v>718</v>
      </c>
      <c r="AV718" s="28" t="s">
        <v>718</v>
      </c>
      <c r="AW718" s="28" t="s">
        <v>716</v>
      </c>
      <c r="AX718" s="28" t="s">
        <v>718</v>
      </c>
      <c r="AY718" s="28" t="s">
        <v>718</v>
      </c>
      <c r="AZ718" s="62">
        <v>32900000</v>
      </c>
      <c r="BA718" s="62">
        <v>32900000</v>
      </c>
      <c r="BB718" s="29">
        <v>1</v>
      </c>
    </row>
    <row r="719" spans="1:54" ht="15.75" customHeight="1" x14ac:dyDescent="0.2">
      <c r="A719" t="s">
        <v>3205</v>
      </c>
      <c r="B719" t="str">
        <f>VLOOKUP(M719,vlookup!A:C,3,FALSE)</f>
        <v>"Special Interest Function"</v>
      </c>
      <c r="C719" t="s">
        <v>925</v>
      </c>
      <c r="D719" t="s">
        <v>7</v>
      </c>
      <c r="E719" t="s">
        <v>11</v>
      </c>
      <c r="F719" t="s">
        <v>717</v>
      </c>
      <c r="G719" t="s">
        <v>718</v>
      </c>
      <c r="H719" t="s">
        <v>718</v>
      </c>
      <c r="I719" t="s">
        <v>718</v>
      </c>
      <c r="J719" t="s">
        <v>71</v>
      </c>
      <c r="K719" t="s">
        <v>718</v>
      </c>
      <c r="L719" s="6" t="s">
        <v>718</v>
      </c>
      <c r="M719" s="27" t="s">
        <v>213</v>
      </c>
      <c r="N719" s="27" t="s">
        <v>1115</v>
      </c>
      <c r="O719" s="27" t="s">
        <v>78</v>
      </c>
      <c r="P719" s="27" t="s">
        <v>1440</v>
      </c>
      <c r="Q719" s="27" t="s">
        <v>78</v>
      </c>
      <c r="R719" s="27" t="s">
        <v>1791</v>
      </c>
      <c r="S719" s="27" t="s">
        <v>35</v>
      </c>
      <c r="T719" s="27" t="s">
        <v>419</v>
      </c>
      <c r="U719" s="60">
        <v>42087</v>
      </c>
      <c r="V719" s="27" t="s">
        <v>89</v>
      </c>
      <c r="W719" s="27" t="s">
        <v>677</v>
      </c>
      <c r="X719" s="27" t="s">
        <v>113</v>
      </c>
      <c r="Y719" s="27" t="s">
        <v>2786</v>
      </c>
      <c r="Z719" s="27" t="s">
        <v>159</v>
      </c>
      <c r="AA719" s="62">
        <v>212977</v>
      </c>
      <c r="AB719" s="27" t="s">
        <v>312</v>
      </c>
      <c r="AC719" s="27" t="s">
        <v>1257</v>
      </c>
      <c r="AD719" s="27" t="s">
        <v>158</v>
      </c>
      <c r="AE719" s="27" t="s">
        <v>157</v>
      </c>
      <c r="AF719" s="27" t="s">
        <v>1419</v>
      </c>
      <c r="AG719" s="27" t="s">
        <v>677</v>
      </c>
      <c r="AH719" s="27" t="s">
        <v>2756</v>
      </c>
      <c r="AI719" s="61">
        <v>42114</v>
      </c>
      <c r="AJ719" s="27" t="s">
        <v>2756</v>
      </c>
      <c r="AK719" s="61">
        <v>42087</v>
      </c>
      <c r="AL719" s="28" t="s">
        <v>64</v>
      </c>
      <c r="AM719" s="27" t="s">
        <v>723</v>
      </c>
      <c r="AN719" s="27" t="s">
        <v>724</v>
      </c>
      <c r="AO719" s="28" t="s">
        <v>719</v>
      </c>
      <c r="AP719" s="27" t="s">
        <v>720</v>
      </c>
      <c r="AQ719" s="27" t="s">
        <v>734</v>
      </c>
      <c r="AR719" s="27" t="s">
        <v>78</v>
      </c>
      <c r="AS719" s="28" t="s">
        <v>717</v>
      </c>
      <c r="AT719" s="28" t="s">
        <v>718</v>
      </c>
      <c r="AU719" s="28" t="s">
        <v>718</v>
      </c>
      <c r="AV719" s="28" t="s">
        <v>718</v>
      </c>
      <c r="AW719" s="28" t="s">
        <v>716</v>
      </c>
      <c r="AX719" s="28" t="s">
        <v>718</v>
      </c>
      <c r="AY719" s="28" t="s">
        <v>718</v>
      </c>
      <c r="AZ719" s="62">
        <v>212977</v>
      </c>
      <c r="BA719" s="62">
        <v>212977</v>
      </c>
      <c r="BB719" s="29">
        <v>1</v>
      </c>
    </row>
    <row r="720" spans="1:54" ht="15.75" customHeight="1" x14ac:dyDescent="0.2">
      <c r="A720" t="s">
        <v>3205</v>
      </c>
      <c r="B720" t="str">
        <f>VLOOKUP(M720,vlookup!A:C,3,FALSE)</f>
        <v>"Special Interest Function"</v>
      </c>
      <c r="C720" t="s">
        <v>925</v>
      </c>
      <c r="D720" t="s">
        <v>7</v>
      </c>
      <c r="E720" t="s">
        <v>12</v>
      </c>
      <c r="F720" t="s">
        <v>717</v>
      </c>
      <c r="G720" t="s">
        <v>718</v>
      </c>
      <c r="H720" t="s">
        <v>718</v>
      </c>
      <c r="I720" t="s">
        <v>718</v>
      </c>
      <c r="J720" t="s">
        <v>71</v>
      </c>
      <c r="K720" t="s">
        <v>718</v>
      </c>
      <c r="L720" s="6" t="s">
        <v>718</v>
      </c>
      <c r="M720" s="27" t="s">
        <v>213</v>
      </c>
      <c r="N720" s="27" t="s">
        <v>1115</v>
      </c>
      <c r="O720" s="27" t="s">
        <v>78</v>
      </c>
      <c r="P720" s="27" t="s">
        <v>1440</v>
      </c>
      <c r="Q720" s="27" t="s">
        <v>78</v>
      </c>
      <c r="R720" s="27" t="s">
        <v>1791</v>
      </c>
      <c r="S720" s="27" t="s">
        <v>35</v>
      </c>
      <c r="T720" s="27" t="s">
        <v>419</v>
      </c>
      <c r="U720" s="60">
        <v>42114</v>
      </c>
      <c r="V720" s="27" t="s">
        <v>89</v>
      </c>
      <c r="W720" s="27" t="s">
        <v>677</v>
      </c>
      <c r="X720" s="27" t="s">
        <v>113</v>
      </c>
      <c r="Y720" s="27" t="s">
        <v>1788</v>
      </c>
      <c r="Z720" s="27" t="s">
        <v>159</v>
      </c>
      <c r="AA720" s="62">
        <v>27600000</v>
      </c>
      <c r="AB720" s="27" t="s">
        <v>312</v>
      </c>
      <c r="AC720" s="27" t="s">
        <v>1209</v>
      </c>
      <c r="AD720" s="27" t="s">
        <v>158</v>
      </c>
      <c r="AE720" s="27" t="s">
        <v>157</v>
      </c>
      <c r="AF720" s="27" t="s">
        <v>1419</v>
      </c>
      <c r="AG720" s="27" t="s">
        <v>677</v>
      </c>
      <c r="AH720" s="27" t="s">
        <v>2755</v>
      </c>
      <c r="AI720" s="61">
        <v>42114</v>
      </c>
      <c r="AJ720" s="27" t="s">
        <v>2756</v>
      </c>
      <c r="AK720" s="61">
        <v>42108</v>
      </c>
      <c r="AL720" s="28" t="s">
        <v>64</v>
      </c>
      <c r="AM720" s="27" t="s">
        <v>723</v>
      </c>
      <c r="AN720" s="27" t="s">
        <v>724</v>
      </c>
      <c r="AO720" s="28" t="s">
        <v>719</v>
      </c>
      <c r="AP720" s="27" t="s">
        <v>720</v>
      </c>
      <c r="AQ720" s="27" t="s">
        <v>734</v>
      </c>
      <c r="AR720" s="27" t="s">
        <v>78</v>
      </c>
      <c r="AS720" s="28" t="s">
        <v>717</v>
      </c>
      <c r="AT720" s="28" t="s">
        <v>718</v>
      </c>
      <c r="AU720" s="28" t="s">
        <v>718</v>
      </c>
      <c r="AV720" s="28" t="s">
        <v>718</v>
      </c>
      <c r="AW720" s="28" t="s">
        <v>716</v>
      </c>
      <c r="AX720" s="28" t="s">
        <v>718</v>
      </c>
      <c r="AY720" s="28" t="s">
        <v>718</v>
      </c>
      <c r="AZ720" s="62">
        <v>27600000</v>
      </c>
      <c r="BA720" s="62">
        <v>27600000</v>
      </c>
      <c r="BB720" s="29">
        <v>1</v>
      </c>
    </row>
    <row r="721" spans="1:54" ht="15.75" customHeight="1" x14ac:dyDescent="0.2">
      <c r="A721" t="s">
        <v>3205</v>
      </c>
      <c r="B721" t="str">
        <f>VLOOKUP(M721,vlookup!A:C,3,FALSE)</f>
        <v>"Special Interest Function"</v>
      </c>
      <c r="C721" t="s">
        <v>925</v>
      </c>
      <c r="D721" t="s">
        <v>7</v>
      </c>
      <c r="E721" t="s">
        <v>12</v>
      </c>
      <c r="F721" t="s">
        <v>717</v>
      </c>
      <c r="G721" t="s">
        <v>718</v>
      </c>
      <c r="H721" t="s">
        <v>718</v>
      </c>
      <c r="I721" t="s">
        <v>718</v>
      </c>
      <c r="J721" t="s">
        <v>71</v>
      </c>
      <c r="K721" t="s">
        <v>718</v>
      </c>
      <c r="L721" s="6" t="s">
        <v>718</v>
      </c>
      <c r="M721" s="27" t="s">
        <v>213</v>
      </c>
      <c r="N721" s="27" t="s">
        <v>1115</v>
      </c>
      <c r="O721" s="27" t="s">
        <v>78</v>
      </c>
      <c r="P721" s="27" t="s">
        <v>1440</v>
      </c>
      <c r="Q721" s="27" t="s">
        <v>78</v>
      </c>
      <c r="R721" s="27" t="s">
        <v>1790</v>
      </c>
      <c r="S721" s="27" t="s">
        <v>39</v>
      </c>
      <c r="T721" s="27" t="s">
        <v>205</v>
      </c>
      <c r="U721" s="60">
        <v>42115</v>
      </c>
      <c r="V721" s="27" t="s">
        <v>89</v>
      </c>
      <c r="W721" s="27" t="s">
        <v>677</v>
      </c>
      <c r="X721" s="27" t="s">
        <v>113</v>
      </c>
      <c r="Y721" s="27" t="s">
        <v>1788</v>
      </c>
      <c r="Z721" s="27" t="s">
        <v>294</v>
      </c>
      <c r="AA721" s="62">
        <v>27900000</v>
      </c>
      <c r="AB721" s="27" t="s">
        <v>293</v>
      </c>
      <c r="AC721" s="27" t="s">
        <v>1277</v>
      </c>
      <c r="AD721" s="27" t="s">
        <v>292</v>
      </c>
      <c r="AE721" s="27" t="s">
        <v>291</v>
      </c>
      <c r="AF721" s="27" t="s">
        <v>1419</v>
      </c>
      <c r="AG721" s="27" t="s">
        <v>677</v>
      </c>
      <c r="AH721" s="27" t="s">
        <v>2755</v>
      </c>
      <c r="AI721" s="61">
        <v>42115</v>
      </c>
      <c r="AJ721" s="27" t="s">
        <v>2756</v>
      </c>
      <c r="AK721" s="61">
        <v>42108</v>
      </c>
      <c r="AL721" s="28" t="s">
        <v>64</v>
      </c>
      <c r="AM721" s="27" t="s">
        <v>723</v>
      </c>
      <c r="AN721" s="27" t="s">
        <v>724</v>
      </c>
      <c r="AO721" s="28" t="s">
        <v>719</v>
      </c>
      <c r="AP721" s="27" t="s">
        <v>720</v>
      </c>
      <c r="AQ721" s="27" t="s">
        <v>734</v>
      </c>
      <c r="AR721" s="27" t="s">
        <v>78</v>
      </c>
      <c r="AS721" s="28" t="s">
        <v>717</v>
      </c>
      <c r="AT721" s="28" t="s">
        <v>718</v>
      </c>
      <c r="AU721" s="28" t="s">
        <v>718</v>
      </c>
      <c r="AV721" s="28" t="s">
        <v>718</v>
      </c>
      <c r="AW721" s="28" t="s">
        <v>716</v>
      </c>
      <c r="AX721" s="28" t="s">
        <v>718</v>
      </c>
      <c r="AY721" s="28" t="s">
        <v>718</v>
      </c>
      <c r="AZ721" s="62">
        <v>2313891.9</v>
      </c>
      <c r="BA721" s="62">
        <v>2313891.9</v>
      </c>
      <c r="BB721" s="29">
        <v>1</v>
      </c>
    </row>
    <row r="722" spans="1:54" ht="15.75" customHeight="1" x14ac:dyDescent="0.2">
      <c r="A722" t="s">
        <v>3205</v>
      </c>
      <c r="B722" t="str">
        <f>VLOOKUP(M722,vlookup!A:C,3,FALSE)</f>
        <v>"Special Interest Function"</v>
      </c>
      <c r="C722" t="s">
        <v>925</v>
      </c>
      <c r="D722" t="s">
        <v>7</v>
      </c>
      <c r="E722" t="s">
        <v>12</v>
      </c>
      <c r="F722" t="s">
        <v>717</v>
      </c>
      <c r="G722" t="s">
        <v>718</v>
      </c>
      <c r="H722" t="s">
        <v>718</v>
      </c>
      <c r="I722" t="s">
        <v>718</v>
      </c>
      <c r="J722" t="s">
        <v>71</v>
      </c>
      <c r="K722" t="s">
        <v>718</v>
      </c>
      <c r="L722" s="6" t="s">
        <v>718</v>
      </c>
      <c r="M722" s="27" t="s">
        <v>213</v>
      </c>
      <c r="N722" s="27" t="s">
        <v>1115</v>
      </c>
      <c r="O722" s="27" t="s">
        <v>78</v>
      </c>
      <c r="P722" s="27" t="s">
        <v>1440</v>
      </c>
      <c r="Q722" s="27" t="s">
        <v>78</v>
      </c>
      <c r="R722" s="27" t="s">
        <v>1791</v>
      </c>
      <c r="S722" s="27" t="s">
        <v>35</v>
      </c>
      <c r="T722" s="27" t="s">
        <v>419</v>
      </c>
      <c r="U722" s="60">
        <v>42181</v>
      </c>
      <c r="V722" s="27" t="s">
        <v>89</v>
      </c>
      <c r="W722" s="27" t="s">
        <v>677</v>
      </c>
      <c r="X722" s="27" t="s">
        <v>113</v>
      </c>
      <c r="Y722" s="27" t="s">
        <v>2757</v>
      </c>
      <c r="Z722" s="27" t="s">
        <v>159</v>
      </c>
      <c r="AA722" s="62">
        <v>17270000</v>
      </c>
      <c r="AB722" s="27" t="s">
        <v>312</v>
      </c>
      <c r="AC722" s="27" t="s">
        <v>1275</v>
      </c>
      <c r="AD722" s="27" t="s">
        <v>158</v>
      </c>
      <c r="AE722" s="27" t="s">
        <v>157</v>
      </c>
      <c r="AF722" s="27" t="s">
        <v>1371</v>
      </c>
      <c r="AG722" s="27" t="s">
        <v>677</v>
      </c>
      <c r="AH722" s="27" t="s">
        <v>2755</v>
      </c>
      <c r="AI722" s="61">
        <v>42183</v>
      </c>
      <c r="AJ722" s="27" t="s">
        <v>2756</v>
      </c>
      <c r="AK722" s="61">
        <v>42181</v>
      </c>
      <c r="AL722" s="28" t="s">
        <v>64</v>
      </c>
      <c r="AM722" s="27" t="s">
        <v>723</v>
      </c>
      <c r="AN722" s="27" t="s">
        <v>724</v>
      </c>
      <c r="AO722" s="28" t="s">
        <v>719</v>
      </c>
      <c r="AP722" s="27" t="s">
        <v>720</v>
      </c>
      <c r="AQ722" s="27" t="s">
        <v>734</v>
      </c>
      <c r="AR722" s="27" t="s">
        <v>78</v>
      </c>
      <c r="AS722" s="28" t="s">
        <v>717</v>
      </c>
      <c r="AT722" s="28" t="s">
        <v>718</v>
      </c>
      <c r="AU722" s="28" t="s">
        <v>718</v>
      </c>
      <c r="AV722" s="28" t="s">
        <v>718</v>
      </c>
      <c r="AW722" s="28" t="s">
        <v>716</v>
      </c>
      <c r="AX722" s="28" t="s">
        <v>718</v>
      </c>
      <c r="AY722" s="28" t="s">
        <v>718</v>
      </c>
      <c r="AZ722" s="62">
        <v>17270000</v>
      </c>
      <c r="BA722" s="62">
        <v>17270000</v>
      </c>
      <c r="BB722" s="29">
        <v>1</v>
      </c>
    </row>
    <row r="723" spans="1:54" ht="15.75" customHeight="1" x14ac:dyDescent="0.2">
      <c r="A723" t="s">
        <v>3205</v>
      </c>
      <c r="B723" t="str">
        <f>VLOOKUP(M723,vlookup!A:C,3,FALSE)</f>
        <v>"Special Interest Function"</v>
      </c>
      <c r="C723" t="s">
        <v>925</v>
      </c>
      <c r="D723" t="s">
        <v>7</v>
      </c>
      <c r="E723" t="s">
        <v>12</v>
      </c>
      <c r="F723" t="s">
        <v>717</v>
      </c>
      <c r="G723" t="s">
        <v>718</v>
      </c>
      <c r="H723" t="s">
        <v>718</v>
      </c>
      <c r="I723" t="s">
        <v>718</v>
      </c>
      <c r="J723" t="s">
        <v>71</v>
      </c>
      <c r="K723" t="s">
        <v>718</v>
      </c>
      <c r="L723" s="6" t="s">
        <v>718</v>
      </c>
      <c r="M723" s="27" t="s">
        <v>213</v>
      </c>
      <c r="N723" s="27" t="s">
        <v>1115</v>
      </c>
      <c r="O723" s="27" t="s">
        <v>78</v>
      </c>
      <c r="P723" s="27" t="s">
        <v>1440</v>
      </c>
      <c r="Q723" s="27" t="s">
        <v>78</v>
      </c>
      <c r="R723" s="27" t="s">
        <v>135</v>
      </c>
      <c r="S723" s="27" t="s">
        <v>118</v>
      </c>
      <c r="T723" s="27" t="s">
        <v>205</v>
      </c>
      <c r="U723" s="60">
        <v>42181</v>
      </c>
      <c r="V723" s="27" t="s">
        <v>45</v>
      </c>
      <c r="W723" s="27" t="s">
        <v>330</v>
      </c>
      <c r="X723" s="27" t="s">
        <v>113</v>
      </c>
      <c r="Y723" s="27" t="s">
        <v>2763</v>
      </c>
      <c r="Z723" s="27" t="s">
        <v>294</v>
      </c>
      <c r="AA723" s="62">
        <v>19680000</v>
      </c>
      <c r="AB723" s="27" t="s">
        <v>2764</v>
      </c>
      <c r="AC723" s="27" t="s">
        <v>83</v>
      </c>
      <c r="AD723" s="27" t="s">
        <v>292</v>
      </c>
      <c r="AE723" s="27" t="s">
        <v>291</v>
      </c>
      <c r="AF723" s="27" t="s">
        <v>1371</v>
      </c>
      <c r="AG723" s="27" t="s">
        <v>677</v>
      </c>
      <c r="AH723" s="27" t="s">
        <v>2755</v>
      </c>
      <c r="AI723" s="61">
        <v>42183</v>
      </c>
      <c r="AJ723" s="27" t="s">
        <v>2756</v>
      </c>
      <c r="AK723" s="61">
        <v>42181</v>
      </c>
      <c r="AL723" s="28" t="s">
        <v>64</v>
      </c>
      <c r="AM723" s="27" t="s">
        <v>723</v>
      </c>
      <c r="AN723" s="27" t="s">
        <v>724</v>
      </c>
      <c r="AO723" s="28" t="s">
        <v>719</v>
      </c>
      <c r="AP723" s="27" t="s">
        <v>720</v>
      </c>
      <c r="AQ723" s="27" t="s">
        <v>734</v>
      </c>
      <c r="AR723" s="27" t="s">
        <v>78</v>
      </c>
      <c r="AS723" s="28" t="s">
        <v>717</v>
      </c>
      <c r="AT723" s="28" t="s">
        <v>718</v>
      </c>
      <c r="AU723" s="28" t="s">
        <v>718</v>
      </c>
      <c r="AV723" s="28" t="s">
        <v>718</v>
      </c>
      <c r="AW723" s="28" t="s">
        <v>716</v>
      </c>
      <c r="AX723" s="28" t="s">
        <v>718</v>
      </c>
      <c r="AY723" s="28" t="s">
        <v>718</v>
      </c>
      <c r="AZ723" s="62">
        <v>19680000</v>
      </c>
      <c r="BA723" s="62">
        <v>19680000</v>
      </c>
      <c r="BB723" s="29">
        <v>1</v>
      </c>
    </row>
    <row r="724" spans="1:54" ht="15.75" customHeight="1" x14ac:dyDescent="0.2">
      <c r="A724" t="s">
        <v>3205</v>
      </c>
      <c r="B724" t="str">
        <f>VLOOKUP(M724,vlookup!A:C,3,FALSE)</f>
        <v>"Special Interest Function"</v>
      </c>
      <c r="C724" t="s">
        <v>925</v>
      </c>
      <c r="D724" t="s">
        <v>7</v>
      </c>
      <c r="E724" t="s">
        <v>13</v>
      </c>
      <c r="F724" t="s">
        <v>717</v>
      </c>
      <c r="G724" t="s">
        <v>718</v>
      </c>
      <c r="H724" t="s">
        <v>718</v>
      </c>
      <c r="I724" t="s">
        <v>718</v>
      </c>
      <c r="J724" t="s">
        <v>71</v>
      </c>
      <c r="K724" t="s">
        <v>718</v>
      </c>
      <c r="L724" s="6" t="s">
        <v>718</v>
      </c>
      <c r="M724" s="27" t="s">
        <v>213</v>
      </c>
      <c r="N724" s="27" t="s">
        <v>1115</v>
      </c>
      <c r="O724" s="27" t="s">
        <v>78</v>
      </c>
      <c r="P724" s="27" t="s">
        <v>1440</v>
      </c>
      <c r="Q724" s="27" t="s">
        <v>78</v>
      </c>
      <c r="R724" s="27" t="s">
        <v>160</v>
      </c>
      <c r="S724" s="27" t="s">
        <v>35</v>
      </c>
      <c r="T724" s="27" t="s">
        <v>419</v>
      </c>
      <c r="U724" s="60">
        <v>42200</v>
      </c>
      <c r="V724" s="27" t="s">
        <v>45</v>
      </c>
      <c r="W724" s="27" t="s">
        <v>330</v>
      </c>
      <c r="X724" s="27" t="s">
        <v>113</v>
      </c>
      <c r="Y724" s="27" t="s">
        <v>2763</v>
      </c>
      <c r="Z724" s="27" t="s">
        <v>159</v>
      </c>
      <c r="AA724" s="62">
        <v>17270000</v>
      </c>
      <c r="AB724" s="27" t="s">
        <v>2765</v>
      </c>
      <c r="AC724" s="27" t="s">
        <v>83</v>
      </c>
      <c r="AD724" s="27" t="s">
        <v>158</v>
      </c>
      <c r="AE724" s="27" t="s">
        <v>157</v>
      </c>
      <c r="AF724" s="27" t="s">
        <v>782</v>
      </c>
      <c r="AG724" s="27" t="s">
        <v>677</v>
      </c>
      <c r="AH724" s="27" t="s">
        <v>2755</v>
      </c>
      <c r="AI724" s="61">
        <v>42200</v>
      </c>
      <c r="AJ724" s="27" t="s">
        <v>2755</v>
      </c>
      <c r="AK724" s="61">
        <v>42200</v>
      </c>
      <c r="AL724" s="28" t="s">
        <v>64</v>
      </c>
      <c r="AM724" s="27" t="s">
        <v>723</v>
      </c>
      <c r="AN724" s="27" t="s">
        <v>724</v>
      </c>
      <c r="AO724" s="28" t="s">
        <v>719</v>
      </c>
      <c r="AP724" s="27" t="s">
        <v>720</v>
      </c>
      <c r="AQ724" s="27" t="s">
        <v>734</v>
      </c>
      <c r="AR724" s="27" t="s">
        <v>78</v>
      </c>
      <c r="AS724" s="28" t="s">
        <v>717</v>
      </c>
      <c r="AT724" s="28" t="s">
        <v>718</v>
      </c>
      <c r="AU724" s="28" t="s">
        <v>718</v>
      </c>
      <c r="AV724" s="28" t="s">
        <v>718</v>
      </c>
      <c r="AW724" s="28" t="s">
        <v>716</v>
      </c>
      <c r="AX724" s="28" t="s">
        <v>718</v>
      </c>
      <c r="AY724" s="28" t="s">
        <v>718</v>
      </c>
      <c r="AZ724" s="62">
        <v>17270000</v>
      </c>
      <c r="BA724" s="62">
        <v>17270000</v>
      </c>
      <c r="BB724" s="29">
        <v>1</v>
      </c>
    </row>
    <row r="725" spans="1:54" ht="15.75" customHeight="1" x14ac:dyDescent="0.2">
      <c r="A725" t="s">
        <v>3205</v>
      </c>
      <c r="B725" t="str">
        <f>VLOOKUP(M725,vlookup!A:C,3,FALSE)</f>
        <v>"Special Interest Function"</v>
      </c>
      <c r="C725" t="s">
        <v>925</v>
      </c>
      <c r="D725" t="s">
        <v>7</v>
      </c>
      <c r="E725" t="s">
        <v>13</v>
      </c>
      <c r="F725" t="s">
        <v>717</v>
      </c>
      <c r="G725" t="s">
        <v>718</v>
      </c>
      <c r="H725" t="s">
        <v>718</v>
      </c>
      <c r="I725" t="s">
        <v>718</v>
      </c>
      <c r="J725" t="s">
        <v>71</v>
      </c>
      <c r="K725" t="s">
        <v>718</v>
      </c>
      <c r="L725" s="6" t="s">
        <v>718</v>
      </c>
      <c r="M725" s="27" t="s">
        <v>213</v>
      </c>
      <c r="N725" s="27" t="s">
        <v>1115</v>
      </c>
      <c r="O725" s="27" t="s">
        <v>78</v>
      </c>
      <c r="P725" s="27" t="s">
        <v>1440</v>
      </c>
      <c r="Q725" s="27" t="s">
        <v>78</v>
      </c>
      <c r="R725" s="27" t="s">
        <v>135</v>
      </c>
      <c r="S725" s="27" t="s">
        <v>118</v>
      </c>
      <c r="T725" s="27" t="s">
        <v>205</v>
      </c>
      <c r="U725" s="60">
        <v>42263</v>
      </c>
      <c r="V725" s="27" t="s">
        <v>45</v>
      </c>
      <c r="W725" s="27" t="s">
        <v>330</v>
      </c>
      <c r="X725" s="27" t="s">
        <v>113</v>
      </c>
      <c r="Y725" s="27" t="s">
        <v>2763</v>
      </c>
      <c r="Z725" s="27" t="s">
        <v>294</v>
      </c>
      <c r="AA725" s="62">
        <v>17167000</v>
      </c>
      <c r="AB725" s="27" t="s">
        <v>2764</v>
      </c>
      <c r="AC725" s="27" t="s">
        <v>115</v>
      </c>
      <c r="AD725" s="27" t="s">
        <v>292</v>
      </c>
      <c r="AE725" s="27" t="s">
        <v>291</v>
      </c>
      <c r="AF725" s="27" t="s">
        <v>782</v>
      </c>
      <c r="AG725" s="27" t="s">
        <v>677</v>
      </c>
      <c r="AH725" s="27" t="s">
        <v>2755</v>
      </c>
      <c r="AI725" s="61">
        <v>42264</v>
      </c>
      <c r="AJ725" s="27" t="s">
        <v>2755</v>
      </c>
      <c r="AK725" s="61">
        <v>42264</v>
      </c>
      <c r="AL725" s="28" t="s">
        <v>64</v>
      </c>
      <c r="AM725" s="27" t="s">
        <v>723</v>
      </c>
      <c r="AN725" s="27" t="s">
        <v>724</v>
      </c>
      <c r="AO725" s="28" t="s">
        <v>719</v>
      </c>
      <c r="AP725" s="27" t="s">
        <v>720</v>
      </c>
      <c r="AQ725" s="27" t="s">
        <v>734</v>
      </c>
      <c r="AR725" s="27" t="s">
        <v>78</v>
      </c>
      <c r="AS725" s="28" t="s">
        <v>717</v>
      </c>
      <c r="AT725" s="28" t="s">
        <v>718</v>
      </c>
      <c r="AU725" s="28" t="s">
        <v>718</v>
      </c>
      <c r="AV725" s="28" t="s">
        <v>718</v>
      </c>
      <c r="AW725" s="28" t="s">
        <v>716</v>
      </c>
      <c r="AX725" s="28" t="s">
        <v>718</v>
      </c>
      <c r="AY725" s="28" t="s">
        <v>718</v>
      </c>
      <c r="AZ725" s="62">
        <v>17167000</v>
      </c>
      <c r="BA725" s="62">
        <v>17167000</v>
      </c>
      <c r="BB725" s="29">
        <v>1</v>
      </c>
    </row>
    <row r="726" spans="1:54" ht="15.75" customHeight="1" x14ac:dyDescent="0.2">
      <c r="A726" t="s">
        <v>3205</v>
      </c>
      <c r="B726" t="str">
        <f>VLOOKUP(M726,vlookup!A:C,3,FALSE)</f>
        <v>"Special Interest Function"</v>
      </c>
      <c r="C726" t="s">
        <v>925</v>
      </c>
      <c r="D726" t="s">
        <v>7</v>
      </c>
      <c r="E726" t="s">
        <v>13</v>
      </c>
      <c r="F726" t="s">
        <v>717</v>
      </c>
      <c r="G726" t="s">
        <v>718</v>
      </c>
      <c r="H726" t="s">
        <v>718</v>
      </c>
      <c r="I726" t="s">
        <v>718</v>
      </c>
      <c r="J726" t="s">
        <v>71</v>
      </c>
      <c r="K726" t="s">
        <v>718</v>
      </c>
      <c r="L726" s="6" t="s">
        <v>718</v>
      </c>
      <c r="M726" s="27" t="s">
        <v>213</v>
      </c>
      <c r="N726" s="27" t="s">
        <v>1115</v>
      </c>
      <c r="O726" s="27" t="s">
        <v>78</v>
      </c>
      <c r="P726" s="27" t="s">
        <v>1440</v>
      </c>
      <c r="Q726" s="27" t="s">
        <v>78</v>
      </c>
      <c r="R726" s="27" t="s">
        <v>135</v>
      </c>
      <c r="S726" s="27" t="s">
        <v>118</v>
      </c>
      <c r="T726" s="27" t="s">
        <v>205</v>
      </c>
      <c r="U726" s="60">
        <v>42270</v>
      </c>
      <c r="V726" s="27" t="s">
        <v>45</v>
      </c>
      <c r="W726" s="27" t="s">
        <v>330</v>
      </c>
      <c r="X726" s="27" t="s">
        <v>113</v>
      </c>
      <c r="Y726" s="27" t="s">
        <v>2763</v>
      </c>
      <c r="Z726" s="27" t="s">
        <v>294</v>
      </c>
      <c r="AA726" s="62">
        <v>160000</v>
      </c>
      <c r="AB726" s="27" t="s">
        <v>2764</v>
      </c>
      <c r="AC726" s="27" t="s">
        <v>99</v>
      </c>
      <c r="AD726" s="27" t="s">
        <v>292</v>
      </c>
      <c r="AE726" s="27" t="s">
        <v>291</v>
      </c>
      <c r="AF726" s="27" t="s">
        <v>782</v>
      </c>
      <c r="AG726" s="27" t="s">
        <v>677</v>
      </c>
      <c r="AH726" s="27" t="s">
        <v>2755</v>
      </c>
      <c r="AI726" s="61">
        <v>42270</v>
      </c>
      <c r="AJ726" s="27" t="s">
        <v>2755</v>
      </c>
      <c r="AK726" s="61">
        <v>42270</v>
      </c>
      <c r="AL726" s="28" t="s">
        <v>64</v>
      </c>
      <c r="AM726" s="27" t="s">
        <v>730</v>
      </c>
      <c r="AN726" s="27" t="s">
        <v>731</v>
      </c>
      <c r="AO726" s="28" t="s">
        <v>719</v>
      </c>
      <c r="AP726" s="27" t="s">
        <v>720</v>
      </c>
      <c r="AQ726" s="27" t="s">
        <v>734</v>
      </c>
      <c r="AR726" s="27" t="s">
        <v>78</v>
      </c>
      <c r="AS726" s="28" t="s">
        <v>717</v>
      </c>
      <c r="AT726" s="28" t="s">
        <v>718</v>
      </c>
      <c r="AU726" s="28" t="s">
        <v>718</v>
      </c>
      <c r="AV726" s="28" t="s">
        <v>718</v>
      </c>
      <c r="AW726" s="28" t="s">
        <v>716</v>
      </c>
      <c r="AX726" s="28" t="s">
        <v>718</v>
      </c>
      <c r="AY726" s="28" t="s">
        <v>718</v>
      </c>
      <c r="AZ726" s="62">
        <v>160000</v>
      </c>
      <c r="BA726" s="62">
        <v>160000</v>
      </c>
      <c r="BB726" s="29">
        <v>1</v>
      </c>
    </row>
    <row r="727" spans="1:54" ht="15.75" customHeight="1" x14ac:dyDescent="0.2">
      <c r="A727" t="s">
        <v>3205</v>
      </c>
      <c r="B727" t="str">
        <f>VLOOKUP(M727,vlookup!A:C,3,FALSE)</f>
        <v>"Special Interest Function"</v>
      </c>
      <c r="C727" t="s">
        <v>925</v>
      </c>
      <c r="D727" t="s">
        <v>7</v>
      </c>
      <c r="E727" t="s">
        <v>13</v>
      </c>
      <c r="F727" t="s">
        <v>717</v>
      </c>
      <c r="G727" t="s">
        <v>718</v>
      </c>
      <c r="H727" t="s">
        <v>718</v>
      </c>
      <c r="I727" t="s">
        <v>718</v>
      </c>
      <c r="J727" t="s">
        <v>71</v>
      </c>
      <c r="K727" t="s">
        <v>718</v>
      </c>
      <c r="L727" s="6" t="s">
        <v>718</v>
      </c>
      <c r="M727" s="27" t="s">
        <v>213</v>
      </c>
      <c r="N727" s="27" t="s">
        <v>1115</v>
      </c>
      <c r="O727" s="27" t="s">
        <v>78</v>
      </c>
      <c r="P727" s="27" t="s">
        <v>1440</v>
      </c>
      <c r="Q727" s="27" t="s">
        <v>78</v>
      </c>
      <c r="R727" s="27" t="s">
        <v>2768</v>
      </c>
      <c r="S727" s="27" t="s">
        <v>447</v>
      </c>
      <c r="T727" s="27" t="s">
        <v>420</v>
      </c>
      <c r="U727" s="60">
        <v>42272</v>
      </c>
      <c r="V727" s="27" t="s">
        <v>134</v>
      </c>
      <c r="W727" s="27" t="s">
        <v>1208</v>
      </c>
      <c r="X727" s="27" t="s">
        <v>38</v>
      </c>
      <c r="Y727" s="27" t="s">
        <v>2763</v>
      </c>
      <c r="Z727" s="27" t="s">
        <v>1792</v>
      </c>
      <c r="AA727" s="62">
        <v>35000</v>
      </c>
      <c r="AB727" s="27" t="s">
        <v>391</v>
      </c>
      <c r="AC727" s="27" t="s">
        <v>76</v>
      </c>
      <c r="AD727" s="27" t="s">
        <v>1793</v>
      </c>
      <c r="AE727" s="27" t="s">
        <v>1794</v>
      </c>
      <c r="AF727" s="27" t="s">
        <v>782</v>
      </c>
      <c r="AG727" s="27" t="s">
        <v>677</v>
      </c>
      <c r="AH727" s="27" t="s">
        <v>2755</v>
      </c>
      <c r="AI727" s="61">
        <v>42307</v>
      </c>
      <c r="AJ727" s="27" t="s">
        <v>2755</v>
      </c>
      <c r="AK727" s="61">
        <v>42307</v>
      </c>
      <c r="AL727" s="28" t="s">
        <v>64</v>
      </c>
      <c r="AM727" s="27" t="s">
        <v>677</v>
      </c>
      <c r="AN727" s="27" t="s">
        <v>677</v>
      </c>
      <c r="AO727" s="28" t="s">
        <v>715</v>
      </c>
      <c r="AP727" s="27" t="s">
        <v>716</v>
      </c>
      <c r="AQ727" s="27" t="s">
        <v>78</v>
      </c>
      <c r="AR727" s="27" t="s">
        <v>78</v>
      </c>
      <c r="AS727" s="28" t="s">
        <v>717</v>
      </c>
      <c r="AT727" s="28" t="s">
        <v>718</v>
      </c>
      <c r="AU727" s="28" t="s">
        <v>718</v>
      </c>
      <c r="AV727" s="28" t="s">
        <v>718</v>
      </c>
      <c r="AW727" s="28" t="s">
        <v>716</v>
      </c>
      <c r="AX727" s="28" t="s">
        <v>718</v>
      </c>
      <c r="AY727" s="28" t="s">
        <v>718</v>
      </c>
      <c r="AZ727" s="62">
        <v>35000</v>
      </c>
      <c r="BA727" s="62">
        <v>35000</v>
      </c>
      <c r="BB727" s="29">
        <v>1</v>
      </c>
    </row>
    <row r="728" spans="1:54" ht="15.75" customHeight="1" x14ac:dyDescent="0.2">
      <c r="A728" t="s">
        <v>3205</v>
      </c>
      <c r="B728" t="str">
        <f>VLOOKUP(M728,vlookup!A:C,3,FALSE)</f>
        <v>"Special Interest Function"</v>
      </c>
      <c r="C728" t="s">
        <v>925</v>
      </c>
      <c r="D728" t="s">
        <v>7</v>
      </c>
      <c r="E728" t="s">
        <v>10</v>
      </c>
      <c r="F728" t="s">
        <v>717</v>
      </c>
      <c r="G728" t="s">
        <v>718</v>
      </c>
      <c r="H728" t="s">
        <v>718</v>
      </c>
      <c r="I728" t="s">
        <v>72</v>
      </c>
      <c r="J728" t="s">
        <v>718</v>
      </c>
      <c r="K728" t="s">
        <v>718</v>
      </c>
      <c r="L728" s="6" t="s">
        <v>718</v>
      </c>
      <c r="M728" s="27" t="s">
        <v>213</v>
      </c>
      <c r="N728" s="27" t="s">
        <v>1115</v>
      </c>
      <c r="O728" s="27" t="s">
        <v>78</v>
      </c>
      <c r="P728" s="27" t="s">
        <v>1440</v>
      </c>
      <c r="Q728" s="27" t="s">
        <v>78</v>
      </c>
      <c r="R728" s="27" t="s">
        <v>246</v>
      </c>
      <c r="S728" s="27" t="s">
        <v>52</v>
      </c>
      <c r="T728" s="27" t="s">
        <v>83</v>
      </c>
      <c r="U728" s="60">
        <v>41933</v>
      </c>
      <c r="V728" s="27" t="s">
        <v>89</v>
      </c>
      <c r="W728" s="27" t="s">
        <v>677</v>
      </c>
      <c r="X728" s="27" t="s">
        <v>113</v>
      </c>
      <c r="Y728" s="27" t="s">
        <v>2753</v>
      </c>
      <c r="Z728" s="27" t="s">
        <v>245</v>
      </c>
      <c r="AA728" s="62">
        <v>34824.85</v>
      </c>
      <c r="AB728" s="27" t="s">
        <v>244</v>
      </c>
      <c r="AC728" s="27" t="s">
        <v>1266</v>
      </c>
      <c r="AD728" s="27" t="s">
        <v>243</v>
      </c>
      <c r="AE728" s="27" t="s">
        <v>242</v>
      </c>
      <c r="AF728" s="27" t="s">
        <v>1419</v>
      </c>
      <c r="AG728" s="27" t="s">
        <v>677</v>
      </c>
      <c r="AH728" s="27" t="s">
        <v>738</v>
      </c>
      <c r="AI728" s="61">
        <v>42095</v>
      </c>
      <c r="AJ728" s="27" t="s">
        <v>1785</v>
      </c>
      <c r="AK728" s="61">
        <v>41933</v>
      </c>
      <c r="AL728" s="28" t="s">
        <v>64</v>
      </c>
      <c r="AM728" s="27" t="s">
        <v>723</v>
      </c>
      <c r="AN728" s="27" t="s">
        <v>724</v>
      </c>
      <c r="AO728" s="28" t="s">
        <v>715</v>
      </c>
      <c r="AP728" s="27" t="s">
        <v>716</v>
      </c>
      <c r="AQ728" s="27" t="s">
        <v>734</v>
      </c>
      <c r="AR728" s="27" t="s">
        <v>78</v>
      </c>
      <c r="AS728" s="28" t="s">
        <v>717</v>
      </c>
      <c r="AT728" s="28" t="s">
        <v>718</v>
      </c>
      <c r="AU728" s="28" t="s">
        <v>718</v>
      </c>
      <c r="AV728" s="28" t="s">
        <v>716</v>
      </c>
      <c r="AW728" s="28" t="s">
        <v>718</v>
      </c>
      <c r="AX728" s="28" t="s">
        <v>718</v>
      </c>
      <c r="AY728" s="28" t="s">
        <v>718</v>
      </c>
      <c r="AZ728" s="62">
        <v>34824.85</v>
      </c>
      <c r="BA728" s="62">
        <v>34824.85</v>
      </c>
      <c r="BB728" s="29">
        <v>1</v>
      </c>
    </row>
    <row r="729" spans="1:54" ht="15.75" customHeight="1" x14ac:dyDescent="0.2">
      <c r="A729" t="s">
        <v>3205</v>
      </c>
      <c r="B729" t="str">
        <f>VLOOKUP(M729,vlookup!A:C,3,FALSE)</f>
        <v>"Special Interest Function"</v>
      </c>
      <c r="C729" t="s">
        <v>925</v>
      </c>
      <c r="D729" t="s">
        <v>7</v>
      </c>
      <c r="E729" t="s">
        <v>10</v>
      </c>
      <c r="F729" t="s">
        <v>717</v>
      </c>
      <c r="G729" t="s">
        <v>718</v>
      </c>
      <c r="H729" t="s">
        <v>718</v>
      </c>
      <c r="I729" t="s">
        <v>72</v>
      </c>
      <c r="J729" t="s">
        <v>718</v>
      </c>
      <c r="K729" t="s">
        <v>718</v>
      </c>
      <c r="L729" s="6" t="s">
        <v>718</v>
      </c>
      <c r="M729" s="27" t="s">
        <v>213</v>
      </c>
      <c r="N729" s="27" t="s">
        <v>1115</v>
      </c>
      <c r="O729" s="27" t="s">
        <v>78</v>
      </c>
      <c r="P729" s="27" t="s">
        <v>1440</v>
      </c>
      <c r="Q729" s="27" t="s">
        <v>78</v>
      </c>
      <c r="R729" s="27" t="s">
        <v>246</v>
      </c>
      <c r="S729" s="27" t="s">
        <v>52</v>
      </c>
      <c r="T729" s="27" t="s">
        <v>83</v>
      </c>
      <c r="U729" s="60">
        <v>41968</v>
      </c>
      <c r="V729" s="27" t="s">
        <v>89</v>
      </c>
      <c r="W729" s="27" t="s">
        <v>677</v>
      </c>
      <c r="X729" s="27" t="s">
        <v>113</v>
      </c>
      <c r="Y729" s="27" t="s">
        <v>2754</v>
      </c>
      <c r="Z729" s="27" t="s">
        <v>245</v>
      </c>
      <c r="AA729" s="62">
        <v>14400000</v>
      </c>
      <c r="AB729" s="27" t="s">
        <v>244</v>
      </c>
      <c r="AC729" s="27" t="s">
        <v>1222</v>
      </c>
      <c r="AD729" s="27" t="s">
        <v>243</v>
      </c>
      <c r="AE729" s="27" t="s">
        <v>242</v>
      </c>
      <c r="AF729" s="27" t="s">
        <v>1419</v>
      </c>
      <c r="AG729" s="27" t="s">
        <v>677</v>
      </c>
      <c r="AH729" s="27" t="s">
        <v>735</v>
      </c>
      <c r="AI729" s="61">
        <v>42196</v>
      </c>
      <c r="AJ729" s="27" t="s">
        <v>1372</v>
      </c>
      <c r="AK729" s="61">
        <v>41968</v>
      </c>
      <c r="AL729" s="28" t="s">
        <v>64</v>
      </c>
      <c r="AM729" s="27" t="s">
        <v>723</v>
      </c>
      <c r="AN729" s="27" t="s">
        <v>724</v>
      </c>
      <c r="AO729" s="28" t="s">
        <v>715</v>
      </c>
      <c r="AP729" s="27" t="s">
        <v>716</v>
      </c>
      <c r="AQ729" s="27" t="s">
        <v>734</v>
      </c>
      <c r="AR729" s="27" t="s">
        <v>78</v>
      </c>
      <c r="AS729" s="28" t="s">
        <v>717</v>
      </c>
      <c r="AT729" s="28" t="s">
        <v>718</v>
      </c>
      <c r="AU729" s="28" t="s">
        <v>718</v>
      </c>
      <c r="AV729" s="28" t="s">
        <v>716</v>
      </c>
      <c r="AW729" s="28" t="s">
        <v>718</v>
      </c>
      <c r="AX729" s="28" t="s">
        <v>718</v>
      </c>
      <c r="AY729" s="28" t="s">
        <v>718</v>
      </c>
      <c r="AZ729" s="62">
        <v>14400000</v>
      </c>
      <c r="BA729" s="62">
        <v>14400000</v>
      </c>
      <c r="BB729" s="29">
        <v>1</v>
      </c>
    </row>
    <row r="730" spans="1:54" ht="15.75" customHeight="1" x14ac:dyDescent="0.2">
      <c r="A730" t="s">
        <v>3205</v>
      </c>
      <c r="B730" t="str">
        <f>VLOOKUP(M730,vlookup!A:C,3,FALSE)</f>
        <v>"Special Interest Function"</v>
      </c>
      <c r="C730" t="s">
        <v>925</v>
      </c>
      <c r="D730" t="s">
        <v>7</v>
      </c>
      <c r="E730" t="s">
        <v>11</v>
      </c>
      <c r="F730" t="s">
        <v>717</v>
      </c>
      <c r="G730" t="s">
        <v>718</v>
      </c>
      <c r="H730" t="s">
        <v>718</v>
      </c>
      <c r="I730" t="s">
        <v>72</v>
      </c>
      <c r="J730" t="s">
        <v>718</v>
      </c>
      <c r="K730" t="s">
        <v>718</v>
      </c>
      <c r="L730" s="6" t="s">
        <v>718</v>
      </c>
      <c r="M730" s="27" t="s">
        <v>213</v>
      </c>
      <c r="N730" s="27" t="s">
        <v>1115</v>
      </c>
      <c r="O730" s="27" t="s">
        <v>78</v>
      </c>
      <c r="P730" s="27" t="s">
        <v>1440</v>
      </c>
      <c r="Q730" s="27" t="s">
        <v>78</v>
      </c>
      <c r="R730" s="27" t="s">
        <v>246</v>
      </c>
      <c r="S730" s="27" t="s">
        <v>52</v>
      </c>
      <c r="T730" s="27" t="s">
        <v>83</v>
      </c>
      <c r="U730" s="60">
        <v>42090</v>
      </c>
      <c r="V730" s="27" t="s">
        <v>89</v>
      </c>
      <c r="W730" s="27" t="s">
        <v>677</v>
      </c>
      <c r="X730" s="27" t="s">
        <v>113</v>
      </c>
      <c r="Y730" s="27" t="s">
        <v>1788</v>
      </c>
      <c r="Z730" s="27" t="s">
        <v>245</v>
      </c>
      <c r="AA730" s="62">
        <v>738264</v>
      </c>
      <c r="AB730" s="27" t="s">
        <v>244</v>
      </c>
      <c r="AC730" s="27" t="s">
        <v>1275</v>
      </c>
      <c r="AD730" s="27" t="s">
        <v>243</v>
      </c>
      <c r="AE730" s="27" t="s">
        <v>242</v>
      </c>
      <c r="AF730" s="27" t="s">
        <v>1419</v>
      </c>
      <c r="AG730" s="27" t="s">
        <v>677</v>
      </c>
      <c r="AH730" s="27" t="s">
        <v>738</v>
      </c>
      <c r="AI730" s="61">
        <v>42095</v>
      </c>
      <c r="AJ730" s="27" t="s">
        <v>2756</v>
      </c>
      <c r="AK730" s="61">
        <v>42087</v>
      </c>
      <c r="AL730" s="28" t="s">
        <v>64</v>
      </c>
      <c r="AM730" s="27" t="s">
        <v>723</v>
      </c>
      <c r="AN730" s="27" t="s">
        <v>724</v>
      </c>
      <c r="AO730" s="28" t="s">
        <v>715</v>
      </c>
      <c r="AP730" s="27" t="s">
        <v>716</v>
      </c>
      <c r="AQ730" s="27" t="s">
        <v>734</v>
      </c>
      <c r="AR730" s="27" t="s">
        <v>78</v>
      </c>
      <c r="AS730" s="28" t="s">
        <v>717</v>
      </c>
      <c r="AT730" s="28" t="s">
        <v>718</v>
      </c>
      <c r="AU730" s="28" t="s">
        <v>718</v>
      </c>
      <c r="AV730" s="28" t="s">
        <v>716</v>
      </c>
      <c r="AW730" s="28" t="s">
        <v>718</v>
      </c>
      <c r="AX730" s="28" t="s">
        <v>718</v>
      </c>
      <c r="AY730" s="28" t="s">
        <v>718</v>
      </c>
      <c r="AZ730" s="62">
        <v>0</v>
      </c>
      <c r="BA730" s="62">
        <v>0</v>
      </c>
      <c r="BB730" s="29">
        <v>1</v>
      </c>
    </row>
    <row r="731" spans="1:54" ht="15.75" customHeight="1" x14ac:dyDescent="0.2">
      <c r="A731" t="s">
        <v>3205</v>
      </c>
      <c r="B731" t="str">
        <f>VLOOKUP(M731,vlookup!A:C,3,FALSE)</f>
        <v>"Special Interest Function"</v>
      </c>
      <c r="C731" t="s">
        <v>925</v>
      </c>
      <c r="D731" t="s">
        <v>7</v>
      </c>
      <c r="E731" t="s">
        <v>12</v>
      </c>
      <c r="F731" t="s">
        <v>717</v>
      </c>
      <c r="G731" t="s">
        <v>718</v>
      </c>
      <c r="H731" t="s">
        <v>718</v>
      </c>
      <c r="I731" t="s">
        <v>72</v>
      </c>
      <c r="J731" t="s">
        <v>718</v>
      </c>
      <c r="K731" t="s">
        <v>718</v>
      </c>
      <c r="L731" s="6" t="s">
        <v>718</v>
      </c>
      <c r="M731" s="27" t="s">
        <v>213</v>
      </c>
      <c r="N731" s="27" t="s">
        <v>1115</v>
      </c>
      <c r="O731" s="27" t="s">
        <v>78</v>
      </c>
      <c r="P731" s="27" t="s">
        <v>1440</v>
      </c>
      <c r="Q731" s="27" t="s">
        <v>78</v>
      </c>
      <c r="R731" s="27" t="s">
        <v>246</v>
      </c>
      <c r="S731" s="27" t="s">
        <v>52</v>
      </c>
      <c r="T731" s="27" t="s">
        <v>83</v>
      </c>
      <c r="U731" s="60">
        <v>42114</v>
      </c>
      <c r="V731" s="27" t="s">
        <v>89</v>
      </c>
      <c r="W731" s="27" t="s">
        <v>677</v>
      </c>
      <c r="X731" s="27" t="s">
        <v>113</v>
      </c>
      <c r="Y731" s="27" t="s">
        <v>1788</v>
      </c>
      <c r="Z731" s="27" t="s">
        <v>245</v>
      </c>
      <c r="AA731" s="62">
        <v>6174000</v>
      </c>
      <c r="AB731" s="27" t="s">
        <v>244</v>
      </c>
      <c r="AC731" s="27" t="s">
        <v>1280</v>
      </c>
      <c r="AD731" s="27" t="s">
        <v>243</v>
      </c>
      <c r="AE731" s="27" t="s">
        <v>242</v>
      </c>
      <c r="AF731" s="27" t="s">
        <v>1419</v>
      </c>
      <c r="AG731" s="27" t="s">
        <v>677</v>
      </c>
      <c r="AH731" s="27" t="s">
        <v>2755</v>
      </c>
      <c r="AI731" s="61">
        <v>42114</v>
      </c>
      <c r="AJ731" s="27" t="s">
        <v>2756</v>
      </c>
      <c r="AK731" s="61">
        <v>42108</v>
      </c>
      <c r="AL731" s="28" t="s">
        <v>64</v>
      </c>
      <c r="AM731" s="27" t="s">
        <v>723</v>
      </c>
      <c r="AN731" s="27" t="s">
        <v>724</v>
      </c>
      <c r="AO731" s="28" t="s">
        <v>715</v>
      </c>
      <c r="AP731" s="27" t="s">
        <v>716</v>
      </c>
      <c r="AQ731" s="27" t="s">
        <v>734</v>
      </c>
      <c r="AR731" s="27" t="s">
        <v>78</v>
      </c>
      <c r="AS731" s="28" t="s">
        <v>717</v>
      </c>
      <c r="AT731" s="28" t="s">
        <v>718</v>
      </c>
      <c r="AU731" s="28" t="s">
        <v>718</v>
      </c>
      <c r="AV731" s="28" t="s">
        <v>716</v>
      </c>
      <c r="AW731" s="28" t="s">
        <v>718</v>
      </c>
      <c r="AX731" s="28" t="s">
        <v>718</v>
      </c>
      <c r="AY731" s="28" t="s">
        <v>718</v>
      </c>
      <c r="AZ731" s="62">
        <v>6174000</v>
      </c>
      <c r="BA731" s="62">
        <v>6174000</v>
      </c>
      <c r="BB731" s="29">
        <v>1</v>
      </c>
    </row>
    <row r="732" spans="1:54" ht="15.75" customHeight="1" x14ac:dyDescent="0.2">
      <c r="A732" t="s">
        <v>3205</v>
      </c>
      <c r="B732" t="str">
        <f>VLOOKUP(M732,vlookup!A:C,3,FALSE)</f>
        <v>"Special Interest Function"</v>
      </c>
      <c r="C732" t="s">
        <v>925</v>
      </c>
      <c r="D732" t="s">
        <v>7</v>
      </c>
      <c r="E732" t="s">
        <v>12</v>
      </c>
      <c r="F732" t="s">
        <v>717</v>
      </c>
      <c r="G732" t="s">
        <v>718</v>
      </c>
      <c r="H732" t="s">
        <v>718</v>
      </c>
      <c r="I732" t="s">
        <v>72</v>
      </c>
      <c r="J732" t="s">
        <v>718</v>
      </c>
      <c r="K732" t="s">
        <v>718</v>
      </c>
      <c r="L732" s="6" t="s">
        <v>718</v>
      </c>
      <c r="M732" s="27" t="s">
        <v>213</v>
      </c>
      <c r="N732" s="27" t="s">
        <v>1115</v>
      </c>
      <c r="O732" s="27" t="s">
        <v>78</v>
      </c>
      <c r="P732" s="27" t="s">
        <v>1440</v>
      </c>
      <c r="Q732" s="27" t="s">
        <v>78</v>
      </c>
      <c r="R732" s="27" t="s">
        <v>246</v>
      </c>
      <c r="S732" s="27" t="s">
        <v>52</v>
      </c>
      <c r="T732" s="27" t="s">
        <v>83</v>
      </c>
      <c r="U732" s="60">
        <v>42181</v>
      </c>
      <c r="V732" s="27" t="s">
        <v>89</v>
      </c>
      <c r="W732" s="27" t="s">
        <v>677</v>
      </c>
      <c r="X732" s="27" t="s">
        <v>113</v>
      </c>
      <c r="Y732" s="27" t="s">
        <v>2757</v>
      </c>
      <c r="Z732" s="27" t="s">
        <v>245</v>
      </c>
      <c r="AA732" s="62">
        <v>3390000</v>
      </c>
      <c r="AB732" s="27" t="s">
        <v>244</v>
      </c>
      <c r="AC732" s="27" t="s">
        <v>1767</v>
      </c>
      <c r="AD732" s="27" t="s">
        <v>243</v>
      </c>
      <c r="AE732" s="27" t="s">
        <v>242</v>
      </c>
      <c r="AF732" s="27" t="s">
        <v>1371</v>
      </c>
      <c r="AG732" s="27" t="s">
        <v>677</v>
      </c>
      <c r="AH732" s="27" t="s">
        <v>2755</v>
      </c>
      <c r="AI732" s="61">
        <v>42183</v>
      </c>
      <c r="AJ732" s="27" t="s">
        <v>2756</v>
      </c>
      <c r="AK732" s="61">
        <v>42181</v>
      </c>
      <c r="AL732" s="28" t="s">
        <v>64</v>
      </c>
      <c r="AM732" s="27" t="s">
        <v>723</v>
      </c>
      <c r="AN732" s="27" t="s">
        <v>724</v>
      </c>
      <c r="AO732" s="28" t="s">
        <v>715</v>
      </c>
      <c r="AP732" s="27" t="s">
        <v>716</v>
      </c>
      <c r="AQ732" s="27" t="s">
        <v>734</v>
      </c>
      <c r="AR732" s="27" t="s">
        <v>78</v>
      </c>
      <c r="AS732" s="28" t="s">
        <v>717</v>
      </c>
      <c r="AT732" s="28" t="s">
        <v>718</v>
      </c>
      <c r="AU732" s="28" t="s">
        <v>718</v>
      </c>
      <c r="AV732" s="28" t="s">
        <v>716</v>
      </c>
      <c r="AW732" s="28" t="s">
        <v>718</v>
      </c>
      <c r="AX732" s="28" t="s">
        <v>718</v>
      </c>
      <c r="AY732" s="28" t="s">
        <v>718</v>
      </c>
      <c r="AZ732" s="62">
        <v>3390000</v>
      </c>
      <c r="BA732" s="62">
        <v>3390000</v>
      </c>
      <c r="BB732" s="29">
        <v>1</v>
      </c>
    </row>
    <row r="733" spans="1:54" ht="15.75" customHeight="1" x14ac:dyDescent="0.2">
      <c r="A733" t="s">
        <v>3205</v>
      </c>
      <c r="B733" t="str">
        <f>VLOOKUP(M733,vlookup!A:C,3,FALSE)</f>
        <v>"Special Interest Function"</v>
      </c>
      <c r="C733" t="s">
        <v>925</v>
      </c>
      <c r="D733" t="s">
        <v>7</v>
      </c>
      <c r="E733" t="s">
        <v>13</v>
      </c>
      <c r="F733" t="s">
        <v>717</v>
      </c>
      <c r="G733" t="s">
        <v>718</v>
      </c>
      <c r="H733" t="s">
        <v>718</v>
      </c>
      <c r="I733" t="s">
        <v>72</v>
      </c>
      <c r="J733" t="s">
        <v>718</v>
      </c>
      <c r="K733" t="s">
        <v>718</v>
      </c>
      <c r="L733" s="6" t="s">
        <v>718</v>
      </c>
      <c r="M733" s="27" t="s">
        <v>213</v>
      </c>
      <c r="N733" s="27" t="s">
        <v>1115</v>
      </c>
      <c r="O733" s="27" t="s">
        <v>78</v>
      </c>
      <c r="P733" s="27" t="s">
        <v>1440</v>
      </c>
      <c r="Q733" s="27" t="s">
        <v>78</v>
      </c>
      <c r="R733" s="27" t="s">
        <v>246</v>
      </c>
      <c r="S733" s="27" t="s">
        <v>52</v>
      </c>
      <c r="T733" s="27" t="s">
        <v>83</v>
      </c>
      <c r="U733" s="60">
        <v>42255</v>
      </c>
      <c r="V733" s="27" t="s">
        <v>89</v>
      </c>
      <c r="W733" s="27" t="s">
        <v>677</v>
      </c>
      <c r="X733" s="27" t="s">
        <v>113</v>
      </c>
      <c r="Y733" s="27" t="s">
        <v>2758</v>
      </c>
      <c r="Z733" s="27" t="s">
        <v>245</v>
      </c>
      <c r="AA733" s="62">
        <v>691104.29</v>
      </c>
      <c r="AB733" s="27" t="s">
        <v>244</v>
      </c>
      <c r="AC733" s="27" t="s">
        <v>1277</v>
      </c>
      <c r="AD733" s="27" t="s">
        <v>243</v>
      </c>
      <c r="AE733" s="27" t="s">
        <v>242</v>
      </c>
      <c r="AF733" s="27" t="s">
        <v>782</v>
      </c>
      <c r="AG733" s="27" t="s">
        <v>677</v>
      </c>
      <c r="AH733" s="27" t="s">
        <v>2755</v>
      </c>
      <c r="AI733" s="61">
        <v>42255</v>
      </c>
      <c r="AJ733" s="27" t="s">
        <v>2755</v>
      </c>
      <c r="AK733" s="61">
        <v>42255</v>
      </c>
      <c r="AL733" s="28" t="s">
        <v>64</v>
      </c>
      <c r="AM733" s="27" t="s">
        <v>723</v>
      </c>
      <c r="AN733" s="27" t="s">
        <v>724</v>
      </c>
      <c r="AO733" s="28" t="s">
        <v>715</v>
      </c>
      <c r="AP733" s="27" t="s">
        <v>716</v>
      </c>
      <c r="AQ733" s="27" t="s">
        <v>734</v>
      </c>
      <c r="AR733" s="27" t="s">
        <v>78</v>
      </c>
      <c r="AS733" s="28" t="s">
        <v>717</v>
      </c>
      <c r="AT733" s="28" t="s">
        <v>718</v>
      </c>
      <c r="AU733" s="28" t="s">
        <v>718</v>
      </c>
      <c r="AV733" s="28" t="s">
        <v>716</v>
      </c>
      <c r="AW733" s="28" t="s">
        <v>718</v>
      </c>
      <c r="AX733" s="28" t="s">
        <v>718</v>
      </c>
      <c r="AY733" s="28" t="s">
        <v>718</v>
      </c>
      <c r="AZ733" s="62">
        <v>0</v>
      </c>
      <c r="BA733" s="62">
        <v>0</v>
      </c>
      <c r="BB733" s="29">
        <v>1</v>
      </c>
    </row>
    <row r="734" spans="1:54" ht="15.75" customHeight="1" x14ac:dyDescent="0.2">
      <c r="A734" t="s">
        <v>3205</v>
      </c>
      <c r="B734" t="str">
        <f>VLOOKUP(M734,vlookup!A:C,3,FALSE)</f>
        <v>"Special Interest Function"</v>
      </c>
      <c r="C734" t="s">
        <v>925</v>
      </c>
      <c r="D734" t="s">
        <v>7</v>
      </c>
      <c r="E734" t="s">
        <v>13</v>
      </c>
      <c r="F734" t="s">
        <v>717</v>
      </c>
      <c r="G734" t="s">
        <v>718</v>
      </c>
      <c r="H734" t="s">
        <v>718</v>
      </c>
      <c r="I734" t="s">
        <v>72</v>
      </c>
      <c r="J734" t="s">
        <v>718</v>
      </c>
      <c r="K734" t="s">
        <v>718</v>
      </c>
      <c r="L734" s="6" t="s">
        <v>718</v>
      </c>
      <c r="M734" s="27" t="s">
        <v>213</v>
      </c>
      <c r="N734" s="27" t="s">
        <v>1115</v>
      </c>
      <c r="O734" s="27" t="s">
        <v>78</v>
      </c>
      <c r="P734" s="27" t="s">
        <v>1440</v>
      </c>
      <c r="Q734" s="27" t="s">
        <v>78</v>
      </c>
      <c r="R734" s="27" t="s">
        <v>246</v>
      </c>
      <c r="S734" s="27" t="s">
        <v>52</v>
      </c>
      <c r="T734" s="27" t="s">
        <v>83</v>
      </c>
      <c r="U734" s="60">
        <v>42263</v>
      </c>
      <c r="V734" s="27" t="s">
        <v>89</v>
      </c>
      <c r="W734" s="27" t="s">
        <v>677</v>
      </c>
      <c r="X734" s="27" t="s">
        <v>113</v>
      </c>
      <c r="Y734" s="27" t="s">
        <v>2758</v>
      </c>
      <c r="Z734" s="27" t="s">
        <v>245</v>
      </c>
      <c r="AA734" s="62">
        <v>5737000</v>
      </c>
      <c r="AB734" s="27" t="s">
        <v>244</v>
      </c>
      <c r="AC734" s="27" t="s">
        <v>1768</v>
      </c>
      <c r="AD734" s="27" t="s">
        <v>243</v>
      </c>
      <c r="AE734" s="27" t="s">
        <v>242</v>
      </c>
      <c r="AF734" s="27" t="s">
        <v>782</v>
      </c>
      <c r="AG734" s="27" t="s">
        <v>677</v>
      </c>
      <c r="AH734" s="27" t="s">
        <v>2755</v>
      </c>
      <c r="AI734" s="61">
        <v>42264</v>
      </c>
      <c r="AJ734" s="27" t="s">
        <v>2755</v>
      </c>
      <c r="AK734" s="61">
        <v>42264</v>
      </c>
      <c r="AL734" s="28" t="s">
        <v>64</v>
      </c>
      <c r="AM734" s="27" t="s">
        <v>723</v>
      </c>
      <c r="AN734" s="27" t="s">
        <v>724</v>
      </c>
      <c r="AO734" s="28" t="s">
        <v>715</v>
      </c>
      <c r="AP734" s="27" t="s">
        <v>716</v>
      </c>
      <c r="AQ734" s="27" t="s">
        <v>734</v>
      </c>
      <c r="AR734" s="27" t="s">
        <v>78</v>
      </c>
      <c r="AS734" s="28" t="s">
        <v>717</v>
      </c>
      <c r="AT734" s="28" t="s">
        <v>718</v>
      </c>
      <c r="AU734" s="28" t="s">
        <v>718</v>
      </c>
      <c r="AV734" s="28" t="s">
        <v>716</v>
      </c>
      <c r="AW734" s="28" t="s">
        <v>718</v>
      </c>
      <c r="AX734" s="28" t="s">
        <v>718</v>
      </c>
      <c r="AY734" s="28" t="s">
        <v>718</v>
      </c>
      <c r="AZ734" s="62">
        <v>5737000</v>
      </c>
      <c r="BA734" s="62">
        <v>5737000</v>
      </c>
      <c r="BB734" s="29">
        <v>1</v>
      </c>
    </row>
    <row r="735" spans="1:54" ht="15.75" customHeight="1" x14ac:dyDescent="0.2">
      <c r="A735" t="s">
        <v>3205</v>
      </c>
      <c r="B735" t="str">
        <f>VLOOKUP(M735,vlookup!A:C,3,FALSE)</f>
        <v>"Special Interest Function"</v>
      </c>
      <c r="C735" t="s">
        <v>925</v>
      </c>
      <c r="D735" t="s">
        <v>7</v>
      </c>
      <c r="E735" t="s">
        <v>10</v>
      </c>
      <c r="F735" t="s">
        <v>721</v>
      </c>
      <c r="G735" t="s">
        <v>718</v>
      </c>
      <c r="H735" t="s">
        <v>718</v>
      </c>
      <c r="I735" t="s">
        <v>718</v>
      </c>
      <c r="J735" t="s">
        <v>718</v>
      </c>
      <c r="K735" t="s">
        <v>718</v>
      </c>
      <c r="L735" s="6" t="s">
        <v>718</v>
      </c>
      <c r="M735" s="27" t="s">
        <v>213</v>
      </c>
      <c r="N735" s="27" t="s">
        <v>1115</v>
      </c>
      <c r="O735" s="27" t="s">
        <v>78</v>
      </c>
      <c r="P735" s="27" t="s">
        <v>1440</v>
      </c>
      <c r="Q735" s="27" t="s">
        <v>78</v>
      </c>
      <c r="R735" s="27" t="s">
        <v>1116</v>
      </c>
      <c r="S735" s="27" t="s">
        <v>39</v>
      </c>
      <c r="T735" s="27" t="s">
        <v>212</v>
      </c>
      <c r="U735" s="60">
        <v>41933</v>
      </c>
      <c r="V735" s="27" t="s">
        <v>89</v>
      </c>
      <c r="W735" s="27" t="s">
        <v>677</v>
      </c>
      <c r="X735" s="27" t="s">
        <v>113</v>
      </c>
      <c r="Y735" s="27" t="s">
        <v>2759</v>
      </c>
      <c r="Z735" s="27" t="s">
        <v>305</v>
      </c>
      <c r="AA735" s="62">
        <v>61979.23</v>
      </c>
      <c r="AB735" s="27" t="s">
        <v>304</v>
      </c>
      <c r="AC735" s="27" t="s">
        <v>1206</v>
      </c>
      <c r="AD735" s="27" t="s">
        <v>303</v>
      </c>
      <c r="AE735" s="27" t="s">
        <v>302</v>
      </c>
      <c r="AF735" s="27" t="s">
        <v>1419</v>
      </c>
      <c r="AG735" s="27" t="s">
        <v>677</v>
      </c>
      <c r="AH735" s="27" t="s">
        <v>738</v>
      </c>
      <c r="AI735" s="61">
        <v>42095</v>
      </c>
      <c r="AJ735" s="27" t="s">
        <v>1372</v>
      </c>
      <c r="AK735" s="61">
        <v>41933</v>
      </c>
      <c r="AL735" s="28" t="s">
        <v>64</v>
      </c>
      <c r="AM735" s="27" t="s">
        <v>723</v>
      </c>
      <c r="AN735" s="27" t="s">
        <v>724</v>
      </c>
      <c r="AO735" s="28" t="s">
        <v>719</v>
      </c>
      <c r="AP735" s="27" t="s">
        <v>720</v>
      </c>
      <c r="AQ735" s="27" t="s">
        <v>734</v>
      </c>
      <c r="AR735" s="27" t="s">
        <v>78</v>
      </c>
      <c r="AS735" s="28" t="s">
        <v>721</v>
      </c>
      <c r="AT735" s="28" t="s">
        <v>718</v>
      </c>
      <c r="AU735" s="28" t="s">
        <v>718</v>
      </c>
      <c r="AV735" s="28" t="s">
        <v>718</v>
      </c>
      <c r="AW735" s="28" t="s">
        <v>718</v>
      </c>
      <c r="AX735" s="28" t="s">
        <v>718</v>
      </c>
      <c r="AY735" s="28" t="s">
        <v>718</v>
      </c>
      <c r="AZ735" s="62">
        <v>61979.23</v>
      </c>
      <c r="BA735" s="62">
        <v>61979.23</v>
      </c>
      <c r="BB735" s="29">
        <v>1</v>
      </c>
    </row>
    <row r="736" spans="1:54" ht="15.75" customHeight="1" x14ac:dyDescent="0.2">
      <c r="A736" t="s">
        <v>3205</v>
      </c>
      <c r="B736" t="str">
        <f>VLOOKUP(M736,vlookup!A:C,3,FALSE)</f>
        <v>"Special Interest Function"</v>
      </c>
      <c r="C736" t="s">
        <v>925</v>
      </c>
      <c r="D736" t="s">
        <v>7</v>
      </c>
      <c r="E736" t="s">
        <v>10</v>
      </c>
      <c r="F736" t="s">
        <v>721</v>
      </c>
      <c r="G736" t="s">
        <v>718</v>
      </c>
      <c r="H736" t="s">
        <v>718</v>
      </c>
      <c r="I736" t="s">
        <v>718</v>
      </c>
      <c r="J736" t="s">
        <v>718</v>
      </c>
      <c r="K736" t="s">
        <v>718</v>
      </c>
      <c r="L736" s="6" t="s">
        <v>718</v>
      </c>
      <c r="M736" s="27" t="s">
        <v>213</v>
      </c>
      <c r="N736" s="27" t="s">
        <v>1115</v>
      </c>
      <c r="O736" s="27" t="s">
        <v>78</v>
      </c>
      <c r="P736" s="27" t="s">
        <v>1440</v>
      </c>
      <c r="Q736" s="27" t="s">
        <v>78</v>
      </c>
      <c r="R736" s="27" t="s">
        <v>313</v>
      </c>
      <c r="S736" s="27" t="s">
        <v>52</v>
      </c>
      <c r="T736" s="27" t="s">
        <v>322</v>
      </c>
      <c r="U736" s="60">
        <v>41933</v>
      </c>
      <c r="V736" s="27" t="s">
        <v>89</v>
      </c>
      <c r="W736" s="27" t="s">
        <v>677</v>
      </c>
      <c r="X736" s="27" t="s">
        <v>113</v>
      </c>
      <c r="Y736" s="27" t="s">
        <v>2759</v>
      </c>
      <c r="Z736" s="27" t="s">
        <v>276</v>
      </c>
      <c r="AA736" s="62">
        <v>74729.36</v>
      </c>
      <c r="AB736" s="27" t="s">
        <v>275</v>
      </c>
      <c r="AC736" s="27" t="s">
        <v>1206</v>
      </c>
      <c r="AD736" s="27" t="s">
        <v>274</v>
      </c>
      <c r="AE736" s="27" t="s">
        <v>273</v>
      </c>
      <c r="AF736" s="27" t="s">
        <v>1419</v>
      </c>
      <c r="AG736" s="27" t="s">
        <v>677</v>
      </c>
      <c r="AH736" s="27" t="s">
        <v>738</v>
      </c>
      <c r="AI736" s="61">
        <v>42131</v>
      </c>
      <c r="AJ736" s="27" t="s">
        <v>1372</v>
      </c>
      <c r="AK736" s="61">
        <v>41933</v>
      </c>
      <c r="AL736" s="28" t="s">
        <v>64</v>
      </c>
      <c r="AM736" s="27" t="s">
        <v>723</v>
      </c>
      <c r="AN736" s="27" t="s">
        <v>724</v>
      </c>
      <c r="AO736" s="28" t="s">
        <v>719</v>
      </c>
      <c r="AP736" s="27" t="s">
        <v>720</v>
      </c>
      <c r="AQ736" s="27" t="s">
        <v>734</v>
      </c>
      <c r="AR736" s="27" t="s">
        <v>78</v>
      </c>
      <c r="AS736" s="28" t="s">
        <v>721</v>
      </c>
      <c r="AT736" s="28" t="s">
        <v>718</v>
      </c>
      <c r="AU736" s="28" t="s">
        <v>718</v>
      </c>
      <c r="AV736" s="28" t="s">
        <v>718</v>
      </c>
      <c r="AW736" s="28" t="s">
        <v>718</v>
      </c>
      <c r="AX736" s="28" t="s">
        <v>718</v>
      </c>
      <c r="AY736" s="28" t="s">
        <v>718</v>
      </c>
      <c r="AZ736" s="62">
        <v>74729.36</v>
      </c>
      <c r="BA736" s="62">
        <v>74729.36</v>
      </c>
      <c r="BB736" s="29">
        <v>1</v>
      </c>
    </row>
    <row r="737" spans="1:54" ht="15.75" customHeight="1" x14ac:dyDescent="0.2">
      <c r="A737" t="s">
        <v>3205</v>
      </c>
      <c r="B737" t="str">
        <f>VLOOKUP(M737,vlookup!A:C,3,FALSE)</f>
        <v>"Special Interest Function"</v>
      </c>
      <c r="C737" t="s">
        <v>925</v>
      </c>
      <c r="D737" t="s">
        <v>7</v>
      </c>
      <c r="E737" t="s">
        <v>10</v>
      </c>
      <c r="F737" t="s">
        <v>721</v>
      </c>
      <c r="G737" t="s">
        <v>718</v>
      </c>
      <c r="H737" t="s">
        <v>718</v>
      </c>
      <c r="I737" t="s">
        <v>718</v>
      </c>
      <c r="J737" t="s">
        <v>718</v>
      </c>
      <c r="K737" t="s">
        <v>718</v>
      </c>
      <c r="L737" s="6" t="s">
        <v>718</v>
      </c>
      <c r="M737" s="27" t="s">
        <v>213</v>
      </c>
      <c r="N737" s="27" t="s">
        <v>1115</v>
      </c>
      <c r="O737" s="27" t="s">
        <v>78</v>
      </c>
      <c r="P737" s="27" t="s">
        <v>1440</v>
      </c>
      <c r="Q737" s="27" t="s">
        <v>78</v>
      </c>
      <c r="R737" s="27" t="s">
        <v>1391</v>
      </c>
      <c r="S737" s="27" t="s">
        <v>35</v>
      </c>
      <c r="T737" s="27" t="s">
        <v>88</v>
      </c>
      <c r="U737" s="60">
        <v>41933</v>
      </c>
      <c r="V737" s="27" t="s">
        <v>89</v>
      </c>
      <c r="W737" s="27" t="s">
        <v>677</v>
      </c>
      <c r="X737" s="27" t="s">
        <v>113</v>
      </c>
      <c r="Y737" s="27" t="s">
        <v>2759</v>
      </c>
      <c r="Z737" s="27" t="s">
        <v>299</v>
      </c>
      <c r="AA737" s="62">
        <v>194525.09</v>
      </c>
      <c r="AB737" s="27" t="s">
        <v>298</v>
      </c>
      <c r="AC737" s="27" t="s">
        <v>1786</v>
      </c>
      <c r="AD737" s="27" t="s">
        <v>297</v>
      </c>
      <c r="AE737" s="27" t="s">
        <v>296</v>
      </c>
      <c r="AF737" s="27" t="s">
        <v>1419</v>
      </c>
      <c r="AG737" s="27" t="s">
        <v>677</v>
      </c>
      <c r="AH737" s="27" t="s">
        <v>738</v>
      </c>
      <c r="AI737" s="61">
        <v>42095</v>
      </c>
      <c r="AJ737" s="27" t="s">
        <v>1372</v>
      </c>
      <c r="AK737" s="61">
        <v>41933</v>
      </c>
      <c r="AL737" s="28" t="s">
        <v>64</v>
      </c>
      <c r="AM737" s="27" t="s">
        <v>723</v>
      </c>
      <c r="AN737" s="27" t="s">
        <v>724</v>
      </c>
      <c r="AO737" s="28" t="s">
        <v>719</v>
      </c>
      <c r="AP737" s="27" t="s">
        <v>720</v>
      </c>
      <c r="AQ737" s="27" t="s">
        <v>734</v>
      </c>
      <c r="AR737" s="27" t="s">
        <v>78</v>
      </c>
      <c r="AS737" s="28" t="s">
        <v>721</v>
      </c>
      <c r="AT737" s="28" t="s">
        <v>718</v>
      </c>
      <c r="AU737" s="28" t="s">
        <v>718</v>
      </c>
      <c r="AV737" s="28" t="s">
        <v>718</v>
      </c>
      <c r="AW737" s="28" t="s">
        <v>718</v>
      </c>
      <c r="AX737" s="28" t="s">
        <v>718</v>
      </c>
      <c r="AY737" s="28" t="s">
        <v>718</v>
      </c>
      <c r="AZ737" s="62">
        <v>194525.09</v>
      </c>
      <c r="BA737" s="62">
        <v>194525.09</v>
      </c>
      <c r="BB737" s="29">
        <v>1</v>
      </c>
    </row>
    <row r="738" spans="1:54" ht="15.75" customHeight="1" x14ac:dyDescent="0.2">
      <c r="A738" t="s">
        <v>3205</v>
      </c>
      <c r="B738" t="str">
        <f>VLOOKUP(M738,vlookup!A:C,3,FALSE)</f>
        <v>"Special Interest Function"</v>
      </c>
      <c r="C738" t="s">
        <v>925</v>
      </c>
      <c r="D738" t="s">
        <v>7</v>
      </c>
      <c r="E738" t="s">
        <v>10</v>
      </c>
      <c r="F738" t="s">
        <v>721</v>
      </c>
      <c r="G738" t="s">
        <v>718</v>
      </c>
      <c r="H738" t="s">
        <v>718</v>
      </c>
      <c r="I738" t="s">
        <v>718</v>
      </c>
      <c r="J738" t="s">
        <v>718</v>
      </c>
      <c r="K738" t="s">
        <v>718</v>
      </c>
      <c r="L738" s="6" t="s">
        <v>718</v>
      </c>
      <c r="M738" s="27" t="s">
        <v>213</v>
      </c>
      <c r="N738" s="27" t="s">
        <v>1115</v>
      </c>
      <c r="O738" s="27" t="s">
        <v>78</v>
      </c>
      <c r="P738" s="27" t="s">
        <v>1440</v>
      </c>
      <c r="Q738" s="27" t="s">
        <v>78</v>
      </c>
      <c r="R738" s="27" t="s">
        <v>1789</v>
      </c>
      <c r="S738" s="27" t="s">
        <v>232</v>
      </c>
      <c r="T738" s="27" t="s">
        <v>143</v>
      </c>
      <c r="U738" s="60">
        <v>41968</v>
      </c>
      <c r="V738" s="27" t="s">
        <v>89</v>
      </c>
      <c r="W738" s="27" t="s">
        <v>677</v>
      </c>
      <c r="X738" s="27" t="s">
        <v>113</v>
      </c>
      <c r="Y738" s="27" t="s">
        <v>2754</v>
      </c>
      <c r="Z738" s="27" t="s">
        <v>231</v>
      </c>
      <c r="AA738" s="62">
        <v>13700000</v>
      </c>
      <c r="AB738" s="27" t="s">
        <v>314</v>
      </c>
      <c r="AC738" s="27" t="s">
        <v>1786</v>
      </c>
      <c r="AD738" s="27" t="s">
        <v>230</v>
      </c>
      <c r="AE738" s="27" t="s">
        <v>229</v>
      </c>
      <c r="AF738" s="27" t="s">
        <v>1419</v>
      </c>
      <c r="AG738" s="27" t="s">
        <v>677</v>
      </c>
      <c r="AH738" s="27" t="s">
        <v>735</v>
      </c>
      <c r="AI738" s="61">
        <v>42196</v>
      </c>
      <c r="AJ738" s="27" t="s">
        <v>1372</v>
      </c>
      <c r="AK738" s="61">
        <v>41968</v>
      </c>
      <c r="AL738" s="28" t="s">
        <v>64</v>
      </c>
      <c r="AM738" s="27" t="s">
        <v>723</v>
      </c>
      <c r="AN738" s="27" t="s">
        <v>724</v>
      </c>
      <c r="AO738" s="28" t="s">
        <v>725</v>
      </c>
      <c r="AP738" s="27" t="s">
        <v>718</v>
      </c>
      <c r="AQ738" s="27" t="s">
        <v>734</v>
      </c>
      <c r="AR738" s="27" t="s">
        <v>78</v>
      </c>
      <c r="AS738" s="28" t="s">
        <v>721</v>
      </c>
      <c r="AT738" s="28" t="s">
        <v>718</v>
      </c>
      <c r="AU738" s="28" t="s">
        <v>718</v>
      </c>
      <c r="AV738" s="28" t="s">
        <v>718</v>
      </c>
      <c r="AW738" s="28" t="s">
        <v>718</v>
      </c>
      <c r="AX738" s="28" t="s">
        <v>718</v>
      </c>
      <c r="AY738" s="28" t="s">
        <v>718</v>
      </c>
      <c r="AZ738" s="62">
        <v>13700000</v>
      </c>
      <c r="BA738" s="62">
        <v>13700000</v>
      </c>
      <c r="BB738" s="29">
        <v>1</v>
      </c>
    </row>
    <row r="739" spans="1:54" ht="15.75" customHeight="1" x14ac:dyDescent="0.2">
      <c r="A739" t="s">
        <v>3205</v>
      </c>
      <c r="B739" t="str">
        <f>VLOOKUP(M739,vlookup!A:C,3,FALSE)</f>
        <v>"Special Interest Function"</v>
      </c>
      <c r="C739" t="s">
        <v>925</v>
      </c>
      <c r="D739" t="s">
        <v>7</v>
      </c>
      <c r="E739" t="s">
        <v>10</v>
      </c>
      <c r="F739" t="s">
        <v>721</v>
      </c>
      <c r="G739" t="s">
        <v>718</v>
      </c>
      <c r="H739" t="s">
        <v>718</v>
      </c>
      <c r="I739" t="s">
        <v>718</v>
      </c>
      <c r="J739" t="s">
        <v>718</v>
      </c>
      <c r="K739" t="s">
        <v>718</v>
      </c>
      <c r="L739" s="6" t="s">
        <v>718</v>
      </c>
      <c r="M739" s="27" t="s">
        <v>213</v>
      </c>
      <c r="N739" s="27" t="s">
        <v>1115</v>
      </c>
      <c r="O739" s="27" t="s">
        <v>78</v>
      </c>
      <c r="P739" s="27" t="s">
        <v>1440</v>
      </c>
      <c r="Q739" s="27" t="s">
        <v>78</v>
      </c>
      <c r="R739" s="27" t="s">
        <v>145</v>
      </c>
      <c r="S739" s="27" t="s">
        <v>144</v>
      </c>
      <c r="T739" s="27" t="s">
        <v>1209</v>
      </c>
      <c r="U739" s="60">
        <v>41968</v>
      </c>
      <c r="V739" s="27" t="s">
        <v>89</v>
      </c>
      <c r="W739" s="27" t="s">
        <v>677</v>
      </c>
      <c r="X739" s="27" t="s">
        <v>113</v>
      </c>
      <c r="Y739" s="27" t="s">
        <v>2754</v>
      </c>
      <c r="Z739" s="27" t="s">
        <v>283</v>
      </c>
      <c r="AA739" s="62">
        <v>14300000</v>
      </c>
      <c r="AB739" s="27" t="s">
        <v>282</v>
      </c>
      <c r="AC739" s="27" t="s">
        <v>1264</v>
      </c>
      <c r="AD739" s="27" t="s">
        <v>281</v>
      </c>
      <c r="AE739" s="27" t="s">
        <v>280</v>
      </c>
      <c r="AF739" s="27" t="s">
        <v>1419</v>
      </c>
      <c r="AG739" s="27" t="s">
        <v>677</v>
      </c>
      <c r="AH739" s="27" t="s">
        <v>735</v>
      </c>
      <c r="AI739" s="61">
        <v>42196</v>
      </c>
      <c r="AJ739" s="27" t="s">
        <v>1372</v>
      </c>
      <c r="AK739" s="61">
        <v>41968</v>
      </c>
      <c r="AL739" s="28" t="s">
        <v>64</v>
      </c>
      <c r="AM739" s="27" t="s">
        <v>723</v>
      </c>
      <c r="AN739" s="27" t="s">
        <v>724</v>
      </c>
      <c r="AO739" s="28" t="s">
        <v>719</v>
      </c>
      <c r="AP739" s="27" t="s">
        <v>720</v>
      </c>
      <c r="AQ739" s="27" t="s">
        <v>734</v>
      </c>
      <c r="AR739" s="27" t="s">
        <v>78</v>
      </c>
      <c r="AS739" s="28" t="s">
        <v>721</v>
      </c>
      <c r="AT739" s="28" t="s">
        <v>718</v>
      </c>
      <c r="AU739" s="28" t="s">
        <v>718</v>
      </c>
      <c r="AV739" s="28" t="s">
        <v>718</v>
      </c>
      <c r="AW739" s="28" t="s">
        <v>718</v>
      </c>
      <c r="AX739" s="28" t="s">
        <v>718</v>
      </c>
      <c r="AY739" s="28" t="s">
        <v>718</v>
      </c>
      <c r="AZ739" s="62">
        <v>14300000</v>
      </c>
      <c r="BA739" s="62">
        <v>14300000</v>
      </c>
      <c r="BB739" s="29">
        <v>1</v>
      </c>
    </row>
    <row r="740" spans="1:54" ht="15.75" customHeight="1" x14ac:dyDescent="0.2">
      <c r="A740" t="s">
        <v>3205</v>
      </c>
      <c r="B740" t="str">
        <f>VLOOKUP(M740,vlookup!A:C,3,FALSE)</f>
        <v>"Special Interest Function"</v>
      </c>
      <c r="C740" t="s">
        <v>925</v>
      </c>
      <c r="D740" t="s">
        <v>7</v>
      </c>
      <c r="E740" t="s">
        <v>10</v>
      </c>
      <c r="F740" t="s">
        <v>721</v>
      </c>
      <c r="G740" t="s">
        <v>718</v>
      </c>
      <c r="H740" t="s">
        <v>718</v>
      </c>
      <c r="I740" t="s">
        <v>718</v>
      </c>
      <c r="J740" t="s">
        <v>718</v>
      </c>
      <c r="K740" t="s">
        <v>718</v>
      </c>
      <c r="L740" s="6" t="s">
        <v>718</v>
      </c>
      <c r="M740" s="27" t="s">
        <v>213</v>
      </c>
      <c r="N740" s="27" t="s">
        <v>1115</v>
      </c>
      <c r="O740" s="27" t="s">
        <v>78</v>
      </c>
      <c r="P740" s="27" t="s">
        <v>1440</v>
      </c>
      <c r="Q740" s="27" t="s">
        <v>78</v>
      </c>
      <c r="R740" s="27" t="s">
        <v>262</v>
      </c>
      <c r="S740" s="27" t="s">
        <v>144</v>
      </c>
      <c r="T740" s="27" t="s">
        <v>1209</v>
      </c>
      <c r="U740" s="60">
        <v>41968</v>
      </c>
      <c r="V740" s="27" t="s">
        <v>89</v>
      </c>
      <c r="W740" s="27" t="s">
        <v>677</v>
      </c>
      <c r="X740" s="27" t="s">
        <v>113</v>
      </c>
      <c r="Y740" s="27" t="s">
        <v>1787</v>
      </c>
      <c r="Z740" s="27" t="s">
        <v>311</v>
      </c>
      <c r="AA740" s="62">
        <v>14700000</v>
      </c>
      <c r="AB740" s="27" t="s">
        <v>310</v>
      </c>
      <c r="AC740" s="27" t="s">
        <v>1263</v>
      </c>
      <c r="AD740" s="27" t="s">
        <v>309</v>
      </c>
      <c r="AE740" s="27" t="s">
        <v>308</v>
      </c>
      <c r="AF740" s="27" t="s">
        <v>1419</v>
      </c>
      <c r="AG740" s="27" t="s">
        <v>677</v>
      </c>
      <c r="AH740" s="27" t="s">
        <v>738</v>
      </c>
      <c r="AI740" s="61">
        <v>42095</v>
      </c>
      <c r="AJ740" s="27" t="s">
        <v>1785</v>
      </c>
      <c r="AK740" s="61">
        <v>41968</v>
      </c>
      <c r="AL740" s="28" t="s">
        <v>64</v>
      </c>
      <c r="AM740" s="27" t="s">
        <v>723</v>
      </c>
      <c r="AN740" s="27" t="s">
        <v>724</v>
      </c>
      <c r="AO740" s="28" t="s">
        <v>719</v>
      </c>
      <c r="AP740" s="27" t="s">
        <v>720</v>
      </c>
      <c r="AQ740" s="27" t="s">
        <v>734</v>
      </c>
      <c r="AR740" s="27" t="s">
        <v>78</v>
      </c>
      <c r="AS740" s="28" t="s">
        <v>721</v>
      </c>
      <c r="AT740" s="28" t="s">
        <v>718</v>
      </c>
      <c r="AU740" s="28" t="s">
        <v>718</v>
      </c>
      <c r="AV740" s="28" t="s">
        <v>718</v>
      </c>
      <c r="AW740" s="28" t="s">
        <v>718</v>
      </c>
      <c r="AX740" s="28" t="s">
        <v>718</v>
      </c>
      <c r="AY740" s="28" t="s">
        <v>718</v>
      </c>
      <c r="AZ740" s="62">
        <v>14700000</v>
      </c>
      <c r="BA740" s="62">
        <v>14700000</v>
      </c>
      <c r="BB740" s="29">
        <v>1</v>
      </c>
    </row>
    <row r="741" spans="1:54" ht="15.75" customHeight="1" x14ac:dyDescent="0.2">
      <c r="A741" t="s">
        <v>3205</v>
      </c>
      <c r="B741" t="str">
        <f>VLOOKUP(M741,vlookup!A:C,3,FALSE)</f>
        <v>"Special Interest Function"</v>
      </c>
      <c r="C741" t="s">
        <v>925</v>
      </c>
      <c r="D741" t="s">
        <v>7</v>
      </c>
      <c r="E741" t="s">
        <v>10</v>
      </c>
      <c r="F741" t="s">
        <v>721</v>
      </c>
      <c r="G741" t="s">
        <v>718</v>
      </c>
      <c r="H741" t="s">
        <v>718</v>
      </c>
      <c r="I741" t="s">
        <v>718</v>
      </c>
      <c r="J741" t="s">
        <v>718</v>
      </c>
      <c r="K741" t="s">
        <v>718</v>
      </c>
      <c r="L741" s="6" t="s">
        <v>718</v>
      </c>
      <c r="M741" s="27" t="s">
        <v>213</v>
      </c>
      <c r="N741" s="27" t="s">
        <v>1115</v>
      </c>
      <c r="O741" s="27" t="s">
        <v>78</v>
      </c>
      <c r="P741" s="27" t="s">
        <v>1440</v>
      </c>
      <c r="Q741" s="27" t="s">
        <v>78</v>
      </c>
      <c r="R741" s="27" t="s">
        <v>261</v>
      </c>
      <c r="S741" s="27" t="s">
        <v>260</v>
      </c>
      <c r="T741" s="27" t="s">
        <v>1281</v>
      </c>
      <c r="U741" s="60">
        <v>41968</v>
      </c>
      <c r="V741" s="27" t="s">
        <v>89</v>
      </c>
      <c r="W741" s="27" t="s">
        <v>677</v>
      </c>
      <c r="X741" s="27" t="s">
        <v>113</v>
      </c>
      <c r="Y741" s="27" t="s">
        <v>1787</v>
      </c>
      <c r="Z741" s="27" t="s">
        <v>259</v>
      </c>
      <c r="AA741" s="62">
        <v>15200000</v>
      </c>
      <c r="AB741" s="27" t="s">
        <v>295</v>
      </c>
      <c r="AC741" s="27" t="s">
        <v>1263</v>
      </c>
      <c r="AD741" s="27" t="s">
        <v>258</v>
      </c>
      <c r="AE741" s="27" t="s">
        <v>257</v>
      </c>
      <c r="AF741" s="27" t="s">
        <v>1419</v>
      </c>
      <c r="AG741" s="27" t="s">
        <v>677</v>
      </c>
      <c r="AH741" s="27" t="s">
        <v>738</v>
      </c>
      <c r="AI741" s="61">
        <v>42095</v>
      </c>
      <c r="AJ741" s="27" t="s">
        <v>1785</v>
      </c>
      <c r="AK741" s="61">
        <v>41968</v>
      </c>
      <c r="AL741" s="28" t="s">
        <v>64</v>
      </c>
      <c r="AM741" s="27" t="s">
        <v>723</v>
      </c>
      <c r="AN741" s="27" t="s">
        <v>724</v>
      </c>
      <c r="AO741" s="28" t="s">
        <v>719</v>
      </c>
      <c r="AP741" s="27" t="s">
        <v>720</v>
      </c>
      <c r="AQ741" s="27" t="s">
        <v>734</v>
      </c>
      <c r="AR741" s="27" t="s">
        <v>78</v>
      </c>
      <c r="AS741" s="28" t="s">
        <v>721</v>
      </c>
      <c r="AT741" s="28" t="s">
        <v>718</v>
      </c>
      <c r="AU741" s="28" t="s">
        <v>718</v>
      </c>
      <c r="AV741" s="28" t="s">
        <v>718</v>
      </c>
      <c r="AW741" s="28" t="s">
        <v>718</v>
      </c>
      <c r="AX741" s="28" t="s">
        <v>718</v>
      </c>
      <c r="AY741" s="28" t="s">
        <v>718</v>
      </c>
      <c r="AZ741" s="62">
        <v>15200000</v>
      </c>
      <c r="BA741" s="62">
        <v>15200000</v>
      </c>
      <c r="BB741" s="29">
        <v>1</v>
      </c>
    </row>
    <row r="742" spans="1:54" ht="15.75" customHeight="1" x14ac:dyDescent="0.2">
      <c r="A742" t="s">
        <v>3205</v>
      </c>
      <c r="B742" t="str">
        <f>VLOOKUP(M742,vlookup!A:C,3,FALSE)</f>
        <v>"Special Interest Function"</v>
      </c>
      <c r="C742" t="s">
        <v>925</v>
      </c>
      <c r="D742" t="s">
        <v>7</v>
      </c>
      <c r="E742" t="s">
        <v>10</v>
      </c>
      <c r="F742" t="s">
        <v>721</v>
      </c>
      <c r="G742" t="s">
        <v>718</v>
      </c>
      <c r="H742" t="s">
        <v>718</v>
      </c>
      <c r="I742" t="s">
        <v>718</v>
      </c>
      <c r="J742" t="s">
        <v>718</v>
      </c>
      <c r="K742" t="s">
        <v>718</v>
      </c>
      <c r="L742" s="6" t="s">
        <v>718</v>
      </c>
      <c r="M742" s="27" t="s">
        <v>213</v>
      </c>
      <c r="N742" s="27" t="s">
        <v>1115</v>
      </c>
      <c r="O742" s="27" t="s">
        <v>78</v>
      </c>
      <c r="P742" s="27" t="s">
        <v>1440</v>
      </c>
      <c r="Q742" s="27" t="s">
        <v>78</v>
      </c>
      <c r="R742" s="27" t="s">
        <v>320</v>
      </c>
      <c r="S742" s="27" t="s">
        <v>109</v>
      </c>
      <c r="T742" s="27" t="s">
        <v>1201</v>
      </c>
      <c r="U742" s="60">
        <v>41968</v>
      </c>
      <c r="V742" s="27" t="s">
        <v>89</v>
      </c>
      <c r="W742" s="27" t="s">
        <v>677</v>
      </c>
      <c r="X742" s="27" t="s">
        <v>113</v>
      </c>
      <c r="Y742" s="27" t="s">
        <v>1787</v>
      </c>
      <c r="Z742" s="27" t="s">
        <v>319</v>
      </c>
      <c r="AA742" s="62">
        <v>18100000</v>
      </c>
      <c r="AB742" s="27" t="s">
        <v>318</v>
      </c>
      <c r="AC742" s="27" t="s">
        <v>1257</v>
      </c>
      <c r="AD742" s="27" t="s">
        <v>317</v>
      </c>
      <c r="AE742" s="27" t="s">
        <v>316</v>
      </c>
      <c r="AF742" s="27" t="s">
        <v>1419</v>
      </c>
      <c r="AG742" s="27" t="s">
        <v>677</v>
      </c>
      <c r="AH742" s="27" t="s">
        <v>738</v>
      </c>
      <c r="AI742" s="61">
        <v>42095</v>
      </c>
      <c r="AJ742" s="27" t="s">
        <v>1785</v>
      </c>
      <c r="AK742" s="61">
        <v>41968</v>
      </c>
      <c r="AL742" s="28" t="s">
        <v>64</v>
      </c>
      <c r="AM742" s="27" t="s">
        <v>723</v>
      </c>
      <c r="AN742" s="27" t="s">
        <v>724</v>
      </c>
      <c r="AO742" s="28" t="s">
        <v>719</v>
      </c>
      <c r="AP742" s="27" t="s">
        <v>720</v>
      </c>
      <c r="AQ742" s="27" t="s">
        <v>734</v>
      </c>
      <c r="AR742" s="27" t="s">
        <v>78</v>
      </c>
      <c r="AS742" s="28" t="s">
        <v>721</v>
      </c>
      <c r="AT742" s="28" t="s">
        <v>718</v>
      </c>
      <c r="AU742" s="28" t="s">
        <v>718</v>
      </c>
      <c r="AV742" s="28" t="s">
        <v>718</v>
      </c>
      <c r="AW742" s="28" t="s">
        <v>718</v>
      </c>
      <c r="AX742" s="28" t="s">
        <v>718</v>
      </c>
      <c r="AY742" s="28" t="s">
        <v>718</v>
      </c>
      <c r="AZ742" s="62">
        <v>18100000</v>
      </c>
      <c r="BA742" s="62">
        <v>18100000</v>
      </c>
      <c r="BB742" s="29">
        <v>1</v>
      </c>
    </row>
    <row r="743" spans="1:54" ht="15.75" customHeight="1" x14ac:dyDescent="0.2">
      <c r="A743" t="s">
        <v>3205</v>
      </c>
      <c r="B743" t="str">
        <f>VLOOKUP(M743,vlookup!A:C,3,FALSE)</f>
        <v>"Special Interest Function"</v>
      </c>
      <c r="C743" t="s">
        <v>925</v>
      </c>
      <c r="D743" t="s">
        <v>7</v>
      </c>
      <c r="E743" t="s">
        <v>10</v>
      </c>
      <c r="F743" t="s">
        <v>721</v>
      </c>
      <c r="G743" t="s">
        <v>718</v>
      </c>
      <c r="H743" t="s">
        <v>718</v>
      </c>
      <c r="I743" t="s">
        <v>718</v>
      </c>
      <c r="J743" t="s">
        <v>718</v>
      </c>
      <c r="K743" t="s">
        <v>718</v>
      </c>
      <c r="L743" s="6" t="s">
        <v>718</v>
      </c>
      <c r="M743" s="27" t="s">
        <v>213</v>
      </c>
      <c r="N743" s="27" t="s">
        <v>1115</v>
      </c>
      <c r="O743" s="27" t="s">
        <v>78</v>
      </c>
      <c r="P743" s="27" t="s">
        <v>1440</v>
      </c>
      <c r="Q743" s="27" t="s">
        <v>78</v>
      </c>
      <c r="R743" s="27" t="s">
        <v>165</v>
      </c>
      <c r="S743" s="27" t="s">
        <v>39</v>
      </c>
      <c r="T743" s="27" t="s">
        <v>205</v>
      </c>
      <c r="U743" s="60">
        <v>41968</v>
      </c>
      <c r="V743" s="27" t="s">
        <v>89</v>
      </c>
      <c r="W743" s="27" t="s">
        <v>677</v>
      </c>
      <c r="X743" s="27" t="s">
        <v>113</v>
      </c>
      <c r="Y743" s="27" t="s">
        <v>1787</v>
      </c>
      <c r="Z743" s="27" t="s">
        <v>164</v>
      </c>
      <c r="AA743" s="62">
        <v>18600000</v>
      </c>
      <c r="AB743" s="27" t="s">
        <v>301</v>
      </c>
      <c r="AC743" s="27" t="s">
        <v>1263</v>
      </c>
      <c r="AD743" s="27" t="s">
        <v>162</v>
      </c>
      <c r="AE743" s="27" t="s">
        <v>161</v>
      </c>
      <c r="AF743" s="27" t="s">
        <v>1419</v>
      </c>
      <c r="AG743" s="27" t="s">
        <v>677</v>
      </c>
      <c r="AH743" s="27" t="s">
        <v>2769</v>
      </c>
      <c r="AI743" s="61">
        <v>42263</v>
      </c>
      <c r="AJ743" s="27" t="s">
        <v>1785</v>
      </c>
      <c r="AK743" s="61">
        <v>41968</v>
      </c>
      <c r="AL743" s="28" t="s">
        <v>64</v>
      </c>
      <c r="AM743" s="27" t="s">
        <v>723</v>
      </c>
      <c r="AN743" s="27" t="s">
        <v>724</v>
      </c>
      <c r="AO743" s="28" t="s">
        <v>719</v>
      </c>
      <c r="AP743" s="27" t="s">
        <v>720</v>
      </c>
      <c r="AQ743" s="27" t="s">
        <v>734</v>
      </c>
      <c r="AR743" s="27" t="s">
        <v>78</v>
      </c>
      <c r="AS743" s="28" t="s">
        <v>721</v>
      </c>
      <c r="AT743" s="28" t="s">
        <v>718</v>
      </c>
      <c r="AU743" s="28" t="s">
        <v>718</v>
      </c>
      <c r="AV743" s="28" t="s">
        <v>718</v>
      </c>
      <c r="AW743" s="28" t="s">
        <v>718</v>
      </c>
      <c r="AX743" s="28" t="s">
        <v>718</v>
      </c>
      <c r="AY743" s="28" t="s">
        <v>718</v>
      </c>
      <c r="AZ743" s="62">
        <v>18600000</v>
      </c>
      <c r="BA743" s="62">
        <v>18600000</v>
      </c>
      <c r="BB743" s="29">
        <v>1</v>
      </c>
    </row>
    <row r="744" spans="1:54" ht="15.75" customHeight="1" x14ac:dyDescent="0.2">
      <c r="A744" t="s">
        <v>3205</v>
      </c>
      <c r="B744" t="str">
        <f>VLOOKUP(M744,vlookup!A:C,3,FALSE)</f>
        <v>"Special Interest Function"</v>
      </c>
      <c r="C744" t="s">
        <v>925</v>
      </c>
      <c r="D744" t="s">
        <v>7</v>
      </c>
      <c r="E744" t="s">
        <v>10</v>
      </c>
      <c r="F744" t="s">
        <v>721</v>
      </c>
      <c r="G744" t="s">
        <v>718</v>
      </c>
      <c r="H744" t="s">
        <v>718</v>
      </c>
      <c r="I744" t="s">
        <v>718</v>
      </c>
      <c r="J744" t="s">
        <v>718</v>
      </c>
      <c r="K744" t="s">
        <v>718</v>
      </c>
      <c r="L744" s="6" t="s">
        <v>718</v>
      </c>
      <c r="M744" s="27" t="s">
        <v>213</v>
      </c>
      <c r="N744" s="27" t="s">
        <v>1115</v>
      </c>
      <c r="O744" s="27" t="s">
        <v>78</v>
      </c>
      <c r="P744" s="27" t="s">
        <v>1440</v>
      </c>
      <c r="Q744" s="27" t="s">
        <v>78</v>
      </c>
      <c r="R744" s="27" t="s">
        <v>256</v>
      </c>
      <c r="S744" s="27" t="s">
        <v>42</v>
      </c>
      <c r="T744" s="27" t="s">
        <v>112</v>
      </c>
      <c r="U744" s="60">
        <v>41968</v>
      </c>
      <c r="V744" s="27" t="s">
        <v>89</v>
      </c>
      <c r="W744" s="27" t="s">
        <v>677</v>
      </c>
      <c r="X744" s="27" t="s">
        <v>113</v>
      </c>
      <c r="Y744" s="27" t="s">
        <v>2754</v>
      </c>
      <c r="Z744" s="27" t="s">
        <v>255</v>
      </c>
      <c r="AA744" s="62">
        <v>19200000</v>
      </c>
      <c r="AB744" s="27" t="s">
        <v>254</v>
      </c>
      <c r="AC744" s="27" t="s">
        <v>1222</v>
      </c>
      <c r="AD744" s="27" t="s">
        <v>253</v>
      </c>
      <c r="AE744" s="27" t="s">
        <v>252</v>
      </c>
      <c r="AF744" s="27" t="s">
        <v>1419</v>
      </c>
      <c r="AG744" s="27" t="s">
        <v>677</v>
      </c>
      <c r="AH744" s="27" t="s">
        <v>735</v>
      </c>
      <c r="AI744" s="61">
        <v>42196</v>
      </c>
      <c r="AJ744" s="27" t="s">
        <v>1372</v>
      </c>
      <c r="AK744" s="61">
        <v>41968</v>
      </c>
      <c r="AL744" s="28" t="s">
        <v>64</v>
      </c>
      <c r="AM744" s="27" t="s">
        <v>723</v>
      </c>
      <c r="AN744" s="27" t="s">
        <v>724</v>
      </c>
      <c r="AO744" s="28" t="s">
        <v>719</v>
      </c>
      <c r="AP744" s="27" t="s">
        <v>720</v>
      </c>
      <c r="AQ744" s="27" t="s">
        <v>734</v>
      </c>
      <c r="AR744" s="27" t="s">
        <v>78</v>
      </c>
      <c r="AS744" s="28" t="s">
        <v>721</v>
      </c>
      <c r="AT744" s="28" t="s">
        <v>718</v>
      </c>
      <c r="AU744" s="28" t="s">
        <v>718</v>
      </c>
      <c r="AV744" s="28" t="s">
        <v>718</v>
      </c>
      <c r="AW744" s="28" t="s">
        <v>718</v>
      </c>
      <c r="AX744" s="28" t="s">
        <v>718</v>
      </c>
      <c r="AY744" s="28" t="s">
        <v>718</v>
      </c>
      <c r="AZ744" s="62">
        <v>19200000</v>
      </c>
      <c r="BA744" s="62">
        <v>19200000</v>
      </c>
      <c r="BB744" s="29">
        <v>1</v>
      </c>
    </row>
    <row r="745" spans="1:54" ht="15.75" customHeight="1" x14ac:dyDescent="0.2">
      <c r="A745" t="s">
        <v>3205</v>
      </c>
      <c r="B745" t="str">
        <f>VLOOKUP(M745,vlookup!A:C,3,FALSE)</f>
        <v>"Special Interest Function"</v>
      </c>
      <c r="C745" t="s">
        <v>925</v>
      </c>
      <c r="D745" t="s">
        <v>7</v>
      </c>
      <c r="E745" t="s">
        <v>10</v>
      </c>
      <c r="F745" t="s">
        <v>721</v>
      </c>
      <c r="G745" t="s">
        <v>718</v>
      </c>
      <c r="H745" t="s">
        <v>718</v>
      </c>
      <c r="I745" t="s">
        <v>718</v>
      </c>
      <c r="J745" t="s">
        <v>718</v>
      </c>
      <c r="K745" t="s">
        <v>718</v>
      </c>
      <c r="L745" s="6" t="s">
        <v>718</v>
      </c>
      <c r="M745" s="27" t="s">
        <v>213</v>
      </c>
      <c r="N745" s="27" t="s">
        <v>1115</v>
      </c>
      <c r="O745" s="27" t="s">
        <v>78</v>
      </c>
      <c r="P745" s="27" t="s">
        <v>1440</v>
      </c>
      <c r="Q745" s="27" t="s">
        <v>78</v>
      </c>
      <c r="R745" s="27" t="s">
        <v>237</v>
      </c>
      <c r="S745" s="27" t="s">
        <v>156</v>
      </c>
      <c r="T745" s="27" t="s">
        <v>1213</v>
      </c>
      <c r="U745" s="60">
        <v>41968</v>
      </c>
      <c r="V745" s="27" t="s">
        <v>89</v>
      </c>
      <c r="W745" s="27" t="s">
        <v>677</v>
      </c>
      <c r="X745" s="27" t="s">
        <v>113</v>
      </c>
      <c r="Y745" s="27" t="s">
        <v>1787</v>
      </c>
      <c r="Z745" s="27" t="s">
        <v>236</v>
      </c>
      <c r="AA745" s="62">
        <v>19300000</v>
      </c>
      <c r="AB745" s="27" t="s">
        <v>279</v>
      </c>
      <c r="AC745" s="27" t="s">
        <v>1222</v>
      </c>
      <c r="AD745" s="27" t="s">
        <v>235</v>
      </c>
      <c r="AE745" s="27" t="s">
        <v>234</v>
      </c>
      <c r="AF745" s="27" t="s">
        <v>1419</v>
      </c>
      <c r="AG745" s="27" t="s">
        <v>677</v>
      </c>
      <c r="AH745" s="27" t="s">
        <v>738</v>
      </c>
      <c r="AI745" s="61">
        <v>42095</v>
      </c>
      <c r="AJ745" s="27" t="s">
        <v>1785</v>
      </c>
      <c r="AK745" s="61">
        <v>41968</v>
      </c>
      <c r="AL745" s="28" t="s">
        <v>64</v>
      </c>
      <c r="AM745" s="27" t="s">
        <v>723</v>
      </c>
      <c r="AN745" s="27" t="s">
        <v>724</v>
      </c>
      <c r="AO745" s="28" t="s">
        <v>719</v>
      </c>
      <c r="AP745" s="27" t="s">
        <v>720</v>
      </c>
      <c r="AQ745" s="27" t="s">
        <v>734</v>
      </c>
      <c r="AR745" s="27" t="s">
        <v>78</v>
      </c>
      <c r="AS745" s="28" t="s">
        <v>721</v>
      </c>
      <c r="AT745" s="28" t="s">
        <v>718</v>
      </c>
      <c r="AU745" s="28" t="s">
        <v>718</v>
      </c>
      <c r="AV745" s="28" t="s">
        <v>718</v>
      </c>
      <c r="AW745" s="28" t="s">
        <v>718</v>
      </c>
      <c r="AX745" s="28" t="s">
        <v>718</v>
      </c>
      <c r="AY745" s="28" t="s">
        <v>718</v>
      </c>
      <c r="AZ745" s="62">
        <v>19300000</v>
      </c>
      <c r="BA745" s="62">
        <v>19300000</v>
      </c>
      <c r="BB745" s="29">
        <v>1</v>
      </c>
    </row>
    <row r="746" spans="1:54" ht="15.75" customHeight="1" x14ac:dyDescent="0.2">
      <c r="A746" t="s">
        <v>3205</v>
      </c>
      <c r="B746" t="str">
        <f>VLOOKUP(M746,vlookup!A:C,3,FALSE)</f>
        <v>"Special Interest Function"</v>
      </c>
      <c r="C746" t="s">
        <v>925</v>
      </c>
      <c r="D746" t="s">
        <v>7</v>
      </c>
      <c r="E746" t="s">
        <v>10</v>
      </c>
      <c r="F746" t="s">
        <v>721</v>
      </c>
      <c r="G746" t="s">
        <v>718</v>
      </c>
      <c r="H746" t="s">
        <v>718</v>
      </c>
      <c r="I746" t="s">
        <v>718</v>
      </c>
      <c r="J746" t="s">
        <v>718</v>
      </c>
      <c r="K746" t="s">
        <v>718</v>
      </c>
      <c r="L746" s="6" t="s">
        <v>718</v>
      </c>
      <c r="M746" s="27" t="s">
        <v>213</v>
      </c>
      <c r="N746" s="27" t="s">
        <v>1115</v>
      </c>
      <c r="O746" s="27" t="s">
        <v>78</v>
      </c>
      <c r="P746" s="27" t="s">
        <v>1440</v>
      </c>
      <c r="Q746" s="27" t="s">
        <v>78</v>
      </c>
      <c r="R746" s="27" t="s">
        <v>313</v>
      </c>
      <c r="S746" s="27" t="s">
        <v>52</v>
      </c>
      <c r="T746" s="27" t="s">
        <v>322</v>
      </c>
      <c r="U746" s="60">
        <v>41968</v>
      </c>
      <c r="V746" s="27" t="s">
        <v>89</v>
      </c>
      <c r="W746" s="27" t="s">
        <v>677</v>
      </c>
      <c r="X746" s="27" t="s">
        <v>113</v>
      </c>
      <c r="Y746" s="27" t="s">
        <v>1787</v>
      </c>
      <c r="Z746" s="27" t="s">
        <v>276</v>
      </c>
      <c r="AA746" s="62">
        <v>20500000</v>
      </c>
      <c r="AB746" s="27" t="s">
        <v>275</v>
      </c>
      <c r="AC746" s="27" t="s">
        <v>1266</v>
      </c>
      <c r="AD746" s="27" t="s">
        <v>274</v>
      </c>
      <c r="AE746" s="27" t="s">
        <v>273</v>
      </c>
      <c r="AF746" s="27" t="s">
        <v>1419</v>
      </c>
      <c r="AG746" s="27" t="s">
        <v>677</v>
      </c>
      <c r="AH746" s="27" t="s">
        <v>738</v>
      </c>
      <c r="AI746" s="61">
        <v>42131</v>
      </c>
      <c r="AJ746" s="27" t="s">
        <v>1785</v>
      </c>
      <c r="AK746" s="61">
        <v>41968</v>
      </c>
      <c r="AL746" s="28" t="s">
        <v>64</v>
      </c>
      <c r="AM746" s="27" t="s">
        <v>723</v>
      </c>
      <c r="AN746" s="27" t="s">
        <v>724</v>
      </c>
      <c r="AO746" s="28" t="s">
        <v>719</v>
      </c>
      <c r="AP746" s="27" t="s">
        <v>720</v>
      </c>
      <c r="AQ746" s="27" t="s">
        <v>734</v>
      </c>
      <c r="AR746" s="27" t="s">
        <v>78</v>
      </c>
      <c r="AS746" s="28" t="s">
        <v>721</v>
      </c>
      <c r="AT746" s="28" t="s">
        <v>718</v>
      </c>
      <c r="AU746" s="28" t="s">
        <v>718</v>
      </c>
      <c r="AV746" s="28" t="s">
        <v>718</v>
      </c>
      <c r="AW746" s="28" t="s">
        <v>718</v>
      </c>
      <c r="AX746" s="28" t="s">
        <v>718</v>
      </c>
      <c r="AY746" s="28" t="s">
        <v>718</v>
      </c>
      <c r="AZ746" s="62">
        <v>20500000</v>
      </c>
      <c r="BA746" s="62">
        <v>20500000</v>
      </c>
      <c r="BB746" s="29">
        <v>1</v>
      </c>
    </row>
    <row r="747" spans="1:54" ht="15.75" customHeight="1" x14ac:dyDescent="0.2">
      <c r="A747" t="s">
        <v>3205</v>
      </c>
      <c r="B747" t="str">
        <f>VLOOKUP(M747,vlookup!A:C,3,FALSE)</f>
        <v>"Special Interest Function"</v>
      </c>
      <c r="C747" t="s">
        <v>925</v>
      </c>
      <c r="D747" t="s">
        <v>7</v>
      </c>
      <c r="E747" t="s">
        <v>10</v>
      </c>
      <c r="F747" t="s">
        <v>721</v>
      </c>
      <c r="G747" t="s">
        <v>718</v>
      </c>
      <c r="H747" t="s">
        <v>718</v>
      </c>
      <c r="I747" t="s">
        <v>718</v>
      </c>
      <c r="J747" t="s">
        <v>718</v>
      </c>
      <c r="K747" t="s">
        <v>718</v>
      </c>
      <c r="L747" s="6" t="s">
        <v>718</v>
      </c>
      <c r="M747" s="27" t="s">
        <v>213</v>
      </c>
      <c r="N747" s="27" t="s">
        <v>1115</v>
      </c>
      <c r="O747" s="27" t="s">
        <v>78</v>
      </c>
      <c r="P747" s="27" t="s">
        <v>1440</v>
      </c>
      <c r="Q747" s="27" t="s">
        <v>78</v>
      </c>
      <c r="R747" s="27" t="s">
        <v>1391</v>
      </c>
      <c r="S747" s="27" t="s">
        <v>35</v>
      </c>
      <c r="T747" s="27" t="s">
        <v>88</v>
      </c>
      <c r="U747" s="60">
        <v>41968</v>
      </c>
      <c r="V747" s="27" t="s">
        <v>89</v>
      </c>
      <c r="W747" s="27" t="s">
        <v>677</v>
      </c>
      <c r="X747" s="27" t="s">
        <v>113</v>
      </c>
      <c r="Y747" s="27" t="s">
        <v>2754</v>
      </c>
      <c r="Z747" s="27" t="s">
        <v>299</v>
      </c>
      <c r="AA747" s="62">
        <v>21000000</v>
      </c>
      <c r="AB747" s="27" t="s">
        <v>298</v>
      </c>
      <c r="AC747" s="27" t="s">
        <v>1207</v>
      </c>
      <c r="AD747" s="27" t="s">
        <v>297</v>
      </c>
      <c r="AE747" s="27" t="s">
        <v>296</v>
      </c>
      <c r="AF747" s="27" t="s">
        <v>1419</v>
      </c>
      <c r="AG747" s="27" t="s">
        <v>677</v>
      </c>
      <c r="AH747" s="27" t="s">
        <v>735</v>
      </c>
      <c r="AI747" s="61">
        <v>42196</v>
      </c>
      <c r="AJ747" s="27" t="s">
        <v>1372</v>
      </c>
      <c r="AK747" s="61">
        <v>41968</v>
      </c>
      <c r="AL747" s="28" t="s">
        <v>64</v>
      </c>
      <c r="AM747" s="27" t="s">
        <v>723</v>
      </c>
      <c r="AN747" s="27" t="s">
        <v>724</v>
      </c>
      <c r="AO747" s="28" t="s">
        <v>719</v>
      </c>
      <c r="AP747" s="27" t="s">
        <v>720</v>
      </c>
      <c r="AQ747" s="27" t="s">
        <v>734</v>
      </c>
      <c r="AR747" s="27" t="s">
        <v>78</v>
      </c>
      <c r="AS747" s="28" t="s">
        <v>721</v>
      </c>
      <c r="AT747" s="28" t="s">
        <v>718</v>
      </c>
      <c r="AU747" s="28" t="s">
        <v>718</v>
      </c>
      <c r="AV747" s="28" t="s">
        <v>718</v>
      </c>
      <c r="AW747" s="28" t="s">
        <v>718</v>
      </c>
      <c r="AX747" s="28" t="s">
        <v>718</v>
      </c>
      <c r="AY747" s="28" t="s">
        <v>718</v>
      </c>
      <c r="AZ747" s="62">
        <v>21000000</v>
      </c>
      <c r="BA747" s="62">
        <v>21000000</v>
      </c>
      <c r="BB747" s="29">
        <v>1</v>
      </c>
    </row>
    <row r="748" spans="1:54" ht="15.75" customHeight="1" x14ac:dyDescent="0.2">
      <c r="A748" t="s">
        <v>3205</v>
      </c>
      <c r="B748" t="str">
        <f>VLOOKUP(M748,vlookup!A:C,3,FALSE)</f>
        <v>"Special Interest Function"</v>
      </c>
      <c r="C748" t="s">
        <v>925</v>
      </c>
      <c r="D748" t="s">
        <v>7</v>
      </c>
      <c r="E748" t="s">
        <v>10</v>
      </c>
      <c r="F748" t="s">
        <v>721</v>
      </c>
      <c r="G748" t="s">
        <v>718</v>
      </c>
      <c r="H748" t="s">
        <v>718</v>
      </c>
      <c r="I748" t="s">
        <v>718</v>
      </c>
      <c r="J748" t="s">
        <v>718</v>
      </c>
      <c r="K748" t="s">
        <v>718</v>
      </c>
      <c r="L748" s="6" t="s">
        <v>718</v>
      </c>
      <c r="M748" s="27" t="s">
        <v>213</v>
      </c>
      <c r="N748" s="27" t="s">
        <v>1115</v>
      </c>
      <c r="O748" s="27" t="s">
        <v>78</v>
      </c>
      <c r="P748" s="27" t="s">
        <v>1440</v>
      </c>
      <c r="Q748" s="27" t="s">
        <v>78</v>
      </c>
      <c r="R748" s="27" t="s">
        <v>1116</v>
      </c>
      <c r="S748" s="27" t="s">
        <v>39</v>
      </c>
      <c r="T748" s="27" t="s">
        <v>212</v>
      </c>
      <c r="U748" s="60">
        <v>41968</v>
      </c>
      <c r="V748" s="27" t="s">
        <v>89</v>
      </c>
      <c r="W748" s="27" t="s">
        <v>677</v>
      </c>
      <c r="X748" s="27" t="s">
        <v>113</v>
      </c>
      <c r="Y748" s="27" t="s">
        <v>1787</v>
      </c>
      <c r="Z748" s="27" t="s">
        <v>305</v>
      </c>
      <c r="AA748" s="62">
        <v>23800000</v>
      </c>
      <c r="AB748" s="27" t="s">
        <v>304</v>
      </c>
      <c r="AC748" s="27" t="s">
        <v>1266</v>
      </c>
      <c r="AD748" s="27" t="s">
        <v>303</v>
      </c>
      <c r="AE748" s="27" t="s">
        <v>302</v>
      </c>
      <c r="AF748" s="27" t="s">
        <v>1419</v>
      </c>
      <c r="AG748" s="27" t="s">
        <v>677</v>
      </c>
      <c r="AH748" s="27" t="s">
        <v>738</v>
      </c>
      <c r="AI748" s="61">
        <v>42095</v>
      </c>
      <c r="AJ748" s="27" t="s">
        <v>1785</v>
      </c>
      <c r="AK748" s="61">
        <v>41968</v>
      </c>
      <c r="AL748" s="28" t="s">
        <v>64</v>
      </c>
      <c r="AM748" s="27" t="s">
        <v>723</v>
      </c>
      <c r="AN748" s="27" t="s">
        <v>724</v>
      </c>
      <c r="AO748" s="28" t="s">
        <v>719</v>
      </c>
      <c r="AP748" s="27" t="s">
        <v>720</v>
      </c>
      <c r="AQ748" s="27" t="s">
        <v>734</v>
      </c>
      <c r="AR748" s="27" t="s">
        <v>78</v>
      </c>
      <c r="AS748" s="28" t="s">
        <v>721</v>
      </c>
      <c r="AT748" s="28" t="s">
        <v>718</v>
      </c>
      <c r="AU748" s="28" t="s">
        <v>718</v>
      </c>
      <c r="AV748" s="28" t="s">
        <v>718</v>
      </c>
      <c r="AW748" s="28" t="s">
        <v>718</v>
      </c>
      <c r="AX748" s="28" t="s">
        <v>718</v>
      </c>
      <c r="AY748" s="28" t="s">
        <v>718</v>
      </c>
      <c r="AZ748" s="62">
        <v>23800000</v>
      </c>
      <c r="BA748" s="62">
        <v>23800000</v>
      </c>
      <c r="BB748" s="29">
        <v>1</v>
      </c>
    </row>
    <row r="749" spans="1:54" ht="15.75" customHeight="1" x14ac:dyDescent="0.2">
      <c r="A749" t="s">
        <v>3205</v>
      </c>
      <c r="B749" t="str">
        <f>VLOOKUP(M749,vlookup!A:C,3,FALSE)</f>
        <v>"Special Interest Function"</v>
      </c>
      <c r="C749" t="s">
        <v>925</v>
      </c>
      <c r="D749" t="s">
        <v>7</v>
      </c>
      <c r="E749" t="s">
        <v>11</v>
      </c>
      <c r="F749" t="s">
        <v>721</v>
      </c>
      <c r="G749" t="s">
        <v>718</v>
      </c>
      <c r="H749" t="s">
        <v>718</v>
      </c>
      <c r="I749" t="s">
        <v>718</v>
      </c>
      <c r="J749" t="s">
        <v>718</v>
      </c>
      <c r="K749" t="s">
        <v>718</v>
      </c>
      <c r="L749" s="6" t="s">
        <v>718</v>
      </c>
      <c r="M749" s="27" t="s">
        <v>213</v>
      </c>
      <c r="N749" s="27" t="s">
        <v>1115</v>
      </c>
      <c r="O749" s="27" t="s">
        <v>78</v>
      </c>
      <c r="P749" s="27" t="s">
        <v>1440</v>
      </c>
      <c r="Q749" s="27" t="s">
        <v>78</v>
      </c>
      <c r="R749" s="27" t="s">
        <v>237</v>
      </c>
      <c r="S749" s="27" t="s">
        <v>156</v>
      </c>
      <c r="T749" s="27" t="s">
        <v>1213</v>
      </c>
      <c r="U749" s="60">
        <v>42061</v>
      </c>
      <c r="V749" s="27" t="s">
        <v>89</v>
      </c>
      <c r="W749" s="27" t="s">
        <v>677</v>
      </c>
      <c r="X749" s="27" t="s">
        <v>113</v>
      </c>
      <c r="Y749" s="27" t="s">
        <v>2771</v>
      </c>
      <c r="Z749" s="27" t="s">
        <v>236</v>
      </c>
      <c r="AA749" s="62">
        <v>225000</v>
      </c>
      <c r="AB749" s="27" t="s">
        <v>279</v>
      </c>
      <c r="AC749" s="27" t="s">
        <v>1275</v>
      </c>
      <c r="AD749" s="27" t="s">
        <v>235</v>
      </c>
      <c r="AE749" s="27" t="s">
        <v>234</v>
      </c>
      <c r="AF749" s="27" t="s">
        <v>782</v>
      </c>
      <c r="AG749" s="27" t="s">
        <v>677</v>
      </c>
      <c r="AH749" s="27" t="s">
        <v>738</v>
      </c>
      <c r="AI749" s="61">
        <v>42095</v>
      </c>
      <c r="AJ749" s="27" t="s">
        <v>2755</v>
      </c>
      <c r="AK749" s="61">
        <v>42062</v>
      </c>
      <c r="AL749" s="28" t="s">
        <v>64</v>
      </c>
      <c r="AM749" s="27" t="s">
        <v>723</v>
      </c>
      <c r="AN749" s="27" t="s">
        <v>724</v>
      </c>
      <c r="AO749" s="28" t="s">
        <v>719</v>
      </c>
      <c r="AP749" s="27" t="s">
        <v>720</v>
      </c>
      <c r="AQ749" s="27" t="s">
        <v>734</v>
      </c>
      <c r="AR749" s="27" t="s">
        <v>78</v>
      </c>
      <c r="AS749" s="28" t="s">
        <v>721</v>
      </c>
      <c r="AT749" s="28" t="s">
        <v>718</v>
      </c>
      <c r="AU749" s="28" t="s">
        <v>718</v>
      </c>
      <c r="AV749" s="28" t="s">
        <v>718</v>
      </c>
      <c r="AW749" s="28" t="s">
        <v>718</v>
      </c>
      <c r="AX749" s="28" t="s">
        <v>718</v>
      </c>
      <c r="AY749" s="28" t="s">
        <v>718</v>
      </c>
      <c r="AZ749" s="62">
        <v>0</v>
      </c>
      <c r="BA749" s="62">
        <v>0</v>
      </c>
      <c r="BB749" s="29">
        <v>1</v>
      </c>
    </row>
    <row r="750" spans="1:54" ht="15.75" customHeight="1" x14ac:dyDescent="0.2">
      <c r="A750" t="s">
        <v>3205</v>
      </c>
      <c r="B750" t="str">
        <f>VLOOKUP(M750,vlookup!A:C,3,FALSE)</f>
        <v>"Special Interest Function"</v>
      </c>
      <c r="C750" t="s">
        <v>925</v>
      </c>
      <c r="D750" t="s">
        <v>7</v>
      </c>
      <c r="E750" t="s">
        <v>11</v>
      </c>
      <c r="F750" t="s">
        <v>721</v>
      </c>
      <c r="G750" t="s">
        <v>718</v>
      </c>
      <c r="H750" t="s">
        <v>718</v>
      </c>
      <c r="I750" t="s">
        <v>718</v>
      </c>
      <c r="J750" t="s">
        <v>718</v>
      </c>
      <c r="K750" t="s">
        <v>718</v>
      </c>
      <c r="L750" s="6" t="s">
        <v>718</v>
      </c>
      <c r="M750" s="27" t="s">
        <v>213</v>
      </c>
      <c r="N750" s="27" t="s">
        <v>1115</v>
      </c>
      <c r="O750" s="27" t="s">
        <v>78</v>
      </c>
      <c r="P750" s="27" t="s">
        <v>1440</v>
      </c>
      <c r="Q750" s="27" t="s">
        <v>78</v>
      </c>
      <c r="R750" s="27" t="s">
        <v>320</v>
      </c>
      <c r="S750" s="27" t="s">
        <v>109</v>
      </c>
      <c r="T750" s="27" t="s">
        <v>1201</v>
      </c>
      <c r="U750" s="60">
        <v>42065</v>
      </c>
      <c r="V750" s="27" t="s">
        <v>89</v>
      </c>
      <c r="W750" s="27" t="s">
        <v>677</v>
      </c>
      <c r="X750" s="27" t="s">
        <v>113</v>
      </c>
      <c r="Y750" s="27" t="s">
        <v>2759</v>
      </c>
      <c r="Z750" s="27" t="s">
        <v>319</v>
      </c>
      <c r="AA750" s="62">
        <v>1410000</v>
      </c>
      <c r="AB750" s="27" t="s">
        <v>318</v>
      </c>
      <c r="AC750" s="27" t="s">
        <v>1280</v>
      </c>
      <c r="AD750" s="27" t="s">
        <v>317</v>
      </c>
      <c r="AE750" s="27" t="s">
        <v>316</v>
      </c>
      <c r="AF750" s="27" t="s">
        <v>1419</v>
      </c>
      <c r="AG750" s="27" t="s">
        <v>677</v>
      </c>
      <c r="AH750" s="27" t="s">
        <v>738</v>
      </c>
      <c r="AI750" s="61">
        <v>42095</v>
      </c>
      <c r="AJ750" s="27" t="s">
        <v>1372</v>
      </c>
      <c r="AK750" s="61">
        <v>42045</v>
      </c>
      <c r="AL750" s="28" t="s">
        <v>64</v>
      </c>
      <c r="AM750" s="27" t="s">
        <v>723</v>
      </c>
      <c r="AN750" s="27" t="s">
        <v>724</v>
      </c>
      <c r="AO750" s="28" t="s">
        <v>719</v>
      </c>
      <c r="AP750" s="27" t="s">
        <v>720</v>
      </c>
      <c r="AQ750" s="27" t="s">
        <v>734</v>
      </c>
      <c r="AR750" s="27" t="s">
        <v>78</v>
      </c>
      <c r="AS750" s="28" t="s">
        <v>721</v>
      </c>
      <c r="AT750" s="28" t="s">
        <v>718</v>
      </c>
      <c r="AU750" s="28" t="s">
        <v>718</v>
      </c>
      <c r="AV750" s="28" t="s">
        <v>718</v>
      </c>
      <c r="AW750" s="28" t="s">
        <v>718</v>
      </c>
      <c r="AX750" s="28" t="s">
        <v>718</v>
      </c>
      <c r="AY750" s="28" t="s">
        <v>718</v>
      </c>
      <c r="AZ750" s="62">
        <v>0</v>
      </c>
      <c r="BA750" s="62">
        <v>0</v>
      </c>
      <c r="BB750" s="29">
        <v>1</v>
      </c>
    </row>
    <row r="751" spans="1:54" ht="15.75" customHeight="1" x14ac:dyDescent="0.2">
      <c r="A751" t="s">
        <v>3205</v>
      </c>
      <c r="B751" t="str">
        <f>VLOOKUP(M751,vlookup!A:C,3,FALSE)</f>
        <v>"Special Interest Function"</v>
      </c>
      <c r="C751" t="s">
        <v>925</v>
      </c>
      <c r="D751" t="s">
        <v>7</v>
      </c>
      <c r="E751" t="s">
        <v>11</v>
      </c>
      <c r="F751" t="s">
        <v>721</v>
      </c>
      <c r="G751" t="s">
        <v>718</v>
      </c>
      <c r="H751" t="s">
        <v>718</v>
      </c>
      <c r="I751" t="s">
        <v>718</v>
      </c>
      <c r="J751" t="s">
        <v>718</v>
      </c>
      <c r="K751" t="s">
        <v>718</v>
      </c>
      <c r="L751" s="6" t="s">
        <v>718</v>
      </c>
      <c r="M751" s="27" t="s">
        <v>213</v>
      </c>
      <c r="N751" s="27" t="s">
        <v>1115</v>
      </c>
      <c r="O751" s="27" t="s">
        <v>78</v>
      </c>
      <c r="P751" s="27" t="s">
        <v>1440</v>
      </c>
      <c r="Q751" s="27" t="s">
        <v>78</v>
      </c>
      <c r="R751" s="27" t="s">
        <v>262</v>
      </c>
      <c r="S751" s="27" t="s">
        <v>144</v>
      </c>
      <c r="T751" s="27" t="s">
        <v>1209</v>
      </c>
      <c r="U751" s="60">
        <v>42066</v>
      </c>
      <c r="V751" s="27" t="s">
        <v>89</v>
      </c>
      <c r="W751" s="27" t="s">
        <v>677</v>
      </c>
      <c r="X751" s="27" t="s">
        <v>113</v>
      </c>
      <c r="Y751" s="27" t="s">
        <v>2775</v>
      </c>
      <c r="Z751" s="27" t="s">
        <v>311</v>
      </c>
      <c r="AA751" s="62">
        <v>317000</v>
      </c>
      <c r="AB751" s="27" t="s">
        <v>310</v>
      </c>
      <c r="AC751" s="27" t="s">
        <v>1264</v>
      </c>
      <c r="AD751" s="27" t="s">
        <v>309</v>
      </c>
      <c r="AE751" s="27" t="s">
        <v>308</v>
      </c>
      <c r="AF751" s="27" t="s">
        <v>782</v>
      </c>
      <c r="AG751" s="27" t="s">
        <v>677</v>
      </c>
      <c r="AH751" s="27" t="s">
        <v>738</v>
      </c>
      <c r="AI751" s="61">
        <v>42095</v>
      </c>
      <c r="AJ751" s="27" t="s">
        <v>2755</v>
      </c>
      <c r="AK751" s="61">
        <v>42066</v>
      </c>
      <c r="AL751" s="28" t="s">
        <v>64</v>
      </c>
      <c r="AM751" s="27" t="s">
        <v>723</v>
      </c>
      <c r="AN751" s="27" t="s">
        <v>724</v>
      </c>
      <c r="AO751" s="28" t="s">
        <v>719</v>
      </c>
      <c r="AP751" s="27" t="s">
        <v>720</v>
      </c>
      <c r="AQ751" s="27" t="s">
        <v>734</v>
      </c>
      <c r="AR751" s="27" t="s">
        <v>78</v>
      </c>
      <c r="AS751" s="28" t="s">
        <v>721</v>
      </c>
      <c r="AT751" s="28" t="s">
        <v>718</v>
      </c>
      <c r="AU751" s="28" t="s">
        <v>718</v>
      </c>
      <c r="AV751" s="28" t="s">
        <v>718</v>
      </c>
      <c r="AW751" s="28" t="s">
        <v>718</v>
      </c>
      <c r="AX751" s="28" t="s">
        <v>718</v>
      </c>
      <c r="AY751" s="28" t="s">
        <v>718</v>
      </c>
      <c r="AZ751" s="62">
        <v>0</v>
      </c>
      <c r="BA751" s="62">
        <v>0</v>
      </c>
      <c r="BB751" s="29">
        <v>1</v>
      </c>
    </row>
    <row r="752" spans="1:54" ht="15.75" customHeight="1" x14ac:dyDescent="0.2">
      <c r="A752" t="s">
        <v>3205</v>
      </c>
      <c r="B752" t="str">
        <f>VLOOKUP(M752,vlookup!A:C,3,FALSE)</f>
        <v>"Special Interest Function"</v>
      </c>
      <c r="C752" t="s">
        <v>925</v>
      </c>
      <c r="D752" t="s">
        <v>7</v>
      </c>
      <c r="E752" t="s">
        <v>11</v>
      </c>
      <c r="F752" t="s">
        <v>721</v>
      </c>
      <c r="G752" t="s">
        <v>718</v>
      </c>
      <c r="H752" t="s">
        <v>718</v>
      </c>
      <c r="I752" t="s">
        <v>718</v>
      </c>
      <c r="J752" t="s">
        <v>718</v>
      </c>
      <c r="K752" t="s">
        <v>718</v>
      </c>
      <c r="L752" s="6" t="s">
        <v>718</v>
      </c>
      <c r="M752" s="27" t="s">
        <v>213</v>
      </c>
      <c r="N752" s="27" t="s">
        <v>1115</v>
      </c>
      <c r="O752" s="27" t="s">
        <v>78</v>
      </c>
      <c r="P752" s="27" t="s">
        <v>1440</v>
      </c>
      <c r="Q752" s="27" t="s">
        <v>78</v>
      </c>
      <c r="R752" s="27" t="s">
        <v>300</v>
      </c>
      <c r="S752" s="27" t="s">
        <v>35</v>
      </c>
      <c r="T752" s="27" t="s">
        <v>88</v>
      </c>
      <c r="U752" s="60">
        <v>42086</v>
      </c>
      <c r="V752" s="27" t="s">
        <v>89</v>
      </c>
      <c r="W752" s="27" t="s">
        <v>677</v>
      </c>
      <c r="X752" s="27" t="s">
        <v>113</v>
      </c>
      <c r="Y752" s="27" t="s">
        <v>2773</v>
      </c>
      <c r="Z752" s="27" t="s">
        <v>299</v>
      </c>
      <c r="AA752" s="62">
        <v>227365</v>
      </c>
      <c r="AB752" s="27" t="s">
        <v>298</v>
      </c>
      <c r="AC752" s="27" t="s">
        <v>1264</v>
      </c>
      <c r="AD752" s="27" t="s">
        <v>297</v>
      </c>
      <c r="AE752" s="27" t="s">
        <v>296</v>
      </c>
      <c r="AF752" s="27" t="s">
        <v>1419</v>
      </c>
      <c r="AG752" s="27" t="s">
        <v>677</v>
      </c>
      <c r="AH752" s="27" t="s">
        <v>2756</v>
      </c>
      <c r="AI752" s="61">
        <v>42114</v>
      </c>
      <c r="AJ752" s="27" t="s">
        <v>2756</v>
      </c>
      <c r="AK752" s="61">
        <v>42086</v>
      </c>
      <c r="AL752" s="28" t="s">
        <v>64</v>
      </c>
      <c r="AM752" s="27" t="s">
        <v>723</v>
      </c>
      <c r="AN752" s="27" t="s">
        <v>724</v>
      </c>
      <c r="AO752" s="28" t="s">
        <v>719</v>
      </c>
      <c r="AP752" s="27" t="s">
        <v>720</v>
      </c>
      <c r="AQ752" s="27" t="s">
        <v>734</v>
      </c>
      <c r="AR752" s="27" t="s">
        <v>78</v>
      </c>
      <c r="AS752" s="28" t="s">
        <v>721</v>
      </c>
      <c r="AT752" s="28" t="s">
        <v>718</v>
      </c>
      <c r="AU752" s="28" t="s">
        <v>718</v>
      </c>
      <c r="AV752" s="28" t="s">
        <v>718</v>
      </c>
      <c r="AW752" s="28" t="s">
        <v>718</v>
      </c>
      <c r="AX752" s="28" t="s">
        <v>718</v>
      </c>
      <c r="AY752" s="28" t="s">
        <v>718</v>
      </c>
      <c r="AZ752" s="62">
        <v>227365</v>
      </c>
      <c r="BA752" s="62">
        <v>227365</v>
      </c>
      <c r="BB752" s="29">
        <v>1</v>
      </c>
    </row>
    <row r="753" spans="1:54" ht="15.75" customHeight="1" x14ac:dyDescent="0.2">
      <c r="A753" t="s">
        <v>3205</v>
      </c>
      <c r="B753" t="str">
        <f>VLOOKUP(M753,vlookup!A:C,3,FALSE)</f>
        <v>"Special Interest Function"</v>
      </c>
      <c r="C753" t="s">
        <v>925</v>
      </c>
      <c r="D753" t="s">
        <v>7</v>
      </c>
      <c r="E753" t="s">
        <v>11</v>
      </c>
      <c r="F753" t="s">
        <v>721</v>
      </c>
      <c r="G753" t="s">
        <v>718</v>
      </c>
      <c r="H753" t="s">
        <v>718</v>
      </c>
      <c r="I753" t="s">
        <v>718</v>
      </c>
      <c r="J753" t="s">
        <v>718</v>
      </c>
      <c r="K753" t="s">
        <v>718</v>
      </c>
      <c r="L753" s="6" t="s">
        <v>718</v>
      </c>
      <c r="M753" s="27" t="s">
        <v>213</v>
      </c>
      <c r="N753" s="27" t="s">
        <v>1115</v>
      </c>
      <c r="O753" s="27" t="s">
        <v>78</v>
      </c>
      <c r="P753" s="27" t="s">
        <v>1440</v>
      </c>
      <c r="Q753" s="27" t="s">
        <v>78</v>
      </c>
      <c r="R753" s="27" t="s">
        <v>256</v>
      </c>
      <c r="S753" s="27" t="s">
        <v>42</v>
      </c>
      <c r="T753" s="27" t="s">
        <v>112</v>
      </c>
      <c r="U753" s="60">
        <v>42087</v>
      </c>
      <c r="V753" s="27" t="s">
        <v>89</v>
      </c>
      <c r="W753" s="27" t="s">
        <v>677</v>
      </c>
      <c r="X753" s="27" t="s">
        <v>113</v>
      </c>
      <c r="Y753" s="27" t="s">
        <v>1788</v>
      </c>
      <c r="Z753" s="27" t="s">
        <v>255</v>
      </c>
      <c r="AA753" s="62">
        <v>1465117</v>
      </c>
      <c r="AB753" s="27" t="s">
        <v>254</v>
      </c>
      <c r="AC753" s="27" t="s">
        <v>1275</v>
      </c>
      <c r="AD753" s="27" t="s">
        <v>253</v>
      </c>
      <c r="AE753" s="27" t="s">
        <v>252</v>
      </c>
      <c r="AF753" s="27" t="s">
        <v>1419</v>
      </c>
      <c r="AG753" s="27" t="s">
        <v>677</v>
      </c>
      <c r="AH753" s="27" t="s">
        <v>738</v>
      </c>
      <c r="AI753" s="61">
        <v>42131</v>
      </c>
      <c r="AJ753" s="27" t="s">
        <v>2756</v>
      </c>
      <c r="AK753" s="61">
        <v>42087</v>
      </c>
      <c r="AL753" s="28" t="s">
        <v>64</v>
      </c>
      <c r="AM753" s="27" t="s">
        <v>723</v>
      </c>
      <c r="AN753" s="27" t="s">
        <v>724</v>
      </c>
      <c r="AO753" s="28" t="s">
        <v>719</v>
      </c>
      <c r="AP753" s="27" t="s">
        <v>720</v>
      </c>
      <c r="AQ753" s="27" t="s">
        <v>734</v>
      </c>
      <c r="AR753" s="27" t="s">
        <v>78</v>
      </c>
      <c r="AS753" s="28" t="s">
        <v>721</v>
      </c>
      <c r="AT753" s="28" t="s">
        <v>718</v>
      </c>
      <c r="AU753" s="28" t="s">
        <v>718</v>
      </c>
      <c r="AV753" s="28" t="s">
        <v>718</v>
      </c>
      <c r="AW753" s="28" t="s">
        <v>718</v>
      </c>
      <c r="AX753" s="28" t="s">
        <v>718</v>
      </c>
      <c r="AY753" s="28" t="s">
        <v>718</v>
      </c>
      <c r="AZ753" s="62">
        <v>0</v>
      </c>
      <c r="BA753" s="62">
        <v>0</v>
      </c>
      <c r="BB753" s="29">
        <v>1</v>
      </c>
    </row>
    <row r="754" spans="1:54" ht="15.75" customHeight="1" x14ac:dyDescent="0.2">
      <c r="A754" t="s">
        <v>3205</v>
      </c>
      <c r="B754" t="str">
        <f>VLOOKUP(M754,vlookup!A:C,3,FALSE)</f>
        <v>"Special Interest Function"</v>
      </c>
      <c r="C754" t="s">
        <v>925</v>
      </c>
      <c r="D754" t="s">
        <v>7</v>
      </c>
      <c r="E754" t="s">
        <v>11</v>
      </c>
      <c r="F754" t="s">
        <v>721</v>
      </c>
      <c r="G754" t="s">
        <v>718</v>
      </c>
      <c r="H754" t="s">
        <v>718</v>
      </c>
      <c r="I754" t="s">
        <v>718</v>
      </c>
      <c r="J754" t="s">
        <v>718</v>
      </c>
      <c r="K754" t="s">
        <v>718</v>
      </c>
      <c r="L754" s="6" t="s">
        <v>718</v>
      </c>
      <c r="M754" s="27" t="s">
        <v>213</v>
      </c>
      <c r="N754" s="27" t="s">
        <v>1115</v>
      </c>
      <c r="O754" s="27" t="s">
        <v>78</v>
      </c>
      <c r="P754" s="27" t="s">
        <v>1440</v>
      </c>
      <c r="Q754" s="27" t="s">
        <v>78</v>
      </c>
      <c r="R754" s="27" t="s">
        <v>313</v>
      </c>
      <c r="S754" s="27" t="s">
        <v>52</v>
      </c>
      <c r="T754" s="27" t="s">
        <v>322</v>
      </c>
      <c r="U754" s="60">
        <v>42087</v>
      </c>
      <c r="V754" s="27" t="s">
        <v>89</v>
      </c>
      <c r="W754" s="27" t="s">
        <v>677</v>
      </c>
      <c r="X754" s="27" t="s">
        <v>113</v>
      </c>
      <c r="Y754" s="27" t="s">
        <v>1788</v>
      </c>
      <c r="Z754" s="27" t="s">
        <v>276</v>
      </c>
      <c r="AA754" s="62">
        <v>2775280</v>
      </c>
      <c r="AB754" s="27" t="s">
        <v>275</v>
      </c>
      <c r="AC754" s="27" t="s">
        <v>1209</v>
      </c>
      <c r="AD754" s="27" t="s">
        <v>274</v>
      </c>
      <c r="AE754" s="27" t="s">
        <v>273</v>
      </c>
      <c r="AF754" s="27" t="s">
        <v>1419</v>
      </c>
      <c r="AG754" s="27" t="s">
        <v>677</v>
      </c>
      <c r="AH754" s="27" t="s">
        <v>738</v>
      </c>
      <c r="AI754" s="61">
        <v>42131</v>
      </c>
      <c r="AJ754" s="27" t="s">
        <v>2756</v>
      </c>
      <c r="AK754" s="61">
        <v>42087</v>
      </c>
      <c r="AL754" s="28" t="s">
        <v>64</v>
      </c>
      <c r="AM754" s="27" t="s">
        <v>723</v>
      </c>
      <c r="AN754" s="27" t="s">
        <v>724</v>
      </c>
      <c r="AO754" s="28" t="s">
        <v>719</v>
      </c>
      <c r="AP754" s="27" t="s">
        <v>720</v>
      </c>
      <c r="AQ754" s="27" t="s">
        <v>734</v>
      </c>
      <c r="AR754" s="27" t="s">
        <v>78</v>
      </c>
      <c r="AS754" s="28" t="s">
        <v>721</v>
      </c>
      <c r="AT754" s="28" t="s">
        <v>718</v>
      </c>
      <c r="AU754" s="28" t="s">
        <v>718</v>
      </c>
      <c r="AV754" s="28" t="s">
        <v>718</v>
      </c>
      <c r="AW754" s="28" t="s">
        <v>718</v>
      </c>
      <c r="AX754" s="28" t="s">
        <v>718</v>
      </c>
      <c r="AY754" s="28" t="s">
        <v>718</v>
      </c>
      <c r="AZ754" s="62">
        <v>2775280</v>
      </c>
      <c r="BA754" s="62">
        <v>2775280</v>
      </c>
      <c r="BB754" s="29">
        <v>1</v>
      </c>
    </row>
    <row r="755" spans="1:54" ht="15.75" customHeight="1" x14ac:dyDescent="0.2">
      <c r="A755" t="s">
        <v>3205</v>
      </c>
      <c r="B755" t="str">
        <f>VLOOKUP(M755,vlookup!A:C,3,FALSE)</f>
        <v>"Special Interest Function"</v>
      </c>
      <c r="C755" t="s">
        <v>925</v>
      </c>
      <c r="D755" t="s">
        <v>7</v>
      </c>
      <c r="E755" t="s">
        <v>11</v>
      </c>
      <c r="F755" t="s">
        <v>721</v>
      </c>
      <c r="G755" t="s">
        <v>718</v>
      </c>
      <c r="H755" t="s">
        <v>718</v>
      </c>
      <c r="I755" t="s">
        <v>718</v>
      </c>
      <c r="J755" t="s">
        <v>718</v>
      </c>
      <c r="K755" t="s">
        <v>718</v>
      </c>
      <c r="L755" s="6" t="s">
        <v>718</v>
      </c>
      <c r="M755" s="27" t="s">
        <v>213</v>
      </c>
      <c r="N755" s="27" t="s">
        <v>1115</v>
      </c>
      <c r="O755" s="27" t="s">
        <v>78</v>
      </c>
      <c r="P755" s="27" t="s">
        <v>1440</v>
      </c>
      <c r="Q755" s="27" t="s">
        <v>78</v>
      </c>
      <c r="R755" s="27" t="s">
        <v>237</v>
      </c>
      <c r="S755" s="27" t="s">
        <v>156</v>
      </c>
      <c r="T755" s="27" t="s">
        <v>1213</v>
      </c>
      <c r="U755" s="60">
        <v>42087</v>
      </c>
      <c r="V755" s="27" t="s">
        <v>89</v>
      </c>
      <c r="W755" s="27" t="s">
        <v>677</v>
      </c>
      <c r="X755" s="27" t="s">
        <v>113</v>
      </c>
      <c r="Y755" s="27" t="s">
        <v>1788</v>
      </c>
      <c r="Z755" s="27" t="s">
        <v>236</v>
      </c>
      <c r="AA755" s="62">
        <v>4246148</v>
      </c>
      <c r="AB755" s="27" t="s">
        <v>279</v>
      </c>
      <c r="AC755" s="27" t="s">
        <v>1280</v>
      </c>
      <c r="AD755" s="27" t="s">
        <v>235</v>
      </c>
      <c r="AE755" s="27" t="s">
        <v>234</v>
      </c>
      <c r="AF755" s="27" t="s">
        <v>1419</v>
      </c>
      <c r="AG755" s="27" t="s">
        <v>677</v>
      </c>
      <c r="AH755" s="27" t="s">
        <v>738</v>
      </c>
      <c r="AI755" s="61">
        <v>42095</v>
      </c>
      <c r="AJ755" s="27" t="s">
        <v>2756</v>
      </c>
      <c r="AK755" s="61">
        <v>42087</v>
      </c>
      <c r="AL755" s="28" t="s">
        <v>64</v>
      </c>
      <c r="AM755" s="27" t="s">
        <v>723</v>
      </c>
      <c r="AN755" s="27" t="s">
        <v>724</v>
      </c>
      <c r="AO755" s="28" t="s">
        <v>719</v>
      </c>
      <c r="AP755" s="27" t="s">
        <v>720</v>
      </c>
      <c r="AQ755" s="27" t="s">
        <v>734</v>
      </c>
      <c r="AR755" s="27" t="s">
        <v>78</v>
      </c>
      <c r="AS755" s="28" t="s">
        <v>721</v>
      </c>
      <c r="AT755" s="28" t="s">
        <v>718</v>
      </c>
      <c r="AU755" s="28" t="s">
        <v>718</v>
      </c>
      <c r="AV755" s="28" t="s">
        <v>718</v>
      </c>
      <c r="AW755" s="28" t="s">
        <v>718</v>
      </c>
      <c r="AX755" s="28" t="s">
        <v>718</v>
      </c>
      <c r="AY755" s="28" t="s">
        <v>718</v>
      </c>
      <c r="AZ755" s="62">
        <v>0</v>
      </c>
      <c r="BA755" s="62">
        <v>0</v>
      </c>
      <c r="BB755" s="29">
        <v>1</v>
      </c>
    </row>
    <row r="756" spans="1:54" ht="15.75" customHeight="1" x14ac:dyDescent="0.2">
      <c r="A756" t="s">
        <v>3205</v>
      </c>
      <c r="B756" t="str">
        <f>VLOOKUP(M756,vlookup!A:C,3,FALSE)</f>
        <v>"Special Interest Function"</v>
      </c>
      <c r="C756" t="s">
        <v>925</v>
      </c>
      <c r="D756" t="s">
        <v>7</v>
      </c>
      <c r="E756" t="s">
        <v>11</v>
      </c>
      <c r="F756" t="s">
        <v>721</v>
      </c>
      <c r="G756" t="s">
        <v>718</v>
      </c>
      <c r="H756" t="s">
        <v>718</v>
      </c>
      <c r="I756" t="s">
        <v>718</v>
      </c>
      <c r="J756" t="s">
        <v>718</v>
      </c>
      <c r="K756" t="s">
        <v>718</v>
      </c>
      <c r="L756" s="6" t="s">
        <v>718</v>
      </c>
      <c r="M756" s="27" t="s">
        <v>213</v>
      </c>
      <c r="N756" s="27" t="s">
        <v>1115</v>
      </c>
      <c r="O756" s="27" t="s">
        <v>78</v>
      </c>
      <c r="P756" s="27" t="s">
        <v>1440</v>
      </c>
      <c r="Q756" s="27" t="s">
        <v>78</v>
      </c>
      <c r="R756" s="27" t="s">
        <v>306</v>
      </c>
      <c r="S756" s="27" t="s">
        <v>39</v>
      </c>
      <c r="T756" s="27" t="s">
        <v>205</v>
      </c>
      <c r="U756" s="60">
        <v>42087</v>
      </c>
      <c r="V756" s="27" t="s">
        <v>89</v>
      </c>
      <c r="W756" s="27" t="s">
        <v>677</v>
      </c>
      <c r="X756" s="27" t="s">
        <v>113</v>
      </c>
      <c r="Y756" s="27" t="s">
        <v>1788</v>
      </c>
      <c r="Z756" s="27" t="s">
        <v>305</v>
      </c>
      <c r="AA756" s="62">
        <v>5302994</v>
      </c>
      <c r="AB756" s="27" t="s">
        <v>304</v>
      </c>
      <c r="AC756" s="27" t="s">
        <v>1274</v>
      </c>
      <c r="AD756" s="27" t="s">
        <v>303</v>
      </c>
      <c r="AE756" s="27" t="s">
        <v>302</v>
      </c>
      <c r="AF756" s="27" t="s">
        <v>1419</v>
      </c>
      <c r="AG756" s="27" t="s">
        <v>677</v>
      </c>
      <c r="AH756" s="27" t="s">
        <v>738</v>
      </c>
      <c r="AI756" s="61">
        <v>42095</v>
      </c>
      <c r="AJ756" s="27" t="s">
        <v>2756</v>
      </c>
      <c r="AK756" s="61">
        <v>42087</v>
      </c>
      <c r="AL756" s="28" t="s">
        <v>64</v>
      </c>
      <c r="AM756" s="27" t="s">
        <v>723</v>
      </c>
      <c r="AN756" s="27" t="s">
        <v>724</v>
      </c>
      <c r="AO756" s="28" t="s">
        <v>719</v>
      </c>
      <c r="AP756" s="27" t="s">
        <v>720</v>
      </c>
      <c r="AQ756" s="27" t="s">
        <v>734</v>
      </c>
      <c r="AR756" s="27" t="s">
        <v>78</v>
      </c>
      <c r="AS756" s="28" t="s">
        <v>721</v>
      </c>
      <c r="AT756" s="28" t="s">
        <v>718</v>
      </c>
      <c r="AU756" s="28" t="s">
        <v>718</v>
      </c>
      <c r="AV756" s="28" t="s">
        <v>718</v>
      </c>
      <c r="AW756" s="28" t="s">
        <v>718</v>
      </c>
      <c r="AX756" s="28" t="s">
        <v>718</v>
      </c>
      <c r="AY756" s="28" t="s">
        <v>718</v>
      </c>
      <c r="AZ756" s="62">
        <v>5302994</v>
      </c>
      <c r="BA756" s="62">
        <v>5302994</v>
      </c>
      <c r="BB756" s="29">
        <v>1</v>
      </c>
    </row>
    <row r="757" spans="1:54" ht="15.75" customHeight="1" x14ac:dyDescent="0.2">
      <c r="A757" t="s">
        <v>3205</v>
      </c>
      <c r="B757" t="str">
        <f>VLOOKUP(M757,vlookup!A:C,3,FALSE)</f>
        <v>"Special Interest Function"</v>
      </c>
      <c r="C757" t="s">
        <v>925</v>
      </c>
      <c r="D757" t="s">
        <v>7</v>
      </c>
      <c r="E757" t="s">
        <v>11</v>
      </c>
      <c r="F757" t="s">
        <v>721</v>
      </c>
      <c r="G757" t="s">
        <v>718</v>
      </c>
      <c r="H757" t="s">
        <v>718</v>
      </c>
      <c r="I757" t="s">
        <v>718</v>
      </c>
      <c r="J757" t="s">
        <v>718</v>
      </c>
      <c r="K757" t="s">
        <v>718</v>
      </c>
      <c r="L757" s="6" t="s">
        <v>718</v>
      </c>
      <c r="M757" s="27" t="s">
        <v>213</v>
      </c>
      <c r="N757" s="27" t="s">
        <v>1115</v>
      </c>
      <c r="O757" s="27" t="s">
        <v>78</v>
      </c>
      <c r="P757" s="27" t="s">
        <v>1440</v>
      </c>
      <c r="Q757" s="27" t="s">
        <v>78</v>
      </c>
      <c r="R757" s="27" t="s">
        <v>2781</v>
      </c>
      <c r="S757" s="27" t="s">
        <v>35</v>
      </c>
      <c r="T757" s="27" t="s">
        <v>898</v>
      </c>
      <c r="U757" s="60">
        <v>42089</v>
      </c>
      <c r="V757" s="27" t="s">
        <v>89</v>
      </c>
      <c r="W757" s="27" t="s">
        <v>677</v>
      </c>
      <c r="X757" s="27" t="s">
        <v>113</v>
      </c>
      <c r="Y757" s="27" t="s">
        <v>1788</v>
      </c>
      <c r="Z757" s="27" t="s">
        <v>2782</v>
      </c>
      <c r="AA757" s="62">
        <v>1683073</v>
      </c>
      <c r="AB757" s="27" t="s">
        <v>295</v>
      </c>
      <c r="AC757" s="27" t="s">
        <v>1257</v>
      </c>
      <c r="AD757" s="27" t="s">
        <v>258</v>
      </c>
      <c r="AE757" s="27" t="s">
        <v>2783</v>
      </c>
      <c r="AF757" s="27" t="s">
        <v>1419</v>
      </c>
      <c r="AG757" s="27" t="s">
        <v>677</v>
      </c>
      <c r="AH757" s="27" t="s">
        <v>738</v>
      </c>
      <c r="AI757" s="61">
        <v>42095</v>
      </c>
      <c r="AJ757" s="27" t="s">
        <v>2756</v>
      </c>
      <c r="AK757" s="61">
        <v>42087</v>
      </c>
      <c r="AL757" s="28" t="s">
        <v>64</v>
      </c>
      <c r="AM757" s="27" t="s">
        <v>723</v>
      </c>
      <c r="AN757" s="27" t="s">
        <v>724</v>
      </c>
      <c r="AO757" s="28" t="s">
        <v>719</v>
      </c>
      <c r="AP757" s="27" t="s">
        <v>720</v>
      </c>
      <c r="AQ757" s="27" t="s">
        <v>734</v>
      </c>
      <c r="AR757" s="27" t="s">
        <v>78</v>
      </c>
      <c r="AS757" s="28" t="s">
        <v>721</v>
      </c>
      <c r="AT757" s="28" t="s">
        <v>718</v>
      </c>
      <c r="AU757" s="28" t="s">
        <v>718</v>
      </c>
      <c r="AV757" s="28" t="s">
        <v>718</v>
      </c>
      <c r="AW757" s="28" t="s">
        <v>718</v>
      </c>
      <c r="AX757" s="28" t="s">
        <v>718</v>
      </c>
      <c r="AY757" s="28" t="s">
        <v>718</v>
      </c>
      <c r="AZ757" s="62">
        <v>0</v>
      </c>
      <c r="BA757" s="62">
        <v>0</v>
      </c>
      <c r="BB757" s="29">
        <v>1</v>
      </c>
    </row>
    <row r="758" spans="1:54" ht="15.75" customHeight="1" x14ac:dyDescent="0.2">
      <c r="A758" t="s">
        <v>3205</v>
      </c>
      <c r="B758" t="str">
        <f>VLOOKUP(M758,vlookup!A:C,3,FALSE)</f>
        <v>"Special Interest Function"</v>
      </c>
      <c r="C758" t="s">
        <v>925</v>
      </c>
      <c r="D758" t="s">
        <v>7</v>
      </c>
      <c r="E758" t="s">
        <v>11</v>
      </c>
      <c r="F758" t="s">
        <v>721</v>
      </c>
      <c r="G758" t="s">
        <v>718</v>
      </c>
      <c r="H758" t="s">
        <v>718</v>
      </c>
      <c r="I758" t="s">
        <v>718</v>
      </c>
      <c r="J758" t="s">
        <v>718</v>
      </c>
      <c r="K758" t="s">
        <v>718</v>
      </c>
      <c r="L758" s="6" t="s">
        <v>718</v>
      </c>
      <c r="M758" s="27" t="s">
        <v>213</v>
      </c>
      <c r="N758" s="27" t="s">
        <v>1115</v>
      </c>
      <c r="O758" s="27" t="s">
        <v>78</v>
      </c>
      <c r="P758" s="27" t="s">
        <v>1440</v>
      </c>
      <c r="Q758" s="27" t="s">
        <v>78</v>
      </c>
      <c r="R758" s="27" t="s">
        <v>233</v>
      </c>
      <c r="S758" s="27" t="s">
        <v>232</v>
      </c>
      <c r="T758" s="27" t="s">
        <v>143</v>
      </c>
      <c r="U758" s="60">
        <v>42089</v>
      </c>
      <c r="V758" s="27" t="s">
        <v>89</v>
      </c>
      <c r="W758" s="27" t="s">
        <v>677</v>
      </c>
      <c r="X758" s="27" t="s">
        <v>113</v>
      </c>
      <c r="Y758" s="27" t="s">
        <v>1788</v>
      </c>
      <c r="Z758" s="27" t="s">
        <v>231</v>
      </c>
      <c r="AA758" s="62">
        <v>2087747</v>
      </c>
      <c r="AB758" s="27" t="s">
        <v>314</v>
      </c>
      <c r="AC758" s="27" t="s">
        <v>1222</v>
      </c>
      <c r="AD758" s="27" t="s">
        <v>230</v>
      </c>
      <c r="AE758" s="27" t="s">
        <v>229</v>
      </c>
      <c r="AF758" s="27" t="s">
        <v>1419</v>
      </c>
      <c r="AG758" s="27" t="s">
        <v>677</v>
      </c>
      <c r="AH758" s="27" t="s">
        <v>738</v>
      </c>
      <c r="AI758" s="61">
        <v>42095</v>
      </c>
      <c r="AJ758" s="27" t="s">
        <v>2756</v>
      </c>
      <c r="AK758" s="61">
        <v>42087</v>
      </c>
      <c r="AL758" s="28" t="s">
        <v>64</v>
      </c>
      <c r="AM758" s="27" t="s">
        <v>723</v>
      </c>
      <c r="AN758" s="27" t="s">
        <v>724</v>
      </c>
      <c r="AO758" s="28" t="s">
        <v>725</v>
      </c>
      <c r="AP758" s="27" t="s">
        <v>718</v>
      </c>
      <c r="AQ758" s="27" t="s">
        <v>734</v>
      </c>
      <c r="AR758" s="27" t="s">
        <v>78</v>
      </c>
      <c r="AS758" s="28" t="s">
        <v>721</v>
      </c>
      <c r="AT758" s="28" t="s">
        <v>718</v>
      </c>
      <c r="AU758" s="28" t="s">
        <v>718</v>
      </c>
      <c r="AV758" s="28" t="s">
        <v>718</v>
      </c>
      <c r="AW758" s="28" t="s">
        <v>718</v>
      </c>
      <c r="AX758" s="28" t="s">
        <v>718</v>
      </c>
      <c r="AY758" s="28" t="s">
        <v>718</v>
      </c>
      <c r="AZ758" s="62">
        <v>2087747</v>
      </c>
      <c r="BA758" s="62">
        <v>2087747</v>
      </c>
      <c r="BB758" s="29">
        <v>1</v>
      </c>
    </row>
    <row r="759" spans="1:54" ht="15.75" customHeight="1" x14ac:dyDescent="0.2">
      <c r="A759" t="s">
        <v>3205</v>
      </c>
      <c r="B759" t="str">
        <f>VLOOKUP(M759,vlookup!A:C,3,FALSE)</f>
        <v>"Special Interest Function"</v>
      </c>
      <c r="C759" t="s">
        <v>925</v>
      </c>
      <c r="D759" t="s">
        <v>7</v>
      </c>
      <c r="E759" t="s">
        <v>11</v>
      </c>
      <c r="F759" t="s">
        <v>721</v>
      </c>
      <c r="G759" t="s">
        <v>718</v>
      </c>
      <c r="H759" t="s">
        <v>718</v>
      </c>
      <c r="I759" t="s">
        <v>718</v>
      </c>
      <c r="J759" t="s">
        <v>718</v>
      </c>
      <c r="K759" t="s">
        <v>718</v>
      </c>
      <c r="L759" s="6" t="s">
        <v>718</v>
      </c>
      <c r="M759" s="27" t="s">
        <v>213</v>
      </c>
      <c r="N759" s="27" t="s">
        <v>1115</v>
      </c>
      <c r="O759" s="27" t="s">
        <v>78</v>
      </c>
      <c r="P759" s="27" t="s">
        <v>1440</v>
      </c>
      <c r="Q759" s="27" t="s">
        <v>78</v>
      </c>
      <c r="R759" s="27" t="s">
        <v>262</v>
      </c>
      <c r="S759" s="27" t="s">
        <v>144</v>
      </c>
      <c r="T759" s="27" t="s">
        <v>1209</v>
      </c>
      <c r="U759" s="60">
        <v>42089</v>
      </c>
      <c r="V759" s="27" t="s">
        <v>89</v>
      </c>
      <c r="W759" s="27" t="s">
        <v>677</v>
      </c>
      <c r="X759" s="27" t="s">
        <v>113</v>
      </c>
      <c r="Y759" s="27" t="s">
        <v>1788</v>
      </c>
      <c r="Z759" s="27" t="s">
        <v>311</v>
      </c>
      <c r="AA759" s="62">
        <v>2859241</v>
      </c>
      <c r="AB759" s="27" t="s">
        <v>310</v>
      </c>
      <c r="AC759" s="27" t="s">
        <v>1257</v>
      </c>
      <c r="AD759" s="27" t="s">
        <v>309</v>
      </c>
      <c r="AE759" s="27" t="s">
        <v>308</v>
      </c>
      <c r="AF759" s="27" t="s">
        <v>1419</v>
      </c>
      <c r="AG759" s="27" t="s">
        <v>677</v>
      </c>
      <c r="AH759" s="27" t="s">
        <v>738</v>
      </c>
      <c r="AI759" s="61">
        <v>42095</v>
      </c>
      <c r="AJ759" s="27" t="s">
        <v>2756</v>
      </c>
      <c r="AK759" s="61">
        <v>42087</v>
      </c>
      <c r="AL759" s="28" t="s">
        <v>64</v>
      </c>
      <c r="AM759" s="27" t="s">
        <v>723</v>
      </c>
      <c r="AN759" s="27" t="s">
        <v>724</v>
      </c>
      <c r="AO759" s="28" t="s">
        <v>719</v>
      </c>
      <c r="AP759" s="27" t="s">
        <v>720</v>
      </c>
      <c r="AQ759" s="27" t="s">
        <v>734</v>
      </c>
      <c r="AR759" s="27" t="s">
        <v>78</v>
      </c>
      <c r="AS759" s="28" t="s">
        <v>721</v>
      </c>
      <c r="AT759" s="28" t="s">
        <v>718</v>
      </c>
      <c r="AU759" s="28" t="s">
        <v>718</v>
      </c>
      <c r="AV759" s="28" t="s">
        <v>718</v>
      </c>
      <c r="AW759" s="28" t="s">
        <v>718</v>
      </c>
      <c r="AX759" s="28" t="s">
        <v>718</v>
      </c>
      <c r="AY759" s="28" t="s">
        <v>718</v>
      </c>
      <c r="AZ759" s="62">
        <v>2859241</v>
      </c>
      <c r="BA759" s="62">
        <v>2859241</v>
      </c>
      <c r="BB759" s="29">
        <v>1</v>
      </c>
    </row>
    <row r="760" spans="1:54" ht="15.75" customHeight="1" x14ac:dyDescent="0.2">
      <c r="A760" t="s">
        <v>3205</v>
      </c>
      <c r="B760" t="str">
        <f>VLOOKUP(M760,vlookup!A:C,3,FALSE)</f>
        <v>"Special Interest Function"</v>
      </c>
      <c r="C760" t="s">
        <v>925</v>
      </c>
      <c r="D760" t="s">
        <v>7</v>
      </c>
      <c r="E760" t="s">
        <v>11</v>
      </c>
      <c r="F760" t="s">
        <v>721</v>
      </c>
      <c r="G760" t="s">
        <v>718</v>
      </c>
      <c r="H760" t="s">
        <v>718</v>
      </c>
      <c r="I760" t="s">
        <v>718</v>
      </c>
      <c r="J760" t="s">
        <v>718</v>
      </c>
      <c r="K760" t="s">
        <v>718</v>
      </c>
      <c r="L760" s="6" t="s">
        <v>718</v>
      </c>
      <c r="M760" s="27" t="s">
        <v>213</v>
      </c>
      <c r="N760" s="27" t="s">
        <v>1115</v>
      </c>
      <c r="O760" s="27" t="s">
        <v>78</v>
      </c>
      <c r="P760" s="27" t="s">
        <v>1440</v>
      </c>
      <c r="Q760" s="27" t="s">
        <v>78</v>
      </c>
      <c r="R760" s="27" t="s">
        <v>320</v>
      </c>
      <c r="S760" s="27" t="s">
        <v>109</v>
      </c>
      <c r="T760" s="27" t="s">
        <v>1201</v>
      </c>
      <c r="U760" s="60">
        <v>42089</v>
      </c>
      <c r="V760" s="27" t="s">
        <v>89</v>
      </c>
      <c r="W760" s="27" t="s">
        <v>677</v>
      </c>
      <c r="X760" s="27" t="s">
        <v>113</v>
      </c>
      <c r="Y760" s="27" t="s">
        <v>1788</v>
      </c>
      <c r="Z760" s="27" t="s">
        <v>319</v>
      </c>
      <c r="AA760" s="62">
        <v>3356978</v>
      </c>
      <c r="AB760" s="27" t="s">
        <v>318</v>
      </c>
      <c r="AC760" s="27" t="s">
        <v>1276</v>
      </c>
      <c r="AD760" s="27" t="s">
        <v>317</v>
      </c>
      <c r="AE760" s="27" t="s">
        <v>316</v>
      </c>
      <c r="AF760" s="27" t="s">
        <v>1419</v>
      </c>
      <c r="AG760" s="27" t="s">
        <v>677</v>
      </c>
      <c r="AH760" s="27" t="s">
        <v>738</v>
      </c>
      <c r="AI760" s="61">
        <v>42095</v>
      </c>
      <c r="AJ760" s="27" t="s">
        <v>2756</v>
      </c>
      <c r="AK760" s="61">
        <v>42087</v>
      </c>
      <c r="AL760" s="28" t="s">
        <v>64</v>
      </c>
      <c r="AM760" s="27" t="s">
        <v>723</v>
      </c>
      <c r="AN760" s="27" t="s">
        <v>724</v>
      </c>
      <c r="AO760" s="28" t="s">
        <v>719</v>
      </c>
      <c r="AP760" s="27" t="s">
        <v>720</v>
      </c>
      <c r="AQ760" s="27" t="s">
        <v>734</v>
      </c>
      <c r="AR760" s="27" t="s">
        <v>78</v>
      </c>
      <c r="AS760" s="28" t="s">
        <v>721</v>
      </c>
      <c r="AT760" s="28" t="s">
        <v>718</v>
      </c>
      <c r="AU760" s="28" t="s">
        <v>718</v>
      </c>
      <c r="AV760" s="28" t="s">
        <v>718</v>
      </c>
      <c r="AW760" s="28" t="s">
        <v>718</v>
      </c>
      <c r="AX760" s="28" t="s">
        <v>718</v>
      </c>
      <c r="AY760" s="28" t="s">
        <v>718</v>
      </c>
      <c r="AZ760" s="62">
        <v>3356978</v>
      </c>
      <c r="BA760" s="62">
        <v>3356978</v>
      </c>
      <c r="BB760" s="29">
        <v>1</v>
      </c>
    </row>
    <row r="761" spans="1:54" ht="15.75" customHeight="1" x14ac:dyDescent="0.2">
      <c r="A761" t="s">
        <v>3205</v>
      </c>
      <c r="B761" t="str">
        <f>VLOOKUP(M761,vlookup!A:C,3,FALSE)</f>
        <v>"Special Interest Function"</v>
      </c>
      <c r="C761" t="s">
        <v>925</v>
      </c>
      <c r="D761" t="s">
        <v>7</v>
      </c>
      <c r="E761" t="s">
        <v>11</v>
      </c>
      <c r="F761" t="s">
        <v>721</v>
      </c>
      <c r="G761" t="s">
        <v>718</v>
      </c>
      <c r="H761" t="s">
        <v>718</v>
      </c>
      <c r="I761" t="s">
        <v>718</v>
      </c>
      <c r="J761" t="s">
        <v>718</v>
      </c>
      <c r="K761" t="s">
        <v>718</v>
      </c>
      <c r="L761" s="6" t="s">
        <v>718</v>
      </c>
      <c r="M761" s="27" t="s">
        <v>213</v>
      </c>
      <c r="N761" s="27" t="s">
        <v>1115</v>
      </c>
      <c r="O761" s="27" t="s">
        <v>78</v>
      </c>
      <c r="P761" s="27" t="s">
        <v>1440</v>
      </c>
      <c r="Q761" s="27" t="s">
        <v>78</v>
      </c>
      <c r="R761" s="27" t="s">
        <v>911</v>
      </c>
      <c r="S761" s="27" t="s">
        <v>144</v>
      </c>
      <c r="T761" s="27" t="s">
        <v>825</v>
      </c>
      <c r="U761" s="60">
        <v>42090</v>
      </c>
      <c r="V761" s="27" t="s">
        <v>89</v>
      </c>
      <c r="W761" s="27" t="s">
        <v>677</v>
      </c>
      <c r="X761" s="27" t="s">
        <v>113</v>
      </c>
      <c r="Y761" s="27" t="s">
        <v>1788</v>
      </c>
      <c r="Z761" s="27" t="s">
        <v>283</v>
      </c>
      <c r="AA761" s="62">
        <v>457170</v>
      </c>
      <c r="AB761" s="27" t="s">
        <v>282</v>
      </c>
      <c r="AC761" s="27" t="s">
        <v>1226</v>
      </c>
      <c r="AD761" s="27" t="s">
        <v>281</v>
      </c>
      <c r="AE761" s="27" t="s">
        <v>280</v>
      </c>
      <c r="AF761" s="27" t="s">
        <v>1419</v>
      </c>
      <c r="AG761" s="27" t="s">
        <v>677</v>
      </c>
      <c r="AH761" s="27" t="s">
        <v>738</v>
      </c>
      <c r="AI761" s="61">
        <v>42095</v>
      </c>
      <c r="AJ761" s="27" t="s">
        <v>2756</v>
      </c>
      <c r="AK761" s="61">
        <v>42087</v>
      </c>
      <c r="AL761" s="28" t="s">
        <v>64</v>
      </c>
      <c r="AM761" s="27" t="s">
        <v>723</v>
      </c>
      <c r="AN761" s="27" t="s">
        <v>724</v>
      </c>
      <c r="AO761" s="28" t="s">
        <v>719</v>
      </c>
      <c r="AP761" s="27" t="s">
        <v>720</v>
      </c>
      <c r="AQ761" s="27" t="s">
        <v>734</v>
      </c>
      <c r="AR761" s="27" t="s">
        <v>78</v>
      </c>
      <c r="AS761" s="28" t="s">
        <v>721</v>
      </c>
      <c r="AT761" s="28" t="s">
        <v>718</v>
      </c>
      <c r="AU761" s="28" t="s">
        <v>718</v>
      </c>
      <c r="AV761" s="28" t="s">
        <v>718</v>
      </c>
      <c r="AW761" s="28" t="s">
        <v>718</v>
      </c>
      <c r="AX761" s="28" t="s">
        <v>718</v>
      </c>
      <c r="AY761" s="28" t="s">
        <v>718</v>
      </c>
      <c r="AZ761" s="62">
        <v>457170</v>
      </c>
      <c r="BA761" s="62">
        <v>457170</v>
      </c>
      <c r="BB761" s="29">
        <v>1</v>
      </c>
    </row>
    <row r="762" spans="1:54" ht="15.75" customHeight="1" x14ac:dyDescent="0.2">
      <c r="A762" t="s">
        <v>3205</v>
      </c>
      <c r="B762" t="str">
        <f>VLOOKUP(M762,vlookup!A:C,3,FALSE)</f>
        <v>"Special Interest Function"</v>
      </c>
      <c r="C762" t="s">
        <v>925</v>
      </c>
      <c r="D762" t="s">
        <v>7</v>
      </c>
      <c r="E762" t="s">
        <v>12</v>
      </c>
      <c r="F762" t="s">
        <v>721</v>
      </c>
      <c r="G762" t="s">
        <v>718</v>
      </c>
      <c r="H762" t="s">
        <v>718</v>
      </c>
      <c r="I762" t="s">
        <v>718</v>
      </c>
      <c r="J762" t="s">
        <v>718</v>
      </c>
      <c r="K762" t="s">
        <v>718</v>
      </c>
      <c r="L762" s="6" t="s">
        <v>718</v>
      </c>
      <c r="M762" s="27" t="s">
        <v>213</v>
      </c>
      <c r="N762" s="27" t="s">
        <v>1115</v>
      </c>
      <c r="O762" s="27" t="s">
        <v>78</v>
      </c>
      <c r="P762" s="27" t="s">
        <v>1440</v>
      </c>
      <c r="Q762" s="27" t="s">
        <v>78</v>
      </c>
      <c r="R762" s="27" t="s">
        <v>262</v>
      </c>
      <c r="S762" s="27" t="s">
        <v>144</v>
      </c>
      <c r="T762" s="27" t="s">
        <v>1209</v>
      </c>
      <c r="U762" s="60">
        <v>42114</v>
      </c>
      <c r="V762" s="27" t="s">
        <v>89</v>
      </c>
      <c r="W762" s="27" t="s">
        <v>677</v>
      </c>
      <c r="X762" s="27" t="s">
        <v>113</v>
      </c>
      <c r="Y762" s="27" t="s">
        <v>1788</v>
      </c>
      <c r="Z762" s="27" t="s">
        <v>2776</v>
      </c>
      <c r="AA762" s="62">
        <v>8116000</v>
      </c>
      <c r="AB762" s="27" t="s">
        <v>310</v>
      </c>
      <c r="AC762" s="27" t="s">
        <v>1275</v>
      </c>
      <c r="AD762" s="27" t="s">
        <v>309</v>
      </c>
      <c r="AE762" s="27" t="s">
        <v>2777</v>
      </c>
      <c r="AF762" s="27" t="s">
        <v>1419</v>
      </c>
      <c r="AG762" s="27" t="s">
        <v>677</v>
      </c>
      <c r="AH762" s="27" t="s">
        <v>2755</v>
      </c>
      <c r="AI762" s="61">
        <v>42114</v>
      </c>
      <c r="AJ762" s="27" t="s">
        <v>2756</v>
      </c>
      <c r="AK762" s="61">
        <v>42108</v>
      </c>
      <c r="AL762" s="28" t="s">
        <v>64</v>
      </c>
      <c r="AM762" s="27" t="s">
        <v>723</v>
      </c>
      <c r="AN762" s="27" t="s">
        <v>724</v>
      </c>
      <c r="AO762" s="28" t="s">
        <v>719</v>
      </c>
      <c r="AP762" s="27" t="s">
        <v>720</v>
      </c>
      <c r="AQ762" s="27" t="s">
        <v>734</v>
      </c>
      <c r="AR762" s="27" t="s">
        <v>78</v>
      </c>
      <c r="AS762" s="28" t="s">
        <v>721</v>
      </c>
      <c r="AT762" s="28" t="s">
        <v>718</v>
      </c>
      <c r="AU762" s="28" t="s">
        <v>718</v>
      </c>
      <c r="AV762" s="28" t="s">
        <v>718</v>
      </c>
      <c r="AW762" s="28" t="s">
        <v>718</v>
      </c>
      <c r="AX762" s="28" t="s">
        <v>718</v>
      </c>
      <c r="AY762" s="28" t="s">
        <v>718</v>
      </c>
      <c r="AZ762" s="62">
        <v>8116000</v>
      </c>
      <c r="BA762" s="62">
        <v>8116000</v>
      </c>
      <c r="BB762" s="29">
        <v>1</v>
      </c>
    </row>
    <row r="763" spans="1:54" ht="15.75" customHeight="1" x14ac:dyDescent="0.2">
      <c r="A763" t="s">
        <v>3205</v>
      </c>
      <c r="B763" t="str">
        <f>VLOOKUP(M763,vlookup!A:C,3,FALSE)</f>
        <v>"Special Interest Function"</v>
      </c>
      <c r="C763" t="s">
        <v>925</v>
      </c>
      <c r="D763" t="s">
        <v>7</v>
      </c>
      <c r="E763" t="s">
        <v>12</v>
      </c>
      <c r="F763" t="s">
        <v>721</v>
      </c>
      <c r="G763" t="s">
        <v>718</v>
      </c>
      <c r="H763" t="s">
        <v>718</v>
      </c>
      <c r="I763" t="s">
        <v>718</v>
      </c>
      <c r="J763" t="s">
        <v>718</v>
      </c>
      <c r="K763" t="s">
        <v>718</v>
      </c>
      <c r="L763" s="6" t="s">
        <v>718</v>
      </c>
      <c r="M763" s="27" t="s">
        <v>213</v>
      </c>
      <c r="N763" s="27" t="s">
        <v>1115</v>
      </c>
      <c r="O763" s="27" t="s">
        <v>78</v>
      </c>
      <c r="P763" s="27" t="s">
        <v>1440</v>
      </c>
      <c r="Q763" s="27" t="s">
        <v>78</v>
      </c>
      <c r="R763" s="27" t="s">
        <v>320</v>
      </c>
      <c r="S763" s="27" t="s">
        <v>109</v>
      </c>
      <c r="T763" s="27" t="s">
        <v>1201</v>
      </c>
      <c r="U763" s="60">
        <v>42114</v>
      </c>
      <c r="V763" s="27" t="s">
        <v>89</v>
      </c>
      <c r="W763" s="27" t="s">
        <v>677</v>
      </c>
      <c r="X763" s="27" t="s">
        <v>113</v>
      </c>
      <c r="Y763" s="27" t="s">
        <v>1788</v>
      </c>
      <c r="Z763" s="27" t="s">
        <v>319</v>
      </c>
      <c r="AA763" s="62">
        <v>9354000</v>
      </c>
      <c r="AB763" s="27" t="s">
        <v>318</v>
      </c>
      <c r="AC763" s="27" t="s">
        <v>824</v>
      </c>
      <c r="AD763" s="27" t="s">
        <v>317</v>
      </c>
      <c r="AE763" s="27" t="s">
        <v>316</v>
      </c>
      <c r="AF763" s="27" t="s">
        <v>1419</v>
      </c>
      <c r="AG763" s="27" t="s">
        <v>677</v>
      </c>
      <c r="AH763" s="27" t="s">
        <v>2755</v>
      </c>
      <c r="AI763" s="61">
        <v>42114</v>
      </c>
      <c r="AJ763" s="27" t="s">
        <v>2756</v>
      </c>
      <c r="AK763" s="61">
        <v>42108</v>
      </c>
      <c r="AL763" s="28" t="s">
        <v>64</v>
      </c>
      <c r="AM763" s="27" t="s">
        <v>723</v>
      </c>
      <c r="AN763" s="27" t="s">
        <v>724</v>
      </c>
      <c r="AO763" s="28" t="s">
        <v>719</v>
      </c>
      <c r="AP763" s="27" t="s">
        <v>720</v>
      </c>
      <c r="AQ763" s="27" t="s">
        <v>734</v>
      </c>
      <c r="AR763" s="27" t="s">
        <v>78</v>
      </c>
      <c r="AS763" s="28" t="s">
        <v>721</v>
      </c>
      <c r="AT763" s="28" t="s">
        <v>718</v>
      </c>
      <c r="AU763" s="28" t="s">
        <v>718</v>
      </c>
      <c r="AV763" s="28" t="s">
        <v>718</v>
      </c>
      <c r="AW763" s="28" t="s">
        <v>718</v>
      </c>
      <c r="AX763" s="28" t="s">
        <v>718</v>
      </c>
      <c r="AY763" s="28" t="s">
        <v>718</v>
      </c>
      <c r="AZ763" s="62">
        <v>0</v>
      </c>
      <c r="BA763" s="62">
        <v>0</v>
      </c>
      <c r="BB763" s="29">
        <v>1</v>
      </c>
    </row>
    <row r="764" spans="1:54" ht="15.75" customHeight="1" x14ac:dyDescent="0.2">
      <c r="A764" t="s">
        <v>3205</v>
      </c>
      <c r="B764" t="str">
        <f>VLOOKUP(M764,vlookup!A:C,3,FALSE)</f>
        <v>"Special Interest Function"</v>
      </c>
      <c r="C764" t="s">
        <v>925</v>
      </c>
      <c r="D764" t="s">
        <v>7</v>
      </c>
      <c r="E764" t="s">
        <v>12</v>
      </c>
      <c r="F764" t="s">
        <v>721</v>
      </c>
      <c r="G764" t="s">
        <v>718</v>
      </c>
      <c r="H764" t="s">
        <v>718</v>
      </c>
      <c r="I764" t="s">
        <v>718</v>
      </c>
      <c r="J764" t="s">
        <v>718</v>
      </c>
      <c r="K764" t="s">
        <v>718</v>
      </c>
      <c r="L764" s="6" t="s">
        <v>718</v>
      </c>
      <c r="M764" s="27" t="s">
        <v>213</v>
      </c>
      <c r="N764" s="27" t="s">
        <v>1115</v>
      </c>
      <c r="O764" s="27" t="s">
        <v>78</v>
      </c>
      <c r="P764" s="27" t="s">
        <v>1440</v>
      </c>
      <c r="Q764" s="27" t="s">
        <v>78</v>
      </c>
      <c r="R764" s="27" t="s">
        <v>233</v>
      </c>
      <c r="S764" s="27" t="s">
        <v>232</v>
      </c>
      <c r="T764" s="27" t="s">
        <v>143</v>
      </c>
      <c r="U764" s="60">
        <v>42114</v>
      </c>
      <c r="V764" s="27" t="s">
        <v>89</v>
      </c>
      <c r="W764" s="27" t="s">
        <v>677</v>
      </c>
      <c r="X764" s="27" t="s">
        <v>113</v>
      </c>
      <c r="Y764" s="27" t="s">
        <v>1788</v>
      </c>
      <c r="Z764" s="27" t="s">
        <v>231</v>
      </c>
      <c r="AA764" s="62">
        <v>11100000</v>
      </c>
      <c r="AB764" s="27" t="s">
        <v>314</v>
      </c>
      <c r="AC764" s="27" t="s">
        <v>1209</v>
      </c>
      <c r="AD764" s="27" t="s">
        <v>230</v>
      </c>
      <c r="AE764" s="27" t="s">
        <v>229</v>
      </c>
      <c r="AF764" s="27" t="s">
        <v>1419</v>
      </c>
      <c r="AG764" s="27" t="s">
        <v>677</v>
      </c>
      <c r="AH764" s="27" t="s">
        <v>2755</v>
      </c>
      <c r="AI764" s="61">
        <v>42114</v>
      </c>
      <c r="AJ764" s="27" t="s">
        <v>2756</v>
      </c>
      <c r="AK764" s="61">
        <v>42108</v>
      </c>
      <c r="AL764" s="28" t="s">
        <v>64</v>
      </c>
      <c r="AM764" s="27" t="s">
        <v>723</v>
      </c>
      <c r="AN764" s="27" t="s">
        <v>724</v>
      </c>
      <c r="AO764" s="28" t="s">
        <v>725</v>
      </c>
      <c r="AP764" s="27" t="s">
        <v>718</v>
      </c>
      <c r="AQ764" s="27" t="s">
        <v>734</v>
      </c>
      <c r="AR764" s="27" t="s">
        <v>78</v>
      </c>
      <c r="AS764" s="28" t="s">
        <v>721</v>
      </c>
      <c r="AT764" s="28" t="s">
        <v>718</v>
      </c>
      <c r="AU764" s="28" t="s">
        <v>718</v>
      </c>
      <c r="AV764" s="28" t="s">
        <v>718</v>
      </c>
      <c r="AW764" s="28" t="s">
        <v>718</v>
      </c>
      <c r="AX764" s="28" t="s">
        <v>718</v>
      </c>
      <c r="AY764" s="28" t="s">
        <v>718</v>
      </c>
      <c r="AZ764" s="62">
        <v>11100000</v>
      </c>
      <c r="BA764" s="62">
        <v>11100000</v>
      </c>
      <c r="BB764" s="29">
        <v>1</v>
      </c>
    </row>
    <row r="765" spans="1:54" ht="15.75" customHeight="1" x14ac:dyDescent="0.2">
      <c r="A765" t="s">
        <v>3205</v>
      </c>
      <c r="B765" t="str">
        <f>VLOOKUP(M765,vlookup!A:C,3,FALSE)</f>
        <v>"Special Interest Function"</v>
      </c>
      <c r="C765" t="s">
        <v>925</v>
      </c>
      <c r="D765" t="s">
        <v>7</v>
      </c>
      <c r="E765" t="s">
        <v>12</v>
      </c>
      <c r="F765" t="s">
        <v>721</v>
      </c>
      <c r="G765" t="s">
        <v>718</v>
      </c>
      <c r="H765" t="s">
        <v>718</v>
      </c>
      <c r="I765" t="s">
        <v>718</v>
      </c>
      <c r="J765" t="s">
        <v>718</v>
      </c>
      <c r="K765" t="s">
        <v>718</v>
      </c>
      <c r="L765" s="6" t="s">
        <v>718</v>
      </c>
      <c r="M765" s="27" t="s">
        <v>213</v>
      </c>
      <c r="N765" s="27" t="s">
        <v>1115</v>
      </c>
      <c r="O765" s="27" t="s">
        <v>78</v>
      </c>
      <c r="P765" s="27" t="s">
        <v>1440</v>
      </c>
      <c r="Q765" s="27" t="s">
        <v>78</v>
      </c>
      <c r="R765" s="27" t="s">
        <v>2781</v>
      </c>
      <c r="S765" s="27" t="s">
        <v>35</v>
      </c>
      <c r="T765" s="27" t="s">
        <v>898</v>
      </c>
      <c r="U765" s="60">
        <v>42114</v>
      </c>
      <c r="V765" s="27" t="s">
        <v>89</v>
      </c>
      <c r="W765" s="27" t="s">
        <v>677</v>
      </c>
      <c r="X765" s="27" t="s">
        <v>113</v>
      </c>
      <c r="Y765" s="27" t="s">
        <v>1788</v>
      </c>
      <c r="Z765" s="27" t="s">
        <v>2782</v>
      </c>
      <c r="AA765" s="62">
        <v>11500000</v>
      </c>
      <c r="AB765" s="27" t="s">
        <v>295</v>
      </c>
      <c r="AC765" s="27" t="s">
        <v>1209</v>
      </c>
      <c r="AD765" s="27" t="s">
        <v>258</v>
      </c>
      <c r="AE765" s="27" t="s">
        <v>2783</v>
      </c>
      <c r="AF765" s="27" t="s">
        <v>1419</v>
      </c>
      <c r="AG765" s="27" t="s">
        <v>677</v>
      </c>
      <c r="AH765" s="27" t="s">
        <v>2755</v>
      </c>
      <c r="AI765" s="61">
        <v>42114</v>
      </c>
      <c r="AJ765" s="27" t="s">
        <v>2756</v>
      </c>
      <c r="AK765" s="61">
        <v>42108</v>
      </c>
      <c r="AL765" s="28" t="s">
        <v>64</v>
      </c>
      <c r="AM765" s="27" t="s">
        <v>723</v>
      </c>
      <c r="AN765" s="27" t="s">
        <v>724</v>
      </c>
      <c r="AO765" s="28" t="s">
        <v>719</v>
      </c>
      <c r="AP765" s="27" t="s">
        <v>720</v>
      </c>
      <c r="AQ765" s="27" t="s">
        <v>734</v>
      </c>
      <c r="AR765" s="27" t="s">
        <v>78</v>
      </c>
      <c r="AS765" s="28" t="s">
        <v>721</v>
      </c>
      <c r="AT765" s="28" t="s">
        <v>718</v>
      </c>
      <c r="AU765" s="28" t="s">
        <v>718</v>
      </c>
      <c r="AV765" s="28" t="s">
        <v>718</v>
      </c>
      <c r="AW765" s="28" t="s">
        <v>718</v>
      </c>
      <c r="AX765" s="28" t="s">
        <v>718</v>
      </c>
      <c r="AY765" s="28" t="s">
        <v>718</v>
      </c>
      <c r="AZ765" s="62">
        <v>11500000</v>
      </c>
      <c r="BA765" s="62">
        <v>11500000</v>
      </c>
      <c r="BB765" s="29">
        <v>1</v>
      </c>
    </row>
    <row r="766" spans="1:54" ht="15.75" customHeight="1" x14ac:dyDescent="0.2">
      <c r="A766" t="s">
        <v>3205</v>
      </c>
      <c r="B766" t="str">
        <f>VLOOKUP(M766,vlookup!A:C,3,FALSE)</f>
        <v>"Special Interest Function"</v>
      </c>
      <c r="C766" t="s">
        <v>925</v>
      </c>
      <c r="D766" t="s">
        <v>7</v>
      </c>
      <c r="E766" t="s">
        <v>12</v>
      </c>
      <c r="F766" t="s">
        <v>721</v>
      </c>
      <c r="G766" t="s">
        <v>718</v>
      </c>
      <c r="H766" t="s">
        <v>718</v>
      </c>
      <c r="I766" t="s">
        <v>718</v>
      </c>
      <c r="J766" t="s">
        <v>718</v>
      </c>
      <c r="K766" t="s">
        <v>718</v>
      </c>
      <c r="L766" s="6" t="s">
        <v>718</v>
      </c>
      <c r="M766" s="27" t="s">
        <v>213</v>
      </c>
      <c r="N766" s="27" t="s">
        <v>1115</v>
      </c>
      <c r="O766" s="27" t="s">
        <v>78</v>
      </c>
      <c r="P766" s="27" t="s">
        <v>1440</v>
      </c>
      <c r="Q766" s="27" t="s">
        <v>78</v>
      </c>
      <c r="R766" s="27" t="s">
        <v>306</v>
      </c>
      <c r="S766" s="27" t="s">
        <v>39</v>
      </c>
      <c r="T766" s="27" t="s">
        <v>205</v>
      </c>
      <c r="U766" s="60">
        <v>42114</v>
      </c>
      <c r="V766" s="27" t="s">
        <v>89</v>
      </c>
      <c r="W766" s="27" t="s">
        <v>677</v>
      </c>
      <c r="X766" s="27" t="s">
        <v>113</v>
      </c>
      <c r="Y766" s="27" t="s">
        <v>1788</v>
      </c>
      <c r="Z766" s="27" t="s">
        <v>305</v>
      </c>
      <c r="AA766" s="62">
        <v>13481000</v>
      </c>
      <c r="AB766" s="27" t="s">
        <v>304</v>
      </c>
      <c r="AC766" s="27" t="s">
        <v>1275</v>
      </c>
      <c r="AD766" s="27" t="s">
        <v>303</v>
      </c>
      <c r="AE766" s="27" t="s">
        <v>302</v>
      </c>
      <c r="AF766" s="27" t="s">
        <v>1419</v>
      </c>
      <c r="AG766" s="27" t="s">
        <v>677</v>
      </c>
      <c r="AH766" s="27" t="s">
        <v>2755</v>
      </c>
      <c r="AI766" s="61">
        <v>42114</v>
      </c>
      <c r="AJ766" s="27" t="s">
        <v>2756</v>
      </c>
      <c r="AK766" s="61">
        <v>42108</v>
      </c>
      <c r="AL766" s="28" t="s">
        <v>64</v>
      </c>
      <c r="AM766" s="27" t="s">
        <v>723</v>
      </c>
      <c r="AN766" s="27" t="s">
        <v>724</v>
      </c>
      <c r="AO766" s="28" t="s">
        <v>719</v>
      </c>
      <c r="AP766" s="27" t="s">
        <v>720</v>
      </c>
      <c r="AQ766" s="27" t="s">
        <v>734</v>
      </c>
      <c r="AR766" s="27" t="s">
        <v>78</v>
      </c>
      <c r="AS766" s="28" t="s">
        <v>721</v>
      </c>
      <c r="AT766" s="28" t="s">
        <v>718</v>
      </c>
      <c r="AU766" s="28" t="s">
        <v>718</v>
      </c>
      <c r="AV766" s="28" t="s">
        <v>718</v>
      </c>
      <c r="AW766" s="28" t="s">
        <v>718</v>
      </c>
      <c r="AX766" s="28" t="s">
        <v>718</v>
      </c>
      <c r="AY766" s="28" t="s">
        <v>718</v>
      </c>
      <c r="AZ766" s="62">
        <v>13481000</v>
      </c>
      <c r="BA766" s="62">
        <v>13481000</v>
      </c>
      <c r="BB766" s="29">
        <v>1</v>
      </c>
    </row>
    <row r="767" spans="1:54" ht="15.75" customHeight="1" x14ac:dyDescent="0.2">
      <c r="A767" t="s">
        <v>3205</v>
      </c>
      <c r="B767" t="str">
        <f>VLOOKUP(M767,vlookup!A:C,3,FALSE)</f>
        <v>"Special Interest Function"</v>
      </c>
      <c r="C767" t="s">
        <v>925</v>
      </c>
      <c r="D767" t="s">
        <v>7</v>
      </c>
      <c r="E767" t="s">
        <v>12</v>
      </c>
      <c r="F767" t="s">
        <v>721</v>
      </c>
      <c r="G767" t="s">
        <v>718</v>
      </c>
      <c r="H767" t="s">
        <v>718</v>
      </c>
      <c r="I767" t="s">
        <v>718</v>
      </c>
      <c r="J767" t="s">
        <v>718</v>
      </c>
      <c r="K767" t="s">
        <v>718</v>
      </c>
      <c r="L767" s="6" t="s">
        <v>718</v>
      </c>
      <c r="M767" s="27" t="s">
        <v>213</v>
      </c>
      <c r="N767" s="27" t="s">
        <v>1115</v>
      </c>
      <c r="O767" s="27" t="s">
        <v>78</v>
      </c>
      <c r="P767" s="27" t="s">
        <v>1440</v>
      </c>
      <c r="Q767" s="27" t="s">
        <v>78</v>
      </c>
      <c r="R767" s="27" t="s">
        <v>1390</v>
      </c>
      <c r="S767" s="27" t="s">
        <v>39</v>
      </c>
      <c r="T767" s="27" t="s">
        <v>205</v>
      </c>
      <c r="U767" s="60">
        <v>42114</v>
      </c>
      <c r="V767" s="27" t="s">
        <v>89</v>
      </c>
      <c r="W767" s="27" t="s">
        <v>677</v>
      </c>
      <c r="X767" s="27" t="s">
        <v>113</v>
      </c>
      <c r="Y767" s="27" t="s">
        <v>1788</v>
      </c>
      <c r="Z767" s="27" t="s">
        <v>164</v>
      </c>
      <c r="AA767" s="62">
        <v>14100000</v>
      </c>
      <c r="AB767" s="27" t="s">
        <v>301</v>
      </c>
      <c r="AC767" s="27" t="s">
        <v>1274</v>
      </c>
      <c r="AD767" s="27" t="s">
        <v>162</v>
      </c>
      <c r="AE767" s="27" t="s">
        <v>161</v>
      </c>
      <c r="AF767" s="27" t="s">
        <v>1419</v>
      </c>
      <c r="AG767" s="27" t="s">
        <v>677</v>
      </c>
      <c r="AH767" s="27" t="s">
        <v>2769</v>
      </c>
      <c r="AI767" s="61">
        <v>42263</v>
      </c>
      <c r="AJ767" s="27" t="s">
        <v>2756</v>
      </c>
      <c r="AK767" s="61">
        <v>42108</v>
      </c>
      <c r="AL767" s="28" t="s">
        <v>64</v>
      </c>
      <c r="AM767" s="27" t="s">
        <v>723</v>
      </c>
      <c r="AN767" s="27" t="s">
        <v>724</v>
      </c>
      <c r="AO767" s="28" t="s">
        <v>719</v>
      </c>
      <c r="AP767" s="27" t="s">
        <v>720</v>
      </c>
      <c r="AQ767" s="27" t="s">
        <v>734</v>
      </c>
      <c r="AR767" s="27" t="s">
        <v>78</v>
      </c>
      <c r="AS767" s="28" t="s">
        <v>721</v>
      </c>
      <c r="AT767" s="28" t="s">
        <v>718</v>
      </c>
      <c r="AU767" s="28" t="s">
        <v>718</v>
      </c>
      <c r="AV767" s="28" t="s">
        <v>718</v>
      </c>
      <c r="AW767" s="28" t="s">
        <v>718</v>
      </c>
      <c r="AX767" s="28" t="s">
        <v>718</v>
      </c>
      <c r="AY767" s="28" t="s">
        <v>718</v>
      </c>
      <c r="AZ767" s="62">
        <v>14100000</v>
      </c>
      <c r="BA767" s="62">
        <v>14100000</v>
      </c>
      <c r="BB767" s="29">
        <v>1</v>
      </c>
    </row>
    <row r="768" spans="1:54" ht="15.75" customHeight="1" x14ac:dyDescent="0.2">
      <c r="A768" t="s">
        <v>3205</v>
      </c>
      <c r="B768" t="str">
        <f>VLOOKUP(M768,vlookup!A:C,3,FALSE)</f>
        <v>"Special Interest Function"</v>
      </c>
      <c r="C768" t="s">
        <v>925</v>
      </c>
      <c r="D768" t="s">
        <v>7</v>
      </c>
      <c r="E768" t="s">
        <v>12</v>
      </c>
      <c r="F768" t="s">
        <v>721</v>
      </c>
      <c r="G768" t="s">
        <v>718</v>
      </c>
      <c r="H768" t="s">
        <v>718</v>
      </c>
      <c r="I768" t="s">
        <v>718</v>
      </c>
      <c r="J768" t="s">
        <v>718</v>
      </c>
      <c r="K768" t="s">
        <v>718</v>
      </c>
      <c r="L768" s="6" t="s">
        <v>718</v>
      </c>
      <c r="M768" s="27" t="s">
        <v>213</v>
      </c>
      <c r="N768" s="27" t="s">
        <v>1115</v>
      </c>
      <c r="O768" s="27" t="s">
        <v>78</v>
      </c>
      <c r="P768" s="27" t="s">
        <v>1440</v>
      </c>
      <c r="Q768" s="27" t="s">
        <v>78</v>
      </c>
      <c r="R768" s="27" t="s">
        <v>300</v>
      </c>
      <c r="S768" s="27" t="s">
        <v>35</v>
      </c>
      <c r="T768" s="27" t="s">
        <v>88</v>
      </c>
      <c r="U768" s="60">
        <v>42114</v>
      </c>
      <c r="V768" s="27" t="s">
        <v>89</v>
      </c>
      <c r="W768" s="27" t="s">
        <v>677</v>
      </c>
      <c r="X768" s="27" t="s">
        <v>113</v>
      </c>
      <c r="Y768" s="27" t="s">
        <v>1788</v>
      </c>
      <c r="Z768" s="27" t="s">
        <v>299</v>
      </c>
      <c r="AA768" s="62">
        <v>14200000</v>
      </c>
      <c r="AB768" s="27" t="s">
        <v>298</v>
      </c>
      <c r="AC768" s="27" t="s">
        <v>1274</v>
      </c>
      <c r="AD768" s="27" t="s">
        <v>297</v>
      </c>
      <c r="AE768" s="27" t="s">
        <v>296</v>
      </c>
      <c r="AF768" s="27" t="s">
        <v>1419</v>
      </c>
      <c r="AG768" s="27" t="s">
        <v>677</v>
      </c>
      <c r="AH768" s="27" t="s">
        <v>2755</v>
      </c>
      <c r="AI768" s="61">
        <v>42114</v>
      </c>
      <c r="AJ768" s="27" t="s">
        <v>2756</v>
      </c>
      <c r="AK768" s="61">
        <v>42109</v>
      </c>
      <c r="AL768" s="28" t="s">
        <v>64</v>
      </c>
      <c r="AM768" s="27" t="s">
        <v>723</v>
      </c>
      <c r="AN768" s="27" t="s">
        <v>724</v>
      </c>
      <c r="AO768" s="28" t="s">
        <v>719</v>
      </c>
      <c r="AP768" s="27" t="s">
        <v>720</v>
      </c>
      <c r="AQ768" s="27" t="s">
        <v>734</v>
      </c>
      <c r="AR768" s="27" t="s">
        <v>78</v>
      </c>
      <c r="AS768" s="28" t="s">
        <v>721</v>
      </c>
      <c r="AT768" s="28" t="s">
        <v>718</v>
      </c>
      <c r="AU768" s="28" t="s">
        <v>718</v>
      </c>
      <c r="AV768" s="28" t="s">
        <v>718</v>
      </c>
      <c r="AW768" s="28" t="s">
        <v>718</v>
      </c>
      <c r="AX768" s="28" t="s">
        <v>718</v>
      </c>
      <c r="AY768" s="28" t="s">
        <v>718</v>
      </c>
      <c r="AZ768" s="62">
        <v>14200000</v>
      </c>
      <c r="BA768" s="62">
        <v>14200000</v>
      </c>
      <c r="BB768" s="29">
        <v>1</v>
      </c>
    </row>
    <row r="769" spans="1:54" ht="15.75" customHeight="1" x14ac:dyDescent="0.2">
      <c r="A769" t="s">
        <v>3205</v>
      </c>
      <c r="B769" t="str">
        <f>VLOOKUP(M769,vlookup!A:C,3,FALSE)</f>
        <v>"Special Interest Function"</v>
      </c>
      <c r="C769" t="s">
        <v>925</v>
      </c>
      <c r="D769" t="s">
        <v>7</v>
      </c>
      <c r="E769" t="s">
        <v>12</v>
      </c>
      <c r="F769" t="s">
        <v>721</v>
      </c>
      <c r="G769" t="s">
        <v>718</v>
      </c>
      <c r="H769" t="s">
        <v>718</v>
      </c>
      <c r="I769" t="s">
        <v>718</v>
      </c>
      <c r="J769" t="s">
        <v>718</v>
      </c>
      <c r="K769" t="s">
        <v>718</v>
      </c>
      <c r="L769" s="6" t="s">
        <v>718</v>
      </c>
      <c r="M769" s="27" t="s">
        <v>213</v>
      </c>
      <c r="N769" s="27" t="s">
        <v>1115</v>
      </c>
      <c r="O769" s="27" t="s">
        <v>78</v>
      </c>
      <c r="P769" s="27" t="s">
        <v>1440</v>
      </c>
      <c r="Q769" s="27" t="s">
        <v>78</v>
      </c>
      <c r="R769" s="27" t="s">
        <v>313</v>
      </c>
      <c r="S769" s="27" t="s">
        <v>52</v>
      </c>
      <c r="T769" s="27" t="s">
        <v>322</v>
      </c>
      <c r="U769" s="60">
        <v>42114</v>
      </c>
      <c r="V769" s="27" t="s">
        <v>89</v>
      </c>
      <c r="W769" s="27" t="s">
        <v>677</v>
      </c>
      <c r="X769" s="27" t="s">
        <v>113</v>
      </c>
      <c r="Y769" s="27" t="s">
        <v>1788</v>
      </c>
      <c r="Z769" s="27" t="s">
        <v>276</v>
      </c>
      <c r="AA769" s="62">
        <v>14900000</v>
      </c>
      <c r="AB769" s="27" t="s">
        <v>275</v>
      </c>
      <c r="AC769" s="27" t="s">
        <v>1226</v>
      </c>
      <c r="AD769" s="27" t="s">
        <v>274</v>
      </c>
      <c r="AE769" s="27" t="s">
        <v>273</v>
      </c>
      <c r="AF769" s="27" t="s">
        <v>1419</v>
      </c>
      <c r="AG769" s="27" t="s">
        <v>677</v>
      </c>
      <c r="AH769" s="27" t="s">
        <v>738</v>
      </c>
      <c r="AI769" s="61">
        <v>42131</v>
      </c>
      <c r="AJ769" s="27" t="s">
        <v>2756</v>
      </c>
      <c r="AK769" s="61">
        <v>42108</v>
      </c>
      <c r="AL769" s="28" t="s">
        <v>64</v>
      </c>
      <c r="AM769" s="27" t="s">
        <v>723</v>
      </c>
      <c r="AN769" s="27" t="s">
        <v>724</v>
      </c>
      <c r="AO769" s="28" t="s">
        <v>719</v>
      </c>
      <c r="AP769" s="27" t="s">
        <v>720</v>
      </c>
      <c r="AQ769" s="27" t="s">
        <v>734</v>
      </c>
      <c r="AR769" s="27" t="s">
        <v>78</v>
      </c>
      <c r="AS769" s="28" t="s">
        <v>721</v>
      </c>
      <c r="AT769" s="28" t="s">
        <v>718</v>
      </c>
      <c r="AU769" s="28" t="s">
        <v>718</v>
      </c>
      <c r="AV769" s="28" t="s">
        <v>718</v>
      </c>
      <c r="AW769" s="28" t="s">
        <v>718</v>
      </c>
      <c r="AX769" s="28" t="s">
        <v>718</v>
      </c>
      <c r="AY769" s="28" t="s">
        <v>718</v>
      </c>
      <c r="AZ769" s="62">
        <v>14900000</v>
      </c>
      <c r="BA769" s="62">
        <v>14900000</v>
      </c>
      <c r="BB769" s="29">
        <v>1</v>
      </c>
    </row>
    <row r="770" spans="1:54" ht="15.75" customHeight="1" x14ac:dyDescent="0.2">
      <c r="A770" t="s">
        <v>3205</v>
      </c>
      <c r="B770" t="str">
        <f>VLOOKUP(M770,vlookup!A:C,3,FALSE)</f>
        <v>"Special Interest Function"</v>
      </c>
      <c r="C770" t="s">
        <v>925</v>
      </c>
      <c r="D770" t="s">
        <v>7</v>
      </c>
      <c r="E770" t="s">
        <v>12</v>
      </c>
      <c r="F770" t="s">
        <v>721</v>
      </c>
      <c r="G770" t="s">
        <v>718</v>
      </c>
      <c r="H770" t="s">
        <v>718</v>
      </c>
      <c r="I770" t="s">
        <v>718</v>
      </c>
      <c r="J770" t="s">
        <v>718</v>
      </c>
      <c r="K770" t="s">
        <v>718</v>
      </c>
      <c r="L770" s="6" t="s">
        <v>718</v>
      </c>
      <c r="M770" s="27" t="s">
        <v>213</v>
      </c>
      <c r="N770" s="27" t="s">
        <v>1115</v>
      </c>
      <c r="O770" s="27" t="s">
        <v>78</v>
      </c>
      <c r="P770" s="27" t="s">
        <v>1440</v>
      </c>
      <c r="Q770" s="27" t="s">
        <v>78</v>
      </c>
      <c r="R770" s="27" t="s">
        <v>256</v>
      </c>
      <c r="S770" s="27" t="s">
        <v>42</v>
      </c>
      <c r="T770" s="27" t="s">
        <v>112</v>
      </c>
      <c r="U770" s="60">
        <v>42114</v>
      </c>
      <c r="V770" s="27" t="s">
        <v>89</v>
      </c>
      <c r="W770" s="27" t="s">
        <v>677</v>
      </c>
      <c r="X770" s="27" t="s">
        <v>113</v>
      </c>
      <c r="Y770" s="27" t="s">
        <v>1788</v>
      </c>
      <c r="Z770" s="27" t="s">
        <v>255</v>
      </c>
      <c r="AA770" s="62">
        <v>15400000</v>
      </c>
      <c r="AB770" s="27" t="s">
        <v>254</v>
      </c>
      <c r="AC770" s="27" t="s">
        <v>1280</v>
      </c>
      <c r="AD770" s="27" t="s">
        <v>253</v>
      </c>
      <c r="AE770" s="27" t="s">
        <v>252</v>
      </c>
      <c r="AF770" s="27" t="s">
        <v>1419</v>
      </c>
      <c r="AG770" s="27" t="s">
        <v>677</v>
      </c>
      <c r="AH770" s="27" t="s">
        <v>738</v>
      </c>
      <c r="AI770" s="61">
        <v>42131</v>
      </c>
      <c r="AJ770" s="27" t="s">
        <v>2756</v>
      </c>
      <c r="AK770" s="61">
        <v>42108</v>
      </c>
      <c r="AL770" s="28" t="s">
        <v>64</v>
      </c>
      <c r="AM770" s="27" t="s">
        <v>723</v>
      </c>
      <c r="AN770" s="27" t="s">
        <v>724</v>
      </c>
      <c r="AO770" s="28" t="s">
        <v>719</v>
      </c>
      <c r="AP770" s="27" t="s">
        <v>720</v>
      </c>
      <c r="AQ770" s="27" t="s">
        <v>734</v>
      </c>
      <c r="AR770" s="27" t="s">
        <v>78</v>
      </c>
      <c r="AS770" s="28" t="s">
        <v>721</v>
      </c>
      <c r="AT770" s="28" t="s">
        <v>718</v>
      </c>
      <c r="AU770" s="28" t="s">
        <v>718</v>
      </c>
      <c r="AV770" s="28" t="s">
        <v>718</v>
      </c>
      <c r="AW770" s="28" t="s">
        <v>718</v>
      </c>
      <c r="AX770" s="28" t="s">
        <v>718</v>
      </c>
      <c r="AY770" s="28" t="s">
        <v>718</v>
      </c>
      <c r="AZ770" s="62">
        <v>15400000</v>
      </c>
      <c r="BA770" s="62">
        <v>15400000</v>
      </c>
      <c r="BB770" s="29">
        <v>1</v>
      </c>
    </row>
    <row r="771" spans="1:54" ht="15.75" customHeight="1" x14ac:dyDescent="0.2">
      <c r="A771" t="s">
        <v>3205</v>
      </c>
      <c r="B771" t="str">
        <f>VLOOKUP(M771,vlookup!A:C,3,FALSE)</f>
        <v>"Special Interest Function"</v>
      </c>
      <c r="C771" t="s">
        <v>925</v>
      </c>
      <c r="D771" t="s">
        <v>7</v>
      </c>
      <c r="E771" t="s">
        <v>12</v>
      </c>
      <c r="F771" t="s">
        <v>721</v>
      </c>
      <c r="G771" t="s">
        <v>718</v>
      </c>
      <c r="H771" t="s">
        <v>718</v>
      </c>
      <c r="I771" t="s">
        <v>718</v>
      </c>
      <c r="J771" t="s">
        <v>718</v>
      </c>
      <c r="K771" t="s">
        <v>718</v>
      </c>
      <c r="L771" s="6" t="s">
        <v>718</v>
      </c>
      <c r="M771" s="27" t="s">
        <v>213</v>
      </c>
      <c r="N771" s="27" t="s">
        <v>1115</v>
      </c>
      <c r="O771" s="27" t="s">
        <v>78</v>
      </c>
      <c r="P771" s="27" t="s">
        <v>1440</v>
      </c>
      <c r="Q771" s="27" t="s">
        <v>78</v>
      </c>
      <c r="R771" s="27" t="s">
        <v>911</v>
      </c>
      <c r="S771" s="27" t="s">
        <v>144</v>
      </c>
      <c r="T771" s="27" t="s">
        <v>825</v>
      </c>
      <c r="U771" s="60">
        <v>42115</v>
      </c>
      <c r="V771" s="27" t="s">
        <v>89</v>
      </c>
      <c r="W771" s="27" t="s">
        <v>677</v>
      </c>
      <c r="X771" s="27" t="s">
        <v>113</v>
      </c>
      <c r="Y771" s="27" t="s">
        <v>1788</v>
      </c>
      <c r="Z771" s="27" t="s">
        <v>2761</v>
      </c>
      <c r="AA771" s="62">
        <v>11100000</v>
      </c>
      <c r="AB771" s="27" t="s">
        <v>282</v>
      </c>
      <c r="AC771" s="27" t="s">
        <v>1767</v>
      </c>
      <c r="AD771" s="27" t="s">
        <v>281</v>
      </c>
      <c r="AE771" s="27" t="s">
        <v>280</v>
      </c>
      <c r="AF771" s="27" t="s">
        <v>1419</v>
      </c>
      <c r="AG771" s="27" t="s">
        <v>677</v>
      </c>
      <c r="AH771" s="27" t="s">
        <v>2755</v>
      </c>
      <c r="AI771" s="61">
        <v>42115</v>
      </c>
      <c r="AJ771" s="27" t="s">
        <v>2756</v>
      </c>
      <c r="AK771" s="61">
        <v>42108</v>
      </c>
      <c r="AL771" s="28" t="s">
        <v>64</v>
      </c>
      <c r="AM771" s="27" t="s">
        <v>723</v>
      </c>
      <c r="AN771" s="27" t="s">
        <v>724</v>
      </c>
      <c r="AO771" s="28" t="s">
        <v>719</v>
      </c>
      <c r="AP771" s="27" t="s">
        <v>720</v>
      </c>
      <c r="AQ771" s="27" t="s">
        <v>734</v>
      </c>
      <c r="AR771" s="27" t="s">
        <v>78</v>
      </c>
      <c r="AS771" s="28" t="s">
        <v>721</v>
      </c>
      <c r="AT771" s="28" t="s">
        <v>718</v>
      </c>
      <c r="AU771" s="28" t="s">
        <v>718</v>
      </c>
      <c r="AV771" s="28" t="s">
        <v>718</v>
      </c>
      <c r="AW771" s="28" t="s">
        <v>718</v>
      </c>
      <c r="AX771" s="28" t="s">
        <v>718</v>
      </c>
      <c r="AY771" s="28" t="s">
        <v>718</v>
      </c>
      <c r="AZ771" s="62">
        <v>0</v>
      </c>
      <c r="BA771" s="62">
        <v>0</v>
      </c>
      <c r="BB771" s="29">
        <v>1</v>
      </c>
    </row>
    <row r="772" spans="1:54" ht="15.75" customHeight="1" x14ac:dyDescent="0.2">
      <c r="A772" t="s">
        <v>3205</v>
      </c>
      <c r="B772" t="str">
        <f>VLOOKUP(M772,vlookup!A:C,3,FALSE)</f>
        <v>"Special Interest Function"</v>
      </c>
      <c r="C772" t="s">
        <v>925</v>
      </c>
      <c r="D772" t="s">
        <v>7</v>
      </c>
      <c r="E772" t="s">
        <v>12</v>
      </c>
      <c r="F772" t="s">
        <v>721</v>
      </c>
      <c r="G772" t="s">
        <v>718</v>
      </c>
      <c r="H772" t="s">
        <v>718</v>
      </c>
      <c r="I772" t="s">
        <v>718</v>
      </c>
      <c r="J772" t="s">
        <v>718</v>
      </c>
      <c r="K772" t="s">
        <v>718</v>
      </c>
      <c r="L772" s="6" t="s">
        <v>718</v>
      </c>
      <c r="M772" s="27" t="s">
        <v>213</v>
      </c>
      <c r="N772" s="27" t="s">
        <v>1115</v>
      </c>
      <c r="O772" s="27" t="s">
        <v>78</v>
      </c>
      <c r="P772" s="27" t="s">
        <v>1440</v>
      </c>
      <c r="Q772" s="27" t="s">
        <v>78</v>
      </c>
      <c r="R772" s="27" t="s">
        <v>237</v>
      </c>
      <c r="S772" s="27" t="s">
        <v>156</v>
      </c>
      <c r="T772" s="27" t="s">
        <v>1213</v>
      </c>
      <c r="U772" s="60">
        <v>42115</v>
      </c>
      <c r="V772" s="27" t="s">
        <v>89</v>
      </c>
      <c r="W772" s="27" t="s">
        <v>677</v>
      </c>
      <c r="X772" s="27" t="s">
        <v>113</v>
      </c>
      <c r="Y772" s="27" t="s">
        <v>1788</v>
      </c>
      <c r="Z772" s="27" t="s">
        <v>236</v>
      </c>
      <c r="AA772" s="62">
        <v>15300000</v>
      </c>
      <c r="AB772" s="27" t="s">
        <v>279</v>
      </c>
      <c r="AC772" s="27" t="s">
        <v>1767</v>
      </c>
      <c r="AD772" s="27" t="s">
        <v>235</v>
      </c>
      <c r="AE772" s="27" t="s">
        <v>234</v>
      </c>
      <c r="AF772" s="27" t="s">
        <v>1419</v>
      </c>
      <c r="AG772" s="27" t="s">
        <v>677</v>
      </c>
      <c r="AH772" s="27" t="s">
        <v>2755</v>
      </c>
      <c r="AI772" s="61">
        <v>42115</v>
      </c>
      <c r="AJ772" s="27" t="s">
        <v>2756</v>
      </c>
      <c r="AK772" s="61">
        <v>42108</v>
      </c>
      <c r="AL772" s="28" t="s">
        <v>64</v>
      </c>
      <c r="AM772" s="27" t="s">
        <v>723</v>
      </c>
      <c r="AN772" s="27" t="s">
        <v>724</v>
      </c>
      <c r="AO772" s="28" t="s">
        <v>719</v>
      </c>
      <c r="AP772" s="27" t="s">
        <v>720</v>
      </c>
      <c r="AQ772" s="27" t="s">
        <v>734</v>
      </c>
      <c r="AR772" s="27" t="s">
        <v>78</v>
      </c>
      <c r="AS772" s="28" t="s">
        <v>721</v>
      </c>
      <c r="AT772" s="28" t="s">
        <v>718</v>
      </c>
      <c r="AU772" s="28" t="s">
        <v>718</v>
      </c>
      <c r="AV772" s="28" t="s">
        <v>718</v>
      </c>
      <c r="AW772" s="28" t="s">
        <v>718</v>
      </c>
      <c r="AX772" s="28" t="s">
        <v>718</v>
      </c>
      <c r="AY772" s="28" t="s">
        <v>718</v>
      </c>
      <c r="AZ772" s="62">
        <v>15300000</v>
      </c>
      <c r="BA772" s="62">
        <v>15300000</v>
      </c>
      <c r="BB772" s="29">
        <v>1</v>
      </c>
    </row>
    <row r="773" spans="1:54" ht="15.75" customHeight="1" x14ac:dyDescent="0.2">
      <c r="A773" t="s">
        <v>3205</v>
      </c>
      <c r="B773" t="str">
        <f>VLOOKUP(M773,vlookup!A:C,3,FALSE)</f>
        <v>"Special Interest Function"</v>
      </c>
      <c r="C773" t="s">
        <v>925</v>
      </c>
      <c r="D773" t="s">
        <v>7</v>
      </c>
      <c r="E773" t="s">
        <v>12</v>
      </c>
      <c r="F773" t="s">
        <v>721</v>
      </c>
      <c r="G773" t="s">
        <v>718</v>
      </c>
      <c r="H773" t="s">
        <v>718</v>
      </c>
      <c r="I773" t="s">
        <v>718</v>
      </c>
      <c r="J773" t="s">
        <v>718</v>
      </c>
      <c r="K773" t="s">
        <v>718</v>
      </c>
      <c r="L773" s="6" t="s">
        <v>718</v>
      </c>
      <c r="M773" s="27" t="s">
        <v>213</v>
      </c>
      <c r="N773" s="27" t="s">
        <v>1115</v>
      </c>
      <c r="O773" s="27" t="s">
        <v>78</v>
      </c>
      <c r="P773" s="27" t="s">
        <v>1440</v>
      </c>
      <c r="Q773" s="27" t="s">
        <v>78</v>
      </c>
      <c r="R773" s="27" t="s">
        <v>145</v>
      </c>
      <c r="S773" s="27" t="s">
        <v>144</v>
      </c>
      <c r="T773" s="27" t="s">
        <v>1209</v>
      </c>
      <c r="U773" s="60">
        <v>42181</v>
      </c>
      <c r="V773" s="27" t="s">
        <v>89</v>
      </c>
      <c r="W773" s="27" t="s">
        <v>677</v>
      </c>
      <c r="X773" s="27" t="s">
        <v>113</v>
      </c>
      <c r="Y773" s="27" t="s">
        <v>2762</v>
      </c>
      <c r="Z773" s="27" t="s">
        <v>2761</v>
      </c>
      <c r="AA773" s="62">
        <v>1270000</v>
      </c>
      <c r="AB773" s="27" t="s">
        <v>282</v>
      </c>
      <c r="AC773" s="27" t="s">
        <v>1768</v>
      </c>
      <c r="AD773" s="27" t="s">
        <v>281</v>
      </c>
      <c r="AE773" s="27" t="s">
        <v>280</v>
      </c>
      <c r="AF773" s="27" t="s">
        <v>1371</v>
      </c>
      <c r="AG773" s="27" t="s">
        <v>677</v>
      </c>
      <c r="AH773" s="27" t="s">
        <v>2755</v>
      </c>
      <c r="AI773" s="61">
        <v>42183</v>
      </c>
      <c r="AJ773" s="27" t="s">
        <v>2756</v>
      </c>
      <c r="AK773" s="61">
        <v>42181</v>
      </c>
      <c r="AL773" s="28" t="s">
        <v>64</v>
      </c>
      <c r="AM773" s="27" t="s">
        <v>723</v>
      </c>
      <c r="AN773" s="27" t="s">
        <v>724</v>
      </c>
      <c r="AO773" s="28" t="s">
        <v>719</v>
      </c>
      <c r="AP773" s="27" t="s">
        <v>720</v>
      </c>
      <c r="AQ773" s="27" t="s">
        <v>734</v>
      </c>
      <c r="AR773" s="27" t="s">
        <v>78</v>
      </c>
      <c r="AS773" s="28" t="s">
        <v>721</v>
      </c>
      <c r="AT773" s="28" t="s">
        <v>718</v>
      </c>
      <c r="AU773" s="28" t="s">
        <v>718</v>
      </c>
      <c r="AV773" s="28" t="s">
        <v>718</v>
      </c>
      <c r="AW773" s="28" t="s">
        <v>718</v>
      </c>
      <c r="AX773" s="28" t="s">
        <v>718</v>
      </c>
      <c r="AY773" s="28" t="s">
        <v>718</v>
      </c>
      <c r="AZ773" s="62">
        <v>1270000</v>
      </c>
      <c r="BA773" s="62">
        <v>1270000</v>
      </c>
      <c r="BB773" s="29">
        <v>1</v>
      </c>
    </row>
    <row r="774" spans="1:54" ht="15.75" customHeight="1" x14ac:dyDescent="0.2">
      <c r="A774" t="s">
        <v>3205</v>
      </c>
      <c r="B774" t="str">
        <f>VLOOKUP(M774,vlookup!A:C,3,FALSE)</f>
        <v>"Special Interest Function"</v>
      </c>
      <c r="C774" t="s">
        <v>925</v>
      </c>
      <c r="D774" t="s">
        <v>7</v>
      </c>
      <c r="E774" t="s">
        <v>12</v>
      </c>
      <c r="F774" t="s">
        <v>721</v>
      </c>
      <c r="G774" t="s">
        <v>718</v>
      </c>
      <c r="H774" t="s">
        <v>718</v>
      </c>
      <c r="I774" t="s">
        <v>718</v>
      </c>
      <c r="J774" t="s">
        <v>718</v>
      </c>
      <c r="K774" t="s">
        <v>718</v>
      </c>
      <c r="L774" s="6" t="s">
        <v>718</v>
      </c>
      <c r="M774" s="27" t="s">
        <v>213</v>
      </c>
      <c r="N774" s="27" t="s">
        <v>1115</v>
      </c>
      <c r="O774" s="27" t="s">
        <v>78</v>
      </c>
      <c r="P774" s="27" t="s">
        <v>1440</v>
      </c>
      <c r="Q774" s="27" t="s">
        <v>78</v>
      </c>
      <c r="R774" s="27" t="s">
        <v>256</v>
      </c>
      <c r="S774" s="27" t="s">
        <v>42</v>
      </c>
      <c r="T774" s="27" t="s">
        <v>112</v>
      </c>
      <c r="U774" s="60">
        <v>42181</v>
      </c>
      <c r="V774" s="27" t="s">
        <v>89</v>
      </c>
      <c r="W774" s="27" t="s">
        <v>677</v>
      </c>
      <c r="X774" s="27" t="s">
        <v>113</v>
      </c>
      <c r="Y774" s="27" t="s">
        <v>2757</v>
      </c>
      <c r="Z774" s="27" t="s">
        <v>255</v>
      </c>
      <c r="AA774" s="62">
        <v>2700000</v>
      </c>
      <c r="AB774" s="27" t="s">
        <v>254</v>
      </c>
      <c r="AC774" s="27" t="s">
        <v>1277</v>
      </c>
      <c r="AD774" s="27" t="s">
        <v>253</v>
      </c>
      <c r="AE774" s="27" t="s">
        <v>252</v>
      </c>
      <c r="AF774" s="27" t="s">
        <v>1371</v>
      </c>
      <c r="AG774" s="27" t="s">
        <v>677</v>
      </c>
      <c r="AH774" s="27" t="s">
        <v>2755</v>
      </c>
      <c r="AI774" s="61">
        <v>42183</v>
      </c>
      <c r="AJ774" s="27" t="s">
        <v>2756</v>
      </c>
      <c r="AK774" s="61">
        <v>42181</v>
      </c>
      <c r="AL774" s="28" t="s">
        <v>64</v>
      </c>
      <c r="AM774" s="27" t="s">
        <v>723</v>
      </c>
      <c r="AN774" s="27" t="s">
        <v>724</v>
      </c>
      <c r="AO774" s="28" t="s">
        <v>719</v>
      </c>
      <c r="AP774" s="27" t="s">
        <v>720</v>
      </c>
      <c r="AQ774" s="27" t="s">
        <v>734</v>
      </c>
      <c r="AR774" s="27" t="s">
        <v>78</v>
      </c>
      <c r="AS774" s="28" t="s">
        <v>721</v>
      </c>
      <c r="AT774" s="28" t="s">
        <v>718</v>
      </c>
      <c r="AU774" s="28" t="s">
        <v>718</v>
      </c>
      <c r="AV774" s="28" t="s">
        <v>718</v>
      </c>
      <c r="AW774" s="28" t="s">
        <v>718</v>
      </c>
      <c r="AX774" s="28" t="s">
        <v>718</v>
      </c>
      <c r="AY774" s="28" t="s">
        <v>718</v>
      </c>
      <c r="AZ774" s="62">
        <v>2700000</v>
      </c>
      <c r="BA774" s="62">
        <v>2700000</v>
      </c>
      <c r="BB774" s="29">
        <v>1</v>
      </c>
    </row>
    <row r="775" spans="1:54" ht="15.75" customHeight="1" x14ac:dyDescent="0.2">
      <c r="A775" t="s">
        <v>3205</v>
      </c>
      <c r="B775" t="str">
        <f>VLOOKUP(M775,vlookup!A:C,3,FALSE)</f>
        <v>"Special Interest Function"</v>
      </c>
      <c r="C775" t="s">
        <v>925</v>
      </c>
      <c r="D775" t="s">
        <v>7</v>
      </c>
      <c r="E775" t="s">
        <v>12</v>
      </c>
      <c r="F775" t="s">
        <v>721</v>
      </c>
      <c r="G775" t="s">
        <v>718</v>
      </c>
      <c r="H775" t="s">
        <v>718</v>
      </c>
      <c r="I775" t="s">
        <v>718</v>
      </c>
      <c r="J775" t="s">
        <v>718</v>
      </c>
      <c r="K775" t="s">
        <v>718</v>
      </c>
      <c r="L775" s="6" t="s">
        <v>718</v>
      </c>
      <c r="M775" s="27" t="s">
        <v>213</v>
      </c>
      <c r="N775" s="27" t="s">
        <v>1115</v>
      </c>
      <c r="O775" s="27" t="s">
        <v>78</v>
      </c>
      <c r="P775" s="27" t="s">
        <v>1440</v>
      </c>
      <c r="Q775" s="27" t="s">
        <v>78</v>
      </c>
      <c r="R775" s="27" t="s">
        <v>1390</v>
      </c>
      <c r="S775" s="27" t="s">
        <v>39</v>
      </c>
      <c r="T775" s="27" t="s">
        <v>205</v>
      </c>
      <c r="U775" s="60">
        <v>42181</v>
      </c>
      <c r="V775" s="27" t="s">
        <v>89</v>
      </c>
      <c r="W775" s="27" t="s">
        <v>677</v>
      </c>
      <c r="X775" s="27" t="s">
        <v>113</v>
      </c>
      <c r="Y775" s="27" t="s">
        <v>2757</v>
      </c>
      <c r="Z775" s="27" t="s">
        <v>164</v>
      </c>
      <c r="AA775" s="62">
        <v>2860000</v>
      </c>
      <c r="AB775" s="27" t="s">
        <v>301</v>
      </c>
      <c r="AC775" s="27" t="s">
        <v>1275</v>
      </c>
      <c r="AD775" s="27" t="s">
        <v>162</v>
      </c>
      <c r="AE775" s="27" t="s">
        <v>161</v>
      </c>
      <c r="AF775" s="27" t="s">
        <v>1371</v>
      </c>
      <c r="AG775" s="27" t="s">
        <v>677</v>
      </c>
      <c r="AH775" s="27" t="s">
        <v>2769</v>
      </c>
      <c r="AI775" s="61">
        <v>42263</v>
      </c>
      <c r="AJ775" s="27" t="s">
        <v>2756</v>
      </c>
      <c r="AK775" s="61">
        <v>42181</v>
      </c>
      <c r="AL775" s="28" t="s">
        <v>64</v>
      </c>
      <c r="AM775" s="27" t="s">
        <v>723</v>
      </c>
      <c r="AN775" s="27" t="s">
        <v>724</v>
      </c>
      <c r="AO775" s="28" t="s">
        <v>719</v>
      </c>
      <c r="AP775" s="27" t="s">
        <v>720</v>
      </c>
      <c r="AQ775" s="27" t="s">
        <v>734</v>
      </c>
      <c r="AR775" s="27" t="s">
        <v>78</v>
      </c>
      <c r="AS775" s="28" t="s">
        <v>721</v>
      </c>
      <c r="AT775" s="28" t="s">
        <v>718</v>
      </c>
      <c r="AU775" s="28" t="s">
        <v>718</v>
      </c>
      <c r="AV775" s="28" t="s">
        <v>718</v>
      </c>
      <c r="AW775" s="28" t="s">
        <v>718</v>
      </c>
      <c r="AX775" s="28" t="s">
        <v>718</v>
      </c>
      <c r="AY775" s="28" t="s">
        <v>718</v>
      </c>
      <c r="AZ775" s="62">
        <v>2860000</v>
      </c>
      <c r="BA775" s="62">
        <v>2860000</v>
      </c>
      <c r="BB775" s="29">
        <v>1</v>
      </c>
    </row>
    <row r="776" spans="1:54" ht="15.75" customHeight="1" x14ac:dyDescent="0.2">
      <c r="A776" t="s">
        <v>3205</v>
      </c>
      <c r="B776" t="str">
        <f>VLOOKUP(M776,vlookup!A:C,3,FALSE)</f>
        <v>"Special Interest Function"</v>
      </c>
      <c r="C776" t="s">
        <v>925</v>
      </c>
      <c r="D776" t="s">
        <v>7</v>
      </c>
      <c r="E776" t="s">
        <v>12</v>
      </c>
      <c r="F776" t="s">
        <v>721</v>
      </c>
      <c r="G776" t="s">
        <v>718</v>
      </c>
      <c r="H776" t="s">
        <v>718</v>
      </c>
      <c r="I776" t="s">
        <v>718</v>
      </c>
      <c r="J776" t="s">
        <v>718</v>
      </c>
      <c r="K776" t="s">
        <v>718</v>
      </c>
      <c r="L776" s="6" t="s">
        <v>718</v>
      </c>
      <c r="M776" s="27" t="s">
        <v>213</v>
      </c>
      <c r="N776" s="27" t="s">
        <v>1115</v>
      </c>
      <c r="O776" s="27" t="s">
        <v>78</v>
      </c>
      <c r="P776" s="27" t="s">
        <v>1440</v>
      </c>
      <c r="Q776" s="27" t="s">
        <v>78</v>
      </c>
      <c r="R776" s="27" t="s">
        <v>2781</v>
      </c>
      <c r="S776" s="27" t="s">
        <v>35</v>
      </c>
      <c r="T776" s="27" t="s">
        <v>898</v>
      </c>
      <c r="U776" s="60">
        <v>42181</v>
      </c>
      <c r="V776" s="27" t="s">
        <v>89</v>
      </c>
      <c r="W776" s="27" t="s">
        <v>677</v>
      </c>
      <c r="X776" s="27" t="s">
        <v>113</v>
      </c>
      <c r="Y776" s="27" t="s">
        <v>2757</v>
      </c>
      <c r="Z776" s="27" t="s">
        <v>2782</v>
      </c>
      <c r="AA776" s="62">
        <v>3760000</v>
      </c>
      <c r="AB776" s="27" t="s">
        <v>295</v>
      </c>
      <c r="AC776" s="27" t="s">
        <v>1226</v>
      </c>
      <c r="AD776" s="27" t="s">
        <v>258</v>
      </c>
      <c r="AE776" s="27" t="s">
        <v>2783</v>
      </c>
      <c r="AF776" s="27" t="s">
        <v>1371</v>
      </c>
      <c r="AG776" s="27" t="s">
        <v>677</v>
      </c>
      <c r="AH776" s="27" t="s">
        <v>2755</v>
      </c>
      <c r="AI776" s="61">
        <v>42183</v>
      </c>
      <c r="AJ776" s="27" t="s">
        <v>2756</v>
      </c>
      <c r="AK776" s="61">
        <v>42181</v>
      </c>
      <c r="AL776" s="28" t="s">
        <v>64</v>
      </c>
      <c r="AM776" s="27" t="s">
        <v>723</v>
      </c>
      <c r="AN776" s="27" t="s">
        <v>724</v>
      </c>
      <c r="AO776" s="28" t="s">
        <v>719</v>
      </c>
      <c r="AP776" s="27" t="s">
        <v>720</v>
      </c>
      <c r="AQ776" s="27" t="s">
        <v>734</v>
      </c>
      <c r="AR776" s="27" t="s">
        <v>78</v>
      </c>
      <c r="AS776" s="28" t="s">
        <v>721</v>
      </c>
      <c r="AT776" s="28" t="s">
        <v>718</v>
      </c>
      <c r="AU776" s="28" t="s">
        <v>718</v>
      </c>
      <c r="AV776" s="28" t="s">
        <v>718</v>
      </c>
      <c r="AW776" s="28" t="s">
        <v>718</v>
      </c>
      <c r="AX776" s="28" t="s">
        <v>718</v>
      </c>
      <c r="AY776" s="28" t="s">
        <v>718</v>
      </c>
      <c r="AZ776" s="62">
        <v>3760000</v>
      </c>
      <c r="BA776" s="62">
        <v>3760000</v>
      </c>
      <c r="BB776" s="29">
        <v>1</v>
      </c>
    </row>
    <row r="777" spans="1:54" ht="15.75" customHeight="1" x14ac:dyDescent="0.2">
      <c r="A777" t="s">
        <v>3205</v>
      </c>
      <c r="B777" t="str">
        <f>VLOOKUP(M777,vlookup!A:C,3,FALSE)</f>
        <v>"Special Interest Function"</v>
      </c>
      <c r="C777" t="s">
        <v>925</v>
      </c>
      <c r="D777" t="s">
        <v>7</v>
      </c>
      <c r="E777" t="s">
        <v>12</v>
      </c>
      <c r="F777" t="s">
        <v>721</v>
      </c>
      <c r="G777" t="s">
        <v>718</v>
      </c>
      <c r="H777" t="s">
        <v>718</v>
      </c>
      <c r="I777" t="s">
        <v>718</v>
      </c>
      <c r="J777" t="s">
        <v>718</v>
      </c>
      <c r="K777" t="s">
        <v>718</v>
      </c>
      <c r="L777" s="6" t="s">
        <v>718</v>
      </c>
      <c r="M777" s="27" t="s">
        <v>213</v>
      </c>
      <c r="N777" s="27" t="s">
        <v>1115</v>
      </c>
      <c r="O777" s="27" t="s">
        <v>78</v>
      </c>
      <c r="P777" s="27" t="s">
        <v>1440</v>
      </c>
      <c r="Q777" s="27" t="s">
        <v>78</v>
      </c>
      <c r="R777" s="27" t="s">
        <v>300</v>
      </c>
      <c r="S777" s="27" t="s">
        <v>35</v>
      </c>
      <c r="T777" s="27" t="s">
        <v>88</v>
      </c>
      <c r="U777" s="60">
        <v>42181</v>
      </c>
      <c r="V777" s="27" t="s">
        <v>89</v>
      </c>
      <c r="W777" s="27" t="s">
        <v>677</v>
      </c>
      <c r="X777" s="27" t="s">
        <v>113</v>
      </c>
      <c r="Y777" s="27" t="s">
        <v>2757</v>
      </c>
      <c r="Z777" s="27" t="s">
        <v>299</v>
      </c>
      <c r="AA777" s="62">
        <v>3850000</v>
      </c>
      <c r="AB777" s="27" t="s">
        <v>298</v>
      </c>
      <c r="AC777" s="27" t="s">
        <v>1275</v>
      </c>
      <c r="AD777" s="27" t="s">
        <v>297</v>
      </c>
      <c r="AE777" s="27" t="s">
        <v>296</v>
      </c>
      <c r="AF777" s="27" t="s">
        <v>1371</v>
      </c>
      <c r="AG777" s="27" t="s">
        <v>677</v>
      </c>
      <c r="AH777" s="27" t="s">
        <v>2755</v>
      </c>
      <c r="AI777" s="61">
        <v>42183</v>
      </c>
      <c r="AJ777" s="27" t="s">
        <v>2756</v>
      </c>
      <c r="AK777" s="61">
        <v>42181</v>
      </c>
      <c r="AL777" s="28" t="s">
        <v>64</v>
      </c>
      <c r="AM777" s="27" t="s">
        <v>723</v>
      </c>
      <c r="AN777" s="27" t="s">
        <v>724</v>
      </c>
      <c r="AO777" s="28" t="s">
        <v>719</v>
      </c>
      <c r="AP777" s="27" t="s">
        <v>720</v>
      </c>
      <c r="AQ777" s="27" t="s">
        <v>734</v>
      </c>
      <c r="AR777" s="27" t="s">
        <v>78</v>
      </c>
      <c r="AS777" s="28" t="s">
        <v>721</v>
      </c>
      <c r="AT777" s="28" t="s">
        <v>718</v>
      </c>
      <c r="AU777" s="28" t="s">
        <v>718</v>
      </c>
      <c r="AV777" s="28" t="s">
        <v>718</v>
      </c>
      <c r="AW777" s="28" t="s">
        <v>718</v>
      </c>
      <c r="AX777" s="28" t="s">
        <v>718</v>
      </c>
      <c r="AY777" s="28" t="s">
        <v>718</v>
      </c>
      <c r="AZ777" s="62">
        <v>3850000</v>
      </c>
      <c r="BA777" s="62">
        <v>3850000</v>
      </c>
      <c r="BB777" s="29">
        <v>1</v>
      </c>
    </row>
    <row r="778" spans="1:54" ht="15.75" customHeight="1" x14ac:dyDescent="0.2">
      <c r="A778" t="s">
        <v>3205</v>
      </c>
      <c r="B778" t="str">
        <f>VLOOKUP(M778,vlookup!A:C,3,FALSE)</f>
        <v>"Special Interest Function"</v>
      </c>
      <c r="C778" t="s">
        <v>925</v>
      </c>
      <c r="D778" t="s">
        <v>7</v>
      </c>
      <c r="E778" t="s">
        <v>12</v>
      </c>
      <c r="F778" t="s">
        <v>721</v>
      </c>
      <c r="G778" t="s">
        <v>718</v>
      </c>
      <c r="H778" t="s">
        <v>718</v>
      </c>
      <c r="I778" t="s">
        <v>718</v>
      </c>
      <c r="J778" t="s">
        <v>718</v>
      </c>
      <c r="K778" t="s">
        <v>718</v>
      </c>
      <c r="L778" s="6" t="s">
        <v>718</v>
      </c>
      <c r="M778" s="27" t="s">
        <v>213</v>
      </c>
      <c r="N778" s="27" t="s">
        <v>1115</v>
      </c>
      <c r="O778" s="27" t="s">
        <v>78</v>
      </c>
      <c r="P778" s="27" t="s">
        <v>1440</v>
      </c>
      <c r="Q778" s="27" t="s">
        <v>78</v>
      </c>
      <c r="R778" s="27" t="s">
        <v>233</v>
      </c>
      <c r="S778" s="27" t="s">
        <v>232</v>
      </c>
      <c r="T778" s="27" t="s">
        <v>143</v>
      </c>
      <c r="U778" s="60">
        <v>42181</v>
      </c>
      <c r="V778" s="27" t="s">
        <v>89</v>
      </c>
      <c r="W778" s="27" t="s">
        <v>677</v>
      </c>
      <c r="X778" s="27" t="s">
        <v>113</v>
      </c>
      <c r="Y778" s="27" t="s">
        <v>2757</v>
      </c>
      <c r="Z778" s="27" t="s">
        <v>231</v>
      </c>
      <c r="AA778" s="62">
        <v>5310000</v>
      </c>
      <c r="AB778" s="27" t="s">
        <v>314</v>
      </c>
      <c r="AC778" s="27" t="s">
        <v>1280</v>
      </c>
      <c r="AD778" s="27" t="s">
        <v>230</v>
      </c>
      <c r="AE778" s="27" t="s">
        <v>229</v>
      </c>
      <c r="AF778" s="27" t="s">
        <v>1371</v>
      </c>
      <c r="AG778" s="27" t="s">
        <v>677</v>
      </c>
      <c r="AH778" s="27" t="s">
        <v>2755</v>
      </c>
      <c r="AI778" s="61">
        <v>42182</v>
      </c>
      <c r="AJ778" s="27" t="s">
        <v>2756</v>
      </c>
      <c r="AK778" s="61">
        <v>42181</v>
      </c>
      <c r="AL778" s="28" t="s">
        <v>64</v>
      </c>
      <c r="AM778" s="27" t="s">
        <v>723</v>
      </c>
      <c r="AN778" s="27" t="s">
        <v>724</v>
      </c>
      <c r="AO778" s="28" t="s">
        <v>725</v>
      </c>
      <c r="AP778" s="27" t="s">
        <v>718</v>
      </c>
      <c r="AQ778" s="27" t="s">
        <v>734</v>
      </c>
      <c r="AR778" s="27" t="s">
        <v>78</v>
      </c>
      <c r="AS778" s="28" t="s">
        <v>721</v>
      </c>
      <c r="AT778" s="28" t="s">
        <v>718</v>
      </c>
      <c r="AU778" s="28" t="s">
        <v>718</v>
      </c>
      <c r="AV778" s="28" t="s">
        <v>718</v>
      </c>
      <c r="AW778" s="28" t="s">
        <v>718</v>
      </c>
      <c r="AX778" s="28" t="s">
        <v>718</v>
      </c>
      <c r="AY778" s="28" t="s">
        <v>718</v>
      </c>
      <c r="AZ778" s="62">
        <v>5310000</v>
      </c>
      <c r="BA778" s="62">
        <v>5310000</v>
      </c>
      <c r="BB778" s="29">
        <v>1</v>
      </c>
    </row>
    <row r="779" spans="1:54" ht="15.75" customHeight="1" x14ac:dyDescent="0.2">
      <c r="A779" t="s">
        <v>3205</v>
      </c>
      <c r="B779" t="str">
        <f>VLOOKUP(M779,vlookup!A:C,3,FALSE)</f>
        <v>"Special Interest Function"</v>
      </c>
      <c r="C779" t="s">
        <v>925</v>
      </c>
      <c r="D779" t="s">
        <v>7</v>
      </c>
      <c r="E779" t="s">
        <v>12</v>
      </c>
      <c r="F779" t="s">
        <v>721</v>
      </c>
      <c r="G779" t="s">
        <v>718</v>
      </c>
      <c r="H779" t="s">
        <v>718</v>
      </c>
      <c r="I779" t="s">
        <v>718</v>
      </c>
      <c r="J779" t="s">
        <v>718</v>
      </c>
      <c r="K779" t="s">
        <v>718</v>
      </c>
      <c r="L779" s="6" t="s">
        <v>718</v>
      </c>
      <c r="M779" s="27" t="s">
        <v>213</v>
      </c>
      <c r="N779" s="27" t="s">
        <v>1115</v>
      </c>
      <c r="O779" s="27" t="s">
        <v>78</v>
      </c>
      <c r="P779" s="27" t="s">
        <v>1440</v>
      </c>
      <c r="Q779" s="27" t="s">
        <v>78</v>
      </c>
      <c r="R779" s="27" t="s">
        <v>262</v>
      </c>
      <c r="S779" s="27" t="s">
        <v>144</v>
      </c>
      <c r="T779" s="27" t="s">
        <v>1209</v>
      </c>
      <c r="U779" s="60">
        <v>42181</v>
      </c>
      <c r="V779" s="27" t="s">
        <v>89</v>
      </c>
      <c r="W779" s="27" t="s">
        <v>677</v>
      </c>
      <c r="X779" s="27" t="s">
        <v>113</v>
      </c>
      <c r="Y779" s="27" t="s">
        <v>2757</v>
      </c>
      <c r="Z779" s="27" t="s">
        <v>2776</v>
      </c>
      <c r="AA779" s="62">
        <v>5560000</v>
      </c>
      <c r="AB779" s="27" t="s">
        <v>310</v>
      </c>
      <c r="AC779" s="27" t="s">
        <v>1280</v>
      </c>
      <c r="AD779" s="27" t="s">
        <v>309</v>
      </c>
      <c r="AE779" s="27" t="s">
        <v>2777</v>
      </c>
      <c r="AF779" s="27" t="s">
        <v>1371</v>
      </c>
      <c r="AG779" s="27" t="s">
        <v>677</v>
      </c>
      <c r="AH779" s="27" t="s">
        <v>2755</v>
      </c>
      <c r="AI779" s="61">
        <v>42183</v>
      </c>
      <c r="AJ779" s="27" t="s">
        <v>2756</v>
      </c>
      <c r="AK779" s="61">
        <v>42181</v>
      </c>
      <c r="AL779" s="28" t="s">
        <v>64</v>
      </c>
      <c r="AM779" s="27" t="s">
        <v>723</v>
      </c>
      <c r="AN779" s="27" t="s">
        <v>724</v>
      </c>
      <c r="AO779" s="28" t="s">
        <v>719</v>
      </c>
      <c r="AP779" s="27" t="s">
        <v>720</v>
      </c>
      <c r="AQ779" s="27" t="s">
        <v>734</v>
      </c>
      <c r="AR779" s="27" t="s">
        <v>78</v>
      </c>
      <c r="AS779" s="28" t="s">
        <v>721</v>
      </c>
      <c r="AT779" s="28" t="s">
        <v>718</v>
      </c>
      <c r="AU779" s="28" t="s">
        <v>718</v>
      </c>
      <c r="AV779" s="28" t="s">
        <v>718</v>
      </c>
      <c r="AW779" s="28" t="s">
        <v>718</v>
      </c>
      <c r="AX779" s="28" t="s">
        <v>718</v>
      </c>
      <c r="AY779" s="28" t="s">
        <v>718</v>
      </c>
      <c r="AZ779" s="62">
        <v>5560000</v>
      </c>
      <c r="BA779" s="62">
        <v>5560000</v>
      </c>
      <c r="BB779" s="29">
        <v>1</v>
      </c>
    </row>
    <row r="780" spans="1:54" ht="15.75" customHeight="1" x14ac:dyDescent="0.2">
      <c r="A780" t="s">
        <v>3205</v>
      </c>
      <c r="B780" t="str">
        <f>VLOOKUP(M780,vlookup!A:C,3,FALSE)</f>
        <v>"Special Interest Function"</v>
      </c>
      <c r="C780" t="s">
        <v>925</v>
      </c>
      <c r="D780" t="s">
        <v>7</v>
      </c>
      <c r="E780" t="s">
        <v>12</v>
      </c>
      <c r="F780" t="s">
        <v>721</v>
      </c>
      <c r="G780" t="s">
        <v>718</v>
      </c>
      <c r="H780" t="s">
        <v>718</v>
      </c>
      <c r="I780" t="s">
        <v>718</v>
      </c>
      <c r="J780" t="s">
        <v>718</v>
      </c>
      <c r="K780" t="s">
        <v>718</v>
      </c>
      <c r="L780" s="6" t="s">
        <v>718</v>
      </c>
      <c r="M780" s="27" t="s">
        <v>213</v>
      </c>
      <c r="N780" s="27" t="s">
        <v>1115</v>
      </c>
      <c r="O780" s="27" t="s">
        <v>78</v>
      </c>
      <c r="P780" s="27" t="s">
        <v>1440</v>
      </c>
      <c r="Q780" s="27" t="s">
        <v>78</v>
      </c>
      <c r="R780" s="27" t="s">
        <v>320</v>
      </c>
      <c r="S780" s="27" t="s">
        <v>109</v>
      </c>
      <c r="T780" s="27" t="s">
        <v>1201</v>
      </c>
      <c r="U780" s="60">
        <v>42181</v>
      </c>
      <c r="V780" s="27" t="s">
        <v>89</v>
      </c>
      <c r="W780" s="27" t="s">
        <v>677</v>
      </c>
      <c r="X780" s="27" t="s">
        <v>113</v>
      </c>
      <c r="Y780" s="27" t="s">
        <v>2757</v>
      </c>
      <c r="Z780" s="27" t="s">
        <v>319</v>
      </c>
      <c r="AA780" s="62">
        <v>7130000</v>
      </c>
      <c r="AB780" s="27" t="s">
        <v>318</v>
      </c>
      <c r="AC780" s="27" t="s">
        <v>1278</v>
      </c>
      <c r="AD780" s="27" t="s">
        <v>317</v>
      </c>
      <c r="AE780" s="27" t="s">
        <v>316</v>
      </c>
      <c r="AF780" s="27" t="s">
        <v>1371</v>
      </c>
      <c r="AG780" s="27" t="s">
        <v>677</v>
      </c>
      <c r="AH780" s="27" t="s">
        <v>2755</v>
      </c>
      <c r="AI780" s="61">
        <v>42183</v>
      </c>
      <c r="AJ780" s="27" t="s">
        <v>2756</v>
      </c>
      <c r="AK780" s="61">
        <v>42181</v>
      </c>
      <c r="AL780" s="28" t="s">
        <v>64</v>
      </c>
      <c r="AM780" s="27" t="s">
        <v>723</v>
      </c>
      <c r="AN780" s="27" t="s">
        <v>724</v>
      </c>
      <c r="AO780" s="28" t="s">
        <v>719</v>
      </c>
      <c r="AP780" s="27" t="s">
        <v>720</v>
      </c>
      <c r="AQ780" s="27" t="s">
        <v>734</v>
      </c>
      <c r="AR780" s="27" t="s">
        <v>78</v>
      </c>
      <c r="AS780" s="28" t="s">
        <v>721</v>
      </c>
      <c r="AT780" s="28" t="s">
        <v>718</v>
      </c>
      <c r="AU780" s="28" t="s">
        <v>718</v>
      </c>
      <c r="AV780" s="28" t="s">
        <v>718</v>
      </c>
      <c r="AW780" s="28" t="s">
        <v>718</v>
      </c>
      <c r="AX780" s="28" t="s">
        <v>718</v>
      </c>
      <c r="AY780" s="28" t="s">
        <v>718</v>
      </c>
      <c r="AZ780" s="62">
        <v>7130000</v>
      </c>
      <c r="BA780" s="62">
        <v>7130000</v>
      </c>
      <c r="BB780" s="29">
        <v>1</v>
      </c>
    </row>
    <row r="781" spans="1:54" ht="15.75" customHeight="1" x14ac:dyDescent="0.2">
      <c r="A781" t="s">
        <v>3205</v>
      </c>
      <c r="B781" t="str">
        <f>VLOOKUP(M781,vlookup!A:C,3,FALSE)</f>
        <v>"Special Interest Function"</v>
      </c>
      <c r="C781" t="s">
        <v>925</v>
      </c>
      <c r="D781" t="s">
        <v>7</v>
      </c>
      <c r="E781" t="s">
        <v>12</v>
      </c>
      <c r="F781" t="s">
        <v>721</v>
      </c>
      <c r="G781" t="s">
        <v>718</v>
      </c>
      <c r="H781" t="s">
        <v>718</v>
      </c>
      <c r="I781" t="s">
        <v>718</v>
      </c>
      <c r="J781" t="s">
        <v>718</v>
      </c>
      <c r="K781" t="s">
        <v>718</v>
      </c>
      <c r="L781" s="6" t="s">
        <v>718</v>
      </c>
      <c r="M781" s="27" t="s">
        <v>213</v>
      </c>
      <c r="N781" s="27" t="s">
        <v>1115</v>
      </c>
      <c r="O781" s="27" t="s">
        <v>78</v>
      </c>
      <c r="P781" s="27" t="s">
        <v>1440</v>
      </c>
      <c r="Q781" s="27" t="s">
        <v>78</v>
      </c>
      <c r="R781" s="27" t="s">
        <v>278</v>
      </c>
      <c r="S781" s="27" t="s">
        <v>277</v>
      </c>
      <c r="T781" s="27" t="s">
        <v>166</v>
      </c>
      <c r="U781" s="60">
        <v>42181</v>
      </c>
      <c r="V781" s="27" t="s">
        <v>89</v>
      </c>
      <c r="W781" s="27" t="s">
        <v>677</v>
      </c>
      <c r="X781" s="27" t="s">
        <v>113</v>
      </c>
      <c r="Y781" s="27" t="s">
        <v>2757</v>
      </c>
      <c r="Z781" s="27" t="s">
        <v>276</v>
      </c>
      <c r="AA781" s="62">
        <v>8890000</v>
      </c>
      <c r="AB781" s="27" t="s">
        <v>275</v>
      </c>
      <c r="AC781" s="27" t="s">
        <v>1276</v>
      </c>
      <c r="AD781" s="27" t="s">
        <v>274</v>
      </c>
      <c r="AE781" s="27" t="s">
        <v>273</v>
      </c>
      <c r="AF781" s="27" t="s">
        <v>1371</v>
      </c>
      <c r="AG781" s="27" t="s">
        <v>677</v>
      </c>
      <c r="AH781" s="27" t="s">
        <v>2755</v>
      </c>
      <c r="AI781" s="61">
        <v>42183</v>
      </c>
      <c r="AJ781" s="27" t="s">
        <v>2756</v>
      </c>
      <c r="AK781" s="61">
        <v>42181</v>
      </c>
      <c r="AL781" s="28" t="s">
        <v>64</v>
      </c>
      <c r="AM781" s="27" t="s">
        <v>723</v>
      </c>
      <c r="AN781" s="27" t="s">
        <v>724</v>
      </c>
      <c r="AO781" s="28" t="s">
        <v>719</v>
      </c>
      <c r="AP781" s="27" t="s">
        <v>720</v>
      </c>
      <c r="AQ781" s="27" t="s">
        <v>734</v>
      </c>
      <c r="AR781" s="27" t="s">
        <v>78</v>
      </c>
      <c r="AS781" s="28" t="s">
        <v>721</v>
      </c>
      <c r="AT781" s="28" t="s">
        <v>718</v>
      </c>
      <c r="AU781" s="28" t="s">
        <v>718</v>
      </c>
      <c r="AV781" s="28" t="s">
        <v>718</v>
      </c>
      <c r="AW781" s="28" t="s">
        <v>718</v>
      </c>
      <c r="AX781" s="28" t="s">
        <v>718</v>
      </c>
      <c r="AY781" s="28" t="s">
        <v>718</v>
      </c>
      <c r="AZ781" s="62">
        <v>8890000</v>
      </c>
      <c r="BA781" s="62">
        <v>8890000</v>
      </c>
      <c r="BB781" s="29">
        <v>1</v>
      </c>
    </row>
    <row r="782" spans="1:54" ht="15.75" customHeight="1" x14ac:dyDescent="0.2">
      <c r="A782" t="s">
        <v>3205</v>
      </c>
      <c r="B782" t="str">
        <f>VLOOKUP(M782,vlookup!A:C,3,FALSE)</f>
        <v>"Special Interest Function"</v>
      </c>
      <c r="C782" t="s">
        <v>925</v>
      </c>
      <c r="D782" t="s">
        <v>7</v>
      </c>
      <c r="E782" t="s">
        <v>12</v>
      </c>
      <c r="F782" t="s">
        <v>721</v>
      </c>
      <c r="G782" t="s">
        <v>718</v>
      </c>
      <c r="H782" t="s">
        <v>718</v>
      </c>
      <c r="I782" t="s">
        <v>718</v>
      </c>
      <c r="J782" t="s">
        <v>718</v>
      </c>
      <c r="K782" t="s">
        <v>718</v>
      </c>
      <c r="L782" s="6" t="s">
        <v>718</v>
      </c>
      <c r="M782" s="27" t="s">
        <v>213</v>
      </c>
      <c r="N782" s="27" t="s">
        <v>1115</v>
      </c>
      <c r="O782" s="27" t="s">
        <v>78</v>
      </c>
      <c r="P782" s="27" t="s">
        <v>1440</v>
      </c>
      <c r="Q782" s="27" t="s">
        <v>78</v>
      </c>
      <c r="R782" s="27" t="s">
        <v>306</v>
      </c>
      <c r="S782" s="27" t="s">
        <v>39</v>
      </c>
      <c r="T782" s="27" t="s">
        <v>205</v>
      </c>
      <c r="U782" s="60">
        <v>42181</v>
      </c>
      <c r="V782" s="27" t="s">
        <v>89</v>
      </c>
      <c r="W782" s="27" t="s">
        <v>677</v>
      </c>
      <c r="X782" s="27" t="s">
        <v>113</v>
      </c>
      <c r="Y782" s="27" t="s">
        <v>2757</v>
      </c>
      <c r="Z782" s="27" t="s">
        <v>305</v>
      </c>
      <c r="AA782" s="62">
        <v>9270000</v>
      </c>
      <c r="AB782" s="27" t="s">
        <v>304</v>
      </c>
      <c r="AC782" s="27" t="s">
        <v>1280</v>
      </c>
      <c r="AD782" s="27" t="s">
        <v>303</v>
      </c>
      <c r="AE782" s="27" t="s">
        <v>302</v>
      </c>
      <c r="AF782" s="27" t="s">
        <v>782</v>
      </c>
      <c r="AG782" s="27" t="s">
        <v>677</v>
      </c>
      <c r="AH782" s="27" t="s">
        <v>2755</v>
      </c>
      <c r="AI782" s="61">
        <v>42183</v>
      </c>
      <c r="AJ782" s="27" t="s">
        <v>2755</v>
      </c>
      <c r="AK782" s="61">
        <v>42183</v>
      </c>
      <c r="AL782" s="28" t="s">
        <v>64</v>
      </c>
      <c r="AM782" s="27" t="s">
        <v>723</v>
      </c>
      <c r="AN782" s="27" t="s">
        <v>724</v>
      </c>
      <c r="AO782" s="28" t="s">
        <v>719</v>
      </c>
      <c r="AP782" s="27" t="s">
        <v>720</v>
      </c>
      <c r="AQ782" s="27" t="s">
        <v>734</v>
      </c>
      <c r="AR782" s="27" t="s">
        <v>78</v>
      </c>
      <c r="AS782" s="28" t="s">
        <v>721</v>
      </c>
      <c r="AT782" s="28" t="s">
        <v>718</v>
      </c>
      <c r="AU782" s="28" t="s">
        <v>718</v>
      </c>
      <c r="AV782" s="28" t="s">
        <v>718</v>
      </c>
      <c r="AW782" s="28" t="s">
        <v>718</v>
      </c>
      <c r="AX782" s="28" t="s">
        <v>718</v>
      </c>
      <c r="AY782" s="28" t="s">
        <v>718</v>
      </c>
      <c r="AZ782" s="62">
        <v>9270000</v>
      </c>
      <c r="BA782" s="62">
        <v>9270000</v>
      </c>
      <c r="BB782" s="29">
        <v>1</v>
      </c>
    </row>
    <row r="783" spans="1:54" ht="15.75" customHeight="1" x14ac:dyDescent="0.2">
      <c r="A783" t="s">
        <v>3205</v>
      </c>
      <c r="B783" t="str">
        <f>VLOOKUP(M783,vlookup!A:C,3,FALSE)</f>
        <v>"Special Interest Function"</v>
      </c>
      <c r="C783" t="s">
        <v>925</v>
      </c>
      <c r="D783" t="s">
        <v>7</v>
      </c>
      <c r="E783" t="s">
        <v>12</v>
      </c>
      <c r="F783" t="s">
        <v>721</v>
      </c>
      <c r="G783" t="s">
        <v>718</v>
      </c>
      <c r="H783" t="s">
        <v>718</v>
      </c>
      <c r="I783" t="s">
        <v>718</v>
      </c>
      <c r="J783" t="s">
        <v>718</v>
      </c>
      <c r="K783" t="s">
        <v>718</v>
      </c>
      <c r="L783" s="6" t="s">
        <v>718</v>
      </c>
      <c r="M783" s="27" t="s">
        <v>213</v>
      </c>
      <c r="N783" s="27" t="s">
        <v>1115</v>
      </c>
      <c r="O783" s="27" t="s">
        <v>78</v>
      </c>
      <c r="P783" s="27" t="s">
        <v>1440</v>
      </c>
      <c r="Q783" s="27" t="s">
        <v>78</v>
      </c>
      <c r="R783" s="27" t="s">
        <v>237</v>
      </c>
      <c r="S783" s="27" t="s">
        <v>156</v>
      </c>
      <c r="T783" s="27" t="s">
        <v>1213</v>
      </c>
      <c r="U783" s="60">
        <v>42181</v>
      </c>
      <c r="V783" s="27" t="s">
        <v>45</v>
      </c>
      <c r="W783" s="27" t="s">
        <v>330</v>
      </c>
      <c r="X783" s="27" t="s">
        <v>113</v>
      </c>
      <c r="Y783" s="27" t="s">
        <v>2763</v>
      </c>
      <c r="Z783" s="27" t="s">
        <v>236</v>
      </c>
      <c r="AA783" s="62">
        <v>13760000</v>
      </c>
      <c r="AB783" s="27" t="s">
        <v>2772</v>
      </c>
      <c r="AC783" s="27" t="s">
        <v>83</v>
      </c>
      <c r="AD783" s="27" t="s">
        <v>235</v>
      </c>
      <c r="AE783" s="27" t="s">
        <v>234</v>
      </c>
      <c r="AF783" s="27" t="s">
        <v>1371</v>
      </c>
      <c r="AG783" s="27" t="s">
        <v>677</v>
      </c>
      <c r="AH783" s="27" t="s">
        <v>2755</v>
      </c>
      <c r="AI783" s="61">
        <v>42183</v>
      </c>
      <c r="AJ783" s="27" t="s">
        <v>2756</v>
      </c>
      <c r="AK783" s="61">
        <v>42181</v>
      </c>
      <c r="AL783" s="28" t="s">
        <v>64</v>
      </c>
      <c r="AM783" s="27" t="s">
        <v>723</v>
      </c>
      <c r="AN783" s="27" t="s">
        <v>724</v>
      </c>
      <c r="AO783" s="28" t="s">
        <v>719</v>
      </c>
      <c r="AP783" s="27" t="s">
        <v>720</v>
      </c>
      <c r="AQ783" s="27" t="s">
        <v>734</v>
      </c>
      <c r="AR783" s="27" t="s">
        <v>78</v>
      </c>
      <c r="AS783" s="28" t="s">
        <v>721</v>
      </c>
      <c r="AT783" s="28" t="s">
        <v>718</v>
      </c>
      <c r="AU783" s="28" t="s">
        <v>718</v>
      </c>
      <c r="AV783" s="28" t="s">
        <v>718</v>
      </c>
      <c r="AW783" s="28" t="s">
        <v>718</v>
      </c>
      <c r="AX783" s="28" t="s">
        <v>718</v>
      </c>
      <c r="AY783" s="28" t="s">
        <v>718</v>
      </c>
      <c r="AZ783" s="62">
        <v>13760000</v>
      </c>
      <c r="BA783" s="62">
        <v>13760000</v>
      </c>
      <c r="BB783" s="29">
        <v>1</v>
      </c>
    </row>
    <row r="784" spans="1:54" ht="15.75" customHeight="1" x14ac:dyDescent="0.2">
      <c r="A784" t="s">
        <v>3205</v>
      </c>
      <c r="B784" t="str">
        <f>VLOOKUP(M784,vlookup!A:C,3,FALSE)</f>
        <v>"Special Interest Function"</v>
      </c>
      <c r="C784" t="s">
        <v>925</v>
      </c>
      <c r="D784" t="s">
        <v>7</v>
      </c>
      <c r="E784" t="s">
        <v>13</v>
      </c>
      <c r="F784" t="s">
        <v>721</v>
      </c>
      <c r="G784" t="s">
        <v>718</v>
      </c>
      <c r="H784" t="s">
        <v>718</v>
      </c>
      <c r="I784" t="s">
        <v>718</v>
      </c>
      <c r="J784" t="s">
        <v>718</v>
      </c>
      <c r="K784" t="s">
        <v>718</v>
      </c>
      <c r="L784" s="6" t="s">
        <v>718</v>
      </c>
      <c r="M784" s="27" t="s">
        <v>213</v>
      </c>
      <c r="N784" s="27" t="s">
        <v>1115</v>
      </c>
      <c r="O784" s="27" t="s">
        <v>78</v>
      </c>
      <c r="P784" s="27" t="s">
        <v>1440</v>
      </c>
      <c r="Q784" s="27" t="s">
        <v>78</v>
      </c>
      <c r="R784" s="27" t="s">
        <v>320</v>
      </c>
      <c r="S784" s="27" t="s">
        <v>109</v>
      </c>
      <c r="T784" s="27" t="s">
        <v>1201</v>
      </c>
      <c r="U784" s="60">
        <v>42212</v>
      </c>
      <c r="V784" s="27" t="s">
        <v>89</v>
      </c>
      <c r="W784" s="27" t="s">
        <v>677</v>
      </c>
      <c r="X784" s="27" t="s">
        <v>113</v>
      </c>
      <c r="Y784" s="27" t="s">
        <v>2760</v>
      </c>
      <c r="Z784" s="27" t="s">
        <v>319</v>
      </c>
      <c r="AA784" s="62">
        <v>101000</v>
      </c>
      <c r="AB784" s="27" t="s">
        <v>318</v>
      </c>
      <c r="AC784" s="27" t="s">
        <v>1771</v>
      </c>
      <c r="AD784" s="27" t="s">
        <v>317</v>
      </c>
      <c r="AE784" s="27" t="s">
        <v>316</v>
      </c>
      <c r="AF784" s="27" t="s">
        <v>782</v>
      </c>
      <c r="AG784" s="27" t="s">
        <v>677</v>
      </c>
      <c r="AH784" s="27" t="s">
        <v>2755</v>
      </c>
      <c r="AI784" s="61">
        <v>42212</v>
      </c>
      <c r="AJ784" s="27" t="s">
        <v>2755</v>
      </c>
      <c r="AK784" s="61">
        <v>42212</v>
      </c>
      <c r="AL784" s="28" t="s">
        <v>64</v>
      </c>
      <c r="AM784" s="27" t="s">
        <v>723</v>
      </c>
      <c r="AN784" s="27" t="s">
        <v>724</v>
      </c>
      <c r="AO784" s="28" t="s">
        <v>719</v>
      </c>
      <c r="AP784" s="27" t="s">
        <v>720</v>
      </c>
      <c r="AQ784" s="27" t="s">
        <v>734</v>
      </c>
      <c r="AR784" s="27" t="s">
        <v>78</v>
      </c>
      <c r="AS784" s="28" t="s">
        <v>721</v>
      </c>
      <c r="AT784" s="28" t="s">
        <v>718</v>
      </c>
      <c r="AU784" s="28" t="s">
        <v>718</v>
      </c>
      <c r="AV784" s="28" t="s">
        <v>718</v>
      </c>
      <c r="AW784" s="28" t="s">
        <v>718</v>
      </c>
      <c r="AX784" s="28" t="s">
        <v>718</v>
      </c>
      <c r="AY784" s="28" t="s">
        <v>718</v>
      </c>
      <c r="AZ784" s="62">
        <v>0</v>
      </c>
      <c r="BA784" s="62">
        <v>0</v>
      </c>
      <c r="BB784" s="29">
        <v>1</v>
      </c>
    </row>
    <row r="785" spans="1:54" ht="15.75" customHeight="1" x14ac:dyDescent="0.2">
      <c r="A785" t="s">
        <v>3205</v>
      </c>
      <c r="B785" t="str">
        <f>VLOOKUP(M785,vlookup!A:C,3,FALSE)</f>
        <v>"Special Interest Function"</v>
      </c>
      <c r="C785" t="s">
        <v>925</v>
      </c>
      <c r="D785" t="s">
        <v>7</v>
      </c>
      <c r="E785" t="s">
        <v>13</v>
      </c>
      <c r="F785" t="s">
        <v>721</v>
      </c>
      <c r="G785" t="s">
        <v>718</v>
      </c>
      <c r="H785" t="s">
        <v>718</v>
      </c>
      <c r="I785" t="s">
        <v>718</v>
      </c>
      <c r="J785" t="s">
        <v>718</v>
      </c>
      <c r="K785" t="s">
        <v>718</v>
      </c>
      <c r="L785" s="6" t="s">
        <v>718</v>
      </c>
      <c r="M785" s="27" t="s">
        <v>213</v>
      </c>
      <c r="N785" s="27" t="s">
        <v>1115</v>
      </c>
      <c r="O785" s="27" t="s">
        <v>78</v>
      </c>
      <c r="P785" s="27" t="s">
        <v>1440</v>
      </c>
      <c r="Q785" s="27" t="s">
        <v>78</v>
      </c>
      <c r="R785" s="27" t="s">
        <v>306</v>
      </c>
      <c r="S785" s="27" t="s">
        <v>39</v>
      </c>
      <c r="T785" s="27" t="s">
        <v>205</v>
      </c>
      <c r="U785" s="60">
        <v>42255</v>
      </c>
      <c r="V785" s="27" t="s">
        <v>89</v>
      </c>
      <c r="W785" s="27" t="s">
        <v>677</v>
      </c>
      <c r="X785" s="27" t="s">
        <v>113</v>
      </c>
      <c r="Y785" s="27" t="s">
        <v>2758</v>
      </c>
      <c r="Z785" s="27" t="s">
        <v>305</v>
      </c>
      <c r="AA785" s="62">
        <v>453095.43</v>
      </c>
      <c r="AB785" s="27" t="s">
        <v>304</v>
      </c>
      <c r="AC785" s="27" t="s">
        <v>1276</v>
      </c>
      <c r="AD785" s="27" t="s">
        <v>303</v>
      </c>
      <c r="AE785" s="27" t="s">
        <v>302</v>
      </c>
      <c r="AF785" s="27" t="s">
        <v>782</v>
      </c>
      <c r="AG785" s="27" t="s">
        <v>677</v>
      </c>
      <c r="AH785" s="27" t="s">
        <v>2755</v>
      </c>
      <c r="AI785" s="61">
        <v>42255</v>
      </c>
      <c r="AJ785" s="27" t="s">
        <v>2755</v>
      </c>
      <c r="AK785" s="61">
        <v>42255</v>
      </c>
      <c r="AL785" s="28" t="s">
        <v>64</v>
      </c>
      <c r="AM785" s="27" t="s">
        <v>723</v>
      </c>
      <c r="AN785" s="27" t="s">
        <v>724</v>
      </c>
      <c r="AO785" s="28" t="s">
        <v>719</v>
      </c>
      <c r="AP785" s="27" t="s">
        <v>720</v>
      </c>
      <c r="AQ785" s="27" t="s">
        <v>734</v>
      </c>
      <c r="AR785" s="27" t="s">
        <v>78</v>
      </c>
      <c r="AS785" s="28" t="s">
        <v>721</v>
      </c>
      <c r="AT785" s="28" t="s">
        <v>718</v>
      </c>
      <c r="AU785" s="28" t="s">
        <v>718</v>
      </c>
      <c r="AV785" s="28" t="s">
        <v>718</v>
      </c>
      <c r="AW785" s="28" t="s">
        <v>718</v>
      </c>
      <c r="AX785" s="28" t="s">
        <v>718</v>
      </c>
      <c r="AY785" s="28" t="s">
        <v>718</v>
      </c>
      <c r="AZ785" s="62">
        <v>0</v>
      </c>
      <c r="BA785" s="62">
        <v>0</v>
      </c>
      <c r="BB785" s="29">
        <v>1</v>
      </c>
    </row>
    <row r="786" spans="1:54" ht="15.75" customHeight="1" x14ac:dyDescent="0.2">
      <c r="A786" t="s">
        <v>3205</v>
      </c>
      <c r="B786" t="str">
        <f>VLOOKUP(M786,vlookup!A:C,3,FALSE)</f>
        <v>"Special Interest Function"</v>
      </c>
      <c r="C786" t="s">
        <v>925</v>
      </c>
      <c r="D786" t="s">
        <v>7</v>
      </c>
      <c r="E786" t="s">
        <v>13</v>
      </c>
      <c r="F786" t="s">
        <v>721</v>
      </c>
      <c r="G786" t="s">
        <v>718</v>
      </c>
      <c r="H786" t="s">
        <v>718</v>
      </c>
      <c r="I786" t="s">
        <v>718</v>
      </c>
      <c r="J786" t="s">
        <v>718</v>
      </c>
      <c r="K786" t="s">
        <v>718</v>
      </c>
      <c r="L786" s="6" t="s">
        <v>718</v>
      </c>
      <c r="M786" s="27" t="s">
        <v>213</v>
      </c>
      <c r="N786" s="27" t="s">
        <v>1115</v>
      </c>
      <c r="O786" s="27" t="s">
        <v>78</v>
      </c>
      <c r="P786" s="27" t="s">
        <v>1440</v>
      </c>
      <c r="Q786" s="27" t="s">
        <v>78</v>
      </c>
      <c r="R786" s="27" t="s">
        <v>262</v>
      </c>
      <c r="S786" s="27" t="s">
        <v>144</v>
      </c>
      <c r="T786" s="27" t="s">
        <v>1209</v>
      </c>
      <c r="U786" s="60">
        <v>42255</v>
      </c>
      <c r="V786" s="27" t="s">
        <v>89</v>
      </c>
      <c r="W786" s="27" t="s">
        <v>677</v>
      </c>
      <c r="X786" s="27" t="s">
        <v>113</v>
      </c>
      <c r="Y786" s="27" t="s">
        <v>2758</v>
      </c>
      <c r="Z786" s="27" t="s">
        <v>2776</v>
      </c>
      <c r="AA786" s="62">
        <v>1393549.04</v>
      </c>
      <c r="AB786" s="27" t="s">
        <v>310</v>
      </c>
      <c r="AC786" s="27" t="s">
        <v>1276</v>
      </c>
      <c r="AD786" s="27" t="s">
        <v>309</v>
      </c>
      <c r="AE786" s="27" t="s">
        <v>2777</v>
      </c>
      <c r="AF786" s="27" t="s">
        <v>782</v>
      </c>
      <c r="AG786" s="27" t="s">
        <v>677</v>
      </c>
      <c r="AH786" s="27" t="s">
        <v>2755</v>
      </c>
      <c r="AI786" s="61">
        <v>42255</v>
      </c>
      <c r="AJ786" s="27" t="s">
        <v>2755</v>
      </c>
      <c r="AK786" s="61">
        <v>42255</v>
      </c>
      <c r="AL786" s="28" t="s">
        <v>64</v>
      </c>
      <c r="AM786" s="27" t="s">
        <v>723</v>
      </c>
      <c r="AN786" s="27" t="s">
        <v>724</v>
      </c>
      <c r="AO786" s="28" t="s">
        <v>719</v>
      </c>
      <c r="AP786" s="27" t="s">
        <v>720</v>
      </c>
      <c r="AQ786" s="27" t="s">
        <v>734</v>
      </c>
      <c r="AR786" s="27" t="s">
        <v>78</v>
      </c>
      <c r="AS786" s="28" t="s">
        <v>721</v>
      </c>
      <c r="AT786" s="28" t="s">
        <v>718</v>
      </c>
      <c r="AU786" s="28" t="s">
        <v>718</v>
      </c>
      <c r="AV786" s="28" t="s">
        <v>718</v>
      </c>
      <c r="AW786" s="28" t="s">
        <v>718</v>
      </c>
      <c r="AX786" s="28" t="s">
        <v>718</v>
      </c>
      <c r="AY786" s="28" t="s">
        <v>718</v>
      </c>
      <c r="AZ786" s="62">
        <v>0</v>
      </c>
      <c r="BA786" s="62">
        <v>0</v>
      </c>
      <c r="BB786" s="29">
        <v>1</v>
      </c>
    </row>
    <row r="787" spans="1:54" ht="15.75" customHeight="1" x14ac:dyDescent="0.2">
      <c r="A787" t="s">
        <v>3205</v>
      </c>
      <c r="B787" t="str">
        <f>VLOOKUP(M787,vlookup!A:C,3,FALSE)</f>
        <v>"Special Interest Function"</v>
      </c>
      <c r="C787" t="s">
        <v>925</v>
      </c>
      <c r="D787" t="s">
        <v>7</v>
      </c>
      <c r="E787" t="s">
        <v>13</v>
      </c>
      <c r="F787" t="s">
        <v>721</v>
      </c>
      <c r="G787" t="s">
        <v>718</v>
      </c>
      <c r="H787" t="s">
        <v>718</v>
      </c>
      <c r="I787" t="s">
        <v>718</v>
      </c>
      <c r="J787" t="s">
        <v>718</v>
      </c>
      <c r="K787" t="s">
        <v>718</v>
      </c>
      <c r="L787" s="6" t="s">
        <v>718</v>
      </c>
      <c r="M787" s="27" t="s">
        <v>213</v>
      </c>
      <c r="N787" s="27" t="s">
        <v>1115</v>
      </c>
      <c r="O787" s="27" t="s">
        <v>78</v>
      </c>
      <c r="P787" s="27" t="s">
        <v>1440</v>
      </c>
      <c r="Q787" s="27" t="s">
        <v>78</v>
      </c>
      <c r="R787" s="27" t="s">
        <v>320</v>
      </c>
      <c r="S787" s="27" t="s">
        <v>109</v>
      </c>
      <c r="T787" s="27" t="s">
        <v>1201</v>
      </c>
      <c r="U787" s="60">
        <v>42255</v>
      </c>
      <c r="V787" s="27" t="s">
        <v>89</v>
      </c>
      <c r="W787" s="27" t="s">
        <v>677</v>
      </c>
      <c r="X787" s="27" t="s">
        <v>113</v>
      </c>
      <c r="Y787" s="27" t="s">
        <v>2758</v>
      </c>
      <c r="Z787" s="27" t="s">
        <v>319</v>
      </c>
      <c r="AA787" s="62">
        <v>1723506.08</v>
      </c>
      <c r="AB787" s="27" t="s">
        <v>318</v>
      </c>
      <c r="AC787" s="27" t="s">
        <v>1219</v>
      </c>
      <c r="AD787" s="27" t="s">
        <v>317</v>
      </c>
      <c r="AE787" s="27" t="s">
        <v>316</v>
      </c>
      <c r="AF787" s="27" t="s">
        <v>782</v>
      </c>
      <c r="AG787" s="27" t="s">
        <v>677</v>
      </c>
      <c r="AH787" s="27" t="s">
        <v>2755</v>
      </c>
      <c r="AI787" s="61">
        <v>42255</v>
      </c>
      <c r="AJ787" s="27" t="s">
        <v>2755</v>
      </c>
      <c r="AK787" s="61">
        <v>42255</v>
      </c>
      <c r="AL787" s="28" t="s">
        <v>64</v>
      </c>
      <c r="AM787" s="27" t="s">
        <v>723</v>
      </c>
      <c r="AN787" s="27" t="s">
        <v>724</v>
      </c>
      <c r="AO787" s="28" t="s">
        <v>719</v>
      </c>
      <c r="AP787" s="27" t="s">
        <v>720</v>
      </c>
      <c r="AQ787" s="27" t="s">
        <v>734</v>
      </c>
      <c r="AR787" s="27" t="s">
        <v>78</v>
      </c>
      <c r="AS787" s="28" t="s">
        <v>721</v>
      </c>
      <c r="AT787" s="28" t="s">
        <v>718</v>
      </c>
      <c r="AU787" s="28" t="s">
        <v>718</v>
      </c>
      <c r="AV787" s="28" t="s">
        <v>718</v>
      </c>
      <c r="AW787" s="28" t="s">
        <v>718</v>
      </c>
      <c r="AX787" s="28" t="s">
        <v>718</v>
      </c>
      <c r="AY787" s="28" t="s">
        <v>718</v>
      </c>
      <c r="AZ787" s="62">
        <v>0</v>
      </c>
      <c r="BA787" s="62">
        <v>0</v>
      </c>
      <c r="BB787" s="29">
        <v>1</v>
      </c>
    </row>
    <row r="788" spans="1:54" ht="15.75" customHeight="1" x14ac:dyDescent="0.2">
      <c r="A788" t="s">
        <v>3205</v>
      </c>
      <c r="B788" t="str">
        <f>VLOOKUP(M788,vlookup!A:C,3,FALSE)</f>
        <v>"Special Interest Function"</v>
      </c>
      <c r="C788" t="s">
        <v>925</v>
      </c>
      <c r="D788" t="s">
        <v>7</v>
      </c>
      <c r="E788" t="s">
        <v>13</v>
      </c>
      <c r="F788" t="s">
        <v>721</v>
      </c>
      <c r="G788" t="s">
        <v>718</v>
      </c>
      <c r="H788" t="s">
        <v>718</v>
      </c>
      <c r="I788" t="s">
        <v>718</v>
      </c>
      <c r="J788" t="s">
        <v>718</v>
      </c>
      <c r="K788" t="s">
        <v>718</v>
      </c>
      <c r="L788" s="6" t="s">
        <v>718</v>
      </c>
      <c r="M788" s="27" t="s">
        <v>213</v>
      </c>
      <c r="N788" s="27" t="s">
        <v>1115</v>
      </c>
      <c r="O788" s="27" t="s">
        <v>78</v>
      </c>
      <c r="P788" s="27" t="s">
        <v>1440</v>
      </c>
      <c r="Q788" s="27" t="s">
        <v>78</v>
      </c>
      <c r="R788" s="27" t="s">
        <v>145</v>
      </c>
      <c r="S788" s="27" t="s">
        <v>144</v>
      </c>
      <c r="T788" s="27" t="s">
        <v>1209</v>
      </c>
      <c r="U788" s="60">
        <v>42263</v>
      </c>
      <c r="V788" s="27" t="s">
        <v>89</v>
      </c>
      <c r="W788" s="27" t="s">
        <v>677</v>
      </c>
      <c r="X788" s="27" t="s">
        <v>113</v>
      </c>
      <c r="Y788" s="27" t="s">
        <v>2758</v>
      </c>
      <c r="Z788" s="27" t="s">
        <v>2761</v>
      </c>
      <c r="AA788" s="62">
        <v>5140000</v>
      </c>
      <c r="AB788" s="27" t="s">
        <v>282</v>
      </c>
      <c r="AC788" s="27" t="s">
        <v>824</v>
      </c>
      <c r="AD788" s="27" t="s">
        <v>281</v>
      </c>
      <c r="AE788" s="27" t="s">
        <v>280</v>
      </c>
      <c r="AF788" s="27" t="s">
        <v>782</v>
      </c>
      <c r="AG788" s="27" t="s">
        <v>677</v>
      </c>
      <c r="AH788" s="27" t="s">
        <v>2755</v>
      </c>
      <c r="AI788" s="61">
        <v>42264</v>
      </c>
      <c r="AJ788" s="27" t="s">
        <v>2755</v>
      </c>
      <c r="AK788" s="61">
        <v>42264</v>
      </c>
      <c r="AL788" s="28" t="s">
        <v>64</v>
      </c>
      <c r="AM788" s="27" t="s">
        <v>723</v>
      </c>
      <c r="AN788" s="27" t="s">
        <v>724</v>
      </c>
      <c r="AO788" s="28" t="s">
        <v>719</v>
      </c>
      <c r="AP788" s="27" t="s">
        <v>720</v>
      </c>
      <c r="AQ788" s="27" t="s">
        <v>734</v>
      </c>
      <c r="AR788" s="27" t="s">
        <v>78</v>
      </c>
      <c r="AS788" s="28" t="s">
        <v>721</v>
      </c>
      <c r="AT788" s="28" t="s">
        <v>718</v>
      </c>
      <c r="AU788" s="28" t="s">
        <v>718</v>
      </c>
      <c r="AV788" s="28" t="s">
        <v>718</v>
      </c>
      <c r="AW788" s="28" t="s">
        <v>718</v>
      </c>
      <c r="AX788" s="28" t="s">
        <v>718</v>
      </c>
      <c r="AY788" s="28" t="s">
        <v>718</v>
      </c>
      <c r="AZ788" s="62">
        <v>5140000</v>
      </c>
      <c r="BA788" s="62">
        <v>5140000</v>
      </c>
      <c r="BB788" s="29">
        <v>1</v>
      </c>
    </row>
    <row r="789" spans="1:54" ht="15.75" customHeight="1" x14ac:dyDescent="0.2">
      <c r="A789" t="s">
        <v>3205</v>
      </c>
      <c r="B789" t="str">
        <f>VLOOKUP(M789,vlookup!A:C,3,FALSE)</f>
        <v>"Special Interest Function"</v>
      </c>
      <c r="C789" t="s">
        <v>925</v>
      </c>
      <c r="D789" t="s">
        <v>7</v>
      </c>
      <c r="E789" t="s">
        <v>13</v>
      </c>
      <c r="F789" t="s">
        <v>721</v>
      </c>
      <c r="G789" t="s">
        <v>718</v>
      </c>
      <c r="H789" t="s">
        <v>718</v>
      </c>
      <c r="I789" t="s">
        <v>718</v>
      </c>
      <c r="J789" t="s">
        <v>718</v>
      </c>
      <c r="K789" t="s">
        <v>718</v>
      </c>
      <c r="L789" s="6" t="s">
        <v>718</v>
      </c>
      <c r="M789" s="27" t="s">
        <v>213</v>
      </c>
      <c r="N789" s="27" t="s">
        <v>1115</v>
      </c>
      <c r="O789" s="27" t="s">
        <v>78</v>
      </c>
      <c r="P789" s="27" t="s">
        <v>1440</v>
      </c>
      <c r="Q789" s="27" t="s">
        <v>78</v>
      </c>
      <c r="R789" s="27" t="s">
        <v>262</v>
      </c>
      <c r="S789" s="27" t="s">
        <v>144</v>
      </c>
      <c r="T789" s="27" t="s">
        <v>1209</v>
      </c>
      <c r="U789" s="60">
        <v>42263</v>
      </c>
      <c r="V789" s="27" t="s">
        <v>89</v>
      </c>
      <c r="W789" s="27" t="s">
        <v>677</v>
      </c>
      <c r="X789" s="27" t="s">
        <v>113</v>
      </c>
      <c r="Y789" s="27" t="s">
        <v>2758</v>
      </c>
      <c r="Z789" s="27" t="s">
        <v>2776</v>
      </c>
      <c r="AA789" s="62">
        <v>8158000</v>
      </c>
      <c r="AB789" s="27" t="s">
        <v>310</v>
      </c>
      <c r="AC789" s="27" t="s">
        <v>1767</v>
      </c>
      <c r="AD789" s="27" t="s">
        <v>309</v>
      </c>
      <c r="AE789" s="27" t="s">
        <v>2777</v>
      </c>
      <c r="AF789" s="27" t="s">
        <v>782</v>
      </c>
      <c r="AG789" s="27" t="s">
        <v>677</v>
      </c>
      <c r="AH789" s="27" t="s">
        <v>2755</v>
      </c>
      <c r="AI789" s="61">
        <v>42264</v>
      </c>
      <c r="AJ789" s="27" t="s">
        <v>2755</v>
      </c>
      <c r="AK789" s="61">
        <v>42264</v>
      </c>
      <c r="AL789" s="28" t="s">
        <v>64</v>
      </c>
      <c r="AM789" s="27" t="s">
        <v>723</v>
      </c>
      <c r="AN789" s="27" t="s">
        <v>724</v>
      </c>
      <c r="AO789" s="28" t="s">
        <v>719</v>
      </c>
      <c r="AP789" s="27" t="s">
        <v>720</v>
      </c>
      <c r="AQ789" s="27" t="s">
        <v>734</v>
      </c>
      <c r="AR789" s="27" t="s">
        <v>78</v>
      </c>
      <c r="AS789" s="28" t="s">
        <v>721</v>
      </c>
      <c r="AT789" s="28" t="s">
        <v>718</v>
      </c>
      <c r="AU789" s="28" t="s">
        <v>718</v>
      </c>
      <c r="AV789" s="28" t="s">
        <v>718</v>
      </c>
      <c r="AW789" s="28" t="s">
        <v>718</v>
      </c>
      <c r="AX789" s="28" t="s">
        <v>718</v>
      </c>
      <c r="AY789" s="28" t="s">
        <v>718</v>
      </c>
      <c r="AZ789" s="62">
        <v>8158000</v>
      </c>
      <c r="BA789" s="62">
        <v>8158000</v>
      </c>
      <c r="BB789" s="29">
        <v>1</v>
      </c>
    </row>
    <row r="790" spans="1:54" ht="15.75" customHeight="1" x14ac:dyDescent="0.2">
      <c r="A790" t="s">
        <v>3205</v>
      </c>
      <c r="B790" t="str">
        <f>VLOOKUP(M790,vlookup!A:C,3,FALSE)</f>
        <v>"Special Interest Function"</v>
      </c>
      <c r="C790" t="s">
        <v>925</v>
      </c>
      <c r="D790" t="s">
        <v>7</v>
      </c>
      <c r="E790" t="s">
        <v>13</v>
      </c>
      <c r="F790" t="s">
        <v>721</v>
      </c>
      <c r="G790" t="s">
        <v>718</v>
      </c>
      <c r="H790" t="s">
        <v>718</v>
      </c>
      <c r="I790" t="s">
        <v>718</v>
      </c>
      <c r="J790" t="s">
        <v>718</v>
      </c>
      <c r="K790" t="s">
        <v>718</v>
      </c>
      <c r="L790" s="6" t="s">
        <v>718</v>
      </c>
      <c r="M790" s="27" t="s">
        <v>213</v>
      </c>
      <c r="N790" s="27" t="s">
        <v>1115</v>
      </c>
      <c r="O790" s="27" t="s">
        <v>78</v>
      </c>
      <c r="P790" s="27" t="s">
        <v>1440</v>
      </c>
      <c r="Q790" s="27" t="s">
        <v>78</v>
      </c>
      <c r="R790" s="27" t="s">
        <v>256</v>
      </c>
      <c r="S790" s="27" t="s">
        <v>42</v>
      </c>
      <c r="T790" s="27" t="s">
        <v>112</v>
      </c>
      <c r="U790" s="60">
        <v>42263</v>
      </c>
      <c r="V790" s="27" t="s">
        <v>89</v>
      </c>
      <c r="W790" s="27" t="s">
        <v>677</v>
      </c>
      <c r="X790" s="27" t="s">
        <v>113</v>
      </c>
      <c r="Y790" s="27" t="s">
        <v>2758</v>
      </c>
      <c r="Z790" s="27" t="s">
        <v>255</v>
      </c>
      <c r="AA790" s="62">
        <v>8287000</v>
      </c>
      <c r="AB790" s="27" t="s">
        <v>254</v>
      </c>
      <c r="AC790" s="27" t="s">
        <v>1768</v>
      </c>
      <c r="AD790" s="27" t="s">
        <v>253</v>
      </c>
      <c r="AE790" s="27" t="s">
        <v>252</v>
      </c>
      <c r="AF790" s="27" t="s">
        <v>782</v>
      </c>
      <c r="AG790" s="27" t="s">
        <v>677</v>
      </c>
      <c r="AH790" s="27" t="s">
        <v>2755</v>
      </c>
      <c r="AI790" s="61">
        <v>42264</v>
      </c>
      <c r="AJ790" s="27" t="s">
        <v>2755</v>
      </c>
      <c r="AK790" s="61">
        <v>42264</v>
      </c>
      <c r="AL790" s="28" t="s">
        <v>64</v>
      </c>
      <c r="AM790" s="27" t="s">
        <v>723</v>
      </c>
      <c r="AN790" s="27" t="s">
        <v>724</v>
      </c>
      <c r="AO790" s="28" t="s">
        <v>719</v>
      </c>
      <c r="AP790" s="27" t="s">
        <v>720</v>
      </c>
      <c r="AQ790" s="27" t="s">
        <v>734</v>
      </c>
      <c r="AR790" s="27" t="s">
        <v>78</v>
      </c>
      <c r="AS790" s="28" t="s">
        <v>721</v>
      </c>
      <c r="AT790" s="28" t="s">
        <v>718</v>
      </c>
      <c r="AU790" s="28" t="s">
        <v>718</v>
      </c>
      <c r="AV790" s="28" t="s">
        <v>718</v>
      </c>
      <c r="AW790" s="28" t="s">
        <v>718</v>
      </c>
      <c r="AX790" s="28" t="s">
        <v>718</v>
      </c>
      <c r="AY790" s="28" t="s">
        <v>718</v>
      </c>
      <c r="AZ790" s="62">
        <v>8287000</v>
      </c>
      <c r="BA790" s="62">
        <v>8287000</v>
      </c>
      <c r="BB790" s="29">
        <v>1</v>
      </c>
    </row>
    <row r="791" spans="1:54" ht="15.75" customHeight="1" x14ac:dyDescent="0.2">
      <c r="A791" t="s">
        <v>3205</v>
      </c>
      <c r="B791" t="str">
        <f>VLOOKUP(M791,vlookup!A:C,3,FALSE)</f>
        <v>"Special Interest Function"</v>
      </c>
      <c r="C791" t="s">
        <v>925</v>
      </c>
      <c r="D791" t="s">
        <v>7</v>
      </c>
      <c r="E791" t="s">
        <v>13</v>
      </c>
      <c r="F791" t="s">
        <v>721</v>
      </c>
      <c r="G791" t="s">
        <v>718</v>
      </c>
      <c r="H791" t="s">
        <v>718</v>
      </c>
      <c r="I791" t="s">
        <v>718</v>
      </c>
      <c r="J791" t="s">
        <v>718</v>
      </c>
      <c r="K791" t="s">
        <v>718</v>
      </c>
      <c r="L791" s="6" t="s">
        <v>718</v>
      </c>
      <c r="M791" s="27" t="s">
        <v>213</v>
      </c>
      <c r="N791" s="27" t="s">
        <v>1115</v>
      </c>
      <c r="O791" s="27" t="s">
        <v>78</v>
      </c>
      <c r="P791" s="27" t="s">
        <v>1440</v>
      </c>
      <c r="Q791" s="27" t="s">
        <v>78</v>
      </c>
      <c r="R791" s="27" t="s">
        <v>300</v>
      </c>
      <c r="S791" s="27" t="s">
        <v>35</v>
      </c>
      <c r="T791" s="27" t="s">
        <v>88</v>
      </c>
      <c r="U791" s="60">
        <v>42263</v>
      </c>
      <c r="V791" s="27" t="s">
        <v>89</v>
      </c>
      <c r="W791" s="27" t="s">
        <v>677</v>
      </c>
      <c r="X791" s="27" t="s">
        <v>113</v>
      </c>
      <c r="Y791" s="27" t="s">
        <v>2758</v>
      </c>
      <c r="Z791" s="27" t="s">
        <v>299</v>
      </c>
      <c r="AA791" s="62">
        <v>11541000</v>
      </c>
      <c r="AB791" s="27" t="s">
        <v>298</v>
      </c>
      <c r="AC791" s="27" t="s">
        <v>1226</v>
      </c>
      <c r="AD791" s="27" t="s">
        <v>297</v>
      </c>
      <c r="AE791" s="27" t="s">
        <v>296</v>
      </c>
      <c r="AF791" s="27" t="s">
        <v>782</v>
      </c>
      <c r="AG791" s="27" t="s">
        <v>677</v>
      </c>
      <c r="AH791" s="27" t="s">
        <v>2755</v>
      </c>
      <c r="AI791" s="61">
        <v>42264</v>
      </c>
      <c r="AJ791" s="27" t="s">
        <v>2755</v>
      </c>
      <c r="AK791" s="61">
        <v>42264</v>
      </c>
      <c r="AL791" s="28" t="s">
        <v>64</v>
      </c>
      <c r="AM791" s="27" t="s">
        <v>723</v>
      </c>
      <c r="AN791" s="27" t="s">
        <v>724</v>
      </c>
      <c r="AO791" s="28" t="s">
        <v>719</v>
      </c>
      <c r="AP791" s="27" t="s">
        <v>720</v>
      </c>
      <c r="AQ791" s="27" t="s">
        <v>734</v>
      </c>
      <c r="AR791" s="27" t="s">
        <v>78</v>
      </c>
      <c r="AS791" s="28" t="s">
        <v>721</v>
      </c>
      <c r="AT791" s="28" t="s">
        <v>718</v>
      </c>
      <c r="AU791" s="28" t="s">
        <v>718</v>
      </c>
      <c r="AV791" s="28" t="s">
        <v>718</v>
      </c>
      <c r="AW791" s="28" t="s">
        <v>718</v>
      </c>
      <c r="AX791" s="28" t="s">
        <v>718</v>
      </c>
      <c r="AY791" s="28" t="s">
        <v>718</v>
      </c>
      <c r="AZ791" s="62">
        <v>11541000</v>
      </c>
      <c r="BA791" s="62">
        <v>11541000</v>
      </c>
      <c r="BB791" s="29">
        <v>1</v>
      </c>
    </row>
    <row r="792" spans="1:54" ht="15.75" customHeight="1" x14ac:dyDescent="0.2">
      <c r="A792" t="s">
        <v>3205</v>
      </c>
      <c r="B792" t="str">
        <f>VLOOKUP(M792,vlookup!A:C,3,FALSE)</f>
        <v>"Special Interest Function"</v>
      </c>
      <c r="C792" t="s">
        <v>925</v>
      </c>
      <c r="D792" t="s">
        <v>7</v>
      </c>
      <c r="E792" t="s">
        <v>13</v>
      </c>
      <c r="F792" t="s">
        <v>721</v>
      </c>
      <c r="G792" t="s">
        <v>718</v>
      </c>
      <c r="H792" t="s">
        <v>718</v>
      </c>
      <c r="I792" t="s">
        <v>718</v>
      </c>
      <c r="J792" t="s">
        <v>718</v>
      </c>
      <c r="K792" t="s">
        <v>718</v>
      </c>
      <c r="L792" s="6" t="s">
        <v>718</v>
      </c>
      <c r="M792" s="27" t="s">
        <v>213</v>
      </c>
      <c r="N792" s="27" t="s">
        <v>1115</v>
      </c>
      <c r="O792" s="27" t="s">
        <v>78</v>
      </c>
      <c r="P792" s="27" t="s">
        <v>1440</v>
      </c>
      <c r="Q792" s="27" t="s">
        <v>78</v>
      </c>
      <c r="R792" s="27" t="s">
        <v>306</v>
      </c>
      <c r="S792" s="27" t="s">
        <v>39</v>
      </c>
      <c r="T792" s="27" t="s">
        <v>205</v>
      </c>
      <c r="U792" s="60">
        <v>42263</v>
      </c>
      <c r="V792" s="27" t="s">
        <v>89</v>
      </c>
      <c r="W792" s="27" t="s">
        <v>677</v>
      </c>
      <c r="X792" s="27" t="s">
        <v>113</v>
      </c>
      <c r="Y792" s="27" t="s">
        <v>2758</v>
      </c>
      <c r="Z792" s="27" t="s">
        <v>305</v>
      </c>
      <c r="AA792" s="62">
        <v>12850000</v>
      </c>
      <c r="AB792" s="27" t="s">
        <v>304</v>
      </c>
      <c r="AC792" s="27" t="s">
        <v>1767</v>
      </c>
      <c r="AD792" s="27" t="s">
        <v>303</v>
      </c>
      <c r="AE792" s="27" t="s">
        <v>302</v>
      </c>
      <c r="AF792" s="27" t="s">
        <v>782</v>
      </c>
      <c r="AG792" s="27" t="s">
        <v>677</v>
      </c>
      <c r="AH792" s="27" t="s">
        <v>2755</v>
      </c>
      <c r="AI792" s="61">
        <v>42264</v>
      </c>
      <c r="AJ792" s="27" t="s">
        <v>2755</v>
      </c>
      <c r="AK792" s="61">
        <v>42264</v>
      </c>
      <c r="AL792" s="28" t="s">
        <v>64</v>
      </c>
      <c r="AM792" s="27" t="s">
        <v>723</v>
      </c>
      <c r="AN792" s="27" t="s">
        <v>724</v>
      </c>
      <c r="AO792" s="28" t="s">
        <v>719</v>
      </c>
      <c r="AP792" s="27" t="s">
        <v>720</v>
      </c>
      <c r="AQ792" s="27" t="s">
        <v>734</v>
      </c>
      <c r="AR792" s="27" t="s">
        <v>78</v>
      </c>
      <c r="AS792" s="28" t="s">
        <v>721</v>
      </c>
      <c r="AT792" s="28" t="s">
        <v>718</v>
      </c>
      <c r="AU792" s="28" t="s">
        <v>718</v>
      </c>
      <c r="AV792" s="28" t="s">
        <v>718</v>
      </c>
      <c r="AW792" s="28" t="s">
        <v>718</v>
      </c>
      <c r="AX792" s="28" t="s">
        <v>718</v>
      </c>
      <c r="AY792" s="28" t="s">
        <v>718</v>
      </c>
      <c r="AZ792" s="62">
        <v>12850000</v>
      </c>
      <c r="BA792" s="62">
        <v>12850000</v>
      </c>
      <c r="BB792" s="29">
        <v>1</v>
      </c>
    </row>
    <row r="793" spans="1:54" ht="15.75" customHeight="1" x14ac:dyDescent="0.2">
      <c r="A793" t="s">
        <v>3205</v>
      </c>
      <c r="B793" t="str">
        <f>VLOOKUP(M793,vlookup!A:C,3,FALSE)</f>
        <v>"Special Interest Function"</v>
      </c>
      <c r="C793" t="s">
        <v>925</v>
      </c>
      <c r="D793" t="s">
        <v>7</v>
      </c>
      <c r="E793" t="s">
        <v>13</v>
      </c>
      <c r="F793" t="s">
        <v>721</v>
      </c>
      <c r="G793" t="s">
        <v>718</v>
      </c>
      <c r="H793" t="s">
        <v>718</v>
      </c>
      <c r="I793" t="s">
        <v>718</v>
      </c>
      <c r="J793" t="s">
        <v>718</v>
      </c>
      <c r="K793" t="s">
        <v>718</v>
      </c>
      <c r="L793" s="6" t="s">
        <v>718</v>
      </c>
      <c r="M793" s="27" t="s">
        <v>213</v>
      </c>
      <c r="N793" s="27" t="s">
        <v>1115</v>
      </c>
      <c r="O793" s="27" t="s">
        <v>78</v>
      </c>
      <c r="P793" s="27" t="s">
        <v>1440</v>
      </c>
      <c r="Q793" s="27" t="s">
        <v>78</v>
      </c>
      <c r="R793" s="27" t="s">
        <v>278</v>
      </c>
      <c r="S793" s="27" t="s">
        <v>277</v>
      </c>
      <c r="T793" s="27" t="s">
        <v>166</v>
      </c>
      <c r="U793" s="60">
        <v>42263</v>
      </c>
      <c r="V793" s="27" t="s">
        <v>89</v>
      </c>
      <c r="W793" s="27" t="s">
        <v>677</v>
      </c>
      <c r="X793" s="27" t="s">
        <v>113</v>
      </c>
      <c r="Y793" s="27" t="s">
        <v>2758</v>
      </c>
      <c r="Z793" s="27" t="s">
        <v>276</v>
      </c>
      <c r="AA793" s="62">
        <v>13047000</v>
      </c>
      <c r="AB793" s="27" t="s">
        <v>275</v>
      </c>
      <c r="AC793" s="27" t="s">
        <v>1767</v>
      </c>
      <c r="AD793" s="27" t="s">
        <v>274</v>
      </c>
      <c r="AE793" s="27" t="s">
        <v>273</v>
      </c>
      <c r="AF793" s="27" t="s">
        <v>782</v>
      </c>
      <c r="AG793" s="27" t="s">
        <v>677</v>
      </c>
      <c r="AH793" s="27" t="s">
        <v>2755</v>
      </c>
      <c r="AI793" s="61">
        <v>42264</v>
      </c>
      <c r="AJ793" s="27" t="s">
        <v>2755</v>
      </c>
      <c r="AK793" s="61">
        <v>42264</v>
      </c>
      <c r="AL793" s="28" t="s">
        <v>64</v>
      </c>
      <c r="AM793" s="27" t="s">
        <v>723</v>
      </c>
      <c r="AN793" s="27" t="s">
        <v>724</v>
      </c>
      <c r="AO793" s="28" t="s">
        <v>719</v>
      </c>
      <c r="AP793" s="27" t="s">
        <v>720</v>
      </c>
      <c r="AQ793" s="27" t="s">
        <v>734</v>
      </c>
      <c r="AR793" s="27" t="s">
        <v>78</v>
      </c>
      <c r="AS793" s="28" t="s">
        <v>721</v>
      </c>
      <c r="AT793" s="28" t="s">
        <v>718</v>
      </c>
      <c r="AU793" s="28" t="s">
        <v>718</v>
      </c>
      <c r="AV793" s="28" t="s">
        <v>718</v>
      </c>
      <c r="AW793" s="28" t="s">
        <v>718</v>
      </c>
      <c r="AX793" s="28" t="s">
        <v>718</v>
      </c>
      <c r="AY793" s="28" t="s">
        <v>718</v>
      </c>
      <c r="AZ793" s="62">
        <v>13047000</v>
      </c>
      <c r="BA793" s="62">
        <v>13047000</v>
      </c>
      <c r="BB793" s="29">
        <v>1</v>
      </c>
    </row>
    <row r="794" spans="1:54" ht="15.75" customHeight="1" x14ac:dyDescent="0.2">
      <c r="A794" t="s">
        <v>3205</v>
      </c>
      <c r="B794" t="str">
        <f>VLOOKUP(M794,vlookup!A:C,3,FALSE)</f>
        <v>"Special Interest Function"</v>
      </c>
      <c r="C794" t="s">
        <v>925</v>
      </c>
      <c r="D794" t="s">
        <v>7</v>
      </c>
      <c r="E794" t="s">
        <v>13</v>
      </c>
      <c r="F794" t="s">
        <v>721</v>
      </c>
      <c r="G794" t="s">
        <v>718</v>
      </c>
      <c r="H794" t="s">
        <v>718</v>
      </c>
      <c r="I794" t="s">
        <v>718</v>
      </c>
      <c r="J794" t="s">
        <v>718</v>
      </c>
      <c r="K794" t="s">
        <v>718</v>
      </c>
      <c r="L794" s="6" t="s">
        <v>718</v>
      </c>
      <c r="M794" s="27" t="s">
        <v>213</v>
      </c>
      <c r="N794" s="27" t="s">
        <v>1115</v>
      </c>
      <c r="O794" s="27" t="s">
        <v>78</v>
      </c>
      <c r="P794" s="27" t="s">
        <v>1440</v>
      </c>
      <c r="Q794" s="27" t="s">
        <v>78</v>
      </c>
      <c r="R794" s="27" t="s">
        <v>237</v>
      </c>
      <c r="S794" s="27" t="s">
        <v>156</v>
      </c>
      <c r="T794" s="27" t="s">
        <v>1213</v>
      </c>
      <c r="U794" s="60">
        <v>42263</v>
      </c>
      <c r="V794" s="27" t="s">
        <v>45</v>
      </c>
      <c r="W794" s="27" t="s">
        <v>330</v>
      </c>
      <c r="X794" s="27" t="s">
        <v>113</v>
      </c>
      <c r="Y794" s="27" t="s">
        <v>2763</v>
      </c>
      <c r="Z794" s="27" t="s">
        <v>236</v>
      </c>
      <c r="AA794" s="62">
        <v>12018000</v>
      </c>
      <c r="AB794" s="27" t="s">
        <v>2772</v>
      </c>
      <c r="AC794" s="27" t="s">
        <v>115</v>
      </c>
      <c r="AD794" s="27" t="s">
        <v>235</v>
      </c>
      <c r="AE794" s="27" t="s">
        <v>234</v>
      </c>
      <c r="AF794" s="27" t="s">
        <v>782</v>
      </c>
      <c r="AG794" s="27" t="s">
        <v>677</v>
      </c>
      <c r="AH794" s="27" t="s">
        <v>2755</v>
      </c>
      <c r="AI794" s="61">
        <v>42264</v>
      </c>
      <c r="AJ794" s="27" t="s">
        <v>2755</v>
      </c>
      <c r="AK794" s="61">
        <v>42264</v>
      </c>
      <c r="AL794" s="28" t="s">
        <v>64</v>
      </c>
      <c r="AM794" s="27" t="s">
        <v>723</v>
      </c>
      <c r="AN794" s="27" t="s">
        <v>724</v>
      </c>
      <c r="AO794" s="28" t="s">
        <v>719</v>
      </c>
      <c r="AP794" s="27" t="s">
        <v>720</v>
      </c>
      <c r="AQ794" s="27" t="s">
        <v>734</v>
      </c>
      <c r="AR794" s="27" t="s">
        <v>78</v>
      </c>
      <c r="AS794" s="28" t="s">
        <v>721</v>
      </c>
      <c r="AT794" s="28" t="s">
        <v>718</v>
      </c>
      <c r="AU794" s="28" t="s">
        <v>718</v>
      </c>
      <c r="AV794" s="28" t="s">
        <v>718</v>
      </c>
      <c r="AW794" s="28" t="s">
        <v>718</v>
      </c>
      <c r="AX794" s="28" t="s">
        <v>718</v>
      </c>
      <c r="AY794" s="28" t="s">
        <v>718</v>
      </c>
      <c r="AZ794" s="62">
        <v>12018000</v>
      </c>
      <c r="BA794" s="62">
        <v>12018000</v>
      </c>
      <c r="BB794" s="29">
        <v>1</v>
      </c>
    </row>
    <row r="795" spans="1:54" ht="15.75" customHeight="1" x14ac:dyDescent="0.2">
      <c r="A795" t="s">
        <v>3205</v>
      </c>
      <c r="B795" t="str">
        <f>VLOOKUP(M795,vlookup!A:C,3,FALSE)</f>
        <v>"Special Interest Function"</v>
      </c>
      <c r="C795" t="s">
        <v>925</v>
      </c>
      <c r="D795" t="s">
        <v>7</v>
      </c>
      <c r="E795" t="s">
        <v>13</v>
      </c>
      <c r="F795" t="s">
        <v>721</v>
      </c>
      <c r="G795" t="s">
        <v>718</v>
      </c>
      <c r="H795" t="s">
        <v>718</v>
      </c>
      <c r="I795" t="s">
        <v>718</v>
      </c>
      <c r="J795" t="s">
        <v>718</v>
      </c>
      <c r="K795" t="s">
        <v>718</v>
      </c>
      <c r="L795" s="6" t="s">
        <v>718</v>
      </c>
      <c r="M795" s="27" t="s">
        <v>213</v>
      </c>
      <c r="N795" s="27" t="s">
        <v>1115</v>
      </c>
      <c r="O795" s="27" t="s">
        <v>78</v>
      </c>
      <c r="P795" s="27" t="s">
        <v>1440</v>
      </c>
      <c r="Q795" s="27" t="s">
        <v>78</v>
      </c>
      <c r="R795" s="27" t="s">
        <v>160</v>
      </c>
      <c r="S795" s="27" t="s">
        <v>35</v>
      </c>
      <c r="T795" s="27" t="s">
        <v>419</v>
      </c>
      <c r="U795" s="60">
        <v>42263</v>
      </c>
      <c r="V795" s="27" t="s">
        <v>45</v>
      </c>
      <c r="W795" s="27" t="s">
        <v>330</v>
      </c>
      <c r="X795" s="27" t="s">
        <v>113</v>
      </c>
      <c r="Y795" s="27" t="s">
        <v>2763</v>
      </c>
      <c r="Z795" s="27" t="s">
        <v>2767</v>
      </c>
      <c r="AA795" s="62">
        <v>13041000</v>
      </c>
      <c r="AB795" s="27" t="s">
        <v>2765</v>
      </c>
      <c r="AC795" s="27" t="s">
        <v>115</v>
      </c>
      <c r="AD795" s="27" t="s">
        <v>158</v>
      </c>
      <c r="AE795" s="27" t="s">
        <v>157</v>
      </c>
      <c r="AF795" s="27" t="s">
        <v>782</v>
      </c>
      <c r="AG795" s="27" t="s">
        <v>677</v>
      </c>
      <c r="AH795" s="27" t="s">
        <v>2755</v>
      </c>
      <c r="AI795" s="61">
        <v>42264</v>
      </c>
      <c r="AJ795" s="27" t="s">
        <v>2755</v>
      </c>
      <c r="AK795" s="61">
        <v>42264</v>
      </c>
      <c r="AL795" s="28" t="s">
        <v>64</v>
      </c>
      <c r="AM795" s="27" t="s">
        <v>723</v>
      </c>
      <c r="AN795" s="27" t="s">
        <v>724</v>
      </c>
      <c r="AO795" s="28" t="s">
        <v>719</v>
      </c>
      <c r="AP795" s="27" t="s">
        <v>720</v>
      </c>
      <c r="AQ795" s="27" t="s">
        <v>734</v>
      </c>
      <c r="AR795" s="27" t="s">
        <v>78</v>
      </c>
      <c r="AS795" s="28" t="s">
        <v>721</v>
      </c>
      <c r="AT795" s="28" t="s">
        <v>718</v>
      </c>
      <c r="AU795" s="28" t="s">
        <v>718</v>
      </c>
      <c r="AV795" s="28" t="s">
        <v>718</v>
      </c>
      <c r="AW795" s="28" t="s">
        <v>718</v>
      </c>
      <c r="AX795" s="28" t="s">
        <v>718</v>
      </c>
      <c r="AY795" s="28" t="s">
        <v>718</v>
      </c>
      <c r="AZ795" s="62">
        <v>13041000</v>
      </c>
      <c r="BA795" s="62">
        <v>13041000</v>
      </c>
      <c r="BB795" s="29">
        <v>1</v>
      </c>
    </row>
    <row r="796" spans="1:54" ht="15.75" customHeight="1" x14ac:dyDescent="0.2">
      <c r="A796" t="s">
        <v>3205</v>
      </c>
      <c r="B796" t="str">
        <f>VLOOKUP(M796,vlookup!A:C,3,FALSE)</f>
        <v>"Special Interest Function"</v>
      </c>
      <c r="C796" t="s">
        <v>925</v>
      </c>
      <c r="D796" t="s">
        <v>7</v>
      </c>
      <c r="E796" t="s">
        <v>13</v>
      </c>
      <c r="F796" t="s">
        <v>721</v>
      </c>
      <c r="G796" t="s">
        <v>718</v>
      </c>
      <c r="H796" t="s">
        <v>718</v>
      </c>
      <c r="I796" t="s">
        <v>718</v>
      </c>
      <c r="J796" t="s">
        <v>718</v>
      </c>
      <c r="K796" t="s">
        <v>718</v>
      </c>
      <c r="L796" s="6" t="s">
        <v>718</v>
      </c>
      <c r="M796" s="27" t="s">
        <v>213</v>
      </c>
      <c r="N796" s="27" t="s">
        <v>1115</v>
      </c>
      <c r="O796" s="27" t="s">
        <v>78</v>
      </c>
      <c r="P796" s="27" t="s">
        <v>1440</v>
      </c>
      <c r="Q796" s="27" t="s">
        <v>78</v>
      </c>
      <c r="R796" s="27" t="s">
        <v>1390</v>
      </c>
      <c r="S796" s="27" t="s">
        <v>39</v>
      </c>
      <c r="T796" s="27" t="s">
        <v>205</v>
      </c>
      <c r="U796" s="60">
        <v>42265</v>
      </c>
      <c r="V796" s="27" t="s">
        <v>89</v>
      </c>
      <c r="W796" s="27" t="s">
        <v>677</v>
      </c>
      <c r="X796" s="27" t="s">
        <v>113</v>
      </c>
      <c r="Y796" s="27" t="s">
        <v>2758</v>
      </c>
      <c r="Z796" s="27" t="s">
        <v>164</v>
      </c>
      <c r="AA796" s="62">
        <v>7161000</v>
      </c>
      <c r="AB796" s="27" t="s">
        <v>301</v>
      </c>
      <c r="AC796" s="27" t="s">
        <v>1226</v>
      </c>
      <c r="AD796" s="27" t="s">
        <v>162</v>
      </c>
      <c r="AE796" s="27" t="s">
        <v>161</v>
      </c>
      <c r="AF796" s="27" t="s">
        <v>782</v>
      </c>
      <c r="AG796" s="27" t="s">
        <v>677</v>
      </c>
      <c r="AH796" s="27" t="s">
        <v>2755</v>
      </c>
      <c r="AI796" s="61">
        <v>42265</v>
      </c>
      <c r="AJ796" s="27" t="s">
        <v>2755</v>
      </c>
      <c r="AK796" s="61">
        <v>42265</v>
      </c>
      <c r="AL796" s="28" t="s">
        <v>64</v>
      </c>
      <c r="AM796" s="27" t="s">
        <v>723</v>
      </c>
      <c r="AN796" s="27" t="s">
        <v>724</v>
      </c>
      <c r="AO796" s="28" t="s">
        <v>719</v>
      </c>
      <c r="AP796" s="27" t="s">
        <v>720</v>
      </c>
      <c r="AQ796" s="27" t="s">
        <v>734</v>
      </c>
      <c r="AR796" s="27" t="s">
        <v>78</v>
      </c>
      <c r="AS796" s="28" t="s">
        <v>721</v>
      </c>
      <c r="AT796" s="28" t="s">
        <v>718</v>
      </c>
      <c r="AU796" s="28" t="s">
        <v>718</v>
      </c>
      <c r="AV796" s="28" t="s">
        <v>718</v>
      </c>
      <c r="AW796" s="28" t="s">
        <v>718</v>
      </c>
      <c r="AX796" s="28" t="s">
        <v>718</v>
      </c>
      <c r="AY796" s="28" t="s">
        <v>718</v>
      </c>
      <c r="AZ796" s="62">
        <v>7161000</v>
      </c>
      <c r="BA796" s="62">
        <v>7161000</v>
      </c>
      <c r="BB796" s="29">
        <v>1</v>
      </c>
    </row>
    <row r="797" spans="1:54" ht="15.75" customHeight="1" x14ac:dyDescent="0.2">
      <c r="A797" t="s">
        <v>3205</v>
      </c>
      <c r="B797" t="str">
        <f>VLOOKUP(M797,vlookup!A:C,3,FALSE)</f>
        <v>"Special Interest Function"</v>
      </c>
      <c r="C797" t="s">
        <v>925</v>
      </c>
      <c r="D797" t="s">
        <v>7</v>
      </c>
      <c r="E797" t="s">
        <v>13</v>
      </c>
      <c r="F797" t="s">
        <v>721</v>
      </c>
      <c r="G797" t="s">
        <v>718</v>
      </c>
      <c r="H797" t="s">
        <v>718</v>
      </c>
      <c r="I797" t="s">
        <v>718</v>
      </c>
      <c r="J797" t="s">
        <v>718</v>
      </c>
      <c r="K797" t="s">
        <v>718</v>
      </c>
      <c r="L797" s="6" t="s">
        <v>718</v>
      </c>
      <c r="M797" s="27" t="s">
        <v>213</v>
      </c>
      <c r="N797" s="27" t="s">
        <v>1115</v>
      </c>
      <c r="O797" s="27" t="s">
        <v>78</v>
      </c>
      <c r="P797" s="27" t="s">
        <v>1440</v>
      </c>
      <c r="Q797" s="27" t="s">
        <v>78</v>
      </c>
      <c r="R797" s="27" t="s">
        <v>233</v>
      </c>
      <c r="S797" s="27" t="s">
        <v>232</v>
      </c>
      <c r="T797" s="27" t="s">
        <v>143</v>
      </c>
      <c r="U797" s="60">
        <v>42265</v>
      </c>
      <c r="V797" s="27" t="s">
        <v>89</v>
      </c>
      <c r="W797" s="27" t="s">
        <v>677</v>
      </c>
      <c r="X797" s="27" t="s">
        <v>113</v>
      </c>
      <c r="Y797" s="27" t="s">
        <v>2758</v>
      </c>
      <c r="Z797" s="27" t="s">
        <v>231</v>
      </c>
      <c r="AA797" s="62">
        <v>7768000</v>
      </c>
      <c r="AB797" s="27" t="s">
        <v>314</v>
      </c>
      <c r="AC797" s="27" t="s">
        <v>1276</v>
      </c>
      <c r="AD797" s="27" t="s">
        <v>230</v>
      </c>
      <c r="AE797" s="27" t="s">
        <v>229</v>
      </c>
      <c r="AF797" s="27" t="s">
        <v>782</v>
      </c>
      <c r="AG797" s="27" t="s">
        <v>677</v>
      </c>
      <c r="AH797" s="27" t="s">
        <v>2755</v>
      </c>
      <c r="AI797" s="61">
        <v>42265</v>
      </c>
      <c r="AJ797" s="27" t="s">
        <v>2755</v>
      </c>
      <c r="AK797" s="61">
        <v>42265</v>
      </c>
      <c r="AL797" s="28" t="s">
        <v>64</v>
      </c>
      <c r="AM797" s="27" t="s">
        <v>723</v>
      </c>
      <c r="AN797" s="27" t="s">
        <v>724</v>
      </c>
      <c r="AO797" s="28" t="s">
        <v>725</v>
      </c>
      <c r="AP797" s="27" t="s">
        <v>718</v>
      </c>
      <c r="AQ797" s="27" t="s">
        <v>734</v>
      </c>
      <c r="AR797" s="27" t="s">
        <v>78</v>
      </c>
      <c r="AS797" s="28" t="s">
        <v>721</v>
      </c>
      <c r="AT797" s="28" t="s">
        <v>718</v>
      </c>
      <c r="AU797" s="28" t="s">
        <v>718</v>
      </c>
      <c r="AV797" s="28" t="s">
        <v>718</v>
      </c>
      <c r="AW797" s="28" t="s">
        <v>718</v>
      </c>
      <c r="AX797" s="28" t="s">
        <v>718</v>
      </c>
      <c r="AY797" s="28" t="s">
        <v>718</v>
      </c>
      <c r="AZ797" s="62">
        <v>7768000</v>
      </c>
      <c r="BA797" s="62">
        <v>7768000</v>
      </c>
      <c r="BB797" s="29">
        <v>1</v>
      </c>
    </row>
    <row r="798" spans="1:54" ht="15.75" customHeight="1" x14ac:dyDescent="0.2">
      <c r="A798" t="s">
        <v>3205</v>
      </c>
      <c r="B798" t="str">
        <f>VLOOKUP(M798,vlookup!A:C,3,FALSE)</f>
        <v>"Special Interest Function"</v>
      </c>
      <c r="C798" t="s">
        <v>925</v>
      </c>
      <c r="D798" t="s">
        <v>7</v>
      </c>
      <c r="E798" t="s">
        <v>13</v>
      </c>
      <c r="F798" t="s">
        <v>721</v>
      </c>
      <c r="G798" t="s">
        <v>718</v>
      </c>
      <c r="H798" t="s">
        <v>718</v>
      </c>
      <c r="I798" t="s">
        <v>718</v>
      </c>
      <c r="J798" t="s">
        <v>718</v>
      </c>
      <c r="K798" t="s">
        <v>718</v>
      </c>
      <c r="L798" s="6" t="s">
        <v>718</v>
      </c>
      <c r="M798" s="27" t="s">
        <v>213</v>
      </c>
      <c r="N798" s="27" t="s">
        <v>1115</v>
      </c>
      <c r="O798" s="27" t="s">
        <v>78</v>
      </c>
      <c r="P798" s="27" t="s">
        <v>1440</v>
      </c>
      <c r="Q798" s="27" t="s">
        <v>78</v>
      </c>
      <c r="R798" s="27" t="s">
        <v>2781</v>
      </c>
      <c r="S798" s="27" t="s">
        <v>35</v>
      </c>
      <c r="T798" s="27" t="s">
        <v>898</v>
      </c>
      <c r="U798" s="60">
        <v>42265</v>
      </c>
      <c r="V798" s="27" t="s">
        <v>89</v>
      </c>
      <c r="W798" s="27" t="s">
        <v>677</v>
      </c>
      <c r="X798" s="27" t="s">
        <v>113</v>
      </c>
      <c r="Y798" s="27" t="s">
        <v>2758</v>
      </c>
      <c r="Z798" s="27" t="s">
        <v>2782</v>
      </c>
      <c r="AA798" s="62">
        <v>8016000</v>
      </c>
      <c r="AB798" s="27" t="s">
        <v>295</v>
      </c>
      <c r="AC798" s="27" t="s">
        <v>1276</v>
      </c>
      <c r="AD798" s="27" t="s">
        <v>258</v>
      </c>
      <c r="AE798" s="27" t="s">
        <v>2783</v>
      </c>
      <c r="AF798" s="27" t="s">
        <v>782</v>
      </c>
      <c r="AG798" s="27" t="s">
        <v>677</v>
      </c>
      <c r="AH798" s="27" t="s">
        <v>2755</v>
      </c>
      <c r="AI798" s="61">
        <v>42265</v>
      </c>
      <c r="AJ798" s="27" t="s">
        <v>2755</v>
      </c>
      <c r="AK798" s="61">
        <v>42265</v>
      </c>
      <c r="AL798" s="28" t="s">
        <v>64</v>
      </c>
      <c r="AM798" s="27" t="s">
        <v>723</v>
      </c>
      <c r="AN798" s="27" t="s">
        <v>724</v>
      </c>
      <c r="AO798" s="28" t="s">
        <v>719</v>
      </c>
      <c r="AP798" s="27" t="s">
        <v>720</v>
      </c>
      <c r="AQ798" s="27" t="s">
        <v>734</v>
      </c>
      <c r="AR798" s="27" t="s">
        <v>78</v>
      </c>
      <c r="AS798" s="28" t="s">
        <v>721</v>
      </c>
      <c r="AT798" s="28" t="s">
        <v>718</v>
      </c>
      <c r="AU798" s="28" t="s">
        <v>718</v>
      </c>
      <c r="AV798" s="28" t="s">
        <v>718</v>
      </c>
      <c r="AW798" s="28" t="s">
        <v>718</v>
      </c>
      <c r="AX798" s="28" t="s">
        <v>718</v>
      </c>
      <c r="AY798" s="28" t="s">
        <v>718</v>
      </c>
      <c r="AZ798" s="62">
        <v>8016000</v>
      </c>
      <c r="BA798" s="62">
        <v>8016000</v>
      </c>
      <c r="BB798" s="29">
        <v>1</v>
      </c>
    </row>
    <row r="799" spans="1:54" ht="15.75" customHeight="1" x14ac:dyDescent="0.2">
      <c r="A799" t="s">
        <v>3205</v>
      </c>
      <c r="B799" t="str">
        <f>VLOOKUP(M799,vlookup!A:C,3,FALSE)</f>
        <v>"Special Interest Function"</v>
      </c>
      <c r="C799" t="s">
        <v>925</v>
      </c>
      <c r="D799" t="s">
        <v>7</v>
      </c>
      <c r="E799" t="s">
        <v>13</v>
      </c>
      <c r="F799" t="s">
        <v>721</v>
      </c>
      <c r="G799" t="s">
        <v>718</v>
      </c>
      <c r="H799" t="s">
        <v>718</v>
      </c>
      <c r="I799" t="s">
        <v>718</v>
      </c>
      <c r="J799" t="s">
        <v>718</v>
      </c>
      <c r="K799" t="s">
        <v>718</v>
      </c>
      <c r="L799" s="6" t="s">
        <v>718</v>
      </c>
      <c r="M799" s="27" t="s">
        <v>213</v>
      </c>
      <c r="N799" s="27" t="s">
        <v>1115</v>
      </c>
      <c r="O799" s="27" t="s">
        <v>78</v>
      </c>
      <c r="P799" s="27" t="s">
        <v>1440</v>
      </c>
      <c r="Q799" s="27" t="s">
        <v>78</v>
      </c>
      <c r="R799" s="27" t="s">
        <v>320</v>
      </c>
      <c r="S799" s="27" t="s">
        <v>109</v>
      </c>
      <c r="T799" s="27" t="s">
        <v>1201</v>
      </c>
      <c r="U799" s="60">
        <v>42265</v>
      </c>
      <c r="V799" s="27" t="s">
        <v>89</v>
      </c>
      <c r="W799" s="27" t="s">
        <v>677</v>
      </c>
      <c r="X799" s="27" t="s">
        <v>113</v>
      </c>
      <c r="Y799" s="27" t="s">
        <v>2758</v>
      </c>
      <c r="Z799" s="27" t="s">
        <v>319</v>
      </c>
      <c r="AA799" s="62">
        <v>11873000</v>
      </c>
      <c r="AB799" s="27" t="s">
        <v>318</v>
      </c>
      <c r="AC799" s="27" t="s">
        <v>1770</v>
      </c>
      <c r="AD799" s="27" t="s">
        <v>317</v>
      </c>
      <c r="AE799" s="27" t="s">
        <v>316</v>
      </c>
      <c r="AF799" s="27" t="s">
        <v>782</v>
      </c>
      <c r="AG799" s="27" t="s">
        <v>677</v>
      </c>
      <c r="AH799" s="27" t="s">
        <v>2755</v>
      </c>
      <c r="AI799" s="61">
        <v>42265</v>
      </c>
      <c r="AJ799" s="27" t="s">
        <v>2755</v>
      </c>
      <c r="AK799" s="61">
        <v>42265</v>
      </c>
      <c r="AL799" s="28" t="s">
        <v>64</v>
      </c>
      <c r="AM799" s="27" t="s">
        <v>723</v>
      </c>
      <c r="AN799" s="27" t="s">
        <v>724</v>
      </c>
      <c r="AO799" s="28" t="s">
        <v>719</v>
      </c>
      <c r="AP799" s="27" t="s">
        <v>720</v>
      </c>
      <c r="AQ799" s="27" t="s">
        <v>734</v>
      </c>
      <c r="AR799" s="27" t="s">
        <v>78</v>
      </c>
      <c r="AS799" s="28" t="s">
        <v>721</v>
      </c>
      <c r="AT799" s="28" t="s">
        <v>718</v>
      </c>
      <c r="AU799" s="28" t="s">
        <v>718</v>
      </c>
      <c r="AV799" s="28" t="s">
        <v>718</v>
      </c>
      <c r="AW799" s="28" t="s">
        <v>718</v>
      </c>
      <c r="AX799" s="28" t="s">
        <v>718</v>
      </c>
      <c r="AY799" s="28" t="s">
        <v>718</v>
      </c>
      <c r="AZ799" s="62">
        <v>11873000</v>
      </c>
      <c r="BA799" s="62">
        <v>11873000</v>
      </c>
      <c r="BB799" s="29">
        <v>1</v>
      </c>
    </row>
    <row r="800" spans="1:54" ht="15.75" customHeight="1" x14ac:dyDescent="0.2">
      <c r="A800" t="s">
        <v>3205</v>
      </c>
      <c r="B800" t="str">
        <f>VLOOKUP(M800,vlookup!A:C,3,FALSE)</f>
        <v>"Special Interest Function"</v>
      </c>
      <c r="C800" t="s">
        <v>925</v>
      </c>
      <c r="D800" t="s">
        <v>7</v>
      </c>
      <c r="E800" t="s">
        <v>13</v>
      </c>
      <c r="F800" t="s">
        <v>721</v>
      </c>
      <c r="G800" t="s">
        <v>718</v>
      </c>
      <c r="H800" t="s">
        <v>718</v>
      </c>
      <c r="I800" t="s">
        <v>718</v>
      </c>
      <c r="J800" t="s">
        <v>718</v>
      </c>
      <c r="K800" t="s">
        <v>718</v>
      </c>
      <c r="L800" s="6" t="s">
        <v>718</v>
      </c>
      <c r="M800" s="27" t="s">
        <v>213</v>
      </c>
      <c r="N800" s="27" t="s">
        <v>1115</v>
      </c>
      <c r="O800" s="27" t="s">
        <v>78</v>
      </c>
      <c r="P800" s="27" t="s">
        <v>1440</v>
      </c>
      <c r="Q800" s="27" t="s">
        <v>78</v>
      </c>
      <c r="R800" s="27" t="s">
        <v>160</v>
      </c>
      <c r="S800" s="27" t="s">
        <v>35</v>
      </c>
      <c r="T800" s="27" t="s">
        <v>419</v>
      </c>
      <c r="U800" s="60">
        <v>42269</v>
      </c>
      <c r="V800" s="27" t="s">
        <v>45</v>
      </c>
      <c r="W800" s="27" t="s">
        <v>330</v>
      </c>
      <c r="X800" s="27" t="s">
        <v>113</v>
      </c>
      <c r="Y800" s="27" t="s">
        <v>2763</v>
      </c>
      <c r="Z800" s="27" t="s">
        <v>2767</v>
      </c>
      <c r="AA800" s="62">
        <v>155000</v>
      </c>
      <c r="AB800" s="27" t="s">
        <v>2765</v>
      </c>
      <c r="AC800" s="27" t="s">
        <v>99</v>
      </c>
      <c r="AD800" s="27" t="s">
        <v>158</v>
      </c>
      <c r="AE800" s="27" t="s">
        <v>157</v>
      </c>
      <c r="AF800" s="27" t="s">
        <v>782</v>
      </c>
      <c r="AG800" s="27" t="s">
        <v>677</v>
      </c>
      <c r="AH800" s="27" t="s">
        <v>2755</v>
      </c>
      <c r="AI800" s="61">
        <v>42270</v>
      </c>
      <c r="AJ800" s="27" t="s">
        <v>2755</v>
      </c>
      <c r="AK800" s="61">
        <v>42270</v>
      </c>
      <c r="AL800" s="28" t="s">
        <v>64</v>
      </c>
      <c r="AM800" s="27" t="s">
        <v>730</v>
      </c>
      <c r="AN800" s="27" t="s">
        <v>731</v>
      </c>
      <c r="AO800" s="28" t="s">
        <v>719</v>
      </c>
      <c r="AP800" s="27" t="s">
        <v>720</v>
      </c>
      <c r="AQ800" s="27" t="s">
        <v>734</v>
      </c>
      <c r="AR800" s="27" t="s">
        <v>78</v>
      </c>
      <c r="AS800" s="28" t="s">
        <v>721</v>
      </c>
      <c r="AT800" s="28" t="s">
        <v>718</v>
      </c>
      <c r="AU800" s="28" t="s">
        <v>718</v>
      </c>
      <c r="AV800" s="28" t="s">
        <v>718</v>
      </c>
      <c r="AW800" s="28" t="s">
        <v>718</v>
      </c>
      <c r="AX800" s="28" t="s">
        <v>718</v>
      </c>
      <c r="AY800" s="28" t="s">
        <v>718</v>
      </c>
      <c r="AZ800" s="62">
        <v>155000</v>
      </c>
      <c r="BA800" s="62">
        <v>155000</v>
      </c>
      <c r="BB800" s="29">
        <v>1</v>
      </c>
    </row>
    <row r="801" spans="1:54" ht="15.75" customHeight="1" x14ac:dyDescent="0.2">
      <c r="A801" t="s">
        <v>3205</v>
      </c>
      <c r="B801" t="str">
        <f>VLOOKUP(M801,vlookup!A:C,3,FALSE)</f>
        <v>"Special Interest Function"</v>
      </c>
      <c r="C801" t="s">
        <v>925</v>
      </c>
      <c r="D801" t="s">
        <v>7</v>
      </c>
      <c r="E801" t="s">
        <v>13</v>
      </c>
      <c r="F801" t="s">
        <v>721</v>
      </c>
      <c r="G801" t="s">
        <v>718</v>
      </c>
      <c r="H801" t="s">
        <v>718</v>
      </c>
      <c r="I801" t="s">
        <v>718</v>
      </c>
      <c r="J801" t="s">
        <v>718</v>
      </c>
      <c r="K801" t="s">
        <v>718</v>
      </c>
      <c r="L801" s="6" t="s">
        <v>718</v>
      </c>
      <c r="M801" s="27" t="s">
        <v>213</v>
      </c>
      <c r="N801" s="27" t="s">
        <v>1115</v>
      </c>
      <c r="O801" s="27" t="s">
        <v>78</v>
      </c>
      <c r="P801" s="27" t="s">
        <v>1440</v>
      </c>
      <c r="Q801" s="27" t="s">
        <v>78</v>
      </c>
      <c r="R801" s="27" t="s">
        <v>237</v>
      </c>
      <c r="S801" s="27" t="s">
        <v>156</v>
      </c>
      <c r="T801" s="27" t="s">
        <v>1213</v>
      </c>
      <c r="U801" s="60">
        <v>42270</v>
      </c>
      <c r="V801" s="27" t="s">
        <v>45</v>
      </c>
      <c r="W801" s="27" t="s">
        <v>330</v>
      </c>
      <c r="X801" s="27" t="s">
        <v>113</v>
      </c>
      <c r="Y801" s="27" t="s">
        <v>2763</v>
      </c>
      <c r="Z801" s="27" t="s">
        <v>236</v>
      </c>
      <c r="AA801" s="62">
        <v>90000</v>
      </c>
      <c r="AB801" s="27" t="s">
        <v>2772</v>
      </c>
      <c r="AC801" s="27" t="s">
        <v>99</v>
      </c>
      <c r="AD801" s="27" t="s">
        <v>235</v>
      </c>
      <c r="AE801" s="27" t="s">
        <v>234</v>
      </c>
      <c r="AF801" s="27" t="s">
        <v>782</v>
      </c>
      <c r="AG801" s="27" t="s">
        <v>677</v>
      </c>
      <c r="AH801" s="27" t="s">
        <v>2755</v>
      </c>
      <c r="AI801" s="61">
        <v>42270</v>
      </c>
      <c r="AJ801" s="27" t="s">
        <v>2755</v>
      </c>
      <c r="AK801" s="61">
        <v>42270</v>
      </c>
      <c r="AL801" s="28" t="s">
        <v>64</v>
      </c>
      <c r="AM801" s="27" t="s">
        <v>730</v>
      </c>
      <c r="AN801" s="27" t="s">
        <v>731</v>
      </c>
      <c r="AO801" s="28" t="s">
        <v>719</v>
      </c>
      <c r="AP801" s="27" t="s">
        <v>720</v>
      </c>
      <c r="AQ801" s="27" t="s">
        <v>734</v>
      </c>
      <c r="AR801" s="27" t="s">
        <v>78</v>
      </c>
      <c r="AS801" s="28" t="s">
        <v>721</v>
      </c>
      <c r="AT801" s="28" t="s">
        <v>718</v>
      </c>
      <c r="AU801" s="28" t="s">
        <v>718</v>
      </c>
      <c r="AV801" s="28" t="s">
        <v>718</v>
      </c>
      <c r="AW801" s="28" t="s">
        <v>718</v>
      </c>
      <c r="AX801" s="28" t="s">
        <v>718</v>
      </c>
      <c r="AY801" s="28" t="s">
        <v>718</v>
      </c>
      <c r="AZ801" s="62">
        <v>90000</v>
      </c>
      <c r="BA801" s="62">
        <v>90000</v>
      </c>
      <c r="BB801" s="29">
        <v>1</v>
      </c>
    </row>
    <row r="802" spans="1:54" ht="15.75" customHeight="1" x14ac:dyDescent="0.2">
      <c r="A802" t="s">
        <v>3205</v>
      </c>
      <c r="B802" t="str">
        <f>VLOOKUP(M802,vlookup!A:C,3,FALSE)</f>
        <v>"Special Interest Function"</v>
      </c>
      <c r="C802" t="s">
        <v>925</v>
      </c>
      <c r="D802" t="s">
        <v>7</v>
      </c>
      <c r="E802" t="s">
        <v>10</v>
      </c>
      <c r="F802" t="s">
        <v>717</v>
      </c>
      <c r="G802" t="s">
        <v>718</v>
      </c>
      <c r="H802" t="s">
        <v>718</v>
      </c>
      <c r="I802" t="s">
        <v>718</v>
      </c>
      <c r="J802" t="s">
        <v>718</v>
      </c>
      <c r="K802" t="s">
        <v>718</v>
      </c>
      <c r="L802" s="6" t="s">
        <v>718</v>
      </c>
      <c r="M802" s="27" t="s">
        <v>213</v>
      </c>
      <c r="N802" s="27" t="s">
        <v>1115</v>
      </c>
      <c r="O802" s="27" t="s">
        <v>78</v>
      </c>
      <c r="P802" s="27" t="s">
        <v>1440</v>
      </c>
      <c r="Q802" s="27" t="s">
        <v>78</v>
      </c>
      <c r="R802" s="27" t="s">
        <v>228</v>
      </c>
      <c r="S802" s="27" t="s">
        <v>227</v>
      </c>
      <c r="T802" s="27" t="s">
        <v>898</v>
      </c>
      <c r="U802" s="60">
        <v>41933</v>
      </c>
      <c r="V802" s="27" t="s">
        <v>89</v>
      </c>
      <c r="W802" s="27" t="s">
        <v>677</v>
      </c>
      <c r="X802" s="27" t="s">
        <v>113</v>
      </c>
      <c r="Y802" s="27" t="s">
        <v>2759</v>
      </c>
      <c r="Z802" s="27" t="s">
        <v>226</v>
      </c>
      <c r="AA802" s="62">
        <v>48784.58</v>
      </c>
      <c r="AB802" s="27" t="s">
        <v>285</v>
      </c>
      <c r="AC802" s="27" t="s">
        <v>1207</v>
      </c>
      <c r="AD802" s="27" t="s">
        <v>224</v>
      </c>
      <c r="AE802" s="27" t="s">
        <v>223</v>
      </c>
      <c r="AF802" s="27" t="s">
        <v>1419</v>
      </c>
      <c r="AG802" s="27" t="s">
        <v>677</v>
      </c>
      <c r="AH802" s="27" t="s">
        <v>738</v>
      </c>
      <c r="AI802" s="61">
        <v>42095</v>
      </c>
      <c r="AJ802" s="27" t="s">
        <v>1372</v>
      </c>
      <c r="AK802" s="61">
        <v>41933</v>
      </c>
      <c r="AL802" s="28" t="s">
        <v>64</v>
      </c>
      <c r="AM802" s="27" t="s">
        <v>723</v>
      </c>
      <c r="AN802" s="27" t="s">
        <v>724</v>
      </c>
      <c r="AO802" s="28" t="s">
        <v>719</v>
      </c>
      <c r="AP802" s="27" t="s">
        <v>720</v>
      </c>
      <c r="AQ802" s="27" t="s">
        <v>734</v>
      </c>
      <c r="AR802" s="27" t="s">
        <v>78</v>
      </c>
      <c r="AS802" s="28" t="s">
        <v>717</v>
      </c>
      <c r="AT802" s="28" t="s">
        <v>718</v>
      </c>
      <c r="AU802" s="28" t="s">
        <v>718</v>
      </c>
      <c r="AV802" s="28" t="s">
        <v>718</v>
      </c>
      <c r="AW802" s="28" t="s">
        <v>718</v>
      </c>
      <c r="AX802" s="28" t="s">
        <v>718</v>
      </c>
      <c r="AY802" s="28" t="s">
        <v>718</v>
      </c>
      <c r="AZ802" s="62">
        <v>48784.58</v>
      </c>
      <c r="BA802" s="62">
        <v>48784.58</v>
      </c>
      <c r="BB802" s="29">
        <v>1</v>
      </c>
    </row>
    <row r="803" spans="1:54" ht="15.75" customHeight="1" x14ac:dyDescent="0.2">
      <c r="A803" t="s">
        <v>3205</v>
      </c>
      <c r="B803" t="str">
        <f>VLOOKUP(M803,vlookup!A:C,3,FALSE)</f>
        <v>"Special Interest Function"</v>
      </c>
      <c r="C803" t="s">
        <v>925</v>
      </c>
      <c r="D803" t="s">
        <v>7</v>
      </c>
      <c r="E803" t="s">
        <v>10</v>
      </c>
      <c r="F803" t="s">
        <v>717</v>
      </c>
      <c r="G803" t="s">
        <v>718</v>
      </c>
      <c r="H803" t="s">
        <v>718</v>
      </c>
      <c r="I803" t="s">
        <v>718</v>
      </c>
      <c r="J803" t="s">
        <v>718</v>
      </c>
      <c r="K803" t="s">
        <v>718</v>
      </c>
      <c r="L803" s="6" t="s">
        <v>718</v>
      </c>
      <c r="M803" s="27" t="s">
        <v>213</v>
      </c>
      <c r="N803" s="27" t="s">
        <v>1115</v>
      </c>
      <c r="O803" s="27" t="s">
        <v>78</v>
      </c>
      <c r="P803" s="27" t="s">
        <v>1440</v>
      </c>
      <c r="Q803" s="27" t="s">
        <v>78</v>
      </c>
      <c r="R803" s="27" t="s">
        <v>290</v>
      </c>
      <c r="S803" s="27" t="s">
        <v>35</v>
      </c>
      <c r="T803" s="27" t="s">
        <v>419</v>
      </c>
      <c r="U803" s="60">
        <v>41933</v>
      </c>
      <c r="V803" s="27" t="s">
        <v>89</v>
      </c>
      <c r="W803" s="27" t="s">
        <v>677</v>
      </c>
      <c r="X803" s="27" t="s">
        <v>113</v>
      </c>
      <c r="Y803" s="27" t="s">
        <v>2778</v>
      </c>
      <c r="Z803" s="27" t="s">
        <v>289</v>
      </c>
      <c r="AA803" s="62">
        <v>114605.04</v>
      </c>
      <c r="AB803" s="27" t="s">
        <v>288</v>
      </c>
      <c r="AC803" s="27" t="s">
        <v>1257</v>
      </c>
      <c r="AD803" s="27" t="s">
        <v>287</v>
      </c>
      <c r="AE803" s="27" t="s">
        <v>286</v>
      </c>
      <c r="AF803" s="27" t="s">
        <v>1419</v>
      </c>
      <c r="AG803" s="27" t="s">
        <v>677</v>
      </c>
      <c r="AH803" s="27" t="s">
        <v>738</v>
      </c>
      <c r="AI803" s="61">
        <v>42095</v>
      </c>
      <c r="AJ803" s="27" t="s">
        <v>1785</v>
      </c>
      <c r="AK803" s="61">
        <v>41933</v>
      </c>
      <c r="AL803" s="28" t="s">
        <v>64</v>
      </c>
      <c r="AM803" s="27" t="s">
        <v>723</v>
      </c>
      <c r="AN803" s="27" t="s">
        <v>724</v>
      </c>
      <c r="AO803" s="28" t="s">
        <v>719</v>
      </c>
      <c r="AP803" s="27" t="s">
        <v>720</v>
      </c>
      <c r="AQ803" s="27" t="s">
        <v>734</v>
      </c>
      <c r="AR803" s="27" t="s">
        <v>78</v>
      </c>
      <c r="AS803" s="28" t="s">
        <v>717</v>
      </c>
      <c r="AT803" s="28" t="s">
        <v>718</v>
      </c>
      <c r="AU803" s="28" t="s">
        <v>718</v>
      </c>
      <c r="AV803" s="28" t="s">
        <v>718</v>
      </c>
      <c r="AW803" s="28" t="s">
        <v>718</v>
      </c>
      <c r="AX803" s="28" t="s">
        <v>718</v>
      </c>
      <c r="AY803" s="28" t="s">
        <v>718</v>
      </c>
      <c r="AZ803" s="62">
        <v>114605.04</v>
      </c>
      <c r="BA803" s="62">
        <v>114605.04</v>
      </c>
      <c r="BB803" s="29">
        <v>1</v>
      </c>
    </row>
    <row r="804" spans="1:54" ht="15.75" customHeight="1" x14ac:dyDescent="0.2">
      <c r="A804" t="s">
        <v>3205</v>
      </c>
      <c r="B804" t="str">
        <f>VLOOKUP(M804,vlookup!A:C,3,FALSE)</f>
        <v>"Special Interest Function"</v>
      </c>
      <c r="C804" t="s">
        <v>925</v>
      </c>
      <c r="D804" t="s">
        <v>7</v>
      </c>
      <c r="E804" t="s">
        <v>10</v>
      </c>
      <c r="F804" t="s">
        <v>717</v>
      </c>
      <c r="G804" t="s">
        <v>718</v>
      </c>
      <c r="H804" t="s">
        <v>718</v>
      </c>
      <c r="I804" t="s">
        <v>718</v>
      </c>
      <c r="J804" t="s">
        <v>718</v>
      </c>
      <c r="K804" t="s">
        <v>718</v>
      </c>
      <c r="L804" s="6" t="s">
        <v>718</v>
      </c>
      <c r="M804" s="27" t="s">
        <v>213</v>
      </c>
      <c r="N804" s="27" t="s">
        <v>1115</v>
      </c>
      <c r="O804" s="27" t="s">
        <v>78</v>
      </c>
      <c r="P804" s="27" t="s">
        <v>1440</v>
      </c>
      <c r="Q804" s="27" t="s">
        <v>78</v>
      </c>
      <c r="R804" s="27" t="s">
        <v>251</v>
      </c>
      <c r="S804" s="27" t="s">
        <v>109</v>
      </c>
      <c r="T804" s="27" t="s">
        <v>206</v>
      </c>
      <c r="U804" s="60">
        <v>41933</v>
      </c>
      <c r="V804" s="27" t="s">
        <v>89</v>
      </c>
      <c r="W804" s="27" t="s">
        <v>677</v>
      </c>
      <c r="X804" s="27" t="s">
        <v>113</v>
      </c>
      <c r="Y804" s="27" t="s">
        <v>2784</v>
      </c>
      <c r="Z804" s="27" t="s">
        <v>250</v>
      </c>
      <c r="AA804" s="62">
        <v>186218.12</v>
      </c>
      <c r="AB804" s="27" t="s">
        <v>249</v>
      </c>
      <c r="AC804" s="27" t="s">
        <v>1266</v>
      </c>
      <c r="AD804" s="27" t="s">
        <v>248</v>
      </c>
      <c r="AE804" s="27" t="s">
        <v>247</v>
      </c>
      <c r="AF804" s="27" t="s">
        <v>1419</v>
      </c>
      <c r="AG804" s="27" t="s">
        <v>677</v>
      </c>
      <c r="AH804" s="27" t="s">
        <v>738</v>
      </c>
      <c r="AI804" s="61">
        <v>42095</v>
      </c>
      <c r="AJ804" s="27" t="s">
        <v>1785</v>
      </c>
      <c r="AK804" s="61">
        <v>41933</v>
      </c>
      <c r="AL804" s="28" t="s">
        <v>64</v>
      </c>
      <c r="AM804" s="27" t="s">
        <v>723</v>
      </c>
      <c r="AN804" s="27" t="s">
        <v>724</v>
      </c>
      <c r="AO804" s="28" t="s">
        <v>715</v>
      </c>
      <c r="AP804" s="27" t="s">
        <v>716</v>
      </c>
      <c r="AQ804" s="27" t="s">
        <v>734</v>
      </c>
      <c r="AR804" s="27" t="s">
        <v>78</v>
      </c>
      <c r="AS804" s="28" t="s">
        <v>717</v>
      </c>
      <c r="AT804" s="28" t="s">
        <v>718</v>
      </c>
      <c r="AU804" s="28" t="s">
        <v>718</v>
      </c>
      <c r="AV804" s="28" t="s">
        <v>718</v>
      </c>
      <c r="AW804" s="28" t="s">
        <v>718</v>
      </c>
      <c r="AX804" s="28" t="s">
        <v>718</v>
      </c>
      <c r="AY804" s="28" t="s">
        <v>718</v>
      </c>
      <c r="AZ804" s="62">
        <v>186218.12</v>
      </c>
      <c r="BA804" s="62">
        <v>186218.12</v>
      </c>
      <c r="BB804" s="29">
        <v>1</v>
      </c>
    </row>
    <row r="805" spans="1:54" ht="15.75" customHeight="1" x14ac:dyDescent="0.2">
      <c r="A805" t="s">
        <v>3205</v>
      </c>
      <c r="B805" t="str">
        <f>VLOOKUP(M805,vlookup!A:C,3,FALSE)</f>
        <v>"Special Interest Function"</v>
      </c>
      <c r="C805" t="s">
        <v>925</v>
      </c>
      <c r="D805" t="s">
        <v>7</v>
      </c>
      <c r="E805" t="s">
        <v>10</v>
      </c>
      <c r="F805" t="s">
        <v>717</v>
      </c>
      <c r="G805" t="s">
        <v>718</v>
      </c>
      <c r="H805" t="s">
        <v>718</v>
      </c>
      <c r="I805" t="s">
        <v>718</v>
      </c>
      <c r="J805" t="s">
        <v>718</v>
      </c>
      <c r="K805" t="s">
        <v>718</v>
      </c>
      <c r="L805" s="6" t="s">
        <v>718</v>
      </c>
      <c r="M805" s="27" t="s">
        <v>213</v>
      </c>
      <c r="N805" s="27" t="s">
        <v>1115</v>
      </c>
      <c r="O805" s="27" t="s">
        <v>78</v>
      </c>
      <c r="P805" s="27" t="s">
        <v>1440</v>
      </c>
      <c r="Q805" s="27" t="s">
        <v>78</v>
      </c>
      <c r="R805" s="27" t="s">
        <v>267</v>
      </c>
      <c r="S805" s="27" t="s">
        <v>42</v>
      </c>
      <c r="T805" s="27" t="s">
        <v>453</v>
      </c>
      <c r="U805" s="60">
        <v>41968</v>
      </c>
      <c r="V805" s="27" t="s">
        <v>89</v>
      </c>
      <c r="W805" s="27" t="s">
        <v>677</v>
      </c>
      <c r="X805" s="27" t="s">
        <v>113</v>
      </c>
      <c r="Y805" s="27" t="s">
        <v>2754</v>
      </c>
      <c r="Z805" s="27" t="s">
        <v>266</v>
      </c>
      <c r="AA805" s="62">
        <v>9300000</v>
      </c>
      <c r="AB805" s="27" t="s">
        <v>265</v>
      </c>
      <c r="AC805" s="27" t="s">
        <v>1786</v>
      </c>
      <c r="AD805" s="27" t="s">
        <v>264</v>
      </c>
      <c r="AE805" s="27" t="s">
        <v>263</v>
      </c>
      <c r="AF805" s="27" t="s">
        <v>1419</v>
      </c>
      <c r="AG805" s="27" t="s">
        <v>677</v>
      </c>
      <c r="AH805" s="27" t="s">
        <v>735</v>
      </c>
      <c r="AI805" s="61">
        <v>42196</v>
      </c>
      <c r="AJ805" s="27" t="s">
        <v>1372</v>
      </c>
      <c r="AK805" s="61">
        <v>41968</v>
      </c>
      <c r="AL805" s="28" t="s">
        <v>64</v>
      </c>
      <c r="AM805" s="27" t="s">
        <v>723</v>
      </c>
      <c r="AN805" s="27" t="s">
        <v>724</v>
      </c>
      <c r="AO805" s="28" t="s">
        <v>715</v>
      </c>
      <c r="AP805" s="27" t="s">
        <v>716</v>
      </c>
      <c r="AQ805" s="27" t="s">
        <v>734</v>
      </c>
      <c r="AR805" s="27" t="s">
        <v>78</v>
      </c>
      <c r="AS805" s="28" t="s">
        <v>717</v>
      </c>
      <c r="AT805" s="28" t="s">
        <v>718</v>
      </c>
      <c r="AU805" s="28" t="s">
        <v>718</v>
      </c>
      <c r="AV805" s="28" t="s">
        <v>718</v>
      </c>
      <c r="AW805" s="28" t="s">
        <v>718</v>
      </c>
      <c r="AX805" s="28" t="s">
        <v>718</v>
      </c>
      <c r="AY805" s="28" t="s">
        <v>718</v>
      </c>
      <c r="AZ805" s="62">
        <v>9300000</v>
      </c>
      <c r="BA805" s="62">
        <v>9300000</v>
      </c>
      <c r="BB805" s="29">
        <v>1</v>
      </c>
    </row>
    <row r="806" spans="1:54" ht="15.75" customHeight="1" x14ac:dyDescent="0.2">
      <c r="A806" t="s">
        <v>3205</v>
      </c>
      <c r="B806" t="str">
        <f>VLOOKUP(M806,vlookup!A:C,3,FALSE)</f>
        <v>"Special Interest Function"</v>
      </c>
      <c r="C806" t="s">
        <v>925</v>
      </c>
      <c r="D806" t="s">
        <v>7</v>
      </c>
      <c r="E806" t="s">
        <v>10</v>
      </c>
      <c r="F806" t="s">
        <v>717</v>
      </c>
      <c r="G806" t="s">
        <v>718</v>
      </c>
      <c r="H806" t="s">
        <v>718</v>
      </c>
      <c r="I806" t="s">
        <v>718</v>
      </c>
      <c r="J806" t="s">
        <v>718</v>
      </c>
      <c r="K806" t="s">
        <v>718</v>
      </c>
      <c r="L806" s="6" t="s">
        <v>718</v>
      </c>
      <c r="M806" s="27" t="s">
        <v>213</v>
      </c>
      <c r="N806" s="27" t="s">
        <v>1115</v>
      </c>
      <c r="O806" s="27" t="s">
        <v>78</v>
      </c>
      <c r="P806" s="27" t="s">
        <v>1440</v>
      </c>
      <c r="Q806" s="27" t="s">
        <v>78</v>
      </c>
      <c r="R806" s="27" t="s">
        <v>251</v>
      </c>
      <c r="S806" s="27" t="s">
        <v>109</v>
      </c>
      <c r="T806" s="27" t="s">
        <v>206</v>
      </c>
      <c r="U806" s="60">
        <v>41968</v>
      </c>
      <c r="V806" s="27" t="s">
        <v>89</v>
      </c>
      <c r="W806" s="27" t="s">
        <v>677</v>
      </c>
      <c r="X806" s="27" t="s">
        <v>113</v>
      </c>
      <c r="Y806" s="27" t="s">
        <v>2754</v>
      </c>
      <c r="Z806" s="27" t="s">
        <v>250</v>
      </c>
      <c r="AA806" s="62">
        <v>13000000</v>
      </c>
      <c r="AB806" s="27" t="s">
        <v>249</v>
      </c>
      <c r="AC806" s="27" t="s">
        <v>1222</v>
      </c>
      <c r="AD806" s="27" t="s">
        <v>248</v>
      </c>
      <c r="AE806" s="27" t="s">
        <v>247</v>
      </c>
      <c r="AF806" s="27" t="s">
        <v>1419</v>
      </c>
      <c r="AG806" s="27" t="s">
        <v>677</v>
      </c>
      <c r="AH806" s="27" t="s">
        <v>735</v>
      </c>
      <c r="AI806" s="61">
        <v>42196</v>
      </c>
      <c r="AJ806" s="27" t="s">
        <v>1372</v>
      </c>
      <c r="AK806" s="61">
        <v>41968</v>
      </c>
      <c r="AL806" s="28" t="s">
        <v>64</v>
      </c>
      <c r="AM806" s="27" t="s">
        <v>723</v>
      </c>
      <c r="AN806" s="27" t="s">
        <v>724</v>
      </c>
      <c r="AO806" s="28" t="s">
        <v>715</v>
      </c>
      <c r="AP806" s="27" t="s">
        <v>716</v>
      </c>
      <c r="AQ806" s="27" t="s">
        <v>734</v>
      </c>
      <c r="AR806" s="27" t="s">
        <v>78</v>
      </c>
      <c r="AS806" s="28" t="s">
        <v>717</v>
      </c>
      <c r="AT806" s="28" t="s">
        <v>718</v>
      </c>
      <c r="AU806" s="28" t="s">
        <v>718</v>
      </c>
      <c r="AV806" s="28" t="s">
        <v>718</v>
      </c>
      <c r="AW806" s="28" t="s">
        <v>718</v>
      </c>
      <c r="AX806" s="28" t="s">
        <v>718</v>
      </c>
      <c r="AY806" s="28" t="s">
        <v>718</v>
      </c>
      <c r="AZ806" s="62">
        <v>13000000</v>
      </c>
      <c r="BA806" s="62">
        <v>13000000</v>
      </c>
      <c r="BB806" s="29">
        <v>1</v>
      </c>
    </row>
    <row r="807" spans="1:54" ht="15.75" customHeight="1" x14ac:dyDescent="0.2">
      <c r="A807" t="s">
        <v>3205</v>
      </c>
      <c r="B807" t="str">
        <f>VLOOKUP(M807,vlookup!A:C,3,FALSE)</f>
        <v>"Special Interest Function"</v>
      </c>
      <c r="C807" t="s">
        <v>925</v>
      </c>
      <c r="D807" t="s">
        <v>7</v>
      </c>
      <c r="E807" t="s">
        <v>10</v>
      </c>
      <c r="F807" t="s">
        <v>717</v>
      </c>
      <c r="G807" t="s">
        <v>718</v>
      </c>
      <c r="H807" t="s">
        <v>718</v>
      </c>
      <c r="I807" t="s">
        <v>718</v>
      </c>
      <c r="J807" t="s">
        <v>718</v>
      </c>
      <c r="K807" t="s">
        <v>718</v>
      </c>
      <c r="L807" s="6" t="s">
        <v>718</v>
      </c>
      <c r="M807" s="27" t="s">
        <v>213</v>
      </c>
      <c r="N807" s="27" t="s">
        <v>1115</v>
      </c>
      <c r="O807" s="27" t="s">
        <v>78</v>
      </c>
      <c r="P807" s="27" t="s">
        <v>1440</v>
      </c>
      <c r="Q807" s="27" t="s">
        <v>78</v>
      </c>
      <c r="R807" s="27" t="s">
        <v>222</v>
      </c>
      <c r="S807" s="27" t="s">
        <v>221</v>
      </c>
      <c r="T807" s="27" t="s">
        <v>143</v>
      </c>
      <c r="U807" s="60">
        <v>41968</v>
      </c>
      <c r="V807" s="27" t="s">
        <v>89</v>
      </c>
      <c r="W807" s="27" t="s">
        <v>677</v>
      </c>
      <c r="X807" s="27" t="s">
        <v>113</v>
      </c>
      <c r="Y807" s="27" t="s">
        <v>1787</v>
      </c>
      <c r="Z807" s="27" t="s">
        <v>220</v>
      </c>
      <c r="AA807" s="62">
        <v>15800000</v>
      </c>
      <c r="AB807" s="27" t="s">
        <v>284</v>
      </c>
      <c r="AC807" s="27" t="s">
        <v>1264</v>
      </c>
      <c r="AD807" s="27" t="s">
        <v>219</v>
      </c>
      <c r="AE807" s="27" t="s">
        <v>218</v>
      </c>
      <c r="AF807" s="27" t="s">
        <v>1419</v>
      </c>
      <c r="AG807" s="27" t="s">
        <v>677</v>
      </c>
      <c r="AH807" s="27" t="s">
        <v>738</v>
      </c>
      <c r="AI807" s="61">
        <v>42095</v>
      </c>
      <c r="AJ807" s="27" t="s">
        <v>1785</v>
      </c>
      <c r="AK807" s="61">
        <v>41968</v>
      </c>
      <c r="AL807" s="28" t="s">
        <v>64</v>
      </c>
      <c r="AM807" s="27" t="s">
        <v>723</v>
      </c>
      <c r="AN807" s="27" t="s">
        <v>724</v>
      </c>
      <c r="AO807" s="28" t="s">
        <v>719</v>
      </c>
      <c r="AP807" s="27" t="s">
        <v>720</v>
      </c>
      <c r="AQ807" s="27" t="s">
        <v>734</v>
      </c>
      <c r="AR807" s="27" t="s">
        <v>78</v>
      </c>
      <c r="AS807" s="28" t="s">
        <v>717</v>
      </c>
      <c r="AT807" s="28" t="s">
        <v>718</v>
      </c>
      <c r="AU807" s="28" t="s">
        <v>718</v>
      </c>
      <c r="AV807" s="28" t="s">
        <v>718</v>
      </c>
      <c r="AW807" s="28" t="s">
        <v>718</v>
      </c>
      <c r="AX807" s="28" t="s">
        <v>718</v>
      </c>
      <c r="AY807" s="28" t="s">
        <v>718</v>
      </c>
      <c r="AZ807" s="62">
        <v>15800000</v>
      </c>
      <c r="BA807" s="62">
        <v>15800000</v>
      </c>
      <c r="BB807" s="29">
        <v>1</v>
      </c>
    </row>
    <row r="808" spans="1:54" ht="15.75" customHeight="1" x14ac:dyDescent="0.2">
      <c r="A808" t="s">
        <v>3205</v>
      </c>
      <c r="B808" t="str">
        <f>VLOOKUP(M808,vlookup!A:C,3,FALSE)</f>
        <v>"Special Interest Function"</v>
      </c>
      <c r="C808" t="s">
        <v>925</v>
      </c>
      <c r="D808" t="s">
        <v>7</v>
      </c>
      <c r="E808" t="s">
        <v>10</v>
      </c>
      <c r="F808" t="s">
        <v>717</v>
      </c>
      <c r="G808" t="s">
        <v>718</v>
      </c>
      <c r="H808" t="s">
        <v>718</v>
      </c>
      <c r="I808" t="s">
        <v>718</v>
      </c>
      <c r="J808" t="s">
        <v>718</v>
      </c>
      <c r="K808" t="s">
        <v>718</v>
      </c>
      <c r="L808" s="6" t="s">
        <v>718</v>
      </c>
      <c r="M808" s="27" t="s">
        <v>213</v>
      </c>
      <c r="N808" s="27" t="s">
        <v>1115</v>
      </c>
      <c r="O808" s="27" t="s">
        <v>78</v>
      </c>
      <c r="P808" s="27" t="s">
        <v>1440</v>
      </c>
      <c r="Q808" s="27" t="s">
        <v>78</v>
      </c>
      <c r="R808" s="27" t="s">
        <v>1388</v>
      </c>
      <c r="S808" s="27" t="s">
        <v>35</v>
      </c>
      <c r="T808" s="27" t="s">
        <v>419</v>
      </c>
      <c r="U808" s="60">
        <v>41968</v>
      </c>
      <c r="V808" s="27" t="s">
        <v>89</v>
      </c>
      <c r="W808" s="27" t="s">
        <v>677</v>
      </c>
      <c r="X808" s="27" t="s">
        <v>113</v>
      </c>
      <c r="Y808" s="27" t="s">
        <v>2759</v>
      </c>
      <c r="Z808" s="27" t="s">
        <v>289</v>
      </c>
      <c r="AA808" s="62">
        <v>16700000</v>
      </c>
      <c r="AB808" s="27" t="s">
        <v>288</v>
      </c>
      <c r="AC808" s="27" t="s">
        <v>1274</v>
      </c>
      <c r="AD808" s="27" t="s">
        <v>287</v>
      </c>
      <c r="AE808" s="27" t="s">
        <v>286</v>
      </c>
      <c r="AF808" s="27" t="s">
        <v>1419</v>
      </c>
      <c r="AG808" s="27" t="s">
        <v>677</v>
      </c>
      <c r="AH808" s="27" t="s">
        <v>738</v>
      </c>
      <c r="AI808" s="61">
        <v>42095</v>
      </c>
      <c r="AJ808" s="27" t="s">
        <v>1372</v>
      </c>
      <c r="AK808" s="61">
        <v>41968</v>
      </c>
      <c r="AL808" s="28" t="s">
        <v>64</v>
      </c>
      <c r="AM808" s="27" t="s">
        <v>723</v>
      </c>
      <c r="AN808" s="27" t="s">
        <v>724</v>
      </c>
      <c r="AO808" s="28" t="s">
        <v>719</v>
      </c>
      <c r="AP808" s="27" t="s">
        <v>720</v>
      </c>
      <c r="AQ808" s="27" t="s">
        <v>734</v>
      </c>
      <c r="AR808" s="27" t="s">
        <v>78</v>
      </c>
      <c r="AS808" s="28" t="s">
        <v>717</v>
      </c>
      <c r="AT808" s="28" t="s">
        <v>718</v>
      </c>
      <c r="AU808" s="28" t="s">
        <v>718</v>
      </c>
      <c r="AV808" s="28" t="s">
        <v>718</v>
      </c>
      <c r="AW808" s="28" t="s">
        <v>718</v>
      </c>
      <c r="AX808" s="28" t="s">
        <v>718</v>
      </c>
      <c r="AY808" s="28" t="s">
        <v>718</v>
      </c>
      <c r="AZ808" s="62">
        <v>16700000</v>
      </c>
      <c r="BA808" s="62">
        <v>16700000</v>
      </c>
      <c r="BB808" s="29">
        <v>1</v>
      </c>
    </row>
    <row r="809" spans="1:54" ht="15.75" customHeight="1" x14ac:dyDescent="0.2">
      <c r="A809" t="s">
        <v>3205</v>
      </c>
      <c r="B809" t="str">
        <f>VLOOKUP(M809,vlookup!A:C,3,FALSE)</f>
        <v>"Special Interest Function"</v>
      </c>
      <c r="C809" t="s">
        <v>925</v>
      </c>
      <c r="D809" t="s">
        <v>7</v>
      </c>
      <c r="E809" t="s">
        <v>10</v>
      </c>
      <c r="F809" t="s">
        <v>717</v>
      </c>
      <c r="G809" t="s">
        <v>718</v>
      </c>
      <c r="H809" t="s">
        <v>718</v>
      </c>
      <c r="I809" t="s">
        <v>718</v>
      </c>
      <c r="J809" t="s">
        <v>718</v>
      </c>
      <c r="K809" t="s">
        <v>718</v>
      </c>
      <c r="L809" s="6" t="s">
        <v>718</v>
      </c>
      <c r="M809" s="27" t="s">
        <v>213</v>
      </c>
      <c r="N809" s="27" t="s">
        <v>1115</v>
      </c>
      <c r="O809" s="27" t="s">
        <v>78</v>
      </c>
      <c r="P809" s="27" t="s">
        <v>1440</v>
      </c>
      <c r="Q809" s="27" t="s">
        <v>78</v>
      </c>
      <c r="R809" s="27" t="s">
        <v>228</v>
      </c>
      <c r="S809" s="27" t="s">
        <v>227</v>
      </c>
      <c r="T809" s="27" t="s">
        <v>898</v>
      </c>
      <c r="U809" s="60">
        <v>41968</v>
      </c>
      <c r="V809" s="27" t="s">
        <v>89</v>
      </c>
      <c r="W809" s="27" t="s">
        <v>677</v>
      </c>
      <c r="X809" s="27" t="s">
        <v>113</v>
      </c>
      <c r="Y809" s="27" t="s">
        <v>1787</v>
      </c>
      <c r="Z809" s="27" t="s">
        <v>226</v>
      </c>
      <c r="AA809" s="62">
        <v>17800000</v>
      </c>
      <c r="AB809" s="27" t="s">
        <v>285</v>
      </c>
      <c r="AC809" s="27" t="s">
        <v>1263</v>
      </c>
      <c r="AD809" s="27" t="s">
        <v>224</v>
      </c>
      <c r="AE809" s="27" t="s">
        <v>223</v>
      </c>
      <c r="AF809" s="27" t="s">
        <v>1419</v>
      </c>
      <c r="AG809" s="27" t="s">
        <v>677</v>
      </c>
      <c r="AH809" s="27" t="s">
        <v>738</v>
      </c>
      <c r="AI809" s="61">
        <v>42095</v>
      </c>
      <c r="AJ809" s="27" t="s">
        <v>1785</v>
      </c>
      <c r="AK809" s="61">
        <v>41968</v>
      </c>
      <c r="AL809" s="28" t="s">
        <v>64</v>
      </c>
      <c r="AM809" s="27" t="s">
        <v>723</v>
      </c>
      <c r="AN809" s="27" t="s">
        <v>724</v>
      </c>
      <c r="AO809" s="28" t="s">
        <v>719</v>
      </c>
      <c r="AP809" s="27" t="s">
        <v>720</v>
      </c>
      <c r="AQ809" s="27" t="s">
        <v>734</v>
      </c>
      <c r="AR809" s="27" t="s">
        <v>78</v>
      </c>
      <c r="AS809" s="28" t="s">
        <v>717</v>
      </c>
      <c r="AT809" s="28" t="s">
        <v>718</v>
      </c>
      <c r="AU809" s="28" t="s">
        <v>718</v>
      </c>
      <c r="AV809" s="28" t="s">
        <v>718</v>
      </c>
      <c r="AW809" s="28" t="s">
        <v>718</v>
      </c>
      <c r="AX809" s="28" t="s">
        <v>718</v>
      </c>
      <c r="AY809" s="28" t="s">
        <v>718</v>
      </c>
      <c r="AZ809" s="62">
        <v>17800000</v>
      </c>
      <c r="BA809" s="62">
        <v>17800000</v>
      </c>
      <c r="BB809" s="29">
        <v>1</v>
      </c>
    </row>
    <row r="810" spans="1:54" ht="15.75" customHeight="1" x14ac:dyDescent="0.2">
      <c r="A810" t="s">
        <v>3205</v>
      </c>
      <c r="B810" t="str">
        <f>VLOOKUP(M810,vlookup!A:C,3,FALSE)</f>
        <v>"Special Interest Function"</v>
      </c>
      <c r="C810" t="s">
        <v>925</v>
      </c>
      <c r="D810" t="s">
        <v>7</v>
      </c>
      <c r="E810" t="s">
        <v>10</v>
      </c>
      <c r="F810" t="s">
        <v>717</v>
      </c>
      <c r="G810" t="s">
        <v>718</v>
      </c>
      <c r="H810" t="s">
        <v>718</v>
      </c>
      <c r="I810" t="s">
        <v>718</v>
      </c>
      <c r="J810" t="s">
        <v>718</v>
      </c>
      <c r="K810" t="s">
        <v>718</v>
      </c>
      <c r="L810" s="6" t="s">
        <v>718</v>
      </c>
      <c r="M810" s="27" t="s">
        <v>213</v>
      </c>
      <c r="N810" s="27" t="s">
        <v>1115</v>
      </c>
      <c r="O810" s="27" t="s">
        <v>78</v>
      </c>
      <c r="P810" s="27" t="s">
        <v>1440</v>
      </c>
      <c r="Q810" s="27" t="s">
        <v>78</v>
      </c>
      <c r="R810" s="27" t="s">
        <v>1117</v>
      </c>
      <c r="S810" s="27" t="s">
        <v>307</v>
      </c>
      <c r="T810" s="27" t="s">
        <v>1277</v>
      </c>
      <c r="U810" s="60">
        <v>41968</v>
      </c>
      <c r="V810" s="27" t="s">
        <v>89</v>
      </c>
      <c r="W810" s="27" t="s">
        <v>677</v>
      </c>
      <c r="X810" s="27" t="s">
        <v>113</v>
      </c>
      <c r="Y810" s="27" t="s">
        <v>2754</v>
      </c>
      <c r="Z810" s="27" t="s">
        <v>241</v>
      </c>
      <c r="AA810" s="62">
        <v>20800000</v>
      </c>
      <c r="AB810" s="27" t="s">
        <v>240</v>
      </c>
      <c r="AC810" s="27" t="s">
        <v>1274</v>
      </c>
      <c r="AD810" s="27" t="s">
        <v>239</v>
      </c>
      <c r="AE810" s="27" t="s">
        <v>238</v>
      </c>
      <c r="AF810" s="27" t="s">
        <v>1419</v>
      </c>
      <c r="AG810" s="27" t="s">
        <v>677</v>
      </c>
      <c r="AH810" s="27" t="s">
        <v>735</v>
      </c>
      <c r="AI810" s="61">
        <v>42196</v>
      </c>
      <c r="AJ810" s="27" t="s">
        <v>1372</v>
      </c>
      <c r="AK810" s="61">
        <v>41968</v>
      </c>
      <c r="AL810" s="28" t="s">
        <v>64</v>
      </c>
      <c r="AM810" s="27" t="s">
        <v>723</v>
      </c>
      <c r="AN810" s="27" t="s">
        <v>724</v>
      </c>
      <c r="AO810" s="28" t="s">
        <v>715</v>
      </c>
      <c r="AP810" s="27" t="s">
        <v>716</v>
      </c>
      <c r="AQ810" s="27" t="s">
        <v>734</v>
      </c>
      <c r="AR810" s="27" t="s">
        <v>78</v>
      </c>
      <c r="AS810" s="28" t="s">
        <v>717</v>
      </c>
      <c r="AT810" s="28" t="s">
        <v>718</v>
      </c>
      <c r="AU810" s="28" t="s">
        <v>718</v>
      </c>
      <c r="AV810" s="28" t="s">
        <v>718</v>
      </c>
      <c r="AW810" s="28" t="s">
        <v>718</v>
      </c>
      <c r="AX810" s="28" t="s">
        <v>718</v>
      </c>
      <c r="AY810" s="28" t="s">
        <v>718</v>
      </c>
      <c r="AZ810" s="62">
        <v>20800000</v>
      </c>
      <c r="BA810" s="62">
        <v>20800000</v>
      </c>
      <c r="BB810" s="29">
        <v>1</v>
      </c>
    </row>
    <row r="811" spans="1:54" ht="15.75" customHeight="1" x14ac:dyDescent="0.2">
      <c r="A811" t="s">
        <v>3205</v>
      </c>
      <c r="B811" t="str">
        <f>VLOOKUP(M811,vlookup!A:C,3,FALSE)</f>
        <v>"Special Interest Function"</v>
      </c>
      <c r="C811" t="s">
        <v>925</v>
      </c>
      <c r="D811" t="s">
        <v>7</v>
      </c>
      <c r="E811" t="s">
        <v>10</v>
      </c>
      <c r="F811" t="s">
        <v>717</v>
      </c>
      <c r="G811" t="s">
        <v>718</v>
      </c>
      <c r="H811" t="s">
        <v>718</v>
      </c>
      <c r="I811" t="s">
        <v>718</v>
      </c>
      <c r="J811" t="s">
        <v>718</v>
      </c>
      <c r="K811" t="s">
        <v>718</v>
      </c>
      <c r="L811" s="6" t="s">
        <v>718</v>
      </c>
      <c r="M811" s="27" t="s">
        <v>213</v>
      </c>
      <c r="N811" s="27" t="s">
        <v>1115</v>
      </c>
      <c r="O811" s="27" t="s">
        <v>78</v>
      </c>
      <c r="P811" s="27" t="s">
        <v>1440</v>
      </c>
      <c r="Q811" s="27" t="s">
        <v>78</v>
      </c>
      <c r="R811" s="27" t="s">
        <v>217</v>
      </c>
      <c r="S811" s="27" t="s">
        <v>109</v>
      </c>
      <c r="T811" s="27" t="s">
        <v>321</v>
      </c>
      <c r="U811" s="60">
        <v>41968</v>
      </c>
      <c r="V811" s="27" t="s">
        <v>89</v>
      </c>
      <c r="W811" s="27" t="s">
        <v>677</v>
      </c>
      <c r="X811" s="27" t="s">
        <v>113</v>
      </c>
      <c r="Y811" s="27" t="s">
        <v>2754</v>
      </c>
      <c r="Z811" s="27" t="s">
        <v>678</v>
      </c>
      <c r="AA811" s="62">
        <v>23200000</v>
      </c>
      <c r="AB811" s="27" t="s">
        <v>216</v>
      </c>
      <c r="AC811" s="27" t="s">
        <v>1264</v>
      </c>
      <c r="AD811" s="27" t="s">
        <v>215</v>
      </c>
      <c r="AE811" s="27" t="s">
        <v>214</v>
      </c>
      <c r="AF811" s="27" t="s">
        <v>1419</v>
      </c>
      <c r="AG811" s="27" t="s">
        <v>677</v>
      </c>
      <c r="AH811" s="27" t="s">
        <v>735</v>
      </c>
      <c r="AI811" s="61">
        <v>42196</v>
      </c>
      <c r="AJ811" s="27" t="s">
        <v>1372</v>
      </c>
      <c r="AK811" s="61">
        <v>41968</v>
      </c>
      <c r="AL811" s="28" t="s">
        <v>64</v>
      </c>
      <c r="AM811" s="27" t="s">
        <v>723</v>
      </c>
      <c r="AN811" s="27" t="s">
        <v>724</v>
      </c>
      <c r="AO811" s="28" t="s">
        <v>719</v>
      </c>
      <c r="AP811" s="27" t="s">
        <v>720</v>
      </c>
      <c r="AQ811" s="27" t="s">
        <v>734</v>
      </c>
      <c r="AR811" s="27" t="s">
        <v>78</v>
      </c>
      <c r="AS811" s="28" t="s">
        <v>717</v>
      </c>
      <c r="AT811" s="28" t="s">
        <v>718</v>
      </c>
      <c r="AU811" s="28" t="s">
        <v>718</v>
      </c>
      <c r="AV811" s="28" t="s">
        <v>718</v>
      </c>
      <c r="AW811" s="28" t="s">
        <v>718</v>
      </c>
      <c r="AX811" s="28" t="s">
        <v>718</v>
      </c>
      <c r="AY811" s="28" t="s">
        <v>718</v>
      </c>
      <c r="AZ811" s="62">
        <v>23200000</v>
      </c>
      <c r="BA811" s="62">
        <v>23200000</v>
      </c>
      <c r="BB811" s="29">
        <v>1</v>
      </c>
    </row>
    <row r="812" spans="1:54" ht="15.75" customHeight="1" x14ac:dyDescent="0.2">
      <c r="A812" t="s">
        <v>3205</v>
      </c>
      <c r="B812" t="str">
        <f>VLOOKUP(M812,vlookup!A:C,3,FALSE)</f>
        <v>"Special Interest Function"</v>
      </c>
      <c r="C812" t="s">
        <v>925</v>
      </c>
      <c r="D812" t="s">
        <v>7</v>
      </c>
      <c r="E812" t="s">
        <v>11</v>
      </c>
      <c r="F812" t="s">
        <v>717</v>
      </c>
      <c r="G812" t="s">
        <v>718</v>
      </c>
      <c r="H812" t="s">
        <v>718</v>
      </c>
      <c r="I812" t="s">
        <v>718</v>
      </c>
      <c r="J812" t="s">
        <v>718</v>
      </c>
      <c r="K812" t="s">
        <v>718</v>
      </c>
      <c r="L812" s="6" t="s">
        <v>718</v>
      </c>
      <c r="M812" s="27" t="s">
        <v>213</v>
      </c>
      <c r="N812" s="27" t="s">
        <v>1115</v>
      </c>
      <c r="O812" s="27" t="s">
        <v>78</v>
      </c>
      <c r="P812" s="27" t="s">
        <v>1440</v>
      </c>
      <c r="Q812" s="27" t="s">
        <v>78</v>
      </c>
      <c r="R812" s="27" t="s">
        <v>290</v>
      </c>
      <c r="S812" s="27" t="s">
        <v>35</v>
      </c>
      <c r="T812" s="27" t="s">
        <v>419</v>
      </c>
      <c r="U812" s="60">
        <v>42089</v>
      </c>
      <c r="V812" s="27" t="s">
        <v>89</v>
      </c>
      <c r="W812" s="27" t="s">
        <v>677</v>
      </c>
      <c r="X812" s="27" t="s">
        <v>113</v>
      </c>
      <c r="Y812" s="27" t="s">
        <v>1788</v>
      </c>
      <c r="Z812" s="27" t="s">
        <v>289</v>
      </c>
      <c r="AA812" s="62">
        <v>509350</v>
      </c>
      <c r="AB812" s="27" t="s">
        <v>288</v>
      </c>
      <c r="AC812" s="27" t="s">
        <v>1280</v>
      </c>
      <c r="AD812" s="27" t="s">
        <v>287</v>
      </c>
      <c r="AE812" s="27" t="s">
        <v>286</v>
      </c>
      <c r="AF812" s="27" t="s">
        <v>1419</v>
      </c>
      <c r="AG812" s="27" t="s">
        <v>677</v>
      </c>
      <c r="AH812" s="27" t="s">
        <v>738</v>
      </c>
      <c r="AI812" s="61">
        <v>42095</v>
      </c>
      <c r="AJ812" s="27" t="s">
        <v>2756</v>
      </c>
      <c r="AK812" s="61">
        <v>42087</v>
      </c>
      <c r="AL812" s="28" t="s">
        <v>64</v>
      </c>
      <c r="AM812" s="27" t="s">
        <v>723</v>
      </c>
      <c r="AN812" s="27" t="s">
        <v>724</v>
      </c>
      <c r="AO812" s="28" t="s">
        <v>719</v>
      </c>
      <c r="AP812" s="27" t="s">
        <v>720</v>
      </c>
      <c r="AQ812" s="27" t="s">
        <v>734</v>
      </c>
      <c r="AR812" s="27" t="s">
        <v>78</v>
      </c>
      <c r="AS812" s="28" t="s">
        <v>717</v>
      </c>
      <c r="AT812" s="28" t="s">
        <v>718</v>
      </c>
      <c r="AU812" s="28" t="s">
        <v>718</v>
      </c>
      <c r="AV812" s="28" t="s">
        <v>718</v>
      </c>
      <c r="AW812" s="28" t="s">
        <v>718</v>
      </c>
      <c r="AX812" s="28" t="s">
        <v>718</v>
      </c>
      <c r="AY812" s="28" t="s">
        <v>718</v>
      </c>
      <c r="AZ812" s="62">
        <v>0</v>
      </c>
      <c r="BA812" s="62">
        <v>0</v>
      </c>
      <c r="BB812" s="29">
        <v>1</v>
      </c>
    </row>
    <row r="813" spans="1:54" ht="15.75" customHeight="1" x14ac:dyDescent="0.2">
      <c r="A813" t="s">
        <v>3205</v>
      </c>
      <c r="B813" t="str">
        <f>VLOOKUP(M813,vlookup!A:C,3,FALSE)</f>
        <v>"Special Interest Function"</v>
      </c>
      <c r="C813" t="s">
        <v>925</v>
      </c>
      <c r="D813" t="s">
        <v>7</v>
      </c>
      <c r="E813" t="s">
        <v>11</v>
      </c>
      <c r="F813" t="s">
        <v>717</v>
      </c>
      <c r="G813" t="s">
        <v>718</v>
      </c>
      <c r="H813" t="s">
        <v>718</v>
      </c>
      <c r="I813" t="s">
        <v>718</v>
      </c>
      <c r="J813" t="s">
        <v>718</v>
      </c>
      <c r="K813" t="s">
        <v>718</v>
      </c>
      <c r="L813" s="6" t="s">
        <v>718</v>
      </c>
      <c r="M813" s="27" t="s">
        <v>213</v>
      </c>
      <c r="N813" s="27" t="s">
        <v>1115</v>
      </c>
      <c r="O813" s="27" t="s">
        <v>78</v>
      </c>
      <c r="P813" s="27" t="s">
        <v>1440</v>
      </c>
      <c r="Q813" s="27" t="s">
        <v>78</v>
      </c>
      <c r="R813" s="27" t="s">
        <v>267</v>
      </c>
      <c r="S813" s="27" t="s">
        <v>42</v>
      </c>
      <c r="T813" s="27" t="s">
        <v>453</v>
      </c>
      <c r="U813" s="60">
        <v>42089</v>
      </c>
      <c r="V813" s="27" t="s">
        <v>89</v>
      </c>
      <c r="W813" s="27" t="s">
        <v>677</v>
      </c>
      <c r="X813" s="27" t="s">
        <v>113</v>
      </c>
      <c r="Y813" s="27" t="s">
        <v>1788</v>
      </c>
      <c r="Z813" s="27" t="s">
        <v>266</v>
      </c>
      <c r="AA813" s="62">
        <v>1089749</v>
      </c>
      <c r="AB813" s="27" t="s">
        <v>265</v>
      </c>
      <c r="AC813" s="27" t="s">
        <v>1222</v>
      </c>
      <c r="AD813" s="27" t="s">
        <v>264</v>
      </c>
      <c r="AE813" s="27" t="s">
        <v>263</v>
      </c>
      <c r="AF813" s="27" t="s">
        <v>1419</v>
      </c>
      <c r="AG813" s="27" t="s">
        <v>677</v>
      </c>
      <c r="AH813" s="27" t="s">
        <v>738</v>
      </c>
      <c r="AI813" s="61">
        <v>42095</v>
      </c>
      <c r="AJ813" s="27" t="s">
        <v>2756</v>
      </c>
      <c r="AK813" s="61">
        <v>42087</v>
      </c>
      <c r="AL813" s="28" t="s">
        <v>64</v>
      </c>
      <c r="AM813" s="27" t="s">
        <v>723</v>
      </c>
      <c r="AN813" s="27" t="s">
        <v>724</v>
      </c>
      <c r="AO813" s="28" t="s">
        <v>715</v>
      </c>
      <c r="AP813" s="27" t="s">
        <v>716</v>
      </c>
      <c r="AQ813" s="27" t="s">
        <v>734</v>
      </c>
      <c r="AR813" s="27" t="s">
        <v>78</v>
      </c>
      <c r="AS813" s="28" t="s">
        <v>717</v>
      </c>
      <c r="AT813" s="28" t="s">
        <v>718</v>
      </c>
      <c r="AU813" s="28" t="s">
        <v>718</v>
      </c>
      <c r="AV813" s="28" t="s">
        <v>718</v>
      </c>
      <c r="AW813" s="28" t="s">
        <v>718</v>
      </c>
      <c r="AX813" s="28" t="s">
        <v>718</v>
      </c>
      <c r="AY813" s="28" t="s">
        <v>718</v>
      </c>
      <c r="AZ813" s="62">
        <v>0</v>
      </c>
      <c r="BA813" s="62">
        <v>0</v>
      </c>
      <c r="BB813" s="29">
        <v>1</v>
      </c>
    </row>
    <row r="814" spans="1:54" ht="15.75" customHeight="1" x14ac:dyDescent="0.2">
      <c r="A814" t="s">
        <v>3205</v>
      </c>
      <c r="B814" t="str">
        <f>VLOOKUP(M814,vlookup!A:C,3,FALSE)</f>
        <v>"Special Interest Function"</v>
      </c>
      <c r="C814" t="s">
        <v>925</v>
      </c>
      <c r="D814" t="s">
        <v>7</v>
      </c>
      <c r="E814" t="s">
        <v>11</v>
      </c>
      <c r="F814" t="s">
        <v>717</v>
      </c>
      <c r="G814" t="s">
        <v>718</v>
      </c>
      <c r="H814" t="s">
        <v>718</v>
      </c>
      <c r="I814" t="s">
        <v>718</v>
      </c>
      <c r="J814" t="s">
        <v>718</v>
      </c>
      <c r="K814" t="s">
        <v>718</v>
      </c>
      <c r="L814" s="6" t="s">
        <v>718</v>
      </c>
      <c r="M814" s="27" t="s">
        <v>213</v>
      </c>
      <c r="N814" s="27" t="s">
        <v>1115</v>
      </c>
      <c r="O814" s="27" t="s">
        <v>78</v>
      </c>
      <c r="P814" s="27" t="s">
        <v>1440</v>
      </c>
      <c r="Q814" s="27" t="s">
        <v>78</v>
      </c>
      <c r="R814" s="27" t="s">
        <v>228</v>
      </c>
      <c r="S814" s="27" t="s">
        <v>227</v>
      </c>
      <c r="T814" s="27" t="s">
        <v>898</v>
      </c>
      <c r="U814" s="60">
        <v>42089</v>
      </c>
      <c r="V814" s="27" t="s">
        <v>89</v>
      </c>
      <c r="W814" s="27" t="s">
        <v>677</v>
      </c>
      <c r="X814" s="27" t="s">
        <v>113</v>
      </c>
      <c r="Y814" s="27" t="s">
        <v>1788</v>
      </c>
      <c r="Z814" s="27" t="s">
        <v>226</v>
      </c>
      <c r="AA814" s="62">
        <v>1104355</v>
      </c>
      <c r="AB814" s="27" t="s">
        <v>285</v>
      </c>
      <c r="AC814" s="27" t="s">
        <v>1257</v>
      </c>
      <c r="AD814" s="27" t="s">
        <v>224</v>
      </c>
      <c r="AE814" s="27" t="s">
        <v>223</v>
      </c>
      <c r="AF814" s="27" t="s">
        <v>1419</v>
      </c>
      <c r="AG814" s="27" t="s">
        <v>677</v>
      </c>
      <c r="AH814" s="27" t="s">
        <v>738</v>
      </c>
      <c r="AI814" s="61">
        <v>42095</v>
      </c>
      <c r="AJ814" s="27" t="s">
        <v>1372</v>
      </c>
      <c r="AK814" s="61">
        <v>42045</v>
      </c>
      <c r="AL814" s="28" t="s">
        <v>64</v>
      </c>
      <c r="AM814" s="27" t="s">
        <v>723</v>
      </c>
      <c r="AN814" s="27" t="s">
        <v>724</v>
      </c>
      <c r="AO814" s="28" t="s">
        <v>719</v>
      </c>
      <c r="AP814" s="27" t="s">
        <v>720</v>
      </c>
      <c r="AQ814" s="27" t="s">
        <v>734</v>
      </c>
      <c r="AR814" s="27" t="s">
        <v>78</v>
      </c>
      <c r="AS814" s="28" t="s">
        <v>717</v>
      </c>
      <c r="AT814" s="28" t="s">
        <v>718</v>
      </c>
      <c r="AU814" s="28" t="s">
        <v>718</v>
      </c>
      <c r="AV814" s="28" t="s">
        <v>718</v>
      </c>
      <c r="AW814" s="28" t="s">
        <v>718</v>
      </c>
      <c r="AX814" s="28" t="s">
        <v>718</v>
      </c>
      <c r="AY814" s="28" t="s">
        <v>718</v>
      </c>
      <c r="AZ814" s="62">
        <v>0</v>
      </c>
      <c r="BA814" s="62">
        <v>0</v>
      </c>
      <c r="BB814" s="29">
        <v>1</v>
      </c>
    </row>
    <row r="815" spans="1:54" ht="15.75" customHeight="1" x14ac:dyDescent="0.2">
      <c r="A815" t="s">
        <v>3205</v>
      </c>
      <c r="B815" t="str">
        <f>VLOOKUP(M815,vlookup!A:C,3,FALSE)</f>
        <v>"Special Interest Function"</v>
      </c>
      <c r="C815" t="s">
        <v>925</v>
      </c>
      <c r="D815" t="s">
        <v>7</v>
      </c>
      <c r="E815" t="s">
        <v>11</v>
      </c>
      <c r="F815" t="s">
        <v>717</v>
      </c>
      <c r="G815" t="s">
        <v>718</v>
      </c>
      <c r="H815" t="s">
        <v>718</v>
      </c>
      <c r="I815" t="s">
        <v>718</v>
      </c>
      <c r="J815" t="s">
        <v>718</v>
      </c>
      <c r="K815" t="s">
        <v>718</v>
      </c>
      <c r="L815" s="6" t="s">
        <v>718</v>
      </c>
      <c r="M815" s="27" t="s">
        <v>213</v>
      </c>
      <c r="N815" s="27" t="s">
        <v>1115</v>
      </c>
      <c r="O815" s="27" t="s">
        <v>78</v>
      </c>
      <c r="P815" s="27" t="s">
        <v>1440</v>
      </c>
      <c r="Q815" s="27" t="s">
        <v>78</v>
      </c>
      <c r="R815" s="27" t="s">
        <v>1117</v>
      </c>
      <c r="S815" s="27" t="s">
        <v>307</v>
      </c>
      <c r="T815" s="27" t="s">
        <v>1277</v>
      </c>
      <c r="U815" s="60">
        <v>42089</v>
      </c>
      <c r="V815" s="27" t="s">
        <v>89</v>
      </c>
      <c r="W815" s="27" t="s">
        <v>677</v>
      </c>
      <c r="X815" s="27" t="s">
        <v>113</v>
      </c>
      <c r="Y815" s="27" t="s">
        <v>1788</v>
      </c>
      <c r="Z815" s="27" t="s">
        <v>241</v>
      </c>
      <c r="AA815" s="62">
        <v>1903653</v>
      </c>
      <c r="AB815" s="27" t="s">
        <v>240</v>
      </c>
      <c r="AC815" s="27" t="s">
        <v>1280</v>
      </c>
      <c r="AD815" s="27" t="s">
        <v>239</v>
      </c>
      <c r="AE815" s="27" t="s">
        <v>238</v>
      </c>
      <c r="AF815" s="27" t="s">
        <v>1419</v>
      </c>
      <c r="AG815" s="27" t="s">
        <v>677</v>
      </c>
      <c r="AH815" s="27" t="s">
        <v>2756</v>
      </c>
      <c r="AI815" s="61">
        <v>42114</v>
      </c>
      <c r="AJ815" s="27" t="s">
        <v>2756</v>
      </c>
      <c r="AK815" s="61">
        <v>42087</v>
      </c>
      <c r="AL815" s="28" t="s">
        <v>64</v>
      </c>
      <c r="AM815" s="27" t="s">
        <v>723</v>
      </c>
      <c r="AN815" s="27" t="s">
        <v>724</v>
      </c>
      <c r="AO815" s="28" t="s">
        <v>715</v>
      </c>
      <c r="AP815" s="27" t="s">
        <v>716</v>
      </c>
      <c r="AQ815" s="27" t="s">
        <v>734</v>
      </c>
      <c r="AR815" s="27" t="s">
        <v>78</v>
      </c>
      <c r="AS815" s="28" t="s">
        <v>717</v>
      </c>
      <c r="AT815" s="28" t="s">
        <v>718</v>
      </c>
      <c r="AU815" s="28" t="s">
        <v>718</v>
      </c>
      <c r="AV815" s="28" t="s">
        <v>718</v>
      </c>
      <c r="AW815" s="28" t="s">
        <v>718</v>
      </c>
      <c r="AX815" s="28" t="s">
        <v>718</v>
      </c>
      <c r="AY815" s="28" t="s">
        <v>718</v>
      </c>
      <c r="AZ815" s="62">
        <v>1903653</v>
      </c>
      <c r="BA815" s="62">
        <v>1903653</v>
      </c>
      <c r="BB815" s="29">
        <v>1</v>
      </c>
    </row>
    <row r="816" spans="1:54" ht="15.75" customHeight="1" x14ac:dyDescent="0.2">
      <c r="A816" t="s">
        <v>3205</v>
      </c>
      <c r="B816" t="str">
        <f>VLOOKUP(M816,vlookup!A:C,3,FALSE)</f>
        <v>"Special Interest Function"</v>
      </c>
      <c r="C816" t="s">
        <v>925</v>
      </c>
      <c r="D816" t="s">
        <v>7</v>
      </c>
      <c r="E816" t="s">
        <v>11</v>
      </c>
      <c r="F816" t="s">
        <v>717</v>
      </c>
      <c r="G816" t="s">
        <v>718</v>
      </c>
      <c r="H816" t="s">
        <v>718</v>
      </c>
      <c r="I816" t="s">
        <v>718</v>
      </c>
      <c r="J816" t="s">
        <v>718</v>
      </c>
      <c r="K816" t="s">
        <v>718</v>
      </c>
      <c r="L816" s="6" t="s">
        <v>718</v>
      </c>
      <c r="M816" s="27" t="s">
        <v>213</v>
      </c>
      <c r="N816" s="27" t="s">
        <v>1115</v>
      </c>
      <c r="O816" s="27" t="s">
        <v>78</v>
      </c>
      <c r="P816" s="27" t="s">
        <v>1440</v>
      </c>
      <c r="Q816" s="27" t="s">
        <v>78</v>
      </c>
      <c r="R816" s="27" t="s">
        <v>217</v>
      </c>
      <c r="S816" s="27" t="s">
        <v>109</v>
      </c>
      <c r="T816" s="27" t="s">
        <v>321</v>
      </c>
      <c r="U816" s="60">
        <v>42089</v>
      </c>
      <c r="V816" s="27" t="s">
        <v>89</v>
      </c>
      <c r="W816" s="27" t="s">
        <v>677</v>
      </c>
      <c r="X816" s="27" t="s">
        <v>113</v>
      </c>
      <c r="Y816" s="27" t="s">
        <v>1788</v>
      </c>
      <c r="Z816" s="27" t="s">
        <v>678</v>
      </c>
      <c r="AA816" s="62">
        <v>3327095</v>
      </c>
      <c r="AB816" s="27" t="s">
        <v>216</v>
      </c>
      <c r="AC816" s="27" t="s">
        <v>1226</v>
      </c>
      <c r="AD816" s="27" t="s">
        <v>215</v>
      </c>
      <c r="AE816" s="27" t="s">
        <v>214</v>
      </c>
      <c r="AF816" s="27" t="s">
        <v>1419</v>
      </c>
      <c r="AG816" s="27" t="s">
        <v>677</v>
      </c>
      <c r="AH816" s="27" t="s">
        <v>738</v>
      </c>
      <c r="AI816" s="61">
        <v>42095</v>
      </c>
      <c r="AJ816" s="27" t="s">
        <v>2756</v>
      </c>
      <c r="AK816" s="61">
        <v>42087</v>
      </c>
      <c r="AL816" s="28" t="s">
        <v>64</v>
      </c>
      <c r="AM816" s="27" t="s">
        <v>723</v>
      </c>
      <c r="AN816" s="27" t="s">
        <v>724</v>
      </c>
      <c r="AO816" s="28" t="s">
        <v>719</v>
      </c>
      <c r="AP816" s="27" t="s">
        <v>720</v>
      </c>
      <c r="AQ816" s="27" t="s">
        <v>734</v>
      </c>
      <c r="AR816" s="27" t="s">
        <v>78</v>
      </c>
      <c r="AS816" s="28" t="s">
        <v>717</v>
      </c>
      <c r="AT816" s="28" t="s">
        <v>718</v>
      </c>
      <c r="AU816" s="28" t="s">
        <v>718</v>
      </c>
      <c r="AV816" s="28" t="s">
        <v>718</v>
      </c>
      <c r="AW816" s="28" t="s">
        <v>718</v>
      </c>
      <c r="AX816" s="28" t="s">
        <v>718</v>
      </c>
      <c r="AY816" s="28" t="s">
        <v>718</v>
      </c>
      <c r="AZ816" s="62">
        <v>0</v>
      </c>
      <c r="BA816" s="62">
        <v>0</v>
      </c>
      <c r="BB816" s="29">
        <v>1</v>
      </c>
    </row>
    <row r="817" spans="1:54" ht="15.75" customHeight="1" x14ac:dyDescent="0.2">
      <c r="A817" t="s">
        <v>3205</v>
      </c>
      <c r="B817" t="str">
        <f>VLOOKUP(M817,vlookup!A:C,3,FALSE)</f>
        <v>"Special Interest Function"</v>
      </c>
      <c r="C817" t="s">
        <v>925</v>
      </c>
      <c r="D817" t="s">
        <v>7</v>
      </c>
      <c r="E817" t="s">
        <v>11</v>
      </c>
      <c r="F817" t="s">
        <v>717</v>
      </c>
      <c r="G817" t="s">
        <v>718</v>
      </c>
      <c r="H817" t="s">
        <v>718</v>
      </c>
      <c r="I817" t="s">
        <v>718</v>
      </c>
      <c r="J817" t="s">
        <v>718</v>
      </c>
      <c r="K817" t="s">
        <v>718</v>
      </c>
      <c r="L817" s="6" t="s">
        <v>718</v>
      </c>
      <c r="M817" s="27" t="s">
        <v>213</v>
      </c>
      <c r="N817" s="27" t="s">
        <v>1115</v>
      </c>
      <c r="O817" s="27" t="s">
        <v>78</v>
      </c>
      <c r="P817" s="27" t="s">
        <v>1440</v>
      </c>
      <c r="Q817" s="27" t="s">
        <v>78</v>
      </c>
      <c r="R817" s="27" t="s">
        <v>222</v>
      </c>
      <c r="S817" s="27" t="s">
        <v>221</v>
      </c>
      <c r="T817" s="27" t="s">
        <v>143</v>
      </c>
      <c r="U817" s="60">
        <v>42090</v>
      </c>
      <c r="V817" s="27" t="s">
        <v>89</v>
      </c>
      <c r="W817" s="27" t="s">
        <v>677</v>
      </c>
      <c r="X817" s="27" t="s">
        <v>113</v>
      </c>
      <c r="Y817" s="27" t="s">
        <v>1788</v>
      </c>
      <c r="Z817" s="27" t="s">
        <v>220</v>
      </c>
      <c r="AA817" s="62">
        <v>3139588</v>
      </c>
      <c r="AB817" s="27" t="s">
        <v>284</v>
      </c>
      <c r="AC817" s="27" t="s">
        <v>1280</v>
      </c>
      <c r="AD817" s="27" t="s">
        <v>219</v>
      </c>
      <c r="AE817" s="27" t="s">
        <v>218</v>
      </c>
      <c r="AF817" s="27" t="s">
        <v>1419</v>
      </c>
      <c r="AG817" s="27" t="s">
        <v>677</v>
      </c>
      <c r="AH817" s="27" t="s">
        <v>738</v>
      </c>
      <c r="AI817" s="61">
        <v>42095</v>
      </c>
      <c r="AJ817" s="27" t="s">
        <v>2756</v>
      </c>
      <c r="AK817" s="61">
        <v>42087</v>
      </c>
      <c r="AL817" s="28" t="s">
        <v>64</v>
      </c>
      <c r="AM817" s="27" t="s">
        <v>723</v>
      </c>
      <c r="AN817" s="27" t="s">
        <v>724</v>
      </c>
      <c r="AO817" s="28" t="s">
        <v>719</v>
      </c>
      <c r="AP817" s="27" t="s">
        <v>720</v>
      </c>
      <c r="AQ817" s="27" t="s">
        <v>734</v>
      </c>
      <c r="AR817" s="27" t="s">
        <v>78</v>
      </c>
      <c r="AS817" s="28" t="s">
        <v>717</v>
      </c>
      <c r="AT817" s="28" t="s">
        <v>718</v>
      </c>
      <c r="AU817" s="28" t="s">
        <v>718</v>
      </c>
      <c r="AV817" s="28" t="s">
        <v>718</v>
      </c>
      <c r="AW817" s="28" t="s">
        <v>718</v>
      </c>
      <c r="AX817" s="28" t="s">
        <v>718</v>
      </c>
      <c r="AY817" s="28" t="s">
        <v>718</v>
      </c>
      <c r="AZ817" s="62">
        <v>3139588</v>
      </c>
      <c r="BA817" s="62">
        <v>3139588</v>
      </c>
      <c r="BB817" s="29">
        <v>1</v>
      </c>
    </row>
    <row r="818" spans="1:54" ht="15.75" customHeight="1" x14ac:dyDescent="0.2">
      <c r="A818" t="s">
        <v>3205</v>
      </c>
      <c r="B818" t="str">
        <f>VLOOKUP(M818,vlookup!A:C,3,FALSE)</f>
        <v>"Special Interest Function"</v>
      </c>
      <c r="C818" t="s">
        <v>925</v>
      </c>
      <c r="D818" t="s">
        <v>7</v>
      </c>
      <c r="E818" t="s">
        <v>12</v>
      </c>
      <c r="F818" t="s">
        <v>717</v>
      </c>
      <c r="G818" t="s">
        <v>718</v>
      </c>
      <c r="H818" t="s">
        <v>718</v>
      </c>
      <c r="I818" t="s">
        <v>718</v>
      </c>
      <c r="J818" t="s">
        <v>718</v>
      </c>
      <c r="K818" t="s">
        <v>718</v>
      </c>
      <c r="L818" s="6" t="s">
        <v>718</v>
      </c>
      <c r="M818" s="27" t="s">
        <v>213</v>
      </c>
      <c r="N818" s="27" t="s">
        <v>1115</v>
      </c>
      <c r="O818" s="27" t="s">
        <v>78</v>
      </c>
      <c r="P818" s="27" t="s">
        <v>1440</v>
      </c>
      <c r="Q818" s="27" t="s">
        <v>78</v>
      </c>
      <c r="R818" s="27" t="s">
        <v>290</v>
      </c>
      <c r="S818" s="27" t="s">
        <v>35</v>
      </c>
      <c r="T818" s="27" t="s">
        <v>419</v>
      </c>
      <c r="U818" s="60">
        <v>42108</v>
      </c>
      <c r="V818" s="27" t="s">
        <v>89</v>
      </c>
      <c r="W818" s="27" t="s">
        <v>677</v>
      </c>
      <c r="X818" s="27" t="s">
        <v>113</v>
      </c>
      <c r="Y818" s="27" t="s">
        <v>1788</v>
      </c>
      <c r="Z818" s="27" t="s">
        <v>289</v>
      </c>
      <c r="AA818" s="62">
        <v>15100000</v>
      </c>
      <c r="AB818" s="27" t="s">
        <v>288</v>
      </c>
      <c r="AC818" s="27" t="s">
        <v>1767</v>
      </c>
      <c r="AD818" s="27" t="s">
        <v>287</v>
      </c>
      <c r="AE818" s="27" t="s">
        <v>286</v>
      </c>
      <c r="AF818" s="27" t="s">
        <v>1419</v>
      </c>
      <c r="AG818" s="27" t="s">
        <v>677</v>
      </c>
      <c r="AH818" s="27" t="s">
        <v>2755</v>
      </c>
      <c r="AI818" s="61">
        <v>42111</v>
      </c>
      <c r="AJ818" s="27" t="s">
        <v>2756</v>
      </c>
      <c r="AK818" s="61">
        <v>42108</v>
      </c>
      <c r="AL818" s="28" t="s">
        <v>64</v>
      </c>
      <c r="AM818" s="27" t="s">
        <v>723</v>
      </c>
      <c r="AN818" s="27" t="s">
        <v>724</v>
      </c>
      <c r="AO818" s="28" t="s">
        <v>719</v>
      </c>
      <c r="AP818" s="27" t="s">
        <v>720</v>
      </c>
      <c r="AQ818" s="27" t="s">
        <v>734</v>
      </c>
      <c r="AR818" s="27" t="s">
        <v>78</v>
      </c>
      <c r="AS818" s="28" t="s">
        <v>717</v>
      </c>
      <c r="AT818" s="28" t="s">
        <v>718</v>
      </c>
      <c r="AU818" s="28" t="s">
        <v>718</v>
      </c>
      <c r="AV818" s="28" t="s">
        <v>718</v>
      </c>
      <c r="AW818" s="28" t="s">
        <v>718</v>
      </c>
      <c r="AX818" s="28" t="s">
        <v>718</v>
      </c>
      <c r="AY818" s="28" t="s">
        <v>718</v>
      </c>
      <c r="AZ818" s="62">
        <v>15100000</v>
      </c>
      <c r="BA818" s="62">
        <v>15100000</v>
      </c>
      <c r="BB818" s="29">
        <v>1</v>
      </c>
    </row>
    <row r="819" spans="1:54" ht="15.75" customHeight="1" x14ac:dyDescent="0.2">
      <c r="A819" t="s">
        <v>3205</v>
      </c>
      <c r="B819" t="str">
        <f>VLOOKUP(M819,vlookup!A:C,3,FALSE)</f>
        <v>"Special Interest Function"</v>
      </c>
      <c r="C819" t="s">
        <v>925</v>
      </c>
      <c r="D819" t="s">
        <v>7</v>
      </c>
      <c r="E819" t="s">
        <v>12</v>
      </c>
      <c r="F819" t="s">
        <v>717</v>
      </c>
      <c r="G819" t="s">
        <v>718</v>
      </c>
      <c r="H819" t="s">
        <v>718</v>
      </c>
      <c r="I819" t="s">
        <v>718</v>
      </c>
      <c r="J819" t="s">
        <v>718</v>
      </c>
      <c r="K819" t="s">
        <v>718</v>
      </c>
      <c r="L819" s="6" t="s">
        <v>718</v>
      </c>
      <c r="M819" s="27" t="s">
        <v>213</v>
      </c>
      <c r="N819" s="27" t="s">
        <v>1115</v>
      </c>
      <c r="O819" s="27" t="s">
        <v>78</v>
      </c>
      <c r="P819" s="27" t="s">
        <v>1440</v>
      </c>
      <c r="Q819" s="27" t="s">
        <v>78</v>
      </c>
      <c r="R819" s="27" t="s">
        <v>251</v>
      </c>
      <c r="S819" s="27" t="s">
        <v>109</v>
      </c>
      <c r="T819" s="27" t="s">
        <v>206</v>
      </c>
      <c r="U819" s="60">
        <v>42114</v>
      </c>
      <c r="V819" s="27" t="s">
        <v>89</v>
      </c>
      <c r="W819" s="27" t="s">
        <v>677</v>
      </c>
      <c r="X819" s="27" t="s">
        <v>113</v>
      </c>
      <c r="Y819" s="27" t="s">
        <v>1788</v>
      </c>
      <c r="Z819" s="27" t="s">
        <v>250</v>
      </c>
      <c r="AA819" s="62">
        <v>6700000</v>
      </c>
      <c r="AB819" s="27" t="s">
        <v>249</v>
      </c>
      <c r="AC819" s="27" t="s">
        <v>1226</v>
      </c>
      <c r="AD819" s="27" t="s">
        <v>248</v>
      </c>
      <c r="AE819" s="27" t="s">
        <v>247</v>
      </c>
      <c r="AF819" s="27" t="s">
        <v>1419</v>
      </c>
      <c r="AG819" s="27" t="s">
        <v>677</v>
      </c>
      <c r="AH819" s="27" t="s">
        <v>2755</v>
      </c>
      <c r="AI819" s="61">
        <v>42114</v>
      </c>
      <c r="AJ819" s="27" t="s">
        <v>2756</v>
      </c>
      <c r="AK819" s="61">
        <v>42108</v>
      </c>
      <c r="AL819" s="28" t="s">
        <v>64</v>
      </c>
      <c r="AM819" s="27" t="s">
        <v>723</v>
      </c>
      <c r="AN819" s="27" t="s">
        <v>724</v>
      </c>
      <c r="AO819" s="28" t="s">
        <v>715</v>
      </c>
      <c r="AP819" s="27" t="s">
        <v>716</v>
      </c>
      <c r="AQ819" s="27" t="s">
        <v>734</v>
      </c>
      <c r="AR819" s="27" t="s">
        <v>78</v>
      </c>
      <c r="AS819" s="28" t="s">
        <v>717</v>
      </c>
      <c r="AT819" s="28" t="s">
        <v>718</v>
      </c>
      <c r="AU819" s="28" t="s">
        <v>718</v>
      </c>
      <c r="AV819" s="28" t="s">
        <v>718</v>
      </c>
      <c r="AW819" s="28" t="s">
        <v>718</v>
      </c>
      <c r="AX819" s="28" t="s">
        <v>718</v>
      </c>
      <c r="AY819" s="28" t="s">
        <v>718</v>
      </c>
      <c r="AZ819" s="62">
        <v>6700000</v>
      </c>
      <c r="BA819" s="62">
        <v>6700000</v>
      </c>
      <c r="BB819" s="29">
        <v>1</v>
      </c>
    </row>
    <row r="820" spans="1:54" ht="15.75" customHeight="1" x14ac:dyDescent="0.2">
      <c r="A820" t="s">
        <v>3205</v>
      </c>
      <c r="B820" t="str">
        <f>VLOOKUP(M820,vlookup!A:C,3,FALSE)</f>
        <v>"Special Interest Function"</v>
      </c>
      <c r="C820" t="s">
        <v>925</v>
      </c>
      <c r="D820" t="s">
        <v>7</v>
      </c>
      <c r="E820" t="s">
        <v>12</v>
      </c>
      <c r="F820" t="s">
        <v>717</v>
      </c>
      <c r="G820" t="s">
        <v>718</v>
      </c>
      <c r="H820" t="s">
        <v>718</v>
      </c>
      <c r="I820" t="s">
        <v>718</v>
      </c>
      <c r="J820" t="s">
        <v>718</v>
      </c>
      <c r="K820" t="s">
        <v>718</v>
      </c>
      <c r="L820" s="6" t="s">
        <v>718</v>
      </c>
      <c r="M820" s="27" t="s">
        <v>213</v>
      </c>
      <c r="N820" s="27" t="s">
        <v>1115</v>
      </c>
      <c r="O820" s="27" t="s">
        <v>78</v>
      </c>
      <c r="P820" s="27" t="s">
        <v>1440</v>
      </c>
      <c r="Q820" s="27" t="s">
        <v>78</v>
      </c>
      <c r="R820" s="27" t="s">
        <v>267</v>
      </c>
      <c r="S820" s="27" t="s">
        <v>42</v>
      </c>
      <c r="T820" s="27" t="s">
        <v>453</v>
      </c>
      <c r="U820" s="60">
        <v>42114</v>
      </c>
      <c r="V820" s="27" t="s">
        <v>89</v>
      </c>
      <c r="W820" s="27" t="s">
        <v>677</v>
      </c>
      <c r="X820" s="27" t="s">
        <v>113</v>
      </c>
      <c r="Y820" s="27" t="s">
        <v>1788</v>
      </c>
      <c r="Z820" s="27" t="s">
        <v>266</v>
      </c>
      <c r="AA820" s="62">
        <v>7000000</v>
      </c>
      <c r="AB820" s="27" t="s">
        <v>265</v>
      </c>
      <c r="AC820" s="27" t="s">
        <v>1257</v>
      </c>
      <c r="AD820" s="27" t="s">
        <v>264</v>
      </c>
      <c r="AE820" s="27" t="s">
        <v>263</v>
      </c>
      <c r="AF820" s="27" t="s">
        <v>1419</v>
      </c>
      <c r="AG820" s="27" t="s">
        <v>677</v>
      </c>
      <c r="AH820" s="27" t="s">
        <v>2755</v>
      </c>
      <c r="AI820" s="61">
        <v>42114</v>
      </c>
      <c r="AJ820" s="27" t="s">
        <v>2756</v>
      </c>
      <c r="AK820" s="61">
        <v>42108</v>
      </c>
      <c r="AL820" s="28" t="s">
        <v>64</v>
      </c>
      <c r="AM820" s="27" t="s">
        <v>723</v>
      </c>
      <c r="AN820" s="27" t="s">
        <v>724</v>
      </c>
      <c r="AO820" s="28" t="s">
        <v>715</v>
      </c>
      <c r="AP820" s="27" t="s">
        <v>716</v>
      </c>
      <c r="AQ820" s="27" t="s">
        <v>734</v>
      </c>
      <c r="AR820" s="27" t="s">
        <v>78</v>
      </c>
      <c r="AS820" s="28" t="s">
        <v>717</v>
      </c>
      <c r="AT820" s="28" t="s">
        <v>718</v>
      </c>
      <c r="AU820" s="28" t="s">
        <v>718</v>
      </c>
      <c r="AV820" s="28" t="s">
        <v>718</v>
      </c>
      <c r="AW820" s="28" t="s">
        <v>718</v>
      </c>
      <c r="AX820" s="28" t="s">
        <v>718</v>
      </c>
      <c r="AY820" s="28" t="s">
        <v>718</v>
      </c>
      <c r="AZ820" s="62">
        <v>7000000</v>
      </c>
      <c r="BA820" s="62">
        <v>7000000</v>
      </c>
      <c r="BB820" s="29">
        <v>1</v>
      </c>
    </row>
    <row r="821" spans="1:54" ht="15.75" customHeight="1" x14ac:dyDescent="0.2">
      <c r="A821" t="s">
        <v>3205</v>
      </c>
      <c r="B821" t="str">
        <f>VLOOKUP(M821,vlookup!A:C,3,FALSE)</f>
        <v>"Special Interest Function"</v>
      </c>
      <c r="C821" t="s">
        <v>925</v>
      </c>
      <c r="D821" t="s">
        <v>7</v>
      </c>
      <c r="E821" t="s">
        <v>12</v>
      </c>
      <c r="F821" t="s">
        <v>717</v>
      </c>
      <c r="G821" t="s">
        <v>718</v>
      </c>
      <c r="H821" t="s">
        <v>718</v>
      </c>
      <c r="I821" t="s">
        <v>718</v>
      </c>
      <c r="J821" t="s">
        <v>718</v>
      </c>
      <c r="K821" t="s">
        <v>718</v>
      </c>
      <c r="L821" s="6" t="s">
        <v>718</v>
      </c>
      <c r="M821" s="27" t="s">
        <v>213</v>
      </c>
      <c r="N821" s="27" t="s">
        <v>1115</v>
      </c>
      <c r="O821" s="27" t="s">
        <v>78</v>
      </c>
      <c r="P821" s="27" t="s">
        <v>1440</v>
      </c>
      <c r="Q821" s="27" t="s">
        <v>78</v>
      </c>
      <c r="R821" s="27" t="s">
        <v>1117</v>
      </c>
      <c r="S821" s="27" t="s">
        <v>307</v>
      </c>
      <c r="T821" s="27" t="s">
        <v>1277</v>
      </c>
      <c r="U821" s="60">
        <v>42114</v>
      </c>
      <c r="V821" s="27" t="s">
        <v>89</v>
      </c>
      <c r="W821" s="27" t="s">
        <v>677</v>
      </c>
      <c r="X821" s="27" t="s">
        <v>113</v>
      </c>
      <c r="Y821" s="27" t="s">
        <v>1788</v>
      </c>
      <c r="Z821" s="27" t="s">
        <v>241</v>
      </c>
      <c r="AA821" s="62">
        <v>11376000</v>
      </c>
      <c r="AB821" s="27" t="s">
        <v>240</v>
      </c>
      <c r="AC821" s="27" t="s">
        <v>1767</v>
      </c>
      <c r="AD821" s="27" t="s">
        <v>239</v>
      </c>
      <c r="AE821" s="27" t="s">
        <v>238</v>
      </c>
      <c r="AF821" s="27" t="s">
        <v>1419</v>
      </c>
      <c r="AG821" s="27" t="s">
        <v>677</v>
      </c>
      <c r="AH821" s="27" t="s">
        <v>2755</v>
      </c>
      <c r="AI821" s="61">
        <v>42114</v>
      </c>
      <c r="AJ821" s="27" t="s">
        <v>2756</v>
      </c>
      <c r="AK821" s="61">
        <v>42108</v>
      </c>
      <c r="AL821" s="28" t="s">
        <v>64</v>
      </c>
      <c r="AM821" s="27" t="s">
        <v>723</v>
      </c>
      <c r="AN821" s="27" t="s">
        <v>724</v>
      </c>
      <c r="AO821" s="28" t="s">
        <v>715</v>
      </c>
      <c r="AP821" s="27" t="s">
        <v>716</v>
      </c>
      <c r="AQ821" s="27" t="s">
        <v>734</v>
      </c>
      <c r="AR821" s="27" t="s">
        <v>78</v>
      </c>
      <c r="AS821" s="28" t="s">
        <v>717</v>
      </c>
      <c r="AT821" s="28" t="s">
        <v>718</v>
      </c>
      <c r="AU821" s="28" t="s">
        <v>718</v>
      </c>
      <c r="AV821" s="28" t="s">
        <v>718</v>
      </c>
      <c r="AW821" s="28" t="s">
        <v>718</v>
      </c>
      <c r="AX821" s="28" t="s">
        <v>718</v>
      </c>
      <c r="AY821" s="28" t="s">
        <v>718</v>
      </c>
      <c r="AZ821" s="62">
        <v>11376000</v>
      </c>
      <c r="BA821" s="62">
        <v>11376000</v>
      </c>
      <c r="BB821" s="29">
        <v>1</v>
      </c>
    </row>
    <row r="822" spans="1:54" ht="15.75" customHeight="1" x14ac:dyDescent="0.2">
      <c r="A822" t="s">
        <v>3205</v>
      </c>
      <c r="B822" t="str">
        <f>VLOOKUP(M822,vlookup!A:C,3,FALSE)</f>
        <v>"Special Interest Function"</v>
      </c>
      <c r="C822" t="s">
        <v>925</v>
      </c>
      <c r="D822" t="s">
        <v>7</v>
      </c>
      <c r="E822" t="s">
        <v>12</v>
      </c>
      <c r="F822" t="s">
        <v>717</v>
      </c>
      <c r="G822" t="s">
        <v>718</v>
      </c>
      <c r="H822" t="s">
        <v>718</v>
      </c>
      <c r="I822" t="s">
        <v>718</v>
      </c>
      <c r="J822" t="s">
        <v>718</v>
      </c>
      <c r="K822" t="s">
        <v>718</v>
      </c>
      <c r="L822" s="6" t="s">
        <v>718</v>
      </c>
      <c r="M822" s="27" t="s">
        <v>213</v>
      </c>
      <c r="N822" s="27" t="s">
        <v>1115</v>
      </c>
      <c r="O822" s="27" t="s">
        <v>78</v>
      </c>
      <c r="P822" s="27" t="s">
        <v>1440</v>
      </c>
      <c r="Q822" s="27" t="s">
        <v>78</v>
      </c>
      <c r="R822" s="27" t="s">
        <v>222</v>
      </c>
      <c r="S822" s="27" t="s">
        <v>221</v>
      </c>
      <c r="T822" s="27" t="s">
        <v>143</v>
      </c>
      <c r="U822" s="60">
        <v>42114</v>
      </c>
      <c r="V822" s="27" t="s">
        <v>89</v>
      </c>
      <c r="W822" s="27" t="s">
        <v>677</v>
      </c>
      <c r="X822" s="27" t="s">
        <v>113</v>
      </c>
      <c r="Y822" s="27" t="s">
        <v>1788</v>
      </c>
      <c r="Z822" s="27" t="s">
        <v>220</v>
      </c>
      <c r="AA822" s="62">
        <v>12500000</v>
      </c>
      <c r="AB822" s="27" t="s">
        <v>284</v>
      </c>
      <c r="AC822" s="27" t="s">
        <v>1767</v>
      </c>
      <c r="AD822" s="27" t="s">
        <v>219</v>
      </c>
      <c r="AE822" s="27" t="s">
        <v>218</v>
      </c>
      <c r="AF822" s="27" t="s">
        <v>1419</v>
      </c>
      <c r="AG822" s="27" t="s">
        <v>677</v>
      </c>
      <c r="AH822" s="27" t="s">
        <v>2755</v>
      </c>
      <c r="AI822" s="61">
        <v>42114</v>
      </c>
      <c r="AJ822" s="27" t="s">
        <v>2756</v>
      </c>
      <c r="AK822" s="61">
        <v>42108</v>
      </c>
      <c r="AL822" s="28" t="s">
        <v>64</v>
      </c>
      <c r="AM822" s="27" t="s">
        <v>723</v>
      </c>
      <c r="AN822" s="27" t="s">
        <v>724</v>
      </c>
      <c r="AO822" s="28" t="s">
        <v>719</v>
      </c>
      <c r="AP822" s="27" t="s">
        <v>720</v>
      </c>
      <c r="AQ822" s="27" t="s">
        <v>734</v>
      </c>
      <c r="AR822" s="27" t="s">
        <v>78</v>
      </c>
      <c r="AS822" s="28" t="s">
        <v>717</v>
      </c>
      <c r="AT822" s="28" t="s">
        <v>718</v>
      </c>
      <c r="AU822" s="28" t="s">
        <v>718</v>
      </c>
      <c r="AV822" s="28" t="s">
        <v>718</v>
      </c>
      <c r="AW822" s="28" t="s">
        <v>718</v>
      </c>
      <c r="AX822" s="28" t="s">
        <v>718</v>
      </c>
      <c r="AY822" s="28" t="s">
        <v>718</v>
      </c>
      <c r="AZ822" s="62">
        <v>12500000</v>
      </c>
      <c r="BA822" s="62">
        <v>12500000</v>
      </c>
      <c r="BB822" s="29">
        <v>1</v>
      </c>
    </row>
    <row r="823" spans="1:54" ht="15.75" customHeight="1" x14ac:dyDescent="0.2">
      <c r="A823" t="s">
        <v>3205</v>
      </c>
      <c r="B823" t="str">
        <f>VLOOKUP(M823,vlookup!A:C,3,FALSE)</f>
        <v>"Special Interest Function"</v>
      </c>
      <c r="C823" t="s">
        <v>925</v>
      </c>
      <c r="D823" t="s">
        <v>7</v>
      </c>
      <c r="E823" t="s">
        <v>12</v>
      </c>
      <c r="F823" t="s">
        <v>717</v>
      </c>
      <c r="G823" t="s">
        <v>718</v>
      </c>
      <c r="H823" t="s">
        <v>718</v>
      </c>
      <c r="I823" t="s">
        <v>718</v>
      </c>
      <c r="J823" t="s">
        <v>718</v>
      </c>
      <c r="K823" t="s">
        <v>718</v>
      </c>
      <c r="L823" s="6" t="s">
        <v>718</v>
      </c>
      <c r="M823" s="27" t="s">
        <v>213</v>
      </c>
      <c r="N823" s="27" t="s">
        <v>1115</v>
      </c>
      <c r="O823" s="27" t="s">
        <v>78</v>
      </c>
      <c r="P823" s="27" t="s">
        <v>1440</v>
      </c>
      <c r="Q823" s="27" t="s">
        <v>78</v>
      </c>
      <c r="R823" s="27" t="s">
        <v>228</v>
      </c>
      <c r="S823" s="27" t="s">
        <v>227</v>
      </c>
      <c r="T823" s="27" t="s">
        <v>898</v>
      </c>
      <c r="U823" s="60">
        <v>42114</v>
      </c>
      <c r="V823" s="27" t="s">
        <v>89</v>
      </c>
      <c r="W823" s="27" t="s">
        <v>677</v>
      </c>
      <c r="X823" s="27" t="s">
        <v>113</v>
      </c>
      <c r="Y823" s="27" t="s">
        <v>1788</v>
      </c>
      <c r="Z823" s="27" t="s">
        <v>226</v>
      </c>
      <c r="AA823" s="62">
        <v>15800000</v>
      </c>
      <c r="AB823" s="27" t="s">
        <v>285</v>
      </c>
      <c r="AC823" s="27" t="s">
        <v>1275</v>
      </c>
      <c r="AD823" s="27" t="s">
        <v>224</v>
      </c>
      <c r="AE823" s="27" t="s">
        <v>223</v>
      </c>
      <c r="AF823" s="27" t="s">
        <v>1419</v>
      </c>
      <c r="AG823" s="27" t="s">
        <v>677</v>
      </c>
      <c r="AH823" s="27" t="s">
        <v>2755</v>
      </c>
      <c r="AI823" s="61">
        <v>42114</v>
      </c>
      <c r="AJ823" s="27" t="s">
        <v>2756</v>
      </c>
      <c r="AK823" s="61">
        <v>42108</v>
      </c>
      <c r="AL823" s="28" t="s">
        <v>64</v>
      </c>
      <c r="AM823" s="27" t="s">
        <v>723</v>
      </c>
      <c r="AN823" s="27" t="s">
        <v>724</v>
      </c>
      <c r="AO823" s="28" t="s">
        <v>719</v>
      </c>
      <c r="AP823" s="27" t="s">
        <v>720</v>
      </c>
      <c r="AQ823" s="27" t="s">
        <v>734</v>
      </c>
      <c r="AR823" s="27" t="s">
        <v>78</v>
      </c>
      <c r="AS823" s="28" t="s">
        <v>717</v>
      </c>
      <c r="AT823" s="28" t="s">
        <v>718</v>
      </c>
      <c r="AU823" s="28" t="s">
        <v>718</v>
      </c>
      <c r="AV823" s="28" t="s">
        <v>718</v>
      </c>
      <c r="AW823" s="28" t="s">
        <v>718</v>
      </c>
      <c r="AX823" s="28" t="s">
        <v>718</v>
      </c>
      <c r="AY823" s="28" t="s">
        <v>718</v>
      </c>
      <c r="AZ823" s="62">
        <v>15800000</v>
      </c>
      <c r="BA823" s="62">
        <v>15800000</v>
      </c>
      <c r="BB823" s="29">
        <v>1</v>
      </c>
    </row>
    <row r="824" spans="1:54" ht="15.75" customHeight="1" x14ac:dyDescent="0.2">
      <c r="A824" t="s">
        <v>3205</v>
      </c>
      <c r="B824" t="str">
        <f>VLOOKUP(M824,vlookup!A:C,3,FALSE)</f>
        <v>"Special Interest Function"</v>
      </c>
      <c r="C824" t="s">
        <v>925</v>
      </c>
      <c r="D824" t="s">
        <v>7</v>
      </c>
      <c r="E824" t="s">
        <v>12</v>
      </c>
      <c r="F824" t="s">
        <v>717</v>
      </c>
      <c r="G824" t="s">
        <v>718</v>
      </c>
      <c r="H824" t="s">
        <v>718</v>
      </c>
      <c r="I824" t="s">
        <v>718</v>
      </c>
      <c r="J824" t="s">
        <v>718</v>
      </c>
      <c r="K824" t="s">
        <v>718</v>
      </c>
      <c r="L824" s="6" t="s">
        <v>718</v>
      </c>
      <c r="M824" s="27" t="s">
        <v>213</v>
      </c>
      <c r="N824" s="27" t="s">
        <v>1115</v>
      </c>
      <c r="O824" s="27" t="s">
        <v>78</v>
      </c>
      <c r="P824" s="27" t="s">
        <v>1440</v>
      </c>
      <c r="Q824" s="27" t="s">
        <v>78</v>
      </c>
      <c r="R824" s="27" t="s">
        <v>217</v>
      </c>
      <c r="S824" s="27" t="s">
        <v>109</v>
      </c>
      <c r="T824" s="27" t="s">
        <v>321</v>
      </c>
      <c r="U824" s="60">
        <v>42115</v>
      </c>
      <c r="V824" s="27" t="s">
        <v>89</v>
      </c>
      <c r="W824" s="27" t="s">
        <v>677</v>
      </c>
      <c r="X824" s="27" t="s">
        <v>113</v>
      </c>
      <c r="Y824" s="27" t="s">
        <v>1788</v>
      </c>
      <c r="Z824" s="27" t="s">
        <v>678</v>
      </c>
      <c r="AA824" s="62">
        <v>17000000</v>
      </c>
      <c r="AB824" s="27" t="s">
        <v>216</v>
      </c>
      <c r="AC824" s="27" t="s">
        <v>1276</v>
      </c>
      <c r="AD824" s="27" t="s">
        <v>215</v>
      </c>
      <c r="AE824" s="27" t="s">
        <v>214</v>
      </c>
      <c r="AF824" s="27" t="s">
        <v>1419</v>
      </c>
      <c r="AG824" s="27" t="s">
        <v>677</v>
      </c>
      <c r="AH824" s="27" t="s">
        <v>2755</v>
      </c>
      <c r="AI824" s="61">
        <v>42115</v>
      </c>
      <c r="AJ824" s="27" t="s">
        <v>2756</v>
      </c>
      <c r="AK824" s="61">
        <v>42108</v>
      </c>
      <c r="AL824" s="28" t="s">
        <v>64</v>
      </c>
      <c r="AM824" s="27" t="s">
        <v>723</v>
      </c>
      <c r="AN824" s="27" t="s">
        <v>724</v>
      </c>
      <c r="AO824" s="28" t="s">
        <v>719</v>
      </c>
      <c r="AP824" s="27" t="s">
        <v>720</v>
      </c>
      <c r="AQ824" s="27" t="s">
        <v>734</v>
      </c>
      <c r="AR824" s="27" t="s">
        <v>78</v>
      </c>
      <c r="AS824" s="28" t="s">
        <v>717</v>
      </c>
      <c r="AT824" s="28" t="s">
        <v>718</v>
      </c>
      <c r="AU824" s="28" t="s">
        <v>718</v>
      </c>
      <c r="AV824" s="28" t="s">
        <v>718</v>
      </c>
      <c r="AW824" s="28" t="s">
        <v>718</v>
      </c>
      <c r="AX824" s="28" t="s">
        <v>718</v>
      </c>
      <c r="AY824" s="28" t="s">
        <v>718</v>
      </c>
      <c r="AZ824" s="62">
        <v>3483503.64</v>
      </c>
      <c r="BA824" s="62">
        <v>3483503.64</v>
      </c>
      <c r="BB824" s="29">
        <v>1</v>
      </c>
    </row>
    <row r="825" spans="1:54" ht="15.75" customHeight="1" x14ac:dyDescent="0.2">
      <c r="A825" t="s">
        <v>3205</v>
      </c>
      <c r="B825" t="str">
        <f>VLOOKUP(M825,vlookup!A:C,3,FALSE)</f>
        <v>"Special Interest Function"</v>
      </c>
      <c r="C825" t="s">
        <v>925</v>
      </c>
      <c r="D825" t="s">
        <v>7</v>
      </c>
      <c r="E825" t="s">
        <v>12</v>
      </c>
      <c r="F825" t="s">
        <v>717</v>
      </c>
      <c r="G825" t="s">
        <v>718</v>
      </c>
      <c r="H825" t="s">
        <v>718</v>
      </c>
      <c r="I825" t="s">
        <v>718</v>
      </c>
      <c r="J825" t="s">
        <v>718</v>
      </c>
      <c r="K825" t="s">
        <v>718</v>
      </c>
      <c r="L825" s="6" t="s">
        <v>718</v>
      </c>
      <c r="M825" s="27" t="s">
        <v>213</v>
      </c>
      <c r="N825" s="27" t="s">
        <v>1115</v>
      </c>
      <c r="O825" s="27" t="s">
        <v>78</v>
      </c>
      <c r="P825" s="27" t="s">
        <v>1440</v>
      </c>
      <c r="Q825" s="27" t="s">
        <v>78</v>
      </c>
      <c r="R825" s="27" t="s">
        <v>290</v>
      </c>
      <c r="S825" s="27" t="s">
        <v>35</v>
      </c>
      <c r="T825" s="27" t="s">
        <v>419</v>
      </c>
      <c r="U825" s="60">
        <v>42181</v>
      </c>
      <c r="V825" s="27" t="s">
        <v>89</v>
      </c>
      <c r="W825" s="27" t="s">
        <v>677</v>
      </c>
      <c r="X825" s="27" t="s">
        <v>113</v>
      </c>
      <c r="Y825" s="27" t="s">
        <v>2757</v>
      </c>
      <c r="Z825" s="27" t="s">
        <v>289</v>
      </c>
      <c r="AA825" s="62">
        <v>240000</v>
      </c>
      <c r="AB825" s="27" t="s">
        <v>288</v>
      </c>
      <c r="AC825" s="27" t="s">
        <v>1768</v>
      </c>
      <c r="AD825" s="27" t="s">
        <v>287</v>
      </c>
      <c r="AE825" s="27" t="s">
        <v>286</v>
      </c>
      <c r="AF825" s="27" t="s">
        <v>1371</v>
      </c>
      <c r="AG825" s="27" t="s">
        <v>677</v>
      </c>
      <c r="AH825" s="27" t="s">
        <v>2755</v>
      </c>
      <c r="AI825" s="61">
        <v>42182</v>
      </c>
      <c r="AJ825" s="27" t="s">
        <v>2756</v>
      </c>
      <c r="AK825" s="61">
        <v>42181</v>
      </c>
      <c r="AL825" s="28" t="s">
        <v>64</v>
      </c>
      <c r="AM825" s="27" t="s">
        <v>723</v>
      </c>
      <c r="AN825" s="27" t="s">
        <v>724</v>
      </c>
      <c r="AO825" s="28" t="s">
        <v>719</v>
      </c>
      <c r="AP825" s="27" t="s">
        <v>720</v>
      </c>
      <c r="AQ825" s="27" t="s">
        <v>734</v>
      </c>
      <c r="AR825" s="27" t="s">
        <v>78</v>
      </c>
      <c r="AS825" s="28" t="s">
        <v>717</v>
      </c>
      <c r="AT825" s="28" t="s">
        <v>718</v>
      </c>
      <c r="AU825" s="28" t="s">
        <v>718</v>
      </c>
      <c r="AV825" s="28" t="s">
        <v>718</v>
      </c>
      <c r="AW825" s="28" t="s">
        <v>718</v>
      </c>
      <c r="AX825" s="28" t="s">
        <v>718</v>
      </c>
      <c r="AY825" s="28" t="s">
        <v>718</v>
      </c>
      <c r="AZ825" s="62">
        <v>240000</v>
      </c>
      <c r="BA825" s="62">
        <v>240000</v>
      </c>
      <c r="BB825" s="29">
        <v>1</v>
      </c>
    </row>
    <row r="826" spans="1:54" ht="15.75" customHeight="1" x14ac:dyDescent="0.2">
      <c r="A826" t="s">
        <v>3205</v>
      </c>
      <c r="B826" t="str">
        <f>VLOOKUP(M826,vlookup!A:C,3,FALSE)</f>
        <v>"Special Interest Function"</v>
      </c>
      <c r="C826" t="s">
        <v>925</v>
      </c>
      <c r="D826" t="s">
        <v>7</v>
      </c>
      <c r="E826" t="s">
        <v>12</v>
      </c>
      <c r="F826" t="s">
        <v>717</v>
      </c>
      <c r="G826" t="s">
        <v>718</v>
      </c>
      <c r="H826" t="s">
        <v>718</v>
      </c>
      <c r="I826" t="s">
        <v>718</v>
      </c>
      <c r="J826" t="s">
        <v>718</v>
      </c>
      <c r="K826" t="s">
        <v>718</v>
      </c>
      <c r="L826" s="6" t="s">
        <v>718</v>
      </c>
      <c r="M826" s="27" t="s">
        <v>213</v>
      </c>
      <c r="N826" s="27" t="s">
        <v>1115</v>
      </c>
      <c r="O826" s="27" t="s">
        <v>78</v>
      </c>
      <c r="P826" s="27" t="s">
        <v>1440</v>
      </c>
      <c r="Q826" s="27" t="s">
        <v>78</v>
      </c>
      <c r="R826" s="27" t="s">
        <v>251</v>
      </c>
      <c r="S826" s="27" t="s">
        <v>109</v>
      </c>
      <c r="T826" s="27" t="s">
        <v>206</v>
      </c>
      <c r="U826" s="60">
        <v>42181</v>
      </c>
      <c r="V826" s="27" t="s">
        <v>89</v>
      </c>
      <c r="W826" s="27" t="s">
        <v>677</v>
      </c>
      <c r="X826" s="27" t="s">
        <v>113</v>
      </c>
      <c r="Y826" s="27" t="s">
        <v>2757</v>
      </c>
      <c r="Z826" s="27" t="s">
        <v>250</v>
      </c>
      <c r="AA826" s="62">
        <v>940000</v>
      </c>
      <c r="AB826" s="27" t="s">
        <v>249</v>
      </c>
      <c r="AC826" s="27" t="s">
        <v>1276</v>
      </c>
      <c r="AD826" s="27" t="s">
        <v>248</v>
      </c>
      <c r="AE826" s="27" t="s">
        <v>247</v>
      </c>
      <c r="AF826" s="27" t="s">
        <v>1371</v>
      </c>
      <c r="AG826" s="27" t="s">
        <v>677</v>
      </c>
      <c r="AH826" s="27" t="s">
        <v>2755</v>
      </c>
      <c r="AI826" s="61">
        <v>42182</v>
      </c>
      <c r="AJ826" s="27" t="s">
        <v>2756</v>
      </c>
      <c r="AK826" s="61">
        <v>42181</v>
      </c>
      <c r="AL826" s="28" t="s">
        <v>64</v>
      </c>
      <c r="AM826" s="27" t="s">
        <v>723</v>
      </c>
      <c r="AN826" s="27" t="s">
        <v>724</v>
      </c>
      <c r="AO826" s="28" t="s">
        <v>715</v>
      </c>
      <c r="AP826" s="27" t="s">
        <v>716</v>
      </c>
      <c r="AQ826" s="27" t="s">
        <v>734</v>
      </c>
      <c r="AR826" s="27" t="s">
        <v>78</v>
      </c>
      <c r="AS826" s="28" t="s">
        <v>717</v>
      </c>
      <c r="AT826" s="28" t="s">
        <v>718</v>
      </c>
      <c r="AU826" s="28" t="s">
        <v>718</v>
      </c>
      <c r="AV826" s="28" t="s">
        <v>718</v>
      </c>
      <c r="AW826" s="28" t="s">
        <v>718</v>
      </c>
      <c r="AX826" s="28" t="s">
        <v>718</v>
      </c>
      <c r="AY826" s="28" t="s">
        <v>718</v>
      </c>
      <c r="AZ826" s="62">
        <v>940000</v>
      </c>
      <c r="BA826" s="62">
        <v>940000</v>
      </c>
      <c r="BB826" s="29">
        <v>1</v>
      </c>
    </row>
    <row r="827" spans="1:54" ht="15.75" customHeight="1" x14ac:dyDescent="0.2">
      <c r="A827" t="s">
        <v>3205</v>
      </c>
      <c r="B827" t="str">
        <f>VLOOKUP(M827,vlookup!A:C,3,FALSE)</f>
        <v>"Special Interest Function"</v>
      </c>
      <c r="C827" t="s">
        <v>925</v>
      </c>
      <c r="D827" t="s">
        <v>7</v>
      </c>
      <c r="E827" t="s">
        <v>12</v>
      </c>
      <c r="F827" t="s">
        <v>717</v>
      </c>
      <c r="G827" t="s">
        <v>718</v>
      </c>
      <c r="H827" t="s">
        <v>718</v>
      </c>
      <c r="I827" t="s">
        <v>718</v>
      </c>
      <c r="J827" t="s">
        <v>718</v>
      </c>
      <c r="K827" t="s">
        <v>718</v>
      </c>
      <c r="L827" s="6" t="s">
        <v>718</v>
      </c>
      <c r="M827" s="27" t="s">
        <v>213</v>
      </c>
      <c r="N827" s="27" t="s">
        <v>1115</v>
      </c>
      <c r="O827" s="27" t="s">
        <v>78</v>
      </c>
      <c r="P827" s="27" t="s">
        <v>1440</v>
      </c>
      <c r="Q827" s="27" t="s">
        <v>78</v>
      </c>
      <c r="R827" s="27" t="s">
        <v>228</v>
      </c>
      <c r="S827" s="27" t="s">
        <v>227</v>
      </c>
      <c r="T827" s="27" t="s">
        <v>898</v>
      </c>
      <c r="U827" s="60">
        <v>42181</v>
      </c>
      <c r="V827" s="27" t="s">
        <v>89</v>
      </c>
      <c r="W827" s="27" t="s">
        <v>677</v>
      </c>
      <c r="X827" s="27" t="s">
        <v>113</v>
      </c>
      <c r="Y827" s="27" t="s">
        <v>2757</v>
      </c>
      <c r="Z827" s="27" t="s">
        <v>226</v>
      </c>
      <c r="AA827" s="62">
        <v>2060000</v>
      </c>
      <c r="AB827" s="27" t="s">
        <v>285</v>
      </c>
      <c r="AC827" s="27" t="s">
        <v>1280</v>
      </c>
      <c r="AD827" s="27" t="s">
        <v>224</v>
      </c>
      <c r="AE827" s="27" t="s">
        <v>223</v>
      </c>
      <c r="AF827" s="27" t="s">
        <v>1371</v>
      </c>
      <c r="AG827" s="27" t="s">
        <v>677</v>
      </c>
      <c r="AH827" s="27" t="s">
        <v>2755</v>
      </c>
      <c r="AI827" s="61">
        <v>42183</v>
      </c>
      <c r="AJ827" s="27" t="s">
        <v>2756</v>
      </c>
      <c r="AK827" s="61">
        <v>42181</v>
      </c>
      <c r="AL827" s="28" t="s">
        <v>64</v>
      </c>
      <c r="AM827" s="27" t="s">
        <v>723</v>
      </c>
      <c r="AN827" s="27" t="s">
        <v>724</v>
      </c>
      <c r="AO827" s="28" t="s">
        <v>719</v>
      </c>
      <c r="AP827" s="27" t="s">
        <v>720</v>
      </c>
      <c r="AQ827" s="27" t="s">
        <v>734</v>
      </c>
      <c r="AR827" s="27" t="s">
        <v>78</v>
      </c>
      <c r="AS827" s="28" t="s">
        <v>717</v>
      </c>
      <c r="AT827" s="28" t="s">
        <v>718</v>
      </c>
      <c r="AU827" s="28" t="s">
        <v>718</v>
      </c>
      <c r="AV827" s="28" t="s">
        <v>718</v>
      </c>
      <c r="AW827" s="28" t="s">
        <v>718</v>
      </c>
      <c r="AX827" s="28" t="s">
        <v>718</v>
      </c>
      <c r="AY827" s="28" t="s">
        <v>718</v>
      </c>
      <c r="AZ827" s="62">
        <v>2060000</v>
      </c>
      <c r="BA827" s="62">
        <v>2060000</v>
      </c>
      <c r="BB827" s="29">
        <v>1</v>
      </c>
    </row>
    <row r="828" spans="1:54" ht="15.75" customHeight="1" x14ac:dyDescent="0.2">
      <c r="A828" t="s">
        <v>3205</v>
      </c>
      <c r="B828" t="str">
        <f>VLOOKUP(M828,vlookup!A:C,3,FALSE)</f>
        <v>"Special Interest Function"</v>
      </c>
      <c r="C828" t="s">
        <v>925</v>
      </c>
      <c r="D828" t="s">
        <v>7</v>
      </c>
      <c r="E828" t="s">
        <v>12</v>
      </c>
      <c r="F828" t="s">
        <v>717</v>
      </c>
      <c r="G828" t="s">
        <v>718</v>
      </c>
      <c r="H828" t="s">
        <v>718</v>
      </c>
      <c r="I828" t="s">
        <v>718</v>
      </c>
      <c r="J828" t="s">
        <v>718</v>
      </c>
      <c r="K828" t="s">
        <v>718</v>
      </c>
      <c r="L828" s="6" t="s">
        <v>718</v>
      </c>
      <c r="M828" s="27" t="s">
        <v>213</v>
      </c>
      <c r="N828" s="27" t="s">
        <v>1115</v>
      </c>
      <c r="O828" s="27" t="s">
        <v>78</v>
      </c>
      <c r="P828" s="27" t="s">
        <v>1440</v>
      </c>
      <c r="Q828" s="27" t="s">
        <v>78</v>
      </c>
      <c r="R828" s="27" t="s">
        <v>267</v>
      </c>
      <c r="S828" s="27" t="s">
        <v>42</v>
      </c>
      <c r="T828" s="27" t="s">
        <v>453</v>
      </c>
      <c r="U828" s="60">
        <v>42181</v>
      </c>
      <c r="V828" s="27" t="s">
        <v>89</v>
      </c>
      <c r="W828" s="27" t="s">
        <v>677</v>
      </c>
      <c r="X828" s="27" t="s">
        <v>113</v>
      </c>
      <c r="Y828" s="27" t="s">
        <v>2757</v>
      </c>
      <c r="Z828" s="27" t="s">
        <v>266</v>
      </c>
      <c r="AA828" s="62">
        <v>4500000</v>
      </c>
      <c r="AB828" s="27" t="s">
        <v>265</v>
      </c>
      <c r="AC828" s="27" t="s">
        <v>1275</v>
      </c>
      <c r="AD828" s="27" t="s">
        <v>264</v>
      </c>
      <c r="AE828" s="27" t="s">
        <v>263</v>
      </c>
      <c r="AF828" s="27" t="s">
        <v>1371</v>
      </c>
      <c r="AG828" s="27" t="s">
        <v>677</v>
      </c>
      <c r="AH828" s="27" t="s">
        <v>2755</v>
      </c>
      <c r="AI828" s="61">
        <v>42182</v>
      </c>
      <c r="AJ828" s="27" t="s">
        <v>2756</v>
      </c>
      <c r="AK828" s="61">
        <v>42181</v>
      </c>
      <c r="AL828" s="28" t="s">
        <v>64</v>
      </c>
      <c r="AM828" s="27" t="s">
        <v>723</v>
      </c>
      <c r="AN828" s="27" t="s">
        <v>724</v>
      </c>
      <c r="AO828" s="28" t="s">
        <v>715</v>
      </c>
      <c r="AP828" s="27" t="s">
        <v>716</v>
      </c>
      <c r="AQ828" s="27" t="s">
        <v>734</v>
      </c>
      <c r="AR828" s="27" t="s">
        <v>78</v>
      </c>
      <c r="AS828" s="28" t="s">
        <v>717</v>
      </c>
      <c r="AT828" s="28" t="s">
        <v>718</v>
      </c>
      <c r="AU828" s="28" t="s">
        <v>718</v>
      </c>
      <c r="AV828" s="28" t="s">
        <v>718</v>
      </c>
      <c r="AW828" s="28" t="s">
        <v>718</v>
      </c>
      <c r="AX828" s="28" t="s">
        <v>718</v>
      </c>
      <c r="AY828" s="28" t="s">
        <v>718</v>
      </c>
      <c r="AZ828" s="62">
        <v>4500000</v>
      </c>
      <c r="BA828" s="62">
        <v>4500000</v>
      </c>
      <c r="BB828" s="29">
        <v>1</v>
      </c>
    </row>
    <row r="829" spans="1:54" ht="15.75" customHeight="1" x14ac:dyDescent="0.2">
      <c r="A829" t="s">
        <v>3205</v>
      </c>
      <c r="B829" t="str">
        <f>VLOOKUP(M829,vlookup!A:C,3,FALSE)</f>
        <v>"Special Interest Function"</v>
      </c>
      <c r="C829" t="s">
        <v>925</v>
      </c>
      <c r="D829" t="s">
        <v>7</v>
      </c>
      <c r="E829" t="s">
        <v>12</v>
      </c>
      <c r="F829" t="s">
        <v>717</v>
      </c>
      <c r="G829" t="s">
        <v>718</v>
      </c>
      <c r="H829" t="s">
        <v>718</v>
      </c>
      <c r="I829" t="s">
        <v>718</v>
      </c>
      <c r="J829" t="s">
        <v>718</v>
      </c>
      <c r="K829" t="s">
        <v>718</v>
      </c>
      <c r="L829" s="6" t="s">
        <v>718</v>
      </c>
      <c r="M829" s="27" t="s">
        <v>213</v>
      </c>
      <c r="N829" s="27" t="s">
        <v>1115</v>
      </c>
      <c r="O829" s="27" t="s">
        <v>78</v>
      </c>
      <c r="P829" s="27" t="s">
        <v>1440</v>
      </c>
      <c r="Q829" s="27" t="s">
        <v>78</v>
      </c>
      <c r="R829" s="27" t="s">
        <v>222</v>
      </c>
      <c r="S829" s="27" t="s">
        <v>221</v>
      </c>
      <c r="T829" s="27" t="s">
        <v>143</v>
      </c>
      <c r="U829" s="60">
        <v>42181</v>
      </c>
      <c r="V829" s="27" t="s">
        <v>89</v>
      </c>
      <c r="W829" s="27" t="s">
        <v>677</v>
      </c>
      <c r="X829" s="27" t="s">
        <v>113</v>
      </c>
      <c r="Y829" s="27" t="s">
        <v>2757</v>
      </c>
      <c r="Z829" s="27" t="s">
        <v>220</v>
      </c>
      <c r="AA829" s="62">
        <v>6000000</v>
      </c>
      <c r="AB829" s="27" t="s">
        <v>284</v>
      </c>
      <c r="AC829" s="27" t="s">
        <v>1768</v>
      </c>
      <c r="AD829" s="27" t="s">
        <v>219</v>
      </c>
      <c r="AE829" s="27" t="s">
        <v>218</v>
      </c>
      <c r="AF829" s="27" t="s">
        <v>1371</v>
      </c>
      <c r="AG829" s="27" t="s">
        <v>677</v>
      </c>
      <c r="AH829" s="27" t="s">
        <v>2755</v>
      </c>
      <c r="AI829" s="61">
        <v>42183</v>
      </c>
      <c r="AJ829" s="27" t="s">
        <v>2756</v>
      </c>
      <c r="AK829" s="61">
        <v>42181</v>
      </c>
      <c r="AL829" s="28" t="s">
        <v>64</v>
      </c>
      <c r="AM829" s="27" t="s">
        <v>723</v>
      </c>
      <c r="AN829" s="27" t="s">
        <v>724</v>
      </c>
      <c r="AO829" s="28" t="s">
        <v>719</v>
      </c>
      <c r="AP829" s="27" t="s">
        <v>720</v>
      </c>
      <c r="AQ829" s="27" t="s">
        <v>734</v>
      </c>
      <c r="AR829" s="27" t="s">
        <v>78</v>
      </c>
      <c r="AS829" s="28" t="s">
        <v>717</v>
      </c>
      <c r="AT829" s="28" t="s">
        <v>718</v>
      </c>
      <c r="AU829" s="28" t="s">
        <v>718</v>
      </c>
      <c r="AV829" s="28" t="s">
        <v>718</v>
      </c>
      <c r="AW829" s="28" t="s">
        <v>718</v>
      </c>
      <c r="AX829" s="28" t="s">
        <v>718</v>
      </c>
      <c r="AY829" s="28" t="s">
        <v>718</v>
      </c>
      <c r="AZ829" s="62">
        <v>6000000</v>
      </c>
      <c r="BA829" s="62">
        <v>6000000</v>
      </c>
      <c r="BB829" s="29">
        <v>1</v>
      </c>
    </row>
    <row r="830" spans="1:54" ht="15.75" customHeight="1" x14ac:dyDescent="0.2">
      <c r="A830" t="s">
        <v>3205</v>
      </c>
      <c r="B830" t="str">
        <f>VLOOKUP(M830,vlookup!A:C,3,FALSE)</f>
        <v>"Special Interest Function"</v>
      </c>
      <c r="C830" t="s">
        <v>925</v>
      </c>
      <c r="D830" t="s">
        <v>7</v>
      </c>
      <c r="E830" t="s">
        <v>12</v>
      </c>
      <c r="F830" t="s">
        <v>717</v>
      </c>
      <c r="G830" t="s">
        <v>718</v>
      </c>
      <c r="H830" t="s">
        <v>718</v>
      </c>
      <c r="I830" t="s">
        <v>718</v>
      </c>
      <c r="J830" t="s">
        <v>718</v>
      </c>
      <c r="K830" t="s">
        <v>718</v>
      </c>
      <c r="L830" s="6" t="s">
        <v>718</v>
      </c>
      <c r="M830" s="27" t="s">
        <v>213</v>
      </c>
      <c r="N830" s="27" t="s">
        <v>1115</v>
      </c>
      <c r="O830" s="27" t="s">
        <v>78</v>
      </c>
      <c r="P830" s="27" t="s">
        <v>1440</v>
      </c>
      <c r="Q830" s="27" t="s">
        <v>78</v>
      </c>
      <c r="R830" s="27" t="s">
        <v>1117</v>
      </c>
      <c r="S830" s="27" t="s">
        <v>307</v>
      </c>
      <c r="T830" s="27" t="s">
        <v>1277</v>
      </c>
      <c r="U830" s="60">
        <v>42181</v>
      </c>
      <c r="V830" s="27" t="s">
        <v>89</v>
      </c>
      <c r="W830" s="27" t="s">
        <v>677</v>
      </c>
      <c r="X830" s="27" t="s">
        <v>113</v>
      </c>
      <c r="Y830" s="27" t="s">
        <v>2757</v>
      </c>
      <c r="Z830" s="27" t="s">
        <v>241</v>
      </c>
      <c r="AA830" s="62">
        <v>6130000</v>
      </c>
      <c r="AB830" s="27" t="s">
        <v>240</v>
      </c>
      <c r="AC830" s="27" t="s">
        <v>1768</v>
      </c>
      <c r="AD830" s="27" t="s">
        <v>239</v>
      </c>
      <c r="AE830" s="27" t="s">
        <v>238</v>
      </c>
      <c r="AF830" s="27" t="s">
        <v>1371</v>
      </c>
      <c r="AG830" s="27" t="s">
        <v>677</v>
      </c>
      <c r="AH830" s="27" t="s">
        <v>2755</v>
      </c>
      <c r="AI830" s="61">
        <v>42183</v>
      </c>
      <c r="AJ830" s="27" t="s">
        <v>2756</v>
      </c>
      <c r="AK830" s="61">
        <v>42181</v>
      </c>
      <c r="AL830" s="28" t="s">
        <v>64</v>
      </c>
      <c r="AM830" s="27" t="s">
        <v>723</v>
      </c>
      <c r="AN830" s="27" t="s">
        <v>724</v>
      </c>
      <c r="AO830" s="28" t="s">
        <v>715</v>
      </c>
      <c r="AP830" s="27" t="s">
        <v>716</v>
      </c>
      <c r="AQ830" s="27" t="s">
        <v>734</v>
      </c>
      <c r="AR830" s="27" t="s">
        <v>78</v>
      </c>
      <c r="AS830" s="28" t="s">
        <v>717</v>
      </c>
      <c r="AT830" s="28" t="s">
        <v>718</v>
      </c>
      <c r="AU830" s="28" t="s">
        <v>718</v>
      </c>
      <c r="AV830" s="28" t="s">
        <v>718</v>
      </c>
      <c r="AW830" s="28" t="s">
        <v>718</v>
      </c>
      <c r="AX830" s="28" t="s">
        <v>718</v>
      </c>
      <c r="AY830" s="28" t="s">
        <v>718</v>
      </c>
      <c r="AZ830" s="62">
        <v>6130000</v>
      </c>
      <c r="BA830" s="62">
        <v>6130000</v>
      </c>
      <c r="BB830" s="29">
        <v>1</v>
      </c>
    </row>
    <row r="831" spans="1:54" ht="15.75" customHeight="1" x14ac:dyDescent="0.2">
      <c r="A831" t="s">
        <v>3205</v>
      </c>
      <c r="B831" t="str">
        <f>VLOOKUP(M831,vlookup!A:C,3,FALSE)</f>
        <v>"Special Interest Function"</v>
      </c>
      <c r="C831" t="s">
        <v>925</v>
      </c>
      <c r="D831" t="s">
        <v>7</v>
      </c>
      <c r="E831" t="s">
        <v>12</v>
      </c>
      <c r="F831" t="s">
        <v>717</v>
      </c>
      <c r="G831" t="s">
        <v>718</v>
      </c>
      <c r="H831" t="s">
        <v>718</v>
      </c>
      <c r="I831" t="s">
        <v>718</v>
      </c>
      <c r="J831" t="s">
        <v>718</v>
      </c>
      <c r="K831" t="s">
        <v>718</v>
      </c>
      <c r="L831" s="6" t="s">
        <v>718</v>
      </c>
      <c r="M831" s="27" t="s">
        <v>213</v>
      </c>
      <c r="N831" s="27" t="s">
        <v>1115</v>
      </c>
      <c r="O831" s="27" t="s">
        <v>78</v>
      </c>
      <c r="P831" s="27" t="s">
        <v>1440</v>
      </c>
      <c r="Q831" s="27" t="s">
        <v>78</v>
      </c>
      <c r="R831" s="27" t="s">
        <v>217</v>
      </c>
      <c r="S831" s="27" t="s">
        <v>109</v>
      </c>
      <c r="T831" s="27" t="s">
        <v>321</v>
      </c>
      <c r="U831" s="60">
        <v>42181</v>
      </c>
      <c r="V831" s="27" t="s">
        <v>45</v>
      </c>
      <c r="W831" s="27" t="s">
        <v>330</v>
      </c>
      <c r="X831" s="27" t="s">
        <v>113</v>
      </c>
      <c r="Y831" s="27" t="s">
        <v>2766</v>
      </c>
      <c r="Z831" s="27" t="s">
        <v>678</v>
      </c>
      <c r="AA831" s="62">
        <v>21370000</v>
      </c>
      <c r="AB831" s="27" t="s">
        <v>2770</v>
      </c>
      <c r="AC831" s="27" t="s">
        <v>83</v>
      </c>
      <c r="AD831" s="27" t="s">
        <v>215</v>
      </c>
      <c r="AE831" s="27" t="s">
        <v>214</v>
      </c>
      <c r="AF831" s="27" t="s">
        <v>1371</v>
      </c>
      <c r="AG831" s="27" t="s">
        <v>677</v>
      </c>
      <c r="AH831" s="27" t="s">
        <v>2755</v>
      </c>
      <c r="AI831" s="61">
        <v>42325</v>
      </c>
      <c r="AJ831" s="27" t="s">
        <v>2756</v>
      </c>
      <c r="AK831" s="61">
        <v>42181</v>
      </c>
      <c r="AL831" s="28" t="s">
        <v>64</v>
      </c>
      <c r="AM831" s="27" t="s">
        <v>723</v>
      </c>
      <c r="AN831" s="27" t="s">
        <v>724</v>
      </c>
      <c r="AO831" s="28" t="s">
        <v>719</v>
      </c>
      <c r="AP831" s="27" t="s">
        <v>720</v>
      </c>
      <c r="AQ831" s="27" t="s">
        <v>734</v>
      </c>
      <c r="AR831" s="27" t="s">
        <v>78</v>
      </c>
      <c r="AS831" s="28" t="s">
        <v>717</v>
      </c>
      <c r="AT831" s="28" t="s">
        <v>718</v>
      </c>
      <c r="AU831" s="28" t="s">
        <v>718</v>
      </c>
      <c r="AV831" s="28" t="s">
        <v>718</v>
      </c>
      <c r="AW831" s="28" t="s">
        <v>718</v>
      </c>
      <c r="AX831" s="28" t="s">
        <v>718</v>
      </c>
      <c r="AY831" s="28" t="s">
        <v>718</v>
      </c>
      <c r="AZ831" s="62">
        <v>21370000</v>
      </c>
      <c r="BA831" s="62">
        <v>21370000</v>
      </c>
      <c r="BB831" s="29">
        <v>1</v>
      </c>
    </row>
    <row r="832" spans="1:54" ht="15.75" customHeight="1" x14ac:dyDescent="0.2">
      <c r="A832" t="s">
        <v>3205</v>
      </c>
      <c r="B832" t="str">
        <f>VLOOKUP(M832,vlookup!A:C,3,FALSE)</f>
        <v>"Special Interest Function"</v>
      </c>
      <c r="C832" t="s">
        <v>925</v>
      </c>
      <c r="D832" t="s">
        <v>7</v>
      </c>
      <c r="E832" t="s">
        <v>13</v>
      </c>
      <c r="F832" t="s">
        <v>717</v>
      </c>
      <c r="G832" t="s">
        <v>718</v>
      </c>
      <c r="H832" t="s">
        <v>718</v>
      </c>
      <c r="I832" t="s">
        <v>718</v>
      </c>
      <c r="J832" t="s">
        <v>718</v>
      </c>
      <c r="K832" t="s">
        <v>718</v>
      </c>
      <c r="L832" s="6" t="s">
        <v>718</v>
      </c>
      <c r="M832" s="27" t="s">
        <v>213</v>
      </c>
      <c r="N832" s="27" t="s">
        <v>1115</v>
      </c>
      <c r="O832" s="27" t="s">
        <v>78</v>
      </c>
      <c r="P832" s="27" t="s">
        <v>1440</v>
      </c>
      <c r="Q832" s="27" t="s">
        <v>78</v>
      </c>
      <c r="R832" s="27" t="s">
        <v>217</v>
      </c>
      <c r="S832" s="27" t="s">
        <v>109</v>
      </c>
      <c r="T832" s="27" t="s">
        <v>321</v>
      </c>
      <c r="U832" s="60">
        <v>42193</v>
      </c>
      <c r="V832" s="27" t="s">
        <v>89</v>
      </c>
      <c r="W832" s="27" t="s">
        <v>677</v>
      </c>
      <c r="X832" s="27" t="s">
        <v>113</v>
      </c>
      <c r="Y832" s="27" t="s">
        <v>2757</v>
      </c>
      <c r="Z832" s="27" t="s">
        <v>678</v>
      </c>
      <c r="AA832" s="62">
        <v>2000000</v>
      </c>
      <c r="AB832" s="27" t="s">
        <v>216</v>
      </c>
      <c r="AC832" s="27" t="s">
        <v>1277</v>
      </c>
      <c r="AD832" s="27" t="s">
        <v>215</v>
      </c>
      <c r="AE832" s="27" t="s">
        <v>214</v>
      </c>
      <c r="AF832" s="27" t="s">
        <v>782</v>
      </c>
      <c r="AG832" s="27" t="s">
        <v>677</v>
      </c>
      <c r="AH832" s="27" t="s">
        <v>2755</v>
      </c>
      <c r="AI832" s="61">
        <v>42193</v>
      </c>
      <c r="AJ832" s="27" t="s">
        <v>2755</v>
      </c>
      <c r="AK832" s="61">
        <v>42193</v>
      </c>
      <c r="AL832" s="28" t="s">
        <v>64</v>
      </c>
      <c r="AM832" s="27" t="s">
        <v>723</v>
      </c>
      <c r="AN832" s="27" t="s">
        <v>724</v>
      </c>
      <c r="AO832" s="28" t="s">
        <v>719</v>
      </c>
      <c r="AP832" s="27" t="s">
        <v>720</v>
      </c>
      <c r="AQ832" s="27" t="s">
        <v>734</v>
      </c>
      <c r="AR832" s="27" t="s">
        <v>78</v>
      </c>
      <c r="AS832" s="28" t="s">
        <v>717</v>
      </c>
      <c r="AT832" s="28" t="s">
        <v>718</v>
      </c>
      <c r="AU832" s="28" t="s">
        <v>718</v>
      </c>
      <c r="AV832" s="28" t="s">
        <v>718</v>
      </c>
      <c r="AW832" s="28" t="s">
        <v>718</v>
      </c>
      <c r="AX832" s="28" t="s">
        <v>718</v>
      </c>
      <c r="AY832" s="28" t="s">
        <v>718</v>
      </c>
      <c r="AZ832" s="62">
        <v>2000000</v>
      </c>
      <c r="BA832" s="62">
        <v>2000000</v>
      </c>
      <c r="BB832" s="29">
        <v>1</v>
      </c>
    </row>
    <row r="833" spans="1:54" ht="15.75" customHeight="1" x14ac:dyDescent="0.2">
      <c r="A833" t="s">
        <v>3205</v>
      </c>
      <c r="B833" t="str">
        <f>VLOOKUP(M833,vlookup!A:C,3,FALSE)</f>
        <v>"Special Interest Function"</v>
      </c>
      <c r="C833" t="s">
        <v>925</v>
      </c>
      <c r="D833" t="s">
        <v>7</v>
      </c>
      <c r="E833" t="s">
        <v>13</v>
      </c>
      <c r="F833" t="s">
        <v>717</v>
      </c>
      <c r="G833" t="s">
        <v>718</v>
      </c>
      <c r="H833" t="s">
        <v>718</v>
      </c>
      <c r="I833" t="s">
        <v>718</v>
      </c>
      <c r="J833" t="s">
        <v>718</v>
      </c>
      <c r="K833" t="s">
        <v>718</v>
      </c>
      <c r="L833" s="6" t="s">
        <v>718</v>
      </c>
      <c r="M833" s="27" t="s">
        <v>213</v>
      </c>
      <c r="N833" s="27" t="s">
        <v>1115</v>
      </c>
      <c r="O833" s="27" t="s">
        <v>78</v>
      </c>
      <c r="P833" s="27" t="s">
        <v>1440</v>
      </c>
      <c r="Q833" s="27" t="s">
        <v>78</v>
      </c>
      <c r="R833" s="27" t="s">
        <v>1117</v>
      </c>
      <c r="S833" s="27" t="s">
        <v>307</v>
      </c>
      <c r="T833" s="27" t="s">
        <v>1277</v>
      </c>
      <c r="U833" s="60">
        <v>42255</v>
      </c>
      <c r="V833" s="27" t="s">
        <v>89</v>
      </c>
      <c r="W833" s="27" t="s">
        <v>677</v>
      </c>
      <c r="X833" s="27" t="s">
        <v>113</v>
      </c>
      <c r="Y833" s="27" t="s">
        <v>2758</v>
      </c>
      <c r="Z833" s="27" t="s">
        <v>241</v>
      </c>
      <c r="AA833" s="62">
        <v>1653841.18</v>
      </c>
      <c r="AB833" s="27" t="s">
        <v>240</v>
      </c>
      <c r="AC833" s="27" t="s">
        <v>824</v>
      </c>
      <c r="AD833" s="27" t="s">
        <v>239</v>
      </c>
      <c r="AE833" s="27" t="s">
        <v>238</v>
      </c>
      <c r="AF833" s="27" t="s">
        <v>782</v>
      </c>
      <c r="AG833" s="27" t="s">
        <v>677</v>
      </c>
      <c r="AH833" s="27" t="s">
        <v>2755</v>
      </c>
      <c r="AI833" s="61">
        <v>42255</v>
      </c>
      <c r="AJ833" s="27" t="s">
        <v>2755</v>
      </c>
      <c r="AK833" s="61">
        <v>42255</v>
      </c>
      <c r="AL833" s="28" t="s">
        <v>64</v>
      </c>
      <c r="AM833" s="27" t="s">
        <v>723</v>
      </c>
      <c r="AN833" s="27" t="s">
        <v>724</v>
      </c>
      <c r="AO833" s="28" t="s">
        <v>715</v>
      </c>
      <c r="AP833" s="27" t="s">
        <v>716</v>
      </c>
      <c r="AQ833" s="27" t="s">
        <v>734</v>
      </c>
      <c r="AR833" s="27" t="s">
        <v>78</v>
      </c>
      <c r="AS833" s="28" t="s">
        <v>717</v>
      </c>
      <c r="AT833" s="28" t="s">
        <v>718</v>
      </c>
      <c r="AU833" s="28" t="s">
        <v>718</v>
      </c>
      <c r="AV833" s="28" t="s">
        <v>718</v>
      </c>
      <c r="AW833" s="28" t="s">
        <v>718</v>
      </c>
      <c r="AX833" s="28" t="s">
        <v>718</v>
      </c>
      <c r="AY833" s="28" t="s">
        <v>718</v>
      </c>
      <c r="AZ833" s="62">
        <v>0</v>
      </c>
      <c r="BA833" s="62">
        <v>0</v>
      </c>
      <c r="BB833" s="29">
        <v>1</v>
      </c>
    </row>
    <row r="834" spans="1:54" ht="15.75" customHeight="1" x14ac:dyDescent="0.2">
      <c r="A834" t="s">
        <v>3205</v>
      </c>
      <c r="B834" t="str">
        <f>VLOOKUP(M834,vlookup!A:C,3,FALSE)</f>
        <v>"Special Interest Function"</v>
      </c>
      <c r="C834" t="s">
        <v>925</v>
      </c>
      <c r="D834" t="s">
        <v>7</v>
      </c>
      <c r="E834" t="s">
        <v>13</v>
      </c>
      <c r="F834" t="s">
        <v>717</v>
      </c>
      <c r="G834" t="s">
        <v>718</v>
      </c>
      <c r="H834" t="s">
        <v>718</v>
      </c>
      <c r="I834" t="s">
        <v>718</v>
      </c>
      <c r="J834" t="s">
        <v>718</v>
      </c>
      <c r="K834" t="s">
        <v>718</v>
      </c>
      <c r="L834" s="6" t="s">
        <v>718</v>
      </c>
      <c r="M834" s="27" t="s">
        <v>213</v>
      </c>
      <c r="N834" s="27" t="s">
        <v>1115</v>
      </c>
      <c r="O834" s="27" t="s">
        <v>78</v>
      </c>
      <c r="P834" s="27" t="s">
        <v>1440</v>
      </c>
      <c r="Q834" s="27" t="s">
        <v>78</v>
      </c>
      <c r="R834" s="27" t="s">
        <v>251</v>
      </c>
      <c r="S834" s="27" t="s">
        <v>109</v>
      </c>
      <c r="T834" s="27" t="s">
        <v>206</v>
      </c>
      <c r="U834" s="60">
        <v>42263</v>
      </c>
      <c r="V834" s="27" t="s">
        <v>89</v>
      </c>
      <c r="W834" s="27" t="s">
        <v>677</v>
      </c>
      <c r="X834" s="27" t="s">
        <v>113</v>
      </c>
      <c r="Y834" s="27" t="s">
        <v>2758</v>
      </c>
      <c r="Z834" s="27" t="s">
        <v>250</v>
      </c>
      <c r="AA834" s="62">
        <v>5331000</v>
      </c>
      <c r="AB834" s="27" t="s">
        <v>249</v>
      </c>
      <c r="AC834" s="27" t="s">
        <v>1767</v>
      </c>
      <c r="AD834" s="27" t="s">
        <v>248</v>
      </c>
      <c r="AE834" s="27" t="s">
        <v>247</v>
      </c>
      <c r="AF834" s="27" t="s">
        <v>782</v>
      </c>
      <c r="AG834" s="27" t="s">
        <v>677</v>
      </c>
      <c r="AH834" s="27" t="s">
        <v>2755</v>
      </c>
      <c r="AI834" s="61">
        <v>42264</v>
      </c>
      <c r="AJ834" s="27" t="s">
        <v>2755</v>
      </c>
      <c r="AK834" s="61">
        <v>42264</v>
      </c>
      <c r="AL834" s="28" t="s">
        <v>64</v>
      </c>
      <c r="AM834" s="27" t="s">
        <v>723</v>
      </c>
      <c r="AN834" s="27" t="s">
        <v>724</v>
      </c>
      <c r="AO834" s="28" t="s">
        <v>715</v>
      </c>
      <c r="AP834" s="27" t="s">
        <v>716</v>
      </c>
      <c r="AQ834" s="27" t="s">
        <v>734</v>
      </c>
      <c r="AR834" s="27" t="s">
        <v>78</v>
      </c>
      <c r="AS834" s="28" t="s">
        <v>717</v>
      </c>
      <c r="AT834" s="28" t="s">
        <v>718</v>
      </c>
      <c r="AU834" s="28" t="s">
        <v>718</v>
      </c>
      <c r="AV834" s="28" t="s">
        <v>718</v>
      </c>
      <c r="AW834" s="28" t="s">
        <v>718</v>
      </c>
      <c r="AX834" s="28" t="s">
        <v>718</v>
      </c>
      <c r="AY834" s="28" t="s">
        <v>718</v>
      </c>
      <c r="AZ834" s="62">
        <v>5331000</v>
      </c>
      <c r="BA834" s="62">
        <v>5331000</v>
      </c>
      <c r="BB834" s="29">
        <v>1</v>
      </c>
    </row>
    <row r="835" spans="1:54" ht="15.75" customHeight="1" x14ac:dyDescent="0.2">
      <c r="A835" t="s">
        <v>3205</v>
      </c>
      <c r="B835" t="str">
        <f>VLOOKUP(M835,vlookup!A:C,3,FALSE)</f>
        <v>"Special Interest Function"</v>
      </c>
      <c r="C835" t="s">
        <v>925</v>
      </c>
      <c r="D835" t="s">
        <v>7</v>
      </c>
      <c r="E835" t="s">
        <v>13</v>
      </c>
      <c r="F835" t="s">
        <v>717</v>
      </c>
      <c r="G835" t="s">
        <v>718</v>
      </c>
      <c r="H835" t="s">
        <v>718</v>
      </c>
      <c r="I835" t="s">
        <v>718</v>
      </c>
      <c r="J835" t="s">
        <v>718</v>
      </c>
      <c r="K835" t="s">
        <v>718</v>
      </c>
      <c r="L835" s="6" t="s">
        <v>718</v>
      </c>
      <c r="M835" s="27" t="s">
        <v>213</v>
      </c>
      <c r="N835" s="27" t="s">
        <v>1115</v>
      </c>
      <c r="O835" s="27" t="s">
        <v>78</v>
      </c>
      <c r="P835" s="27" t="s">
        <v>1440</v>
      </c>
      <c r="Q835" s="27" t="s">
        <v>78</v>
      </c>
      <c r="R835" s="27" t="s">
        <v>267</v>
      </c>
      <c r="S835" s="27" t="s">
        <v>42</v>
      </c>
      <c r="T835" s="27" t="s">
        <v>453</v>
      </c>
      <c r="U835" s="60">
        <v>42263</v>
      </c>
      <c r="V835" s="27" t="s">
        <v>89</v>
      </c>
      <c r="W835" s="27" t="s">
        <v>677</v>
      </c>
      <c r="X835" s="27" t="s">
        <v>113</v>
      </c>
      <c r="Y835" s="27" t="s">
        <v>2758</v>
      </c>
      <c r="Z835" s="27" t="s">
        <v>266</v>
      </c>
      <c r="AA835" s="62">
        <v>5346000</v>
      </c>
      <c r="AB835" s="27" t="s">
        <v>265</v>
      </c>
      <c r="AC835" s="27" t="s">
        <v>1226</v>
      </c>
      <c r="AD835" s="27" t="s">
        <v>264</v>
      </c>
      <c r="AE835" s="27" t="s">
        <v>263</v>
      </c>
      <c r="AF835" s="27" t="s">
        <v>782</v>
      </c>
      <c r="AG835" s="27" t="s">
        <v>677</v>
      </c>
      <c r="AH835" s="27" t="s">
        <v>2755</v>
      </c>
      <c r="AI835" s="61">
        <v>42264</v>
      </c>
      <c r="AJ835" s="27" t="s">
        <v>2755</v>
      </c>
      <c r="AK835" s="61">
        <v>42264</v>
      </c>
      <c r="AL835" s="28" t="s">
        <v>64</v>
      </c>
      <c r="AM835" s="27" t="s">
        <v>723</v>
      </c>
      <c r="AN835" s="27" t="s">
        <v>724</v>
      </c>
      <c r="AO835" s="28" t="s">
        <v>715</v>
      </c>
      <c r="AP835" s="27" t="s">
        <v>716</v>
      </c>
      <c r="AQ835" s="27" t="s">
        <v>734</v>
      </c>
      <c r="AR835" s="27" t="s">
        <v>78</v>
      </c>
      <c r="AS835" s="28" t="s">
        <v>717</v>
      </c>
      <c r="AT835" s="28" t="s">
        <v>718</v>
      </c>
      <c r="AU835" s="28" t="s">
        <v>718</v>
      </c>
      <c r="AV835" s="28" t="s">
        <v>718</v>
      </c>
      <c r="AW835" s="28" t="s">
        <v>718</v>
      </c>
      <c r="AX835" s="28" t="s">
        <v>718</v>
      </c>
      <c r="AY835" s="28" t="s">
        <v>718</v>
      </c>
      <c r="AZ835" s="62">
        <v>5346000</v>
      </c>
      <c r="BA835" s="62">
        <v>5346000</v>
      </c>
      <c r="BB835" s="29">
        <v>1</v>
      </c>
    </row>
    <row r="836" spans="1:54" ht="15.75" customHeight="1" x14ac:dyDescent="0.2">
      <c r="A836" t="s">
        <v>3205</v>
      </c>
      <c r="B836" t="str">
        <f>VLOOKUP(M836,vlookup!A:C,3,FALSE)</f>
        <v>"Special Interest Function"</v>
      </c>
      <c r="C836" t="s">
        <v>925</v>
      </c>
      <c r="D836" t="s">
        <v>7</v>
      </c>
      <c r="E836" t="s">
        <v>13</v>
      </c>
      <c r="F836" t="s">
        <v>717</v>
      </c>
      <c r="G836" t="s">
        <v>718</v>
      </c>
      <c r="H836" t="s">
        <v>718</v>
      </c>
      <c r="I836" t="s">
        <v>718</v>
      </c>
      <c r="J836" t="s">
        <v>718</v>
      </c>
      <c r="K836" t="s">
        <v>718</v>
      </c>
      <c r="L836" s="6" t="s">
        <v>718</v>
      </c>
      <c r="M836" s="27" t="s">
        <v>213</v>
      </c>
      <c r="N836" s="27" t="s">
        <v>1115</v>
      </c>
      <c r="O836" s="27" t="s">
        <v>78</v>
      </c>
      <c r="P836" s="27" t="s">
        <v>1440</v>
      </c>
      <c r="Q836" s="27" t="s">
        <v>78</v>
      </c>
      <c r="R836" s="27" t="s">
        <v>290</v>
      </c>
      <c r="S836" s="27" t="s">
        <v>35</v>
      </c>
      <c r="T836" s="27" t="s">
        <v>419</v>
      </c>
      <c r="U836" s="60">
        <v>42263</v>
      </c>
      <c r="V836" s="27" t="s">
        <v>89</v>
      </c>
      <c r="W836" s="27" t="s">
        <v>677</v>
      </c>
      <c r="X836" s="27" t="s">
        <v>113</v>
      </c>
      <c r="Y836" s="27" t="s">
        <v>2758</v>
      </c>
      <c r="Z836" s="27" t="s">
        <v>289</v>
      </c>
      <c r="AA836" s="62">
        <v>6442000</v>
      </c>
      <c r="AB836" s="27" t="s">
        <v>288</v>
      </c>
      <c r="AC836" s="27" t="s">
        <v>824</v>
      </c>
      <c r="AD836" s="27" t="s">
        <v>287</v>
      </c>
      <c r="AE836" s="27" t="s">
        <v>286</v>
      </c>
      <c r="AF836" s="27" t="s">
        <v>782</v>
      </c>
      <c r="AG836" s="27" t="s">
        <v>677</v>
      </c>
      <c r="AH836" s="27" t="s">
        <v>2755</v>
      </c>
      <c r="AI836" s="61">
        <v>42264</v>
      </c>
      <c r="AJ836" s="27" t="s">
        <v>2755</v>
      </c>
      <c r="AK836" s="61">
        <v>42264</v>
      </c>
      <c r="AL836" s="28" t="s">
        <v>64</v>
      </c>
      <c r="AM836" s="27" t="s">
        <v>723</v>
      </c>
      <c r="AN836" s="27" t="s">
        <v>724</v>
      </c>
      <c r="AO836" s="28" t="s">
        <v>719</v>
      </c>
      <c r="AP836" s="27" t="s">
        <v>720</v>
      </c>
      <c r="AQ836" s="27" t="s">
        <v>734</v>
      </c>
      <c r="AR836" s="27" t="s">
        <v>78</v>
      </c>
      <c r="AS836" s="28" t="s">
        <v>717</v>
      </c>
      <c r="AT836" s="28" t="s">
        <v>718</v>
      </c>
      <c r="AU836" s="28" t="s">
        <v>718</v>
      </c>
      <c r="AV836" s="28" t="s">
        <v>718</v>
      </c>
      <c r="AW836" s="28" t="s">
        <v>718</v>
      </c>
      <c r="AX836" s="28" t="s">
        <v>718</v>
      </c>
      <c r="AY836" s="28" t="s">
        <v>718</v>
      </c>
      <c r="AZ836" s="62">
        <v>6442000</v>
      </c>
      <c r="BA836" s="62">
        <v>6442000</v>
      </c>
      <c r="BB836" s="29">
        <v>1</v>
      </c>
    </row>
    <row r="837" spans="1:54" ht="15.75" customHeight="1" x14ac:dyDescent="0.2">
      <c r="A837" t="s">
        <v>3205</v>
      </c>
      <c r="B837" t="str">
        <f>VLOOKUP(M837,vlookup!A:C,3,FALSE)</f>
        <v>"Special Interest Function"</v>
      </c>
      <c r="C837" t="s">
        <v>925</v>
      </c>
      <c r="D837" t="s">
        <v>7</v>
      </c>
      <c r="E837" t="s">
        <v>13</v>
      </c>
      <c r="F837" t="s">
        <v>717</v>
      </c>
      <c r="G837" t="s">
        <v>718</v>
      </c>
      <c r="H837" t="s">
        <v>718</v>
      </c>
      <c r="I837" t="s">
        <v>718</v>
      </c>
      <c r="J837" t="s">
        <v>718</v>
      </c>
      <c r="K837" t="s">
        <v>718</v>
      </c>
      <c r="L837" s="6" t="s">
        <v>718</v>
      </c>
      <c r="M837" s="27" t="s">
        <v>213</v>
      </c>
      <c r="N837" s="27" t="s">
        <v>1115</v>
      </c>
      <c r="O837" s="27" t="s">
        <v>78</v>
      </c>
      <c r="P837" s="27" t="s">
        <v>1440</v>
      </c>
      <c r="Q837" s="27" t="s">
        <v>78</v>
      </c>
      <c r="R837" s="27" t="s">
        <v>1117</v>
      </c>
      <c r="S837" s="27" t="s">
        <v>307</v>
      </c>
      <c r="T837" s="27" t="s">
        <v>1277</v>
      </c>
      <c r="U837" s="60">
        <v>42263</v>
      </c>
      <c r="V837" s="27" t="s">
        <v>89</v>
      </c>
      <c r="W837" s="27" t="s">
        <v>677</v>
      </c>
      <c r="X837" s="27" t="s">
        <v>113</v>
      </c>
      <c r="Y837" s="27" t="s">
        <v>2785</v>
      </c>
      <c r="Z837" s="27" t="s">
        <v>241</v>
      </c>
      <c r="AA837" s="62">
        <v>11683000</v>
      </c>
      <c r="AB837" s="27" t="s">
        <v>240</v>
      </c>
      <c r="AC837" s="27" t="s">
        <v>1769</v>
      </c>
      <c r="AD837" s="27" t="s">
        <v>239</v>
      </c>
      <c r="AE837" s="27" t="s">
        <v>238</v>
      </c>
      <c r="AF837" s="27" t="s">
        <v>782</v>
      </c>
      <c r="AG837" s="27" t="s">
        <v>677</v>
      </c>
      <c r="AH837" s="27" t="s">
        <v>2755</v>
      </c>
      <c r="AI837" s="61">
        <v>42265</v>
      </c>
      <c r="AJ837" s="27" t="s">
        <v>2755</v>
      </c>
      <c r="AK837" s="61">
        <v>42265</v>
      </c>
      <c r="AL837" s="28" t="s">
        <v>64</v>
      </c>
      <c r="AM837" s="27" t="s">
        <v>723</v>
      </c>
      <c r="AN837" s="27" t="s">
        <v>724</v>
      </c>
      <c r="AO837" s="28" t="s">
        <v>715</v>
      </c>
      <c r="AP837" s="27" t="s">
        <v>716</v>
      </c>
      <c r="AQ837" s="27" t="s">
        <v>734</v>
      </c>
      <c r="AR837" s="27" t="s">
        <v>78</v>
      </c>
      <c r="AS837" s="28" t="s">
        <v>717</v>
      </c>
      <c r="AT837" s="28" t="s">
        <v>718</v>
      </c>
      <c r="AU837" s="28" t="s">
        <v>718</v>
      </c>
      <c r="AV837" s="28" t="s">
        <v>718</v>
      </c>
      <c r="AW837" s="28" t="s">
        <v>718</v>
      </c>
      <c r="AX837" s="28" t="s">
        <v>718</v>
      </c>
      <c r="AY837" s="28" t="s">
        <v>718</v>
      </c>
      <c r="AZ837" s="62">
        <v>11683000</v>
      </c>
      <c r="BA837" s="62">
        <v>11683000</v>
      </c>
      <c r="BB837" s="29">
        <v>1</v>
      </c>
    </row>
    <row r="838" spans="1:54" ht="15.75" customHeight="1" x14ac:dyDescent="0.2">
      <c r="A838" t="s">
        <v>3205</v>
      </c>
      <c r="B838" t="str">
        <f>VLOOKUP(M838,vlookup!A:C,3,FALSE)</f>
        <v>"Special Interest Function"</v>
      </c>
      <c r="C838" t="s">
        <v>925</v>
      </c>
      <c r="D838" t="s">
        <v>7</v>
      </c>
      <c r="E838" t="s">
        <v>13</v>
      </c>
      <c r="F838" t="s">
        <v>717</v>
      </c>
      <c r="G838" t="s">
        <v>718</v>
      </c>
      <c r="H838" t="s">
        <v>718</v>
      </c>
      <c r="I838" t="s">
        <v>718</v>
      </c>
      <c r="J838" t="s">
        <v>718</v>
      </c>
      <c r="K838" t="s">
        <v>718</v>
      </c>
      <c r="L838" s="6" t="s">
        <v>718</v>
      </c>
      <c r="M838" s="27" t="s">
        <v>213</v>
      </c>
      <c r="N838" s="27" t="s">
        <v>1115</v>
      </c>
      <c r="O838" s="27" t="s">
        <v>78</v>
      </c>
      <c r="P838" s="27" t="s">
        <v>1440</v>
      </c>
      <c r="Q838" s="27" t="s">
        <v>78</v>
      </c>
      <c r="R838" s="27" t="s">
        <v>217</v>
      </c>
      <c r="S838" s="27" t="s">
        <v>109</v>
      </c>
      <c r="T838" s="27" t="s">
        <v>321</v>
      </c>
      <c r="U838" s="60">
        <v>42263</v>
      </c>
      <c r="V838" s="27" t="s">
        <v>45</v>
      </c>
      <c r="W838" s="27" t="s">
        <v>330</v>
      </c>
      <c r="X838" s="27" t="s">
        <v>113</v>
      </c>
      <c r="Y838" s="27" t="s">
        <v>2763</v>
      </c>
      <c r="Z838" s="27" t="s">
        <v>678</v>
      </c>
      <c r="AA838" s="62">
        <v>16889000</v>
      </c>
      <c r="AB838" s="27" t="s">
        <v>2770</v>
      </c>
      <c r="AC838" s="27" t="s">
        <v>115</v>
      </c>
      <c r="AD838" s="27" t="s">
        <v>215</v>
      </c>
      <c r="AE838" s="27" t="s">
        <v>214</v>
      </c>
      <c r="AF838" s="27" t="s">
        <v>782</v>
      </c>
      <c r="AG838" s="27" t="s">
        <v>677</v>
      </c>
      <c r="AH838" s="27" t="s">
        <v>2755</v>
      </c>
      <c r="AI838" s="61">
        <v>42325</v>
      </c>
      <c r="AJ838" s="27" t="s">
        <v>2755</v>
      </c>
      <c r="AK838" s="61">
        <v>42264</v>
      </c>
      <c r="AL838" s="28" t="s">
        <v>64</v>
      </c>
      <c r="AM838" s="27" t="s">
        <v>723</v>
      </c>
      <c r="AN838" s="27" t="s">
        <v>724</v>
      </c>
      <c r="AO838" s="28" t="s">
        <v>719</v>
      </c>
      <c r="AP838" s="27" t="s">
        <v>720</v>
      </c>
      <c r="AQ838" s="27" t="s">
        <v>734</v>
      </c>
      <c r="AR838" s="27" t="s">
        <v>78</v>
      </c>
      <c r="AS838" s="28" t="s">
        <v>717</v>
      </c>
      <c r="AT838" s="28" t="s">
        <v>718</v>
      </c>
      <c r="AU838" s="28" t="s">
        <v>718</v>
      </c>
      <c r="AV838" s="28" t="s">
        <v>718</v>
      </c>
      <c r="AW838" s="28" t="s">
        <v>718</v>
      </c>
      <c r="AX838" s="28" t="s">
        <v>718</v>
      </c>
      <c r="AY838" s="28" t="s">
        <v>718</v>
      </c>
      <c r="AZ838" s="62">
        <v>16889000</v>
      </c>
      <c r="BA838" s="62">
        <v>16889000</v>
      </c>
      <c r="BB838" s="29">
        <v>1</v>
      </c>
    </row>
    <row r="839" spans="1:54" ht="15.75" customHeight="1" x14ac:dyDescent="0.2">
      <c r="A839" t="s">
        <v>3205</v>
      </c>
      <c r="B839" t="str">
        <f>VLOOKUP(M839,vlookup!A:C,3,FALSE)</f>
        <v>"Special Interest Function"</v>
      </c>
      <c r="C839" t="s">
        <v>925</v>
      </c>
      <c r="D839" t="s">
        <v>7</v>
      </c>
      <c r="E839" t="s">
        <v>13</v>
      </c>
      <c r="F839" t="s">
        <v>717</v>
      </c>
      <c r="G839" t="s">
        <v>718</v>
      </c>
      <c r="H839" t="s">
        <v>718</v>
      </c>
      <c r="I839" t="s">
        <v>718</v>
      </c>
      <c r="J839" t="s">
        <v>718</v>
      </c>
      <c r="K839" t="s">
        <v>718</v>
      </c>
      <c r="L839" s="6" t="s">
        <v>718</v>
      </c>
      <c r="M839" s="27" t="s">
        <v>213</v>
      </c>
      <c r="N839" s="27" t="s">
        <v>1115</v>
      </c>
      <c r="O839" s="27" t="s">
        <v>78</v>
      </c>
      <c r="P839" s="27" t="s">
        <v>1440</v>
      </c>
      <c r="Q839" s="27" t="s">
        <v>78</v>
      </c>
      <c r="R839" s="27" t="s">
        <v>228</v>
      </c>
      <c r="S839" s="27" t="s">
        <v>227</v>
      </c>
      <c r="T839" s="27" t="s">
        <v>898</v>
      </c>
      <c r="U839" s="60">
        <v>42265</v>
      </c>
      <c r="V839" s="27" t="s">
        <v>89</v>
      </c>
      <c r="W839" s="27" t="s">
        <v>677</v>
      </c>
      <c r="X839" s="27" t="s">
        <v>113</v>
      </c>
      <c r="Y839" s="27" t="s">
        <v>2758</v>
      </c>
      <c r="Z839" s="27" t="s">
        <v>226</v>
      </c>
      <c r="AA839" s="62">
        <v>6816000</v>
      </c>
      <c r="AB839" s="27" t="s">
        <v>285</v>
      </c>
      <c r="AC839" s="27" t="s">
        <v>1276</v>
      </c>
      <c r="AD839" s="27" t="s">
        <v>224</v>
      </c>
      <c r="AE839" s="27" t="s">
        <v>223</v>
      </c>
      <c r="AF839" s="27" t="s">
        <v>782</v>
      </c>
      <c r="AG839" s="27" t="s">
        <v>677</v>
      </c>
      <c r="AH839" s="27" t="s">
        <v>2755</v>
      </c>
      <c r="AI839" s="61">
        <v>42265</v>
      </c>
      <c r="AJ839" s="27" t="s">
        <v>2755</v>
      </c>
      <c r="AK839" s="61">
        <v>42265</v>
      </c>
      <c r="AL839" s="28" t="s">
        <v>64</v>
      </c>
      <c r="AM839" s="27" t="s">
        <v>723</v>
      </c>
      <c r="AN839" s="27" t="s">
        <v>724</v>
      </c>
      <c r="AO839" s="28" t="s">
        <v>719</v>
      </c>
      <c r="AP839" s="27" t="s">
        <v>720</v>
      </c>
      <c r="AQ839" s="27" t="s">
        <v>734</v>
      </c>
      <c r="AR839" s="27" t="s">
        <v>78</v>
      </c>
      <c r="AS839" s="28" t="s">
        <v>717</v>
      </c>
      <c r="AT839" s="28" t="s">
        <v>718</v>
      </c>
      <c r="AU839" s="28" t="s">
        <v>718</v>
      </c>
      <c r="AV839" s="28" t="s">
        <v>718</v>
      </c>
      <c r="AW839" s="28" t="s">
        <v>718</v>
      </c>
      <c r="AX839" s="28" t="s">
        <v>718</v>
      </c>
      <c r="AY839" s="28" t="s">
        <v>718</v>
      </c>
      <c r="AZ839" s="62">
        <v>0</v>
      </c>
      <c r="BA839" s="62">
        <v>0</v>
      </c>
      <c r="BB839" s="29">
        <v>1</v>
      </c>
    </row>
    <row r="840" spans="1:54" ht="15.75" customHeight="1" x14ac:dyDescent="0.2">
      <c r="A840" t="s">
        <v>3205</v>
      </c>
      <c r="B840" t="str">
        <f>VLOOKUP(M840,vlookup!A:C,3,FALSE)</f>
        <v>"Special Interest Function"</v>
      </c>
      <c r="C840" t="s">
        <v>925</v>
      </c>
      <c r="D840" t="s">
        <v>7</v>
      </c>
      <c r="E840" t="s">
        <v>13</v>
      </c>
      <c r="F840" t="s">
        <v>717</v>
      </c>
      <c r="G840" t="s">
        <v>718</v>
      </c>
      <c r="H840" t="s">
        <v>718</v>
      </c>
      <c r="I840" t="s">
        <v>718</v>
      </c>
      <c r="J840" t="s">
        <v>718</v>
      </c>
      <c r="K840" t="s">
        <v>718</v>
      </c>
      <c r="L840" s="6" t="s">
        <v>718</v>
      </c>
      <c r="M840" s="27" t="s">
        <v>213</v>
      </c>
      <c r="N840" s="27" t="s">
        <v>1115</v>
      </c>
      <c r="O840" s="27" t="s">
        <v>78</v>
      </c>
      <c r="P840" s="27" t="s">
        <v>1440</v>
      </c>
      <c r="Q840" s="27" t="s">
        <v>78</v>
      </c>
      <c r="R840" s="27" t="s">
        <v>222</v>
      </c>
      <c r="S840" s="27" t="s">
        <v>221</v>
      </c>
      <c r="T840" s="27" t="s">
        <v>143</v>
      </c>
      <c r="U840" s="60">
        <v>42265</v>
      </c>
      <c r="V840" s="27" t="s">
        <v>89</v>
      </c>
      <c r="W840" s="27" t="s">
        <v>677</v>
      </c>
      <c r="X840" s="27" t="s">
        <v>113</v>
      </c>
      <c r="Y840" s="27" t="s">
        <v>2758</v>
      </c>
      <c r="Z840" s="27" t="s">
        <v>220</v>
      </c>
      <c r="AA840" s="62">
        <v>9705000</v>
      </c>
      <c r="AB840" s="27" t="s">
        <v>284</v>
      </c>
      <c r="AC840" s="27" t="s">
        <v>824</v>
      </c>
      <c r="AD840" s="27" t="s">
        <v>219</v>
      </c>
      <c r="AE840" s="27" t="s">
        <v>218</v>
      </c>
      <c r="AF840" s="27" t="s">
        <v>782</v>
      </c>
      <c r="AG840" s="27" t="s">
        <v>677</v>
      </c>
      <c r="AH840" s="27" t="s">
        <v>2755</v>
      </c>
      <c r="AI840" s="61">
        <v>42265</v>
      </c>
      <c r="AJ840" s="27" t="s">
        <v>2755</v>
      </c>
      <c r="AK840" s="61">
        <v>42265</v>
      </c>
      <c r="AL840" s="28" t="s">
        <v>64</v>
      </c>
      <c r="AM840" s="27" t="s">
        <v>723</v>
      </c>
      <c r="AN840" s="27" t="s">
        <v>724</v>
      </c>
      <c r="AO840" s="28" t="s">
        <v>719</v>
      </c>
      <c r="AP840" s="27" t="s">
        <v>720</v>
      </c>
      <c r="AQ840" s="27" t="s">
        <v>734</v>
      </c>
      <c r="AR840" s="27" t="s">
        <v>78</v>
      </c>
      <c r="AS840" s="28" t="s">
        <v>717</v>
      </c>
      <c r="AT840" s="28" t="s">
        <v>718</v>
      </c>
      <c r="AU840" s="28" t="s">
        <v>718</v>
      </c>
      <c r="AV840" s="28" t="s">
        <v>718</v>
      </c>
      <c r="AW840" s="28" t="s">
        <v>718</v>
      </c>
      <c r="AX840" s="28" t="s">
        <v>718</v>
      </c>
      <c r="AY840" s="28" t="s">
        <v>718</v>
      </c>
      <c r="AZ840" s="62">
        <v>9705000</v>
      </c>
      <c r="BA840" s="62">
        <v>9705000</v>
      </c>
      <c r="BB840" s="29">
        <v>1</v>
      </c>
    </row>
    <row r="841" spans="1:54" ht="15.75" customHeight="1" x14ac:dyDescent="0.2">
      <c r="A841" t="s">
        <v>3205</v>
      </c>
      <c r="B841" t="str">
        <f>VLOOKUP(M841,vlookup!A:C,3,FALSE)</f>
        <v>"Special Interest Function"</v>
      </c>
      <c r="C841" t="s">
        <v>925</v>
      </c>
      <c r="D841" t="s">
        <v>7</v>
      </c>
      <c r="E841" t="s">
        <v>13</v>
      </c>
      <c r="F841" t="s">
        <v>717</v>
      </c>
      <c r="G841" t="s">
        <v>718</v>
      </c>
      <c r="H841" t="s">
        <v>718</v>
      </c>
      <c r="I841" t="s">
        <v>718</v>
      </c>
      <c r="J841" t="s">
        <v>718</v>
      </c>
      <c r="K841" t="s">
        <v>718</v>
      </c>
      <c r="L841" s="6" t="s">
        <v>718</v>
      </c>
      <c r="M841" s="27" t="s">
        <v>213</v>
      </c>
      <c r="N841" s="27" t="s">
        <v>1115</v>
      </c>
      <c r="O841" s="27" t="s">
        <v>78</v>
      </c>
      <c r="P841" s="27" t="s">
        <v>1440</v>
      </c>
      <c r="Q841" s="27" t="s">
        <v>78</v>
      </c>
      <c r="R841" s="27" t="s">
        <v>217</v>
      </c>
      <c r="S841" s="27" t="s">
        <v>109</v>
      </c>
      <c r="T841" s="27" t="s">
        <v>321</v>
      </c>
      <c r="U841" s="60">
        <v>42269</v>
      </c>
      <c r="V841" s="27" t="s">
        <v>45</v>
      </c>
      <c r="W841" s="27" t="s">
        <v>330</v>
      </c>
      <c r="X841" s="27" t="s">
        <v>113</v>
      </c>
      <c r="Y841" s="27" t="s">
        <v>2763</v>
      </c>
      <c r="Z841" s="27" t="s">
        <v>678</v>
      </c>
      <c r="AA841" s="62">
        <v>55218.6</v>
      </c>
      <c r="AB841" s="27" t="s">
        <v>2770</v>
      </c>
      <c r="AC841" s="27" t="s">
        <v>99</v>
      </c>
      <c r="AD841" s="27" t="s">
        <v>215</v>
      </c>
      <c r="AE841" s="27" t="s">
        <v>214</v>
      </c>
      <c r="AF841" s="27" t="s">
        <v>782</v>
      </c>
      <c r="AG841" s="27" t="s">
        <v>677</v>
      </c>
      <c r="AH841" s="27" t="s">
        <v>2755</v>
      </c>
      <c r="AI841" s="61">
        <v>42325</v>
      </c>
      <c r="AJ841" s="27" t="s">
        <v>2755</v>
      </c>
      <c r="AK841" s="61">
        <v>42270</v>
      </c>
      <c r="AL841" s="28" t="s">
        <v>64</v>
      </c>
      <c r="AM841" s="27" t="s">
        <v>730</v>
      </c>
      <c r="AN841" s="27" t="s">
        <v>731</v>
      </c>
      <c r="AO841" s="28" t="s">
        <v>719</v>
      </c>
      <c r="AP841" s="27" t="s">
        <v>720</v>
      </c>
      <c r="AQ841" s="27" t="s">
        <v>734</v>
      </c>
      <c r="AR841" s="27" t="s">
        <v>78</v>
      </c>
      <c r="AS841" s="28" t="s">
        <v>717</v>
      </c>
      <c r="AT841" s="28" t="s">
        <v>718</v>
      </c>
      <c r="AU841" s="28" t="s">
        <v>718</v>
      </c>
      <c r="AV841" s="28" t="s">
        <v>718</v>
      </c>
      <c r="AW841" s="28" t="s">
        <v>718</v>
      </c>
      <c r="AX841" s="28" t="s">
        <v>718</v>
      </c>
      <c r="AY841" s="28" t="s">
        <v>718</v>
      </c>
      <c r="AZ841" s="62">
        <v>55218.6</v>
      </c>
      <c r="BA841" s="62">
        <v>55218.6</v>
      </c>
      <c r="BB841" s="29">
        <v>1</v>
      </c>
    </row>
    <row r="842" spans="1:54" ht="15.75" customHeight="1" x14ac:dyDescent="0.2">
      <c r="A842" t="s">
        <v>79</v>
      </c>
      <c r="B842" t="e">
        <f>VLOOKUP(M842,vlookup!A:C,3,FALSE)</f>
        <v>#N/A</v>
      </c>
      <c r="C842" t="s">
        <v>924</v>
      </c>
      <c r="D842" t="s">
        <v>7</v>
      </c>
      <c r="E842" t="s">
        <v>12</v>
      </c>
      <c r="F842" t="s">
        <v>717</v>
      </c>
      <c r="G842" t="s">
        <v>1850</v>
      </c>
      <c r="H842" t="s">
        <v>718</v>
      </c>
      <c r="I842" t="s">
        <v>718</v>
      </c>
      <c r="J842" t="s">
        <v>718</v>
      </c>
      <c r="K842" t="s">
        <v>70</v>
      </c>
      <c r="L842" s="6" t="s">
        <v>718</v>
      </c>
      <c r="M842" s="27" t="s">
        <v>190</v>
      </c>
      <c r="N842" s="27" t="s">
        <v>1118</v>
      </c>
      <c r="O842" s="27" t="s">
        <v>78</v>
      </c>
      <c r="P842" s="27" t="s">
        <v>1443</v>
      </c>
      <c r="Q842" s="27" t="s">
        <v>78</v>
      </c>
      <c r="R842" s="27" t="s">
        <v>961</v>
      </c>
      <c r="S842" s="27" t="s">
        <v>48</v>
      </c>
      <c r="T842" s="27" t="s">
        <v>1016</v>
      </c>
      <c r="U842" s="60">
        <v>42121</v>
      </c>
      <c r="V842" s="27" t="s">
        <v>134</v>
      </c>
      <c r="W842" s="27" t="s">
        <v>677</v>
      </c>
      <c r="X842" s="27" t="s">
        <v>105</v>
      </c>
      <c r="Y842" s="27" t="s">
        <v>2794</v>
      </c>
      <c r="Z842" s="27" t="s">
        <v>1395</v>
      </c>
      <c r="AA842" s="62">
        <v>685633.05</v>
      </c>
      <c r="AB842" s="27" t="s">
        <v>1396</v>
      </c>
      <c r="AC842" s="27" t="s">
        <v>211</v>
      </c>
      <c r="AD842" s="27" t="s">
        <v>677</v>
      </c>
      <c r="AE842" s="27" t="s">
        <v>1397</v>
      </c>
      <c r="AF842" s="27" t="s">
        <v>749</v>
      </c>
      <c r="AG842" s="27" t="s">
        <v>677</v>
      </c>
      <c r="AH842" s="27" t="s">
        <v>750</v>
      </c>
      <c r="AI842" s="61">
        <v>42121</v>
      </c>
      <c r="AJ842" s="27" t="s">
        <v>816</v>
      </c>
      <c r="AK842" s="61">
        <v>42114</v>
      </c>
      <c r="AL842" s="28" t="s">
        <v>64</v>
      </c>
      <c r="AM842" s="27" t="s">
        <v>739</v>
      </c>
      <c r="AN842" s="27" t="s">
        <v>740</v>
      </c>
      <c r="AO842" s="28" t="s">
        <v>725</v>
      </c>
      <c r="AP842" s="27" t="s">
        <v>718</v>
      </c>
      <c r="AQ842" s="27" t="s">
        <v>677</v>
      </c>
      <c r="AR842" s="27" t="s">
        <v>78</v>
      </c>
      <c r="AS842" s="28" t="s">
        <v>717</v>
      </c>
      <c r="AT842" s="28" t="s">
        <v>716</v>
      </c>
      <c r="AU842" s="28" t="s">
        <v>718</v>
      </c>
      <c r="AV842" s="28" t="s">
        <v>718</v>
      </c>
      <c r="AW842" s="28" t="s">
        <v>718</v>
      </c>
      <c r="AX842" s="28" t="s">
        <v>716</v>
      </c>
      <c r="AY842" s="28" t="s">
        <v>718</v>
      </c>
      <c r="AZ842" s="62">
        <v>1470245.27</v>
      </c>
      <c r="BA842" s="62">
        <v>0</v>
      </c>
      <c r="BB842" s="29">
        <v>1</v>
      </c>
    </row>
    <row r="843" spans="1:54" ht="15.75" customHeight="1" x14ac:dyDescent="0.2">
      <c r="A843" t="s">
        <v>79</v>
      </c>
      <c r="B843" t="e">
        <f>VLOOKUP(M843,vlookup!A:C,3,FALSE)</f>
        <v>#N/A</v>
      </c>
      <c r="C843" t="s">
        <v>924</v>
      </c>
      <c r="D843" t="s">
        <v>7</v>
      </c>
      <c r="E843" t="s">
        <v>13</v>
      </c>
      <c r="F843" t="s">
        <v>717</v>
      </c>
      <c r="G843" t="s">
        <v>1850</v>
      </c>
      <c r="H843" t="s">
        <v>718</v>
      </c>
      <c r="I843" t="s">
        <v>718</v>
      </c>
      <c r="J843" t="s">
        <v>718</v>
      </c>
      <c r="K843" t="s">
        <v>70</v>
      </c>
      <c r="L843" s="6" t="s">
        <v>718</v>
      </c>
      <c r="M843" s="27" t="s">
        <v>190</v>
      </c>
      <c r="N843" s="27" t="s">
        <v>1118</v>
      </c>
      <c r="O843" s="27" t="s">
        <v>78</v>
      </c>
      <c r="P843" s="27" t="s">
        <v>1443</v>
      </c>
      <c r="Q843" s="27" t="s">
        <v>78</v>
      </c>
      <c r="R843" s="27" t="s">
        <v>961</v>
      </c>
      <c r="S843" s="27" t="s">
        <v>48</v>
      </c>
      <c r="T843" s="27" t="s">
        <v>1016</v>
      </c>
      <c r="U843" s="60">
        <v>42213</v>
      </c>
      <c r="V843" s="27" t="s">
        <v>134</v>
      </c>
      <c r="W843" s="27" t="s">
        <v>677</v>
      </c>
      <c r="X843" s="27" t="s">
        <v>105</v>
      </c>
      <c r="Y843" s="27" t="s">
        <v>2795</v>
      </c>
      <c r="Z843" s="27" t="s">
        <v>1395</v>
      </c>
      <c r="AA843" s="62">
        <v>173829.2</v>
      </c>
      <c r="AB843" s="27" t="s">
        <v>1396</v>
      </c>
      <c r="AC843" s="27" t="s">
        <v>426</v>
      </c>
      <c r="AD843" s="27" t="s">
        <v>677</v>
      </c>
      <c r="AE843" s="27" t="s">
        <v>1397</v>
      </c>
      <c r="AF843" s="27" t="s">
        <v>749</v>
      </c>
      <c r="AG843" s="27" t="s">
        <v>677</v>
      </c>
      <c r="AH843" s="27" t="s">
        <v>750</v>
      </c>
      <c r="AI843" s="61">
        <v>42213</v>
      </c>
      <c r="AJ843" s="27" t="s">
        <v>750</v>
      </c>
      <c r="AK843" s="61">
        <v>42213</v>
      </c>
      <c r="AL843" s="28" t="s">
        <v>64</v>
      </c>
      <c r="AM843" s="27" t="s">
        <v>730</v>
      </c>
      <c r="AN843" s="27" t="s">
        <v>731</v>
      </c>
      <c r="AO843" s="28" t="s">
        <v>725</v>
      </c>
      <c r="AP843" s="27" t="s">
        <v>718</v>
      </c>
      <c r="AQ843" s="27" t="s">
        <v>677</v>
      </c>
      <c r="AR843" s="27" t="s">
        <v>78</v>
      </c>
      <c r="AS843" s="28" t="s">
        <v>717</v>
      </c>
      <c r="AT843" s="28" t="s">
        <v>716</v>
      </c>
      <c r="AU843" s="28" t="s">
        <v>718</v>
      </c>
      <c r="AV843" s="28" t="s">
        <v>718</v>
      </c>
      <c r="AW843" s="28" t="s">
        <v>718</v>
      </c>
      <c r="AX843" s="28" t="s">
        <v>716</v>
      </c>
      <c r="AY843" s="28" t="s">
        <v>718</v>
      </c>
      <c r="AZ843" s="62">
        <v>0</v>
      </c>
      <c r="BA843" s="62">
        <v>0</v>
      </c>
      <c r="BB843" s="29">
        <v>1</v>
      </c>
    </row>
    <row r="844" spans="1:54" ht="15.75" customHeight="1" x14ac:dyDescent="0.2">
      <c r="A844" t="s">
        <v>79</v>
      </c>
      <c r="B844" t="e">
        <f>VLOOKUP(M844,vlookup!A:C,3,FALSE)</f>
        <v>#N/A</v>
      </c>
      <c r="C844" t="s">
        <v>925</v>
      </c>
      <c r="D844" t="s">
        <v>7</v>
      </c>
      <c r="E844" t="s">
        <v>13</v>
      </c>
      <c r="F844" t="s">
        <v>717</v>
      </c>
      <c r="G844" t="s">
        <v>1850</v>
      </c>
      <c r="H844" t="s">
        <v>718</v>
      </c>
      <c r="I844" t="s">
        <v>718</v>
      </c>
      <c r="J844" t="s">
        <v>718</v>
      </c>
      <c r="K844" t="s">
        <v>70</v>
      </c>
      <c r="L844" s="6" t="s">
        <v>718</v>
      </c>
      <c r="M844" s="27" t="s">
        <v>190</v>
      </c>
      <c r="N844" s="27" t="s">
        <v>1118</v>
      </c>
      <c r="O844" s="27" t="s">
        <v>78</v>
      </c>
      <c r="P844" s="27" t="s">
        <v>1443</v>
      </c>
      <c r="Q844" s="27" t="s">
        <v>78</v>
      </c>
      <c r="R844" s="27" t="s">
        <v>961</v>
      </c>
      <c r="S844" s="27" t="s">
        <v>48</v>
      </c>
      <c r="T844" s="27" t="s">
        <v>1016</v>
      </c>
      <c r="U844" s="60">
        <v>42216</v>
      </c>
      <c r="V844" s="27" t="s">
        <v>40</v>
      </c>
      <c r="W844" s="27" t="s">
        <v>677</v>
      </c>
      <c r="X844" s="27" t="s">
        <v>38</v>
      </c>
      <c r="Y844" s="27" t="s">
        <v>2796</v>
      </c>
      <c r="Z844" s="27" t="s">
        <v>1395</v>
      </c>
      <c r="AA844" s="62">
        <v>383198.53</v>
      </c>
      <c r="AB844" s="27" t="s">
        <v>391</v>
      </c>
      <c r="AC844" s="27" t="s">
        <v>76</v>
      </c>
      <c r="AD844" s="27" t="s">
        <v>2797</v>
      </c>
      <c r="AE844" s="27" t="s">
        <v>1397</v>
      </c>
      <c r="AF844" s="27" t="s">
        <v>749</v>
      </c>
      <c r="AG844" s="27" t="s">
        <v>677</v>
      </c>
      <c r="AH844" s="27" t="s">
        <v>750</v>
      </c>
      <c r="AI844" s="61">
        <v>42216</v>
      </c>
      <c r="AJ844" s="27" t="s">
        <v>816</v>
      </c>
      <c r="AK844" s="61">
        <v>42215</v>
      </c>
      <c r="AL844" s="28" t="s">
        <v>64</v>
      </c>
      <c r="AM844" s="27" t="s">
        <v>677</v>
      </c>
      <c r="AN844" s="27" t="s">
        <v>677</v>
      </c>
      <c r="AO844" s="28" t="s">
        <v>725</v>
      </c>
      <c r="AP844" s="27" t="s">
        <v>718</v>
      </c>
      <c r="AQ844" s="27" t="s">
        <v>78</v>
      </c>
      <c r="AR844" s="27" t="s">
        <v>78</v>
      </c>
      <c r="AS844" s="28" t="s">
        <v>717</v>
      </c>
      <c r="AT844" s="28" t="s">
        <v>716</v>
      </c>
      <c r="AU844" s="28" t="s">
        <v>718</v>
      </c>
      <c r="AV844" s="28" t="s">
        <v>718</v>
      </c>
      <c r="AW844" s="28" t="s">
        <v>718</v>
      </c>
      <c r="AX844" s="28" t="s">
        <v>716</v>
      </c>
      <c r="AY844" s="28" t="s">
        <v>718</v>
      </c>
      <c r="AZ844" s="62">
        <v>383198.53</v>
      </c>
      <c r="BA844" s="62">
        <v>383198.53</v>
      </c>
      <c r="BB844" s="29">
        <v>1</v>
      </c>
    </row>
    <row r="845" spans="1:54" ht="15.75" customHeight="1" x14ac:dyDescent="0.2">
      <c r="A845" t="s">
        <v>79</v>
      </c>
      <c r="B845" t="e">
        <f>VLOOKUP(M845,vlookup!A:C,3,FALSE)</f>
        <v>#N/A</v>
      </c>
      <c r="C845" t="s">
        <v>925</v>
      </c>
      <c r="D845" t="s">
        <v>9</v>
      </c>
      <c r="E845" t="s">
        <v>10</v>
      </c>
      <c r="F845" t="s">
        <v>717</v>
      </c>
      <c r="G845" t="s">
        <v>1850</v>
      </c>
      <c r="H845" t="s">
        <v>718</v>
      </c>
      <c r="I845" t="s">
        <v>72</v>
      </c>
      <c r="J845" t="s">
        <v>71</v>
      </c>
      <c r="K845" t="s">
        <v>718</v>
      </c>
      <c r="L845" s="6" t="s">
        <v>718</v>
      </c>
      <c r="M845" s="27" t="s">
        <v>190</v>
      </c>
      <c r="N845" s="27" t="s">
        <v>1118</v>
      </c>
      <c r="O845" s="27" t="s">
        <v>78</v>
      </c>
      <c r="P845" s="27" t="s">
        <v>1443</v>
      </c>
      <c r="Q845" s="27" t="s">
        <v>78</v>
      </c>
      <c r="R845" s="27" t="s">
        <v>1124</v>
      </c>
      <c r="S845" s="27" t="s">
        <v>48</v>
      </c>
      <c r="T845" s="27" t="s">
        <v>1292</v>
      </c>
      <c r="U845" s="60">
        <v>41995</v>
      </c>
      <c r="V845" s="27" t="s">
        <v>46</v>
      </c>
      <c r="W845" s="27" t="s">
        <v>330</v>
      </c>
      <c r="X845" s="27" t="s">
        <v>38</v>
      </c>
      <c r="Y845" s="27" t="s">
        <v>2810</v>
      </c>
      <c r="Z845" s="27" t="s">
        <v>1392</v>
      </c>
      <c r="AA845" s="62">
        <v>117352.15</v>
      </c>
      <c r="AB845" s="27" t="s">
        <v>1803</v>
      </c>
      <c r="AC845" s="27" t="s">
        <v>130</v>
      </c>
      <c r="AD845" s="27" t="s">
        <v>1393</v>
      </c>
      <c r="AE845" s="27" t="s">
        <v>202</v>
      </c>
      <c r="AF845" s="27" t="s">
        <v>744</v>
      </c>
      <c r="AG845" s="27" t="s">
        <v>677</v>
      </c>
      <c r="AH845" s="27" t="s">
        <v>738</v>
      </c>
      <c r="AI845" s="61">
        <v>42202</v>
      </c>
      <c r="AJ845" s="27" t="s">
        <v>977</v>
      </c>
      <c r="AK845" s="61">
        <v>41995</v>
      </c>
      <c r="AL845" s="28" t="s">
        <v>64</v>
      </c>
      <c r="AM845" s="27" t="s">
        <v>723</v>
      </c>
      <c r="AN845" s="27" t="s">
        <v>724</v>
      </c>
      <c r="AO845" s="28" t="s">
        <v>719</v>
      </c>
      <c r="AP845" s="27" t="s">
        <v>720</v>
      </c>
      <c r="AQ845" s="27" t="s">
        <v>78</v>
      </c>
      <c r="AR845" s="27" t="s">
        <v>78</v>
      </c>
      <c r="AS845" s="28" t="s">
        <v>717</v>
      </c>
      <c r="AT845" s="28" t="s">
        <v>716</v>
      </c>
      <c r="AU845" s="28" t="s">
        <v>718</v>
      </c>
      <c r="AV845" s="28" t="s">
        <v>716</v>
      </c>
      <c r="AW845" s="28" t="s">
        <v>716</v>
      </c>
      <c r="AX845" s="28" t="s">
        <v>718</v>
      </c>
      <c r="AY845" s="28" t="s">
        <v>718</v>
      </c>
      <c r="AZ845" s="62">
        <v>117352.15</v>
      </c>
      <c r="BA845" s="62">
        <v>117352.15</v>
      </c>
      <c r="BB845" s="29">
        <v>1</v>
      </c>
    </row>
    <row r="846" spans="1:54" ht="15.75" customHeight="1" x14ac:dyDescent="0.2">
      <c r="A846" t="s">
        <v>79</v>
      </c>
      <c r="B846" t="e">
        <f>VLOOKUP(M846,vlookup!A:C,3,FALSE)</f>
        <v>#N/A</v>
      </c>
      <c r="C846" t="s">
        <v>925</v>
      </c>
      <c r="D846" t="s">
        <v>9</v>
      </c>
      <c r="E846" t="s">
        <v>10</v>
      </c>
      <c r="F846" t="s">
        <v>717</v>
      </c>
      <c r="G846" t="s">
        <v>1850</v>
      </c>
      <c r="H846" t="s">
        <v>718</v>
      </c>
      <c r="I846" t="s">
        <v>72</v>
      </c>
      <c r="J846" t="s">
        <v>71</v>
      </c>
      <c r="K846" t="s">
        <v>718</v>
      </c>
      <c r="L846" s="6" t="s">
        <v>718</v>
      </c>
      <c r="M846" s="27" t="s">
        <v>190</v>
      </c>
      <c r="N846" s="27" t="s">
        <v>1118</v>
      </c>
      <c r="O846" s="27" t="s">
        <v>78</v>
      </c>
      <c r="P846" s="27" t="s">
        <v>1443</v>
      </c>
      <c r="Q846" s="27" t="s">
        <v>78</v>
      </c>
      <c r="R846" s="27" t="s">
        <v>1124</v>
      </c>
      <c r="S846" s="27" t="s">
        <v>48</v>
      </c>
      <c r="T846" s="27" t="s">
        <v>1292</v>
      </c>
      <c r="U846" s="60">
        <v>41995</v>
      </c>
      <c r="V846" s="27" t="s">
        <v>46</v>
      </c>
      <c r="W846" s="27" t="s">
        <v>107</v>
      </c>
      <c r="X846" s="27" t="s">
        <v>38</v>
      </c>
      <c r="Y846" s="27" t="s">
        <v>2808</v>
      </c>
      <c r="Z846" s="27" t="s">
        <v>1392</v>
      </c>
      <c r="AA846" s="62">
        <v>244586.72</v>
      </c>
      <c r="AB846" s="27" t="s">
        <v>2809</v>
      </c>
      <c r="AC846" s="27" t="s">
        <v>76</v>
      </c>
      <c r="AD846" s="27" t="s">
        <v>1393</v>
      </c>
      <c r="AE846" s="27" t="s">
        <v>202</v>
      </c>
      <c r="AF846" s="27" t="s">
        <v>744</v>
      </c>
      <c r="AG846" s="27" t="s">
        <v>677</v>
      </c>
      <c r="AH846" s="27" t="s">
        <v>783</v>
      </c>
      <c r="AI846" s="61">
        <v>42234</v>
      </c>
      <c r="AJ846" s="27" t="s">
        <v>977</v>
      </c>
      <c r="AK846" s="61">
        <v>41990</v>
      </c>
      <c r="AL846" s="28" t="s">
        <v>64</v>
      </c>
      <c r="AM846" s="27" t="s">
        <v>677</v>
      </c>
      <c r="AN846" s="27" t="s">
        <v>677</v>
      </c>
      <c r="AO846" s="28" t="s">
        <v>719</v>
      </c>
      <c r="AP846" s="27" t="s">
        <v>720</v>
      </c>
      <c r="AQ846" s="27" t="s">
        <v>78</v>
      </c>
      <c r="AR846" s="27" t="s">
        <v>78</v>
      </c>
      <c r="AS846" s="28" t="s">
        <v>717</v>
      </c>
      <c r="AT846" s="28" t="s">
        <v>716</v>
      </c>
      <c r="AU846" s="28" t="s">
        <v>718</v>
      </c>
      <c r="AV846" s="28" t="s">
        <v>716</v>
      </c>
      <c r="AW846" s="28" t="s">
        <v>716</v>
      </c>
      <c r="AX846" s="28" t="s">
        <v>718</v>
      </c>
      <c r="AY846" s="28" t="s">
        <v>718</v>
      </c>
      <c r="AZ846" s="62">
        <v>244586.72</v>
      </c>
      <c r="BA846" s="62">
        <v>244586.72</v>
      </c>
      <c r="BB846" s="29">
        <v>1</v>
      </c>
    </row>
    <row r="847" spans="1:54" ht="15.75" customHeight="1" x14ac:dyDescent="0.2">
      <c r="A847" t="s">
        <v>79</v>
      </c>
      <c r="B847" t="e">
        <f>VLOOKUP(M847,vlookup!A:C,3,FALSE)</f>
        <v>#N/A</v>
      </c>
      <c r="C847" t="s">
        <v>925</v>
      </c>
      <c r="D847" t="s">
        <v>9</v>
      </c>
      <c r="E847" t="s">
        <v>11</v>
      </c>
      <c r="F847" t="s">
        <v>717</v>
      </c>
      <c r="G847" t="s">
        <v>1850</v>
      </c>
      <c r="H847" t="s">
        <v>718</v>
      </c>
      <c r="I847" t="s">
        <v>72</v>
      </c>
      <c r="J847" t="s">
        <v>71</v>
      </c>
      <c r="K847" t="s">
        <v>718</v>
      </c>
      <c r="L847" s="6" t="s">
        <v>718</v>
      </c>
      <c r="M847" s="27" t="s">
        <v>190</v>
      </c>
      <c r="N847" s="27" t="s">
        <v>1118</v>
      </c>
      <c r="O847" s="27" t="s">
        <v>78</v>
      </c>
      <c r="P847" s="27" t="s">
        <v>1443</v>
      </c>
      <c r="Q847" s="27" t="s">
        <v>78</v>
      </c>
      <c r="R847" s="27" t="s">
        <v>1124</v>
      </c>
      <c r="S847" s="27" t="s">
        <v>48</v>
      </c>
      <c r="T847" s="27" t="s">
        <v>1292</v>
      </c>
      <c r="U847" s="60">
        <v>42011</v>
      </c>
      <c r="V847" s="27" t="s">
        <v>46</v>
      </c>
      <c r="W847" s="27" t="s">
        <v>107</v>
      </c>
      <c r="X847" s="27" t="s">
        <v>38</v>
      </c>
      <c r="Y847" s="27" t="s">
        <v>2811</v>
      </c>
      <c r="Z847" s="27" t="s">
        <v>1392</v>
      </c>
      <c r="AA847" s="62">
        <v>30097.55</v>
      </c>
      <c r="AB847" s="27" t="s">
        <v>2812</v>
      </c>
      <c r="AC847" s="27" t="s">
        <v>76</v>
      </c>
      <c r="AD847" s="27" t="s">
        <v>1393</v>
      </c>
      <c r="AE847" s="27" t="s">
        <v>202</v>
      </c>
      <c r="AF847" s="27" t="s">
        <v>744</v>
      </c>
      <c r="AG847" s="27" t="s">
        <v>677</v>
      </c>
      <c r="AH847" s="27" t="s">
        <v>783</v>
      </c>
      <c r="AI847" s="61">
        <v>42234</v>
      </c>
      <c r="AJ847" s="27" t="s">
        <v>977</v>
      </c>
      <c r="AK847" s="61">
        <v>41996</v>
      </c>
      <c r="AL847" s="28" t="s">
        <v>64</v>
      </c>
      <c r="AM847" s="27" t="s">
        <v>677</v>
      </c>
      <c r="AN847" s="27" t="s">
        <v>677</v>
      </c>
      <c r="AO847" s="28" t="s">
        <v>719</v>
      </c>
      <c r="AP847" s="27" t="s">
        <v>720</v>
      </c>
      <c r="AQ847" s="27" t="s">
        <v>78</v>
      </c>
      <c r="AR847" s="27" t="s">
        <v>78</v>
      </c>
      <c r="AS847" s="28" t="s">
        <v>717</v>
      </c>
      <c r="AT847" s="28" t="s">
        <v>716</v>
      </c>
      <c r="AU847" s="28" t="s">
        <v>718</v>
      </c>
      <c r="AV847" s="28" t="s">
        <v>716</v>
      </c>
      <c r="AW847" s="28" t="s">
        <v>716</v>
      </c>
      <c r="AX847" s="28" t="s">
        <v>718</v>
      </c>
      <c r="AY847" s="28" t="s">
        <v>718</v>
      </c>
      <c r="AZ847" s="62">
        <v>30097.55</v>
      </c>
      <c r="BA847" s="62">
        <v>30097.55</v>
      </c>
      <c r="BB847" s="29">
        <v>1</v>
      </c>
    </row>
    <row r="848" spans="1:54" ht="15.75" customHeight="1" x14ac:dyDescent="0.2">
      <c r="A848" t="s">
        <v>79</v>
      </c>
      <c r="B848" t="e">
        <f>VLOOKUP(M848,vlookup!A:C,3,FALSE)</f>
        <v>#N/A</v>
      </c>
      <c r="C848" t="s">
        <v>925</v>
      </c>
      <c r="D848" t="s">
        <v>9</v>
      </c>
      <c r="E848" t="s">
        <v>11</v>
      </c>
      <c r="F848" t="s">
        <v>717</v>
      </c>
      <c r="G848" t="s">
        <v>1850</v>
      </c>
      <c r="H848" t="s">
        <v>718</v>
      </c>
      <c r="I848" t="s">
        <v>72</v>
      </c>
      <c r="J848" t="s">
        <v>71</v>
      </c>
      <c r="K848" t="s">
        <v>718</v>
      </c>
      <c r="L848" s="6" t="s">
        <v>718</v>
      </c>
      <c r="M848" s="27" t="s">
        <v>190</v>
      </c>
      <c r="N848" s="27" t="s">
        <v>1118</v>
      </c>
      <c r="O848" s="27" t="s">
        <v>78</v>
      </c>
      <c r="P848" s="27" t="s">
        <v>1443</v>
      </c>
      <c r="Q848" s="27" t="s">
        <v>78</v>
      </c>
      <c r="R848" s="27" t="s">
        <v>1124</v>
      </c>
      <c r="S848" s="27" t="s">
        <v>48</v>
      </c>
      <c r="T848" s="27" t="s">
        <v>1292</v>
      </c>
      <c r="U848" s="60">
        <v>42011</v>
      </c>
      <c r="V848" s="27" t="s">
        <v>46</v>
      </c>
      <c r="W848" s="27" t="s">
        <v>107</v>
      </c>
      <c r="X848" s="27" t="s">
        <v>38</v>
      </c>
      <c r="Y848" s="27" t="s">
        <v>2813</v>
      </c>
      <c r="Z848" s="27" t="s">
        <v>1392</v>
      </c>
      <c r="AA848" s="62">
        <v>30097.55</v>
      </c>
      <c r="AB848" s="27" t="s">
        <v>2814</v>
      </c>
      <c r="AC848" s="27" t="s">
        <v>76</v>
      </c>
      <c r="AD848" s="27" t="s">
        <v>1393</v>
      </c>
      <c r="AE848" s="27" t="s">
        <v>202</v>
      </c>
      <c r="AF848" s="27" t="s">
        <v>744</v>
      </c>
      <c r="AG848" s="27" t="s">
        <v>677</v>
      </c>
      <c r="AH848" s="27" t="s">
        <v>783</v>
      </c>
      <c r="AI848" s="61">
        <v>42234</v>
      </c>
      <c r="AJ848" s="27" t="s">
        <v>977</v>
      </c>
      <c r="AK848" s="61">
        <v>41990</v>
      </c>
      <c r="AL848" s="28" t="s">
        <v>64</v>
      </c>
      <c r="AM848" s="27" t="s">
        <v>677</v>
      </c>
      <c r="AN848" s="27" t="s">
        <v>677</v>
      </c>
      <c r="AO848" s="28" t="s">
        <v>719</v>
      </c>
      <c r="AP848" s="27" t="s">
        <v>720</v>
      </c>
      <c r="AQ848" s="27" t="s">
        <v>78</v>
      </c>
      <c r="AR848" s="27" t="s">
        <v>78</v>
      </c>
      <c r="AS848" s="28" t="s">
        <v>717</v>
      </c>
      <c r="AT848" s="28" t="s">
        <v>716</v>
      </c>
      <c r="AU848" s="28" t="s">
        <v>718</v>
      </c>
      <c r="AV848" s="28" t="s">
        <v>716</v>
      </c>
      <c r="AW848" s="28" t="s">
        <v>716</v>
      </c>
      <c r="AX848" s="28" t="s">
        <v>718</v>
      </c>
      <c r="AY848" s="28" t="s">
        <v>718</v>
      </c>
      <c r="AZ848" s="62">
        <v>30097.55</v>
      </c>
      <c r="BA848" s="62">
        <v>30097.55</v>
      </c>
      <c r="BB848" s="29">
        <v>1</v>
      </c>
    </row>
    <row r="849" spans="1:54" ht="15.75" customHeight="1" x14ac:dyDescent="0.2">
      <c r="A849" t="s">
        <v>79</v>
      </c>
      <c r="B849" t="e">
        <f>VLOOKUP(M849,vlookup!A:C,3,FALSE)</f>
        <v>#N/A</v>
      </c>
      <c r="C849" t="s">
        <v>925</v>
      </c>
      <c r="D849" t="s">
        <v>9</v>
      </c>
      <c r="E849" t="s">
        <v>11</v>
      </c>
      <c r="F849" t="s">
        <v>717</v>
      </c>
      <c r="G849" t="s">
        <v>1850</v>
      </c>
      <c r="H849" t="s">
        <v>718</v>
      </c>
      <c r="I849" t="s">
        <v>72</v>
      </c>
      <c r="J849" t="s">
        <v>71</v>
      </c>
      <c r="K849" t="s">
        <v>718</v>
      </c>
      <c r="L849" s="6" t="s">
        <v>718</v>
      </c>
      <c r="M849" s="27" t="s">
        <v>190</v>
      </c>
      <c r="N849" s="27" t="s">
        <v>1118</v>
      </c>
      <c r="O849" s="27" t="s">
        <v>78</v>
      </c>
      <c r="P849" s="27" t="s">
        <v>1443</v>
      </c>
      <c r="Q849" s="27" t="s">
        <v>78</v>
      </c>
      <c r="R849" s="27" t="s">
        <v>1124</v>
      </c>
      <c r="S849" s="27" t="s">
        <v>48</v>
      </c>
      <c r="T849" s="27" t="s">
        <v>1292</v>
      </c>
      <c r="U849" s="60">
        <v>42013</v>
      </c>
      <c r="V849" s="27" t="s">
        <v>46</v>
      </c>
      <c r="W849" s="27" t="s">
        <v>107</v>
      </c>
      <c r="X849" s="27" t="s">
        <v>38</v>
      </c>
      <c r="Y849" s="27" t="s">
        <v>2815</v>
      </c>
      <c r="Z849" s="27" t="s">
        <v>1392</v>
      </c>
      <c r="AA849" s="62">
        <v>218103.47</v>
      </c>
      <c r="AB849" s="27" t="s">
        <v>2816</v>
      </c>
      <c r="AC849" s="27" t="s">
        <v>76</v>
      </c>
      <c r="AD849" s="27" t="s">
        <v>1393</v>
      </c>
      <c r="AE849" s="27" t="s">
        <v>202</v>
      </c>
      <c r="AF849" s="27" t="s">
        <v>744</v>
      </c>
      <c r="AG849" s="27" t="s">
        <v>677</v>
      </c>
      <c r="AH849" s="27" t="s">
        <v>783</v>
      </c>
      <c r="AI849" s="61">
        <v>42234</v>
      </c>
      <c r="AJ849" s="27" t="s">
        <v>977</v>
      </c>
      <c r="AK849" s="61">
        <v>42002</v>
      </c>
      <c r="AL849" s="28" t="s">
        <v>64</v>
      </c>
      <c r="AM849" s="27" t="s">
        <v>677</v>
      </c>
      <c r="AN849" s="27" t="s">
        <v>677</v>
      </c>
      <c r="AO849" s="28" t="s">
        <v>719</v>
      </c>
      <c r="AP849" s="27" t="s">
        <v>720</v>
      </c>
      <c r="AQ849" s="27" t="s">
        <v>78</v>
      </c>
      <c r="AR849" s="27" t="s">
        <v>78</v>
      </c>
      <c r="AS849" s="28" t="s">
        <v>717</v>
      </c>
      <c r="AT849" s="28" t="s">
        <v>716</v>
      </c>
      <c r="AU849" s="28" t="s">
        <v>718</v>
      </c>
      <c r="AV849" s="28" t="s">
        <v>716</v>
      </c>
      <c r="AW849" s="28" t="s">
        <v>716</v>
      </c>
      <c r="AX849" s="28" t="s">
        <v>718</v>
      </c>
      <c r="AY849" s="28" t="s">
        <v>718</v>
      </c>
      <c r="AZ849" s="62">
        <v>218103.47</v>
      </c>
      <c r="BA849" s="62">
        <v>218103.47</v>
      </c>
      <c r="BB849" s="29">
        <v>1</v>
      </c>
    </row>
    <row r="850" spans="1:54" ht="15.75" customHeight="1" x14ac:dyDescent="0.2">
      <c r="A850" t="s">
        <v>79</v>
      </c>
      <c r="B850" t="e">
        <f>VLOOKUP(M850,vlookup!A:C,3,FALSE)</f>
        <v>#N/A</v>
      </c>
      <c r="C850" t="s">
        <v>925</v>
      </c>
      <c r="D850" t="s">
        <v>9</v>
      </c>
      <c r="E850" t="s">
        <v>11</v>
      </c>
      <c r="F850" t="s">
        <v>717</v>
      </c>
      <c r="G850" t="s">
        <v>1850</v>
      </c>
      <c r="H850" t="s">
        <v>718</v>
      </c>
      <c r="I850" t="s">
        <v>72</v>
      </c>
      <c r="J850" t="s">
        <v>71</v>
      </c>
      <c r="K850" t="s">
        <v>718</v>
      </c>
      <c r="L850" s="6" t="s">
        <v>718</v>
      </c>
      <c r="M850" s="27" t="s">
        <v>190</v>
      </c>
      <c r="N850" s="27" t="s">
        <v>1118</v>
      </c>
      <c r="O850" s="27" t="s">
        <v>78</v>
      </c>
      <c r="P850" s="27" t="s">
        <v>1443</v>
      </c>
      <c r="Q850" s="27" t="s">
        <v>78</v>
      </c>
      <c r="R850" s="27" t="s">
        <v>1124</v>
      </c>
      <c r="S850" s="27" t="s">
        <v>48</v>
      </c>
      <c r="T850" s="27" t="s">
        <v>1292</v>
      </c>
      <c r="U850" s="60">
        <v>42027</v>
      </c>
      <c r="V850" s="27" t="s">
        <v>46</v>
      </c>
      <c r="W850" s="27" t="s">
        <v>107</v>
      </c>
      <c r="X850" s="27" t="s">
        <v>38</v>
      </c>
      <c r="Y850" s="27" t="s">
        <v>2817</v>
      </c>
      <c r="Z850" s="27" t="s">
        <v>1392</v>
      </c>
      <c r="AA850" s="62">
        <v>36784.379999999997</v>
      </c>
      <c r="AB850" s="27" t="s">
        <v>2818</v>
      </c>
      <c r="AC850" s="27" t="s">
        <v>76</v>
      </c>
      <c r="AD850" s="27" t="s">
        <v>1393</v>
      </c>
      <c r="AE850" s="27" t="s">
        <v>202</v>
      </c>
      <c r="AF850" s="27" t="s">
        <v>744</v>
      </c>
      <c r="AG850" s="27" t="s">
        <v>677</v>
      </c>
      <c r="AH850" s="27" t="s">
        <v>783</v>
      </c>
      <c r="AI850" s="61">
        <v>42234</v>
      </c>
      <c r="AJ850" s="27" t="s">
        <v>977</v>
      </c>
      <c r="AK850" s="61">
        <v>42003</v>
      </c>
      <c r="AL850" s="28" t="s">
        <v>64</v>
      </c>
      <c r="AM850" s="27" t="s">
        <v>677</v>
      </c>
      <c r="AN850" s="27" t="s">
        <v>677</v>
      </c>
      <c r="AO850" s="28" t="s">
        <v>719</v>
      </c>
      <c r="AP850" s="27" t="s">
        <v>720</v>
      </c>
      <c r="AQ850" s="27" t="s">
        <v>78</v>
      </c>
      <c r="AR850" s="27" t="s">
        <v>78</v>
      </c>
      <c r="AS850" s="28" t="s">
        <v>717</v>
      </c>
      <c r="AT850" s="28" t="s">
        <v>716</v>
      </c>
      <c r="AU850" s="28" t="s">
        <v>718</v>
      </c>
      <c r="AV850" s="28" t="s">
        <v>716</v>
      </c>
      <c r="AW850" s="28" t="s">
        <v>716</v>
      </c>
      <c r="AX850" s="28" t="s">
        <v>718</v>
      </c>
      <c r="AY850" s="28" t="s">
        <v>718</v>
      </c>
      <c r="AZ850" s="62">
        <v>36784.379999999997</v>
      </c>
      <c r="BA850" s="62">
        <v>36784.379999999997</v>
      </c>
      <c r="BB850" s="29">
        <v>1</v>
      </c>
    </row>
    <row r="851" spans="1:54" ht="15.75" customHeight="1" x14ac:dyDescent="0.2">
      <c r="A851" t="s">
        <v>79</v>
      </c>
      <c r="B851" t="e">
        <f>VLOOKUP(M851,vlookup!A:C,3,FALSE)</f>
        <v>#N/A</v>
      </c>
      <c r="C851" t="s">
        <v>925</v>
      </c>
      <c r="D851" t="s">
        <v>9</v>
      </c>
      <c r="E851" t="s">
        <v>11</v>
      </c>
      <c r="F851" t="s">
        <v>717</v>
      </c>
      <c r="G851" t="s">
        <v>1850</v>
      </c>
      <c r="H851" t="s">
        <v>718</v>
      </c>
      <c r="I851" t="s">
        <v>72</v>
      </c>
      <c r="J851" t="s">
        <v>71</v>
      </c>
      <c r="K851" t="s">
        <v>718</v>
      </c>
      <c r="L851" s="6" t="s">
        <v>718</v>
      </c>
      <c r="M851" s="27" t="s">
        <v>190</v>
      </c>
      <c r="N851" s="27" t="s">
        <v>1118</v>
      </c>
      <c r="O851" s="27" t="s">
        <v>78</v>
      </c>
      <c r="P851" s="27" t="s">
        <v>1443</v>
      </c>
      <c r="Q851" s="27" t="s">
        <v>78</v>
      </c>
      <c r="R851" s="27" t="s">
        <v>1124</v>
      </c>
      <c r="S851" s="27" t="s">
        <v>48</v>
      </c>
      <c r="T851" s="27" t="s">
        <v>1292</v>
      </c>
      <c r="U851" s="60">
        <v>42041</v>
      </c>
      <c r="V851" s="27" t="s">
        <v>46</v>
      </c>
      <c r="W851" s="27" t="s">
        <v>107</v>
      </c>
      <c r="X851" s="27" t="s">
        <v>38</v>
      </c>
      <c r="Y851" s="27" t="s">
        <v>2819</v>
      </c>
      <c r="Z851" s="27" t="s">
        <v>1392</v>
      </c>
      <c r="AA851" s="62">
        <v>205564.35</v>
      </c>
      <c r="AB851" s="27" t="s">
        <v>2820</v>
      </c>
      <c r="AC851" s="27" t="s">
        <v>76</v>
      </c>
      <c r="AD851" s="27" t="s">
        <v>1393</v>
      </c>
      <c r="AE851" s="27" t="s">
        <v>202</v>
      </c>
      <c r="AF851" s="27" t="s">
        <v>744</v>
      </c>
      <c r="AG851" s="27" t="s">
        <v>677</v>
      </c>
      <c r="AH851" s="27" t="s">
        <v>783</v>
      </c>
      <c r="AI851" s="61">
        <v>42234</v>
      </c>
      <c r="AJ851" s="27" t="s">
        <v>977</v>
      </c>
      <c r="AK851" s="61">
        <v>42018</v>
      </c>
      <c r="AL851" s="28" t="s">
        <v>64</v>
      </c>
      <c r="AM851" s="27" t="s">
        <v>677</v>
      </c>
      <c r="AN851" s="27" t="s">
        <v>677</v>
      </c>
      <c r="AO851" s="28" t="s">
        <v>719</v>
      </c>
      <c r="AP851" s="27" t="s">
        <v>720</v>
      </c>
      <c r="AQ851" s="27" t="s">
        <v>78</v>
      </c>
      <c r="AR851" s="27" t="s">
        <v>78</v>
      </c>
      <c r="AS851" s="28" t="s">
        <v>717</v>
      </c>
      <c r="AT851" s="28" t="s">
        <v>716</v>
      </c>
      <c r="AU851" s="28" t="s">
        <v>718</v>
      </c>
      <c r="AV851" s="28" t="s">
        <v>716</v>
      </c>
      <c r="AW851" s="28" t="s">
        <v>716</v>
      </c>
      <c r="AX851" s="28" t="s">
        <v>718</v>
      </c>
      <c r="AY851" s="28" t="s">
        <v>718</v>
      </c>
      <c r="AZ851" s="62">
        <v>205564.35</v>
      </c>
      <c r="BA851" s="62">
        <v>205564.35</v>
      </c>
      <c r="BB851" s="29">
        <v>1</v>
      </c>
    </row>
    <row r="852" spans="1:54" ht="15.75" customHeight="1" x14ac:dyDescent="0.2">
      <c r="A852" t="s">
        <v>79</v>
      </c>
      <c r="B852" t="e">
        <f>VLOOKUP(M852,vlookup!A:C,3,FALSE)</f>
        <v>#N/A</v>
      </c>
      <c r="C852" t="s">
        <v>925</v>
      </c>
      <c r="D852" t="s">
        <v>9</v>
      </c>
      <c r="E852" t="s">
        <v>12</v>
      </c>
      <c r="F852" t="s">
        <v>717</v>
      </c>
      <c r="G852" t="s">
        <v>1850</v>
      </c>
      <c r="H852" t="s">
        <v>718</v>
      </c>
      <c r="I852" t="s">
        <v>72</v>
      </c>
      <c r="J852" t="s">
        <v>71</v>
      </c>
      <c r="K852" t="s">
        <v>718</v>
      </c>
      <c r="L852" s="6" t="s">
        <v>718</v>
      </c>
      <c r="M852" s="27" t="s">
        <v>190</v>
      </c>
      <c r="N852" s="27" t="s">
        <v>1118</v>
      </c>
      <c r="O852" s="27" t="s">
        <v>78</v>
      </c>
      <c r="P852" s="27" t="s">
        <v>1443</v>
      </c>
      <c r="Q852" s="27" t="s">
        <v>78</v>
      </c>
      <c r="R852" s="27" t="s">
        <v>1124</v>
      </c>
      <c r="S852" s="27" t="s">
        <v>48</v>
      </c>
      <c r="T852" s="27" t="s">
        <v>1292</v>
      </c>
      <c r="U852" s="60">
        <v>42118</v>
      </c>
      <c r="V852" s="27" t="s">
        <v>46</v>
      </c>
      <c r="W852" s="27" t="s">
        <v>107</v>
      </c>
      <c r="X852" s="27" t="s">
        <v>38</v>
      </c>
      <c r="Y852" s="27" t="s">
        <v>2821</v>
      </c>
      <c r="Z852" s="27" t="s">
        <v>1392</v>
      </c>
      <c r="AA852" s="62">
        <v>524367.4</v>
      </c>
      <c r="AB852" s="27" t="s">
        <v>2822</v>
      </c>
      <c r="AC852" s="27" t="s">
        <v>76</v>
      </c>
      <c r="AD852" s="27" t="s">
        <v>1393</v>
      </c>
      <c r="AE852" s="27" t="s">
        <v>202</v>
      </c>
      <c r="AF852" s="27" t="s">
        <v>744</v>
      </c>
      <c r="AG852" s="27" t="s">
        <v>677</v>
      </c>
      <c r="AH852" s="27" t="s">
        <v>783</v>
      </c>
      <c r="AI852" s="61">
        <v>42234</v>
      </c>
      <c r="AJ852" s="27" t="s">
        <v>977</v>
      </c>
      <c r="AK852" s="61">
        <v>42095</v>
      </c>
      <c r="AL852" s="28" t="s">
        <v>64</v>
      </c>
      <c r="AM852" s="27" t="s">
        <v>677</v>
      </c>
      <c r="AN852" s="27" t="s">
        <v>677</v>
      </c>
      <c r="AO852" s="28" t="s">
        <v>719</v>
      </c>
      <c r="AP852" s="27" t="s">
        <v>720</v>
      </c>
      <c r="AQ852" s="27" t="s">
        <v>78</v>
      </c>
      <c r="AR852" s="27" t="s">
        <v>78</v>
      </c>
      <c r="AS852" s="28" t="s">
        <v>717</v>
      </c>
      <c r="AT852" s="28" t="s">
        <v>716</v>
      </c>
      <c r="AU852" s="28" t="s">
        <v>718</v>
      </c>
      <c r="AV852" s="28" t="s">
        <v>716</v>
      </c>
      <c r="AW852" s="28" t="s">
        <v>716</v>
      </c>
      <c r="AX852" s="28" t="s">
        <v>718</v>
      </c>
      <c r="AY852" s="28" t="s">
        <v>718</v>
      </c>
      <c r="AZ852" s="62">
        <v>524367.4</v>
      </c>
      <c r="BA852" s="62">
        <v>524367.4</v>
      </c>
      <c r="BB852" s="29">
        <v>1</v>
      </c>
    </row>
    <row r="853" spans="1:54" ht="15.75" customHeight="1" x14ac:dyDescent="0.2">
      <c r="A853" t="s">
        <v>79</v>
      </c>
      <c r="B853" t="e">
        <f>VLOOKUP(M853,vlookup!A:C,3,FALSE)</f>
        <v>#N/A</v>
      </c>
      <c r="C853" t="s">
        <v>925</v>
      </c>
      <c r="D853" t="s">
        <v>9</v>
      </c>
      <c r="E853" t="s">
        <v>12</v>
      </c>
      <c r="F853" t="s">
        <v>717</v>
      </c>
      <c r="G853" t="s">
        <v>1850</v>
      </c>
      <c r="H853" t="s">
        <v>718</v>
      </c>
      <c r="I853" t="s">
        <v>72</v>
      </c>
      <c r="J853" t="s">
        <v>71</v>
      </c>
      <c r="K853" t="s">
        <v>718</v>
      </c>
      <c r="L853" s="6" t="s">
        <v>718</v>
      </c>
      <c r="M853" s="27" t="s">
        <v>190</v>
      </c>
      <c r="N853" s="27" t="s">
        <v>1118</v>
      </c>
      <c r="O853" s="27" t="s">
        <v>78</v>
      </c>
      <c r="P853" s="27" t="s">
        <v>1443</v>
      </c>
      <c r="Q853" s="27" t="s">
        <v>78</v>
      </c>
      <c r="R853" s="27" t="s">
        <v>1124</v>
      </c>
      <c r="S853" s="27" t="s">
        <v>48</v>
      </c>
      <c r="T853" s="27" t="s">
        <v>1292</v>
      </c>
      <c r="U853" s="60">
        <v>42129</v>
      </c>
      <c r="V853" s="27" t="s">
        <v>46</v>
      </c>
      <c r="W853" s="27" t="s">
        <v>107</v>
      </c>
      <c r="X853" s="27" t="s">
        <v>38</v>
      </c>
      <c r="Y853" s="27" t="s">
        <v>2823</v>
      </c>
      <c r="Z853" s="27" t="s">
        <v>1392</v>
      </c>
      <c r="AA853" s="62">
        <v>187333.96</v>
      </c>
      <c r="AB853" s="27" t="s">
        <v>2824</v>
      </c>
      <c r="AC853" s="27" t="s">
        <v>76</v>
      </c>
      <c r="AD853" s="27" t="s">
        <v>1393</v>
      </c>
      <c r="AE853" s="27" t="s">
        <v>202</v>
      </c>
      <c r="AF853" s="27" t="s">
        <v>744</v>
      </c>
      <c r="AG853" s="27" t="s">
        <v>677</v>
      </c>
      <c r="AH853" s="27" t="s">
        <v>783</v>
      </c>
      <c r="AI853" s="61">
        <v>42234</v>
      </c>
      <c r="AJ853" s="27" t="s">
        <v>977</v>
      </c>
      <c r="AK853" s="61">
        <v>42121</v>
      </c>
      <c r="AL853" s="28" t="s">
        <v>64</v>
      </c>
      <c r="AM853" s="27" t="s">
        <v>677</v>
      </c>
      <c r="AN853" s="27" t="s">
        <v>677</v>
      </c>
      <c r="AO853" s="28" t="s">
        <v>719</v>
      </c>
      <c r="AP853" s="27" t="s">
        <v>720</v>
      </c>
      <c r="AQ853" s="27" t="s">
        <v>78</v>
      </c>
      <c r="AR853" s="27" t="s">
        <v>78</v>
      </c>
      <c r="AS853" s="28" t="s">
        <v>717</v>
      </c>
      <c r="AT853" s="28" t="s">
        <v>716</v>
      </c>
      <c r="AU853" s="28" t="s">
        <v>718</v>
      </c>
      <c r="AV853" s="28" t="s">
        <v>716</v>
      </c>
      <c r="AW853" s="28" t="s">
        <v>716</v>
      </c>
      <c r="AX853" s="28" t="s">
        <v>718</v>
      </c>
      <c r="AY853" s="28" t="s">
        <v>718</v>
      </c>
      <c r="AZ853" s="62">
        <v>187333.96</v>
      </c>
      <c r="BA853" s="62">
        <v>187333.96</v>
      </c>
      <c r="BB853" s="29">
        <v>1</v>
      </c>
    </row>
    <row r="854" spans="1:54" ht="15.75" customHeight="1" x14ac:dyDescent="0.2">
      <c r="A854" t="s">
        <v>79</v>
      </c>
      <c r="B854" t="e">
        <f>VLOOKUP(M854,vlookup!A:C,3,FALSE)</f>
        <v>#N/A</v>
      </c>
      <c r="C854" t="s">
        <v>925</v>
      </c>
      <c r="D854" t="s">
        <v>9</v>
      </c>
      <c r="E854" t="s">
        <v>12</v>
      </c>
      <c r="F854" t="s">
        <v>717</v>
      </c>
      <c r="G854" t="s">
        <v>1850</v>
      </c>
      <c r="H854" t="s">
        <v>718</v>
      </c>
      <c r="I854" t="s">
        <v>72</v>
      </c>
      <c r="J854" t="s">
        <v>71</v>
      </c>
      <c r="K854" t="s">
        <v>718</v>
      </c>
      <c r="L854" s="6" t="s">
        <v>718</v>
      </c>
      <c r="M854" s="27" t="s">
        <v>190</v>
      </c>
      <c r="N854" s="27" t="s">
        <v>1118</v>
      </c>
      <c r="O854" s="27" t="s">
        <v>78</v>
      </c>
      <c r="P854" s="27" t="s">
        <v>1443</v>
      </c>
      <c r="Q854" s="27" t="s">
        <v>78</v>
      </c>
      <c r="R854" s="27" t="s">
        <v>1124</v>
      </c>
      <c r="S854" s="27" t="s">
        <v>48</v>
      </c>
      <c r="T854" s="27" t="s">
        <v>1292</v>
      </c>
      <c r="U854" s="60">
        <v>42130</v>
      </c>
      <c r="V854" s="27" t="s">
        <v>46</v>
      </c>
      <c r="W854" s="27" t="s">
        <v>107</v>
      </c>
      <c r="X854" s="27" t="s">
        <v>38</v>
      </c>
      <c r="Y854" s="27" t="s">
        <v>2825</v>
      </c>
      <c r="Z854" s="27" t="s">
        <v>1392</v>
      </c>
      <c r="AA854" s="62">
        <v>104738.15</v>
      </c>
      <c r="AB854" s="27" t="s">
        <v>2826</v>
      </c>
      <c r="AC854" s="27" t="s">
        <v>76</v>
      </c>
      <c r="AD854" s="27" t="s">
        <v>1393</v>
      </c>
      <c r="AE854" s="27" t="s">
        <v>202</v>
      </c>
      <c r="AF854" s="27" t="s">
        <v>744</v>
      </c>
      <c r="AG854" s="27" t="s">
        <v>677</v>
      </c>
      <c r="AH854" s="27" t="s">
        <v>783</v>
      </c>
      <c r="AI854" s="61">
        <v>42234</v>
      </c>
      <c r="AJ854" s="27" t="s">
        <v>977</v>
      </c>
      <c r="AK854" s="61">
        <v>42125</v>
      </c>
      <c r="AL854" s="28" t="s">
        <v>64</v>
      </c>
      <c r="AM854" s="27" t="s">
        <v>677</v>
      </c>
      <c r="AN854" s="27" t="s">
        <v>677</v>
      </c>
      <c r="AO854" s="28" t="s">
        <v>719</v>
      </c>
      <c r="AP854" s="27" t="s">
        <v>720</v>
      </c>
      <c r="AQ854" s="27" t="s">
        <v>78</v>
      </c>
      <c r="AR854" s="27" t="s">
        <v>78</v>
      </c>
      <c r="AS854" s="28" t="s">
        <v>717</v>
      </c>
      <c r="AT854" s="28" t="s">
        <v>716</v>
      </c>
      <c r="AU854" s="28" t="s">
        <v>718</v>
      </c>
      <c r="AV854" s="28" t="s">
        <v>716</v>
      </c>
      <c r="AW854" s="28" t="s">
        <v>716</v>
      </c>
      <c r="AX854" s="28" t="s">
        <v>718</v>
      </c>
      <c r="AY854" s="28" t="s">
        <v>718</v>
      </c>
      <c r="AZ854" s="62">
        <v>104738.15</v>
      </c>
      <c r="BA854" s="62">
        <v>104738.15</v>
      </c>
      <c r="BB854" s="29">
        <v>1</v>
      </c>
    </row>
    <row r="855" spans="1:54" ht="15.75" customHeight="1" x14ac:dyDescent="0.2">
      <c r="A855" t="s">
        <v>79</v>
      </c>
      <c r="B855" t="e">
        <f>VLOOKUP(M855,vlookup!A:C,3,FALSE)</f>
        <v>#N/A</v>
      </c>
      <c r="C855" t="s">
        <v>925</v>
      </c>
      <c r="D855" t="s">
        <v>9</v>
      </c>
      <c r="E855" t="s">
        <v>12</v>
      </c>
      <c r="F855" t="s">
        <v>717</v>
      </c>
      <c r="G855" t="s">
        <v>1850</v>
      </c>
      <c r="H855" t="s">
        <v>718</v>
      </c>
      <c r="I855" t="s">
        <v>72</v>
      </c>
      <c r="J855" t="s">
        <v>71</v>
      </c>
      <c r="K855" t="s">
        <v>718</v>
      </c>
      <c r="L855" s="6" t="s">
        <v>718</v>
      </c>
      <c r="M855" s="27" t="s">
        <v>190</v>
      </c>
      <c r="N855" s="27" t="s">
        <v>1118</v>
      </c>
      <c r="O855" s="27" t="s">
        <v>78</v>
      </c>
      <c r="P855" s="27" t="s">
        <v>1443</v>
      </c>
      <c r="Q855" s="27" t="s">
        <v>78</v>
      </c>
      <c r="R855" s="27" t="s">
        <v>1124</v>
      </c>
      <c r="S855" s="27" t="s">
        <v>48</v>
      </c>
      <c r="T855" s="27" t="s">
        <v>1292</v>
      </c>
      <c r="U855" s="60">
        <v>42132</v>
      </c>
      <c r="V855" s="27" t="s">
        <v>46</v>
      </c>
      <c r="W855" s="27" t="s">
        <v>107</v>
      </c>
      <c r="X855" s="27" t="s">
        <v>38</v>
      </c>
      <c r="Y855" s="27" t="s">
        <v>2827</v>
      </c>
      <c r="Z855" s="27" t="s">
        <v>1392</v>
      </c>
      <c r="AA855" s="62">
        <v>89281.16</v>
      </c>
      <c r="AB855" s="27" t="s">
        <v>2828</v>
      </c>
      <c r="AC855" s="27" t="s">
        <v>76</v>
      </c>
      <c r="AD855" s="27" t="s">
        <v>1393</v>
      </c>
      <c r="AE855" s="27" t="s">
        <v>202</v>
      </c>
      <c r="AF855" s="27" t="s">
        <v>744</v>
      </c>
      <c r="AG855" s="27" t="s">
        <v>677</v>
      </c>
      <c r="AH855" s="27" t="s">
        <v>783</v>
      </c>
      <c r="AI855" s="61">
        <v>42234</v>
      </c>
      <c r="AJ855" s="27" t="s">
        <v>977</v>
      </c>
      <c r="AK855" s="61">
        <v>42128</v>
      </c>
      <c r="AL855" s="28" t="s">
        <v>64</v>
      </c>
      <c r="AM855" s="27" t="s">
        <v>677</v>
      </c>
      <c r="AN855" s="27" t="s">
        <v>677</v>
      </c>
      <c r="AO855" s="28" t="s">
        <v>719</v>
      </c>
      <c r="AP855" s="27" t="s">
        <v>720</v>
      </c>
      <c r="AQ855" s="27" t="s">
        <v>78</v>
      </c>
      <c r="AR855" s="27" t="s">
        <v>78</v>
      </c>
      <c r="AS855" s="28" t="s">
        <v>717</v>
      </c>
      <c r="AT855" s="28" t="s">
        <v>716</v>
      </c>
      <c r="AU855" s="28" t="s">
        <v>718</v>
      </c>
      <c r="AV855" s="28" t="s">
        <v>716</v>
      </c>
      <c r="AW855" s="28" t="s">
        <v>716</v>
      </c>
      <c r="AX855" s="28" t="s">
        <v>718</v>
      </c>
      <c r="AY855" s="28" t="s">
        <v>718</v>
      </c>
      <c r="AZ855" s="62">
        <v>89281.16</v>
      </c>
      <c r="BA855" s="62">
        <v>89281.16</v>
      </c>
      <c r="BB855" s="29">
        <v>1</v>
      </c>
    </row>
    <row r="856" spans="1:54" ht="15.75" customHeight="1" x14ac:dyDescent="0.2">
      <c r="A856" t="s">
        <v>79</v>
      </c>
      <c r="B856" t="e">
        <f>VLOOKUP(M856,vlookup!A:C,3,FALSE)</f>
        <v>#N/A</v>
      </c>
      <c r="C856" t="s">
        <v>925</v>
      </c>
      <c r="D856" t="s">
        <v>9</v>
      </c>
      <c r="E856" t="s">
        <v>12</v>
      </c>
      <c r="F856" t="s">
        <v>717</v>
      </c>
      <c r="G856" t="s">
        <v>1850</v>
      </c>
      <c r="H856" t="s">
        <v>718</v>
      </c>
      <c r="I856" t="s">
        <v>72</v>
      </c>
      <c r="J856" t="s">
        <v>71</v>
      </c>
      <c r="K856" t="s">
        <v>718</v>
      </c>
      <c r="L856" s="6" t="s">
        <v>718</v>
      </c>
      <c r="M856" s="27" t="s">
        <v>190</v>
      </c>
      <c r="N856" s="27" t="s">
        <v>1118</v>
      </c>
      <c r="O856" s="27" t="s">
        <v>78</v>
      </c>
      <c r="P856" s="27" t="s">
        <v>1443</v>
      </c>
      <c r="Q856" s="27" t="s">
        <v>78</v>
      </c>
      <c r="R856" s="27" t="s">
        <v>1124</v>
      </c>
      <c r="S856" s="27" t="s">
        <v>48</v>
      </c>
      <c r="T856" s="27" t="s">
        <v>1292</v>
      </c>
      <c r="U856" s="60">
        <v>42137</v>
      </c>
      <c r="V856" s="27" t="s">
        <v>46</v>
      </c>
      <c r="W856" s="27" t="s">
        <v>330</v>
      </c>
      <c r="X856" s="27" t="s">
        <v>38</v>
      </c>
      <c r="Y856" s="27" t="s">
        <v>2829</v>
      </c>
      <c r="Z856" s="27" t="s">
        <v>1392</v>
      </c>
      <c r="AA856" s="62">
        <v>120216.08</v>
      </c>
      <c r="AB856" s="27" t="s">
        <v>1803</v>
      </c>
      <c r="AC856" s="27" t="s">
        <v>83</v>
      </c>
      <c r="AD856" s="27" t="s">
        <v>1393</v>
      </c>
      <c r="AE856" s="27" t="s">
        <v>202</v>
      </c>
      <c r="AF856" s="27" t="s">
        <v>744</v>
      </c>
      <c r="AG856" s="27" t="s">
        <v>677</v>
      </c>
      <c r="AH856" s="27" t="s">
        <v>738</v>
      </c>
      <c r="AI856" s="61">
        <v>42202</v>
      </c>
      <c r="AJ856" s="27" t="s">
        <v>977</v>
      </c>
      <c r="AK856" s="61">
        <v>42135</v>
      </c>
      <c r="AL856" s="28" t="s">
        <v>64</v>
      </c>
      <c r="AM856" s="27" t="s">
        <v>723</v>
      </c>
      <c r="AN856" s="27" t="s">
        <v>724</v>
      </c>
      <c r="AO856" s="28" t="s">
        <v>719</v>
      </c>
      <c r="AP856" s="27" t="s">
        <v>720</v>
      </c>
      <c r="AQ856" s="27" t="s">
        <v>78</v>
      </c>
      <c r="AR856" s="27" t="s">
        <v>78</v>
      </c>
      <c r="AS856" s="28" t="s">
        <v>717</v>
      </c>
      <c r="AT856" s="28" t="s">
        <v>716</v>
      </c>
      <c r="AU856" s="28" t="s">
        <v>718</v>
      </c>
      <c r="AV856" s="28" t="s">
        <v>716</v>
      </c>
      <c r="AW856" s="28" t="s">
        <v>716</v>
      </c>
      <c r="AX856" s="28" t="s">
        <v>718</v>
      </c>
      <c r="AY856" s="28" t="s">
        <v>718</v>
      </c>
      <c r="AZ856" s="62">
        <v>120216.08</v>
      </c>
      <c r="BA856" s="62">
        <v>120216.08</v>
      </c>
      <c r="BB856" s="29">
        <v>1</v>
      </c>
    </row>
    <row r="857" spans="1:54" ht="15.75" customHeight="1" x14ac:dyDescent="0.2">
      <c r="A857" t="s">
        <v>79</v>
      </c>
      <c r="B857" t="e">
        <f>VLOOKUP(M857,vlookup!A:C,3,FALSE)</f>
        <v>#N/A</v>
      </c>
      <c r="C857" t="s">
        <v>925</v>
      </c>
      <c r="D857" t="s">
        <v>9</v>
      </c>
      <c r="E857" t="s">
        <v>12</v>
      </c>
      <c r="F857" t="s">
        <v>717</v>
      </c>
      <c r="G857" t="s">
        <v>1850</v>
      </c>
      <c r="H857" t="s">
        <v>718</v>
      </c>
      <c r="I857" t="s">
        <v>72</v>
      </c>
      <c r="J857" t="s">
        <v>71</v>
      </c>
      <c r="K857" t="s">
        <v>718</v>
      </c>
      <c r="L857" s="6" t="s">
        <v>718</v>
      </c>
      <c r="M857" s="27" t="s">
        <v>190</v>
      </c>
      <c r="N857" s="27" t="s">
        <v>1118</v>
      </c>
      <c r="O857" s="27" t="s">
        <v>78</v>
      </c>
      <c r="P857" s="27" t="s">
        <v>1443</v>
      </c>
      <c r="Q857" s="27" t="s">
        <v>78</v>
      </c>
      <c r="R857" s="27" t="s">
        <v>1124</v>
      </c>
      <c r="S857" s="27" t="s">
        <v>48</v>
      </c>
      <c r="T857" s="27" t="s">
        <v>1292</v>
      </c>
      <c r="U857" s="60">
        <v>42173</v>
      </c>
      <c r="V857" s="27" t="s">
        <v>46</v>
      </c>
      <c r="W857" s="27" t="s">
        <v>107</v>
      </c>
      <c r="X857" s="27" t="s">
        <v>38</v>
      </c>
      <c r="Y857" s="27" t="s">
        <v>2830</v>
      </c>
      <c r="Z857" s="27" t="s">
        <v>1392</v>
      </c>
      <c r="AA857" s="62">
        <v>91397.19</v>
      </c>
      <c r="AB857" s="27" t="s">
        <v>2831</v>
      </c>
      <c r="AC857" s="27" t="s">
        <v>76</v>
      </c>
      <c r="AD857" s="27" t="s">
        <v>1393</v>
      </c>
      <c r="AE857" s="27" t="s">
        <v>202</v>
      </c>
      <c r="AF857" s="27" t="s">
        <v>744</v>
      </c>
      <c r="AG857" s="27" t="s">
        <v>677</v>
      </c>
      <c r="AH857" s="27" t="s">
        <v>783</v>
      </c>
      <c r="AI857" s="61">
        <v>42234</v>
      </c>
      <c r="AJ857" s="27" t="s">
        <v>977</v>
      </c>
      <c r="AK857" s="61">
        <v>42164</v>
      </c>
      <c r="AL857" s="28" t="s">
        <v>64</v>
      </c>
      <c r="AM857" s="27" t="s">
        <v>677</v>
      </c>
      <c r="AN857" s="27" t="s">
        <v>677</v>
      </c>
      <c r="AO857" s="28" t="s">
        <v>719</v>
      </c>
      <c r="AP857" s="27" t="s">
        <v>720</v>
      </c>
      <c r="AQ857" s="27" t="s">
        <v>78</v>
      </c>
      <c r="AR857" s="27" t="s">
        <v>78</v>
      </c>
      <c r="AS857" s="28" t="s">
        <v>717</v>
      </c>
      <c r="AT857" s="28" t="s">
        <v>716</v>
      </c>
      <c r="AU857" s="28" t="s">
        <v>718</v>
      </c>
      <c r="AV857" s="28" t="s">
        <v>716</v>
      </c>
      <c r="AW857" s="28" t="s">
        <v>716</v>
      </c>
      <c r="AX857" s="28" t="s">
        <v>718</v>
      </c>
      <c r="AY857" s="28" t="s">
        <v>718</v>
      </c>
      <c r="AZ857" s="62">
        <v>91397.19</v>
      </c>
      <c r="BA857" s="62">
        <v>91397.19</v>
      </c>
      <c r="BB857" s="29">
        <v>1</v>
      </c>
    </row>
    <row r="858" spans="1:54" ht="15.75" customHeight="1" x14ac:dyDescent="0.2">
      <c r="A858" t="s">
        <v>79</v>
      </c>
      <c r="B858" t="e">
        <f>VLOOKUP(M858,vlookup!A:C,3,FALSE)</f>
        <v>#N/A</v>
      </c>
      <c r="C858" t="s">
        <v>925</v>
      </c>
      <c r="D858" t="s">
        <v>9</v>
      </c>
      <c r="E858" t="s">
        <v>13</v>
      </c>
      <c r="F858" t="s">
        <v>717</v>
      </c>
      <c r="G858" t="s">
        <v>1850</v>
      </c>
      <c r="H858" t="s">
        <v>718</v>
      </c>
      <c r="I858" t="s">
        <v>72</v>
      </c>
      <c r="J858" t="s">
        <v>71</v>
      </c>
      <c r="K858" t="s">
        <v>718</v>
      </c>
      <c r="L858" s="6" t="s">
        <v>718</v>
      </c>
      <c r="M858" s="27" t="s">
        <v>190</v>
      </c>
      <c r="N858" s="27" t="s">
        <v>1118</v>
      </c>
      <c r="O858" s="27" t="s">
        <v>78</v>
      </c>
      <c r="P858" s="27" t="s">
        <v>1443</v>
      </c>
      <c r="Q858" s="27" t="s">
        <v>78</v>
      </c>
      <c r="R858" s="27" t="s">
        <v>1124</v>
      </c>
      <c r="S858" s="27" t="s">
        <v>48</v>
      </c>
      <c r="T858" s="27" t="s">
        <v>1292</v>
      </c>
      <c r="U858" s="60">
        <v>42222</v>
      </c>
      <c r="V858" s="27" t="s">
        <v>46</v>
      </c>
      <c r="W858" s="27" t="s">
        <v>107</v>
      </c>
      <c r="X858" s="27" t="s">
        <v>38</v>
      </c>
      <c r="Y858" s="27" t="s">
        <v>2832</v>
      </c>
      <c r="Z858" s="27" t="s">
        <v>1392</v>
      </c>
      <c r="AA858" s="62">
        <v>2309483.64</v>
      </c>
      <c r="AB858" s="27" t="s">
        <v>2833</v>
      </c>
      <c r="AC858" s="27" t="s">
        <v>76</v>
      </c>
      <c r="AD858" s="27" t="s">
        <v>1393</v>
      </c>
      <c r="AE858" s="27" t="s">
        <v>202</v>
      </c>
      <c r="AF858" s="27" t="s">
        <v>744</v>
      </c>
      <c r="AG858" s="27" t="s">
        <v>677</v>
      </c>
      <c r="AH858" s="27" t="s">
        <v>783</v>
      </c>
      <c r="AI858" s="61">
        <v>42234</v>
      </c>
      <c r="AJ858" s="27" t="s">
        <v>977</v>
      </c>
      <c r="AK858" s="61">
        <v>42206</v>
      </c>
      <c r="AL858" s="28" t="s">
        <v>64</v>
      </c>
      <c r="AM858" s="27" t="s">
        <v>677</v>
      </c>
      <c r="AN858" s="27" t="s">
        <v>677</v>
      </c>
      <c r="AO858" s="28" t="s">
        <v>719</v>
      </c>
      <c r="AP858" s="27" t="s">
        <v>720</v>
      </c>
      <c r="AQ858" s="27" t="s">
        <v>78</v>
      </c>
      <c r="AR858" s="27" t="s">
        <v>78</v>
      </c>
      <c r="AS858" s="28" t="s">
        <v>717</v>
      </c>
      <c r="AT858" s="28" t="s">
        <v>716</v>
      </c>
      <c r="AU858" s="28" t="s">
        <v>718</v>
      </c>
      <c r="AV858" s="28" t="s">
        <v>716</v>
      </c>
      <c r="AW858" s="28" t="s">
        <v>716</v>
      </c>
      <c r="AX858" s="28" t="s">
        <v>718</v>
      </c>
      <c r="AY858" s="28" t="s">
        <v>718</v>
      </c>
      <c r="AZ858" s="62">
        <v>2309483.64</v>
      </c>
      <c r="BA858" s="62">
        <v>2309483.64</v>
      </c>
      <c r="BB858" s="29">
        <v>1</v>
      </c>
    </row>
    <row r="859" spans="1:54" ht="15.75" customHeight="1" x14ac:dyDescent="0.2">
      <c r="A859" t="s">
        <v>79</v>
      </c>
      <c r="B859" t="e">
        <f>VLOOKUP(M859,vlookup!A:C,3,FALSE)</f>
        <v>#N/A</v>
      </c>
      <c r="C859" t="s">
        <v>925</v>
      </c>
      <c r="D859" t="s">
        <v>7</v>
      </c>
      <c r="E859" t="s">
        <v>10</v>
      </c>
      <c r="F859" t="s">
        <v>717</v>
      </c>
      <c r="G859" t="s">
        <v>718</v>
      </c>
      <c r="H859" t="s">
        <v>718</v>
      </c>
      <c r="I859" t="s">
        <v>718</v>
      </c>
      <c r="J859" t="s">
        <v>71</v>
      </c>
      <c r="K859" t="s">
        <v>718</v>
      </c>
      <c r="L859" s="6" t="s">
        <v>718</v>
      </c>
      <c r="M859" s="27" t="s">
        <v>190</v>
      </c>
      <c r="N859" s="27" t="s">
        <v>1118</v>
      </c>
      <c r="O859" s="27" t="s">
        <v>78</v>
      </c>
      <c r="P859" s="27" t="s">
        <v>1443</v>
      </c>
      <c r="Q859" s="27" t="s">
        <v>78</v>
      </c>
      <c r="R859" s="27" t="s">
        <v>43</v>
      </c>
      <c r="S859" s="27" t="s">
        <v>44</v>
      </c>
      <c r="T859" s="27" t="s">
        <v>88</v>
      </c>
      <c r="U859" s="60">
        <v>41992</v>
      </c>
      <c r="V859" s="27" t="s">
        <v>45</v>
      </c>
      <c r="W859" s="27" t="s">
        <v>1208</v>
      </c>
      <c r="X859" s="27" t="s">
        <v>38</v>
      </c>
      <c r="Y859" s="27" t="s">
        <v>2842</v>
      </c>
      <c r="Z859" s="27" t="s">
        <v>1804</v>
      </c>
      <c r="AA859" s="62">
        <v>1758907</v>
      </c>
      <c r="AB859" s="27" t="s">
        <v>1805</v>
      </c>
      <c r="AC859" s="27" t="s">
        <v>130</v>
      </c>
      <c r="AD859" s="27" t="s">
        <v>1806</v>
      </c>
      <c r="AE859" s="27" t="s">
        <v>440</v>
      </c>
      <c r="AF859" s="27" t="s">
        <v>722</v>
      </c>
      <c r="AG859" s="27" t="s">
        <v>677</v>
      </c>
      <c r="AH859" s="27" t="s">
        <v>728</v>
      </c>
      <c r="AI859" s="61">
        <v>42040</v>
      </c>
      <c r="AJ859" s="27" t="s">
        <v>813</v>
      </c>
      <c r="AK859" s="61">
        <v>41988</v>
      </c>
      <c r="AL859" s="28" t="s">
        <v>64</v>
      </c>
      <c r="AM859" s="27" t="s">
        <v>739</v>
      </c>
      <c r="AN859" s="27" t="s">
        <v>740</v>
      </c>
      <c r="AO859" s="28" t="s">
        <v>725</v>
      </c>
      <c r="AP859" s="27" t="s">
        <v>718</v>
      </c>
      <c r="AQ859" s="27" t="s">
        <v>858</v>
      </c>
      <c r="AR859" s="27" t="s">
        <v>78</v>
      </c>
      <c r="AS859" s="28" t="s">
        <v>717</v>
      </c>
      <c r="AT859" s="28" t="s">
        <v>718</v>
      </c>
      <c r="AU859" s="28" t="s">
        <v>718</v>
      </c>
      <c r="AV859" s="28" t="s">
        <v>718</v>
      </c>
      <c r="AW859" s="28" t="s">
        <v>716</v>
      </c>
      <c r="AX859" s="28" t="s">
        <v>718</v>
      </c>
      <c r="AY859" s="28" t="s">
        <v>718</v>
      </c>
      <c r="AZ859" s="62">
        <v>1758907</v>
      </c>
      <c r="BA859" s="62">
        <v>0</v>
      </c>
      <c r="BB859" s="29">
        <v>1</v>
      </c>
    </row>
    <row r="860" spans="1:54" ht="15.75" customHeight="1" x14ac:dyDescent="0.2">
      <c r="A860" t="s">
        <v>79</v>
      </c>
      <c r="B860" t="e">
        <f>VLOOKUP(M860,vlookup!A:C,3,FALSE)</f>
        <v>#N/A</v>
      </c>
      <c r="C860" t="s">
        <v>925</v>
      </c>
      <c r="D860" t="s">
        <v>7</v>
      </c>
      <c r="E860" t="s">
        <v>12</v>
      </c>
      <c r="F860" t="s">
        <v>717</v>
      </c>
      <c r="G860" t="s">
        <v>718</v>
      </c>
      <c r="H860" t="s">
        <v>718</v>
      </c>
      <c r="I860" t="s">
        <v>718</v>
      </c>
      <c r="J860" t="s">
        <v>71</v>
      </c>
      <c r="K860" t="s">
        <v>718</v>
      </c>
      <c r="L860" s="6" t="s">
        <v>718</v>
      </c>
      <c r="M860" s="27" t="s">
        <v>190</v>
      </c>
      <c r="N860" s="27" t="s">
        <v>1118</v>
      </c>
      <c r="O860" s="27" t="s">
        <v>78</v>
      </c>
      <c r="P860" s="27" t="s">
        <v>1443</v>
      </c>
      <c r="Q860" s="27" t="s">
        <v>78</v>
      </c>
      <c r="R860" s="27" t="s">
        <v>43</v>
      </c>
      <c r="S860" s="27" t="s">
        <v>44</v>
      </c>
      <c r="T860" s="27" t="s">
        <v>88</v>
      </c>
      <c r="U860" s="60">
        <v>42128</v>
      </c>
      <c r="V860" s="27" t="s">
        <v>45</v>
      </c>
      <c r="W860" s="27" t="s">
        <v>1208</v>
      </c>
      <c r="X860" s="27" t="s">
        <v>38</v>
      </c>
      <c r="Y860" s="27" t="s">
        <v>2844</v>
      </c>
      <c r="Z860" s="27" t="s">
        <v>1804</v>
      </c>
      <c r="AA860" s="62">
        <v>965415</v>
      </c>
      <c r="AB860" s="27" t="s">
        <v>1805</v>
      </c>
      <c r="AC860" s="27" t="s">
        <v>83</v>
      </c>
      <c r="AD860" s="27" t="s">
        <v>1806</v>
      </c>
      <c r="AE860" s="27" t="s">
        <v>440</v>
      </c>
      <c r="AF860" s="27" t="s">
        <v>722</v>
      </c>
      <c r="AG860" s="27" t="s">
        <v>677</v>
      </c>
      <c r="AH860" s="27" t="s">
        <v>1953</v>
      </c>
      <c r="AI860" s="61">
        <v>42128</v>
      </c>
      <c r="AJ860" s="27" t="s">
        <v>1221</v>
      </c>
      <c r="AK860" s="61">
        <v>42118</v>
      </c>
      <c r="AL860" s="28" t="s">
        <v>64</v>
      </c>
      <c r="AM860" s="27" t="s">
        <v>739</v>
      </c>
      <c r="AN860" s="27" t="s">
        <v>740</v>
      </c>
      <c r="AO860" s="28" t="s">
        <v>725</v>
      </c>
      <c r="AP860" s="27" t="s">
        <v>718</v>
      </c>
      <c r="AQ860" s="27" t="s">
        <v>858</v>
      </c>
      <c r="AR860" s="27" t="s">
        <v>78</v>
      </c>
      <c r="AS860" s="28" t="s">
        <v>717</v>
      </c>
      <c r="AT860" s="28" t="s">
        <v>718</v>
      </c>
      <c r="AU860" s="28" t="s">
        <v>718</v>
      </c>
      <c r="AV860" s="28" t="s">
        <v>718</v>
      </c>
      <c r="AW860" s="28" t="s">
        <v>716</v>
      </c>
      <c r="AX860" s="28" t="s">
        <v>718</v>
      </c>
      <c r="AY860" s="28" t="s">
        <v>718</v>
      </c>
      <c r="AZ860" s="62">
        <v>965415</v>
      </c>
      <c r="BA860" s="62">
        <v>0</v>
      </c>
      <c r="BB860" s="29">
        <v>1</v>
      </c>
    </row>
    <row r="861" spans="1:54" ht="15.75" customHeight="1" x14ac:dyDescent="0.2">
      <c r="A861" t="s">
        <v>79</v>
      </c>
      <c r="B861" t="e">
        <f>VLOOKUP(M861,vlookup!A:C,3,FALSE)</f>
        <v>#N/A</v>
      </c>
      <c r="C861" t="s">
        <v>925</v>
      </c>
      <c r="D861" t="s">
        <v>7</v>
      </c>
      <c r="E861" t="s">
        <v>13</v>
      </c>
      <c r="F861" t="s">
        <v>717</v>
      </c>
      <c r="G861" t="s">
        <v>718</v>
      </c>
      <c r="H861" t="s">
        <v>718</v>
      </c>
      <c r="I861" t="s">
        <v>718</v>
      </c>
      <c r="J861" t="s">
        <v>71</v>
      </c>
      <c r="K861" t="s">
        <v>718</v>
      </c>
      <c r="L861" s="6" t="s">
        <v>718</v>
      </c>
      <c r="M861" s="27" t="s">
        <v>190</v>
      </c>
      <c r="N861" s="27" t="s">
        <v>1118</v>
      </c>
      <c r="O861" s="27" t="s">
        <v>78</v>
      </c>
      <c r="P861" s="27" t="s">
        <v>1443</v>
      </c>
      <c r="Q861" s="27" t="s">
        <v>78</v>
      </c>
      <c r="R861" s="27" t="s">
        <v>472</v>
      </c>
      <c r="S861" s="27" t="s">
        <v>118</v>
      </c>
      <c r="T861" s="27" t="s">
        <v>206</v>
      </c>
      <c r="U861" s="60">
        <v>42222</v>
      </c>
      <c r="V861" s="27" t="s">
        <v>40</v>
      </c>
      <c r="W861" s="27" t="s">
        <v>677</v>
      </c>
      <c r="X861" s="27" t="s">
        <v>38</v>
      </c>
      <c r="Y861" s="27" t="s">
        <v>2787</v>
      </c>
      <c r="Z861" s="27" t="s">
        <v>2788</v>
      </c>
      <c r="AA861" s="62">
        <v>75799.649999999994</v>
      </c>
      <c r="AB861" s="27" t="s">
        <v>391</v>
      </c>
      <c r="AC861" s="27" t="s">
        <v>76</v>
      </c>
      <c r="AD861" s="27" t="s">
        <v>2789</v>
      </c>
      <c r="AE861" s="27" t="s">
        <v>2790</v>
      </c>
      <c r="AF861" s="27" t="s">
        <v>790</v>
      </c>
      <c r="AG861" s="27" t="s">
        <v>677</v>
      </c>
      <c r="AH861" s="27" t="s">
        <v>750</v>
      </c>
      <c r="AI861" s="61">
        <v>42222</v>
      </c>
      <c r="AJ861" s="27" t="s">
        <v>816</v>
      </c>
      <c r="AK861" s="61">
        <v>42222</v>
      </c>
      <c r="AL861" s="28" t="s">
        <v>64</v>
      </c>
      <c r="AM861" s="27" t="s">
        <v>677</v>
      </c>
      <c r="AN861" s="27" t="s">
        <v>677</v>
      </c>
      <c r="AO861" s="28" t="s">
        <v>725</v>
      </c>
      <c r="AP861" s="27" t="s">
        <v>718</v>
      </c>
      <c r="AQ861" s="27" t="s">
        <v>78</v>
      </c>
      <c r="AR861" s="27" t="s">
        <v>78</v>
      </c>
      <c r="AS861" s="28" t="s">
        <v>717</v>
      </c>
      <c r="AT861" s="28" t="s">
        <v>718</v>
      </c>
      <c r="AU861" s="28" t="s">
        <v>718</v>
      </c>
      <c r="AV861" s="28" t="s">
        <v>718</v>
      </c>
      <c r="AW861" s="28" t="s">
        <v>716</v>
      </c>
      <c r="AX861" s="28" t="s">
        <v>718</v>
      </c>
      <c r="AY861" s="28" t="s">
        <v>718</v>
      </c>
      <c r="AZ861" s="62">
        <v>75799.649999999994</v>
      </c>
      <c r="BA861" s="62">
        <v>75799.649999999994</v>
      </c>
      <c r="BB861" s="29">
        <v>1</v>
      </c>
    </row>
    <row r="862" spans="1:54" ht="15.75" customHeight="1" x14ac:dyDescent="0.2">
      <c r="A862" t="s">
        <v>79</v>
      </c>
      <c r="B862" t="e">
        <f>VLOOKUP(M862,vlookup!A:C,3,FALSE)</f>
        <v>#N/A</v>
      </c>
      <c r="C862" t="s">
        <v>925</v>
      </c>
      <c r="D862" t="s">
        <v>7</v>
      </c>
      <c r="E862" t="s">
        <v>13</v>
      </c>
      <c r="F862" t="s">
        <v>717</v>
      </c>
      <c r="G862" t="s">
        <v>718</v>
      </c>
      <c r="H862" t="s">
        <v>718</v>
      </c>
      <c r="I862" t="s">
        <v>718</v>
      </c>
      <c r="J862" t="s">
        <v>71</v>
      </c>
      <c r="K862" t="s">
        <v>718</v>
      </c>
      <c r="L862" s="6" t="s">
        <v>718</v>
      </c>
      <c r="M862" s="27" t="s">
        <v>190</v>
      </c>
      <c r="N862" s="27" t="s">
        <v>1118</v>
      </c>
      <c r="O862" s="27" t="s">
        <v>78</v>
      </c>
      <c r="P862" s="27" t="s">
        <v>1443</v>
      </c>
      <c r="Q862" s="27" t="s">
        <v>78</v>
      </c>
      <c r="R862" s="27" t="s">
        <v>199</v>
      </c>
      <c r="S862" s="27" t="s">
        <v>118</v>
      </c>
      <c r="T862" s="27" t="s">
        <v>205</v>
      </c>
      <c r="U862" s="60">
        <v>42263</v>
      </c>
      <c r="V862" s="27" t="s">
        <v>45</v>
      </c>
      <c r="W862" s="27" t="s">
        <v>107</v>
      </c>
      <c r="X862" s="27" t="s">
        <v>38</v>
      </c>
      <c r="Y862" s="27" t="s">
        <v>2806</v>
      </c>
      <c r="Z862" s="27" t="s">
        <v>347</v>
      </c>
      <c r="AA862" s="62">
        <v>2499574</v>
      </c>
      <c r="AB862" s="27" t="s">
        <v>2807</v>
      </c>
      <c r="AC862" s="27" t="s">
        <v>76</v>
      </c>
      <c r="AD862" s="27" t="s">
        <v>2464</v>
      </c>
      <c r="AE862" s="27" t="s">
        <v>197</v>
      </c>
      <c r="AF862" s="27" t="s">
        <v>752</v>
      </c>
      <c r="AG862" s="27" t="s">
        <v>677</v>
      </c>
      <c r="AH862" s="27" t="s">
        <v>756</v>
      </c>
      <c r="AI862" s="61">
        <v>42263</v>
      </c>
      <c r="AJ862" s="27" t="s">
        <v>977</v>
      </c>
      <c r="AK862" s="61">
        <v>42262</v>
      </c>
      <c r="AL862" s="28" t="s">
        <v>64</v>
      </c>
      <c r="AM862" s="27" t="s">
        <v>677</v>
      </c>
      <c r="AN862" s="27" t="s">
        <v>677</v>
      </c>
      <c r="AO862" s="28" t="s">
        <v>715</v>
      </c>
      <c r="AP862" s="27" t="s">
        <v>716</v>
      </c>
      <c r="AQ862" s="27" t="s">
        <v>78</v>
      </c>
      <c r="AR862" s="27" t="s">
        <v>78</v>
      </c>
      <c r="AS862" s="28" t="s">
        <v>717</v>
      </c>
      <c r="AT862" s="28" t="s">
        <v>718</v>
      </c>
      <c r="AU862" s="28" t="s">
        <v>718</v>
      </c>
      <c r="AV862" s="28" t="s">
        <v>718</v>
      </c>
      <c r="AW862" s="28" t="s">
        <v>716</v>
      </c>
      <c r="AX862" s="28" t="s">
        <v>718</v>
      </c>
      <c r="AY862" s="28" t="s">
        <v>718</v>
      </c>
      <c r="AZ862" s="62">
        <v>2499574</v>
      </c>
      <c r="BA862" s="62">
        <v>2499574</v>
      </c>
      <c r="BB862" s="29">
        <v>1</v>
      </c>
    </row>
    <row r="863" spans="1:54" ht="15.75" customHeight="1" x14ac:dyDescent="0.2">
      <c r="A863" t="s">
        <v>79</v>
      </c>
      <c r="B863" t="e">
        <f>VLOOKUP(M863,vlookup!A:C,3,FALSE)</f>
        <v>#N/A</v>
      </c>
      <c r="C863" t="s">
        <v>925</v>
      </c>
      <c r="D863" t="s">
        <v>7</v>
      </c>
      <c r="E863" t="s">
        <v>13</v>
      </c>
      <c r="F863" t="s">
        <v>717</v>
      </c>
      <c r="G863" t="s">
        <v>718</v>
      </c>
      <c r="H863" t="s">
        <v>718</v>
      </c>
      <c r="I863" t="s">
        <v>718</v>
      </c>
      <c r="J863" t="s">
        <v>71</v>
      </c>
      <c r="K863" t="s">
        <v>718</v>
      </c>
      <c r="L863" s="6" t="s">
        <v>718</v>
      </c>
      <c r="M863" s="27" t="s">
        <v>190</v>
      </c>
      <c r="N863" s="27" t="s">
        <v>1118</v>
      </c>
      <c r="O863" s="27" t="s">
        <v>78</v>
      </c>
      <c r="P863" s="27" t="s">
        <v>1443</v>
      </c>
      <c r="Q863" s="27" t="s">
        <v>78</v>
      </c>
      <c r="R863" s="27" t="s">
        <v>43</v>
      </c>
      <c r="S863" s="27" t="s">
        <v>44</v>
      </c>
      <c r="T863" s="27" t="s">
        <v>88</v>
      </c>
      <c r="U863" s="60">
        <v>42272</v>
      </c>
      <c r="V863" s="27" t="s">
        <v>45</v>
      </c>
      <c r="W863" s="27" t="s">
        <v>1208</v>
      </c>
      <c r="X863" s="27" t="s">
        <v>38</v>
      </c>
      <c r="Y863" s="27" t="s">
        <v>2846</v>
      </c>
      <c r="Z863" s="27" t="s">
        <v>1804</v>
      </c>
      <c r="AA863" s="62">
        <v>376689</v>
      </c>
      <c r="AB863" s="27" t="s">
        <v>1805</v>
      </c>
      <c r="AC863" s="27" t="s">
        <v>86</v>
      </c>
      <c r="AD863" s="27" t="s">
        <v>1806</v>
      </c>
      <c r="AE863" s="27" t="s">
        <v>440</v>
      </c>
      <c r="AF863" s="27" t="s">
        <v>722</v>
      </c>
      <c r="AG863" s="27" t="s">
        <v>677</v>
      </c>
      <c r="AH863" s="27" t="s">
        <v>1953</v>
      </c>
      <c r="AI863" s="61">
        <v>42272</v>
      </c>
      <c r="AJ863" s="27" t="s">
        <v>1221</v>
      </c>
      <c r="AK863" s="61">
        <v>42265</v>
      </c>
      <c r="AL863" s="28" t="s">
        <v>64</v>
      </c>
      <c r="AM863" s="27" t="s">
        <v>757</v>
      </c>
      <c r="AN863" s="27" t="s">
        <v>758</v>
      </c>
      <c r="AO863" s="28" t="s">
        <v>725</v>
      </c>
      <c r="AP863" s="27" t="s">
        <v>718</v>
      </c>
      <c r="AQ863" s="27" t="s">
        <v>858</v>
      </c>
      <c r="AR863" s="27" t="s">
        <v>78</v>
      </c>
      <c r="AS863" s="28" t="s">
        <v>717</v>
      </c>
      <c r="AT863" s="28" t="s">
        <v>718</v>
      </c>
      <c r="AU863" s="28" t="s">
        <v>718</v>
      </c>
      <c r="AV863" s="28" t="s">
        <v>718</v>
      </c>
      <c r="AW863" s="28" t="s">
        <v>716</v>
      </c>
      <c r="AX863" s="28" t="s">
        <v>718</v>
      </c>
      <c r="AY863" s="28" t="s">
        <v>718</v>
      </c>
      <c r="AZ863" s="62">
        <v>376689</v>
      </c>
      <c r="BA863" s="62">
        <v>3596337</v>
      </c>
      <c r="BB863" s="29">
        <v>1</v>
      </c>
    </row>
    <row r="864" spans="1:54" ht="15.75" customHeight="1" x14ac:dyDescent="0.2">
      <c r="A864" t="s">
        <v>79</v>
      </c>
      <c r="B864" t="e">
        <f>VLOOKUP(M864,vlookup!A:C,3,FALSE)</f>
        <v>#N/A</v>
      </c>
      <c r="C864" t="s">
        <v>924</v>
      </c>
      <c r="D864" t="s">
        <v>9</v>
      </c>
      <c r="E864" t="s">
        <v>10</v>
      </c>
      <c r="F864" t="s">
        <v>717</v>
      </c>
      <c r="G864" t="s">
        <v>1850</v>
      </c>
      <c r="H864" t="s">
        <v>718</v>
      </c>
      <c r="I864" t="s">
        <v>72</v>
      </c>
      <c r="J864" t="s">
        <v>718</v>
      </c>
      <c r="K864" t="s">
        <v>718</v>
      </c>
      <c r="L864" s="6" t="s">
        <v>718</v>
      </c>
      <c r="M864" s="27" t="s">
        <v>190</v>
      </c>
      <c r="N864" s="27" t="s">
        <v>1118</v>
      </c>
      <c r="O864" s="27" t="s">
        <v>78</v>
      </c>
      <c r="P864" s="27" t="s">
        <v>1443</v>
      </c>
      <c r="Q864" s="27" t="s">
        <v>78</v>
      </c>
      <c r="R864" s="27" t="s">
        <v>43</v>
      </c>
      <c r="S864" s="27" t="s">
        <v>44</v>
      </c>
      <c r="T864" s="27" t="s">
        <v>88</v>
      </c>
      <c r="U864" s="60">
        <v>41982</v>
      </c>
      <c r="V864" s="27" t="s">
        <v>46</v>
      </c>
      <c r="W864" s="27" t="s">
        <v>677</v>
      </c>
      <c r="X864" s="27" t="s">
        <v>105</v>
      </c>
      <c r="Y864" s="27" t="s">
        <v>2841</v>
      </c>
      <c r="Z864" s="27" t="s">
        <v>1121</v>
      </c>
      <c r="AA864" s="62">
        <v>429863.3</v>
      </c>
      <c r="AB864" s="27" t="s">
        <v>1122</v>
      </c>
      <c r="AC864" s="27" t="s">
        <v>173</v>
      </c>
      <c r="AD864" s="27" t="s">
        <v>677</v>
      </c>
      <c r="AE864" s="27" t="s">
        <v>1123</v>
      </c>
      <c r="AF864" s="27" t="s">
        <v>748</v>
      </c>
      <c r="AG864" s="27" t="s">
        <v>755</v>
      </c>
      <c r="AH864" s="27" t="s">
        <v>993</v>
      </c>
      <c r="AI864" s="61">
        <v>42040</v>
      </c>
      <c r="AJ864" s="27" t="s">
        <v>1587</v>
      </c>
      <c r="AK864" s="61">
        <v>41978</v>
      </c>
      <c r="AL864" s="28" t="s">
        <v>64</v>
      </c>
      <c r="AM864" s="27" t="s">
        <v>739</v>
      </c>
      <c r="AN864" s="27" t="s">
        <v>740</v>
      </c>
      <c r="AO864" s="28" t="s">
        <v>725</v>
      </c>
      <c r="AP864" s="27" t="s">
        <v>718</v>
      </c>
      <c r="AQ864" s="27" t="s">
        <v>677</v>
      </c>
      <c r="AR864" s="27" t="s">
        <v>78</v>
      </c>
      <c r="AS864" s="28" t="s">
        <v>717</v>
      </c>
      <c r="AT864" s="28" t="s">
        <v>716</v>
      </c>
      <c r="AU864" s="28" t="s">
        <v>718</v>
      </c>
      <c r="AV864" s="28" t="s">
        <v>716</v>
      </c>
      <c r="AW864" s="28" t="s">
        <v>718</v>
      </c>
      <c r="AX864" s="28" t="s">
        <v>718</v>
      </c>
      <c r="AY864" s="28" t="s">
        <v>718</v>
      </c>
      <c r="AZ864" s="62">
        <v>710241.17</v>
      </c>
      <c r="BA864" s="62">
        <v>-33172.17</v>
      </c>
      <c r="BB864" s="29">
        <v>1</v>
      </c>
    </row>
    <row r="865" spans="1:54" ht="15.75" customHeight="1" x14ac:dyDescent="0.2">
      <c r="A865" t="s">
        <v>79</v>
      </c>
      <c r="B865" t="e">
        <f>VLOOKUP(M865,vlookup!A:C,3,FALSE)</f>
        <v>#N/A</v>
      </c>
      <c r="C865" t="s">
        <v>924</v>
      </c>
      <c r="D865" t="s">
        <v>9</v>
      </c>
      <c r="E865" t="s">
        <v>11</v>
      </c>
      <c r="F865" t="s">
        <v>717</v>
      </c>
      <c r="G865" t="s">
        <v>1850</v>
      </c>
      <c r="H865" t="s">
        <v>718</v>
      </c>
      <c r="I865" t="s">
        <v>72</v>
      </c>
      <c r="J865" t="s">
        <v>718</v>
      </c>
      <c r="K865" t="s">
        <v>718</v>
      </c>
      <c r="L865" s="6" t="s">
        <v>718</v>
      </c>
      <c r="M865" s="27" t="s">
        <v>190</v>
      </c>
      <c r="N865" s="27" t="s">
        <v>1118</v>
      </c>
      <c r="O865" s="27" t="s">
        <v>78</v>
      </c>
      <c r="P865" s="27" t="s">
        <v>1443</v>
      </c>
      <c r="Q865" s="27" t="s">
        <v>78</v>
      </c>
      <c r="R865" s="27" t="s">
        <v>199</v>
      </c>
      <c r="S865" s="27" t="s">
        <v>118</v>
      </c>
      <c r="T865" s="27" t="s">
        <v>205</v>
      </c>
      <c r="U865" s="60">
        <v>42072</v>
      </c>
      <c r="V865" s="27" t="s">
        <v>46</v>
      </c>
      <c r="W865" s="27" t="s">
        <v>677</v>
      </c>
      <c r="X865" s="27" t="s">
        <v>105</v>
      </c>
      <c r="Y865" s="27" t="s">
        <v>2799</v>
      </c>
      <c r="Z865" s="27" t="s">
        <v>1121</v>
      </c>
      <c r="AA865" s="62">
        <v>105726.17</v>
      </c>
      <c r="AB865" s="27" t="s">
        <v>1122</v>
      </c>
      <c r="AC865" s="27" t="s">
        <v>143</v>
      </c>
      <c r="AD865" s="27" t="s">
        <v>677</v>
      </c>
      <c r="AE865" s="27" t="s">
        <v>1123</v>
      </c>
      <c r="AF865" s="27" t="s">
        <v>748</v>
      </c>
      <c r="AG865" s="27" t="s">
        <v>755</v>
      </c>
      <c r="AH865" s="27" t="s">
        <v>993</v>
      </c>
      <c r="AI865" s="61">
        <v>42095</v>
      </c>
      <c r="AJ865" s="27" t="s">
        <v>1587</v>
      </c>
      <c r="AK865" s="61">
        <v>42068</v>
      </c>
      <c r="AL865" s="28" t="s">
        <v>64</v>
      </c>
      <c r="AM865" s="27" t="s">
        <v>757</v>
      </c>
      <c r="AN865" s="27" t="s">
        <v>758</v>
      </c>
      <c r="AO865" s="28" t="s">
        <v>725</v>
      </c>
      <c r="AP865" s="27" t="s">
        <v>718</v>
      </c>
      <c r="AQ865" s="27" t="s">
        <v>677</v>
      </c>
      <c r="AR865" s="27" t="s">
        <v>78</v>
      </c>
      <c r="AS865" s="28" t="s">
        <v>717</v>
      </c>
      <c r="AT865" s="28" t="s">
        <v>716</v>
      </c>
      <c r="AU865" s="28" t="s">
        <v>718</v>
      </c>
      <c r="AV865" s="28" t="s">
        <v>716</v>
      </c>
      <c r="AW865" s="28" t="s">
        <v>718</v>
      </c>
      <c r="AX865" s="28" t="s">
        <v>718</v>
      </c>
      <c r="AY865" s="28" t="s">
        <v>718</v>
      </c>
      <c r="AZ865" s="62">
        <v>105726.17</v>
      </c>
      <c r="BA865" s="62">
        <v>-23645.48</v>
      </c>
      <c r="BB865" s="29">
        <v>1</v>
      </c>
    </row>
    <row r="866" spans="1:54" ht="15.75" customHeight="1" x14ac:dyDescent="0.2">
      <c r="A866" t="s">
        <v>79</v>
      </c>
      <c r="B866" t="e">
        <f>VLOOKUP(M866,vlookup!A:C,3,FALSE)</f>
        <v>#N/A</v>
      </c>
      <c r="C866" t="s">
        <v>924</v>
      </c>
      <c r="D866" t="s">
        <v>9</v>
      </c>
      <c r="E866" t="s">
        <v>12</v>
      </c>
      <c r="F866" t="s">
        <v>717</v>
      </c>
      <c r="G866" t="s">
        <v>1850</v>
      </c>
      <c r="H866" t="s">
        <v>718</v>
      </c>
      <c r="I866" t="s">
        <v>72</v>
      </c>
      <c r="J866" t="s">
        <v>718</v>
      </c>
      <c r="K866" t="s">
        <v>718</v>
      </c>
      <c r="L866" s="6" t="s">
        <v>718</v>
      </c>
      <c r="M866" s="27" t="s">
        <v>190</v>
      </c>
      <c r="N866" s="27" t="s">
        <v>1118</v>
      </c>
      <c r="O866" s="27" t="s">
        <v>78</v>
      </c>
      <c r="P866" s="27" t="s">
        <v>1443</v>
      </c>
      <c r="Q866" s="27" t="s">
        <v>78</v>
      </c>
      <c r="R866" s="27" t="s">
        <v>199</v>
      </c>
      <c r="S866" s="27" t="s">
        <v>118</v>
      </c>
      <c r="T866" s="27" t="s">
        <v>205</v>
      </c>
      <c r="U866" s="60">
        <v>42129</v>
      </c>
      <c r="V866" s="27" t="s">
        <v>46</v>
      </c>
      <c r="W866" s="27" t="s">
        <v>677</v>
      </c>
      <c r="X866" s="27" t="s">
        <v>105</v>
      </c>
      <c r="Y866" s="27" t="s">
        <v>2801</v>
      </c>
      <c r="Z866" s="27" t="s">
        <v>1121</v>
      </c>
      <c r="AA866" s="62">
        <v>160892.59</v>
      </c>
      <c r="AB866" s="27" t="s">
        <v>1122</v>
      </c>
      <c r="AC866" s="27" t="s">
        <v>122</v>
      </c>
      <c r="AD866" s="27" t="s">
        <v>677</v>
      </c>
      <c r="AE866" s="27" t="s">
        <v>1123</v>
      </c>
      <c r="AF866" s="27" t="s">
        <v>748</v>
      </c>
      <c r="AG866" s="27" t="s">
        <v>755</v>
      </c>
      <c r="AH866" s="27" t="s">
        <v>993</v>
      </c>
      <c r="AI866" s="61">
        <v>42130</v>
      </c>
      <c r="AJ866" s="27" t="s">
        <v>1857</v>
      </c>
      <c r="AK866" s="61">
        <v>42123</v>
      </c>
      <c r="AL866" s="28" t="s">
        <v>64</v>
      </c>
      <c r="AM866" s="27" t="s">
        <v>741</v>
      </c>
      <c r="AN866" s="27" t="s">
        <v>742</v>
      </c>
      <c r="AO866" s="28" t="s">
        <v>725</v>
      </c>
      <c r="AP866" s="27" t="s">
        <v>718</v>
      </c>
      <c r="AQ866" s="27" t="s">
        <v>677</v>
      </c>
      <c r="AR866" s="27" t="s">
        <v>78</v>
      </c>
      <c r="AS866" s="28" t="s">
        <v>717</v>
      </c>
      <c r="AT866" s="28" t="s">
        <v>716</v>
      </c>
      <c r="AU866" s="28" t="s">
        <v>718</v>
      </c>
      <c r="AV866" s="28" t="s">
        <v>716</v>
      </c>
      <c r="AW866" s="28" t="s">
        <v>718</v>
      </c>
      <c r="AX866" s="28" t="s">
        <v>718</v>
      </c>
      <c r="AY866" s="28" t="s">
        <v>718</v>
      </c>
      <c r="AZ866" s="62">
        <v>160892.59</v>
      </c>
      <c r="BA866" s="62">
        <v>0</v>
      </c>
      <c r="BB866" s="29">
        <v>1</v>
      </c>
    </row>
    <row r="867" spans="1:54" ht="15.75" customHeight="1" x14ac:dyDescent="0.2">
      <c r="A867" t="s">
        <v>79</v>
      </c>
      <c r="B867" t="e">
        <f>VLOOKUP(M867,vlookup!A:C,3,FALSE)</f>
        <v>#N/A</v>
      </c>
      <c r="C867" t="s">
        <v>925</v>
      </c>
      <c r="D867" t="s">
        <v>7</v>
      </c>
      <c r="E867" t="s">
        <v>13</v>
      </c>
      <c r="F867" t="s">
        <v>717</v>
      </c>
      <c r="G867" t="s">
        <v>1850</v>
      </c>
      <c r="H867" t="s">
        <v>718</v>
      </c>
      <c r="I867" t="s">
        <v>72</v>
      </c>
      <c r="J867" t="s">
        <v>718</v>
      </c>
      <c r="K867" t="s">
        <v>718</v>
      </c>
      <c r="L867" s="6" t="s">
        <v>718</v>
      </c>
      <c r="M867" s="27" t="s">
        <v>190</v>
      </c>
      <c r="N867" s="27" t="s">
        <v>1118</v>
      </c>
      <c r="O867" s="27" t="s">
        <v>78</v>
      </c>
      <c r="P867" s="27" t="s">
        <v>1443</v>
      </c>
      <c r="Q867" s="27" t="s">
        <v>78</v>
      </c>
      <c r="R867" s="27" t="s">
        <v>905</v>
      </c>
      <c r="S867" s="27" t="s">
        <v>48</v>
      </c>
      <c r="T867" s="27" t="s">
        <v>988</v>
      </c>
      <c r="U867" s="60">
        <v>42272</v>
      </c>
      <c r="V867" s="27" t="s">
        <v>45</v>
      </c>
      <c r="W867" s="27" t="s">
        <v>1208</v>
      </c>
      <c r="X867" s="27" t="s">
        <v>38</v>
      </c>
      <c r="Y867" s="27" t="s">
        <v>2834</v>
      </c>
      <c r="Z867" s="27" t="s">
        <v>869</v>
      </c>
      <c r="AA867" s="62">
        <v>779150</v>
      </c>
      <c r="AB867" s="27" t="s">
        <v>2835</v>
      </c>
      <c r="AC867" s="27" t="s">
        <v>76</v>
      </c>
      <c r="AD867" s="27" t="s">
        <v>2836</v>
      </c>
      <c r="AE867" s="27" t="s">
        <v>870</v>
      </c>
      <c r="AF867" s="27" t="s">
        <v>752</v>
      </c>
      <c r="AG867" s="27" t="s">
        <v>677</v>
      </c>
      <c r="AH867" s="27" t="s">
        <v>756</v>
      </c>
      <c r="AI867" s="61">
        <v>42272</v>
      </c>
      <c r="AJ867" s="27" t="s">
        <v>811</v>
      </c>
      <c r="AK867" s="61">
        <v>42269</v>
      </c>
      <c r="AL867" s="28" t="s">
        <v>64</v>
      </c>
      <c r="AM867" s="27" t="s">
        <v>677</v>
      </c>
      <c r="AN867" s="27" t="s">
        <v>677</v>
      </c>
      <c r="AO867" s="28" t="s">
        <v>719</v>
      </c>
      <c r="AP867" s="27" t="s">
        <v>720</v>
      </c>
      <c r="AQ867" s="27" t="s">
        <v>734</v>
      </c>
      <c r="AR867" s="27" t="s">
        <v>78</v>
      </c>
      <c r="AS867" s="28" t="s">
        <v>717</v>
      </c>
      <c r="AT867" s="28" t="s">
        <v>716</v>
      </c>
      <c r="AU867" s="28" t="s">
        <v>718</v>
      </c>
      <c r="AV867" s="28" t="s">
        <v>716</v>
      </c>
      <c r="AW867" s="28" t="s">
        <v>718</v>
      </c>
      <c r="AX867" s="28" t="s">
        <v>718</v>
      </c>
      <c r="AY867" s="28" t="s">
        <v>718</v>
      </c>
      <c r="AZ867" s="62">
        <v>779150</v>
      </c>
      <c r="BA867" s="62">
        <v>3194762.38</v>
      </c>
      <c r="BB867" s="29">
        <v>1</v>
      </c>
    </row>
    <row r="868" spans="1:54" ht="15.75" customHeight="1" x14ac:dyDescent="0.2">
      <c r="A868" t="s">
        <v>79</v>
      </c>
      <c r="B868" t="e">
        <f>VLOOKUP(M868,vlookup!A:C,3,FALSE)</f>
        <v>#N/A</v>
      </c>
      <c r="C868" t="s">
        <v>925</v>
      </c>
      <c r="D868" t="s">
        <v>7</v>
      </c>
      <c r="E868" t="s">
        <v>10</v>
      </c>
      <c r="F868" t="s">
        <v>721</v>
      </c>
      <c r="G868" t="s">
        <v>718</v>
      </c>
      <c r="H868" t="s">
        <v>718</v>
      </c>
      <c r="I868" t="s">
        <v>718</v>
      </c>
      <c r="J868" t="s">
        <v>718</v>
      </c>
      <c r="K868" t="s">
        <v>718</v>
      </c>
      <c r="L868" s="6" t="s">
        <v>718</v>
      </c>
      <c r="M868" s="27" t="s">
        <v>190</v>
      </c>
      <c r="N868" s="27" t="s">
        <v>1118</v>
      </c>
      <c r="O868" s="27" t="s">
        <v>78</v>
      </c>
      <c r="P868" s="27" t="s">
        <v>1443</v>
      </c>
      <c r="Q868" s="27" t="s">
        <v>78</v>
      </c>
      <c r="R868" s="27" t="s">
        <v>43</v>
      </c>
      <c r="S868" s="27" t="s">
        <v>44</v>
      </c>
      <c r="T868" s="27" t="s">
        <v>88</v>
      </c>
      <c r="U868" s="60">
        <v>41915</v>
      </c>
      <c r="V868" s="27" t="s">
        <v>40</v>
      </c>
      <c r="W868" s="27" t="s">
        <v>677</v>
      </c>
      <c r="X868" s="27" t="s">
        <v>38</v>
      </c>
      <c r="Y868" s="27" t="s">
        <v>2837</v>
      </c>
      <c r="Z868" s="27" t="s">
        <v>2838</v>
      </c>
      <c r="AA868" s="62">
        <v>133603.31</v>
      </c>
      <c r="AB868" s="27" t="s">
        <v>2839</v>
      </c>
      <c r="AC868" s="27" t="s">
        <v>76</v>
      </c>
      <c r="AD868" s="27" t="s">
        <v>677</v>
      </c>
      <c r="AE868" s="27" t="s">
        <v>2840</v>
      </c>
      <c r="AF868" s="27" t="s">
        <v>752</v>
      </c>
      <c r="AG868" s="27" t="s">
        <v>677</v>
      </c>
      <c r="AH868" s="27" t="s">
        <v>735</v>
      </c>
      <c r="AI868" s="61">
        <v>42196</v>
      </c>
      <c r="AJ868" s="27" t="s">
        <v>743</v>
      </c>
      <c r="AK868" s="61">
        <v>41915</v>
      </c>
      <c r="AL868" s="28" t="s">
        <v>64</v>
      </c>
      <c r="AM868" s="27" t="s">
        <v>677</v>
      </c>
      <c r="AN868" s="27" t="s">
        <v>677</v>
      </c>
      <c r="AO868" s="28" t="s">
        <v>725</v>
      </c>
      <c r="AP868" s="27" t="s">
        <v>718</v>
      </c>
      <c r="AQ868" s="27" t="s">
        <v>677</v>
      </c>
      <c r="AR868" s="27" t="s">
        <v>78</v>
      </c>
      <c r="AS868" s="28" t="s">
        <v>721</v>
      </c>
      <c r="AT868" s="28" t="s">
        <v>718</v>
      </c>
      <c r="AU868" s="28" t="s">
        <v>718</v>
      </c>
      <c r="AV868" s="28" t="s">
        <v>718</v>
      </c>
      <c r="AW868" s="28" t="s">
        <v>718</v>
      </c>
      <c r="AX868" s="28" t="s">
        <v>718</v>
      </c>
      <c r="AY868" s="28" t="s">
        <v>718</v>
      </c>
      <c r="AZ868" s="62">
        <v>133603.31</v>
      </c>
      <c r="BA868" s="62">
        <v>133603.31</v>
      </c>
      <c r="BB868" s="29">
        <v>1</v>
      </c>
    </row>
    <row r="869" spans="1:54" ht="15.75" customHeight="1" x14ac:dyDescent="0.2">
      <c r="A869" t="s">
        <v>79</v>
      </c>
      <c r="B869" t="e">
        <f>VLOOKUP(M869,vlookup!A:C,3,FALSE)</f>
        <v>#N/A</v>
      </c>
      <c r="C869" t="s">
        <v>925</v>
      </c>
      <c r="D869" t="s">
        <v>7</v>
      </c>
      <c r="E869" t="s">
        <v>11</v>
      </c>
      <c r="F869" t="s">
        <v>721</v>
      </c>
      <c r="G869" t="s">
        <v>718</v>
      </c>
      <c r="H869" t="s">
        <v>718</v>
      </c>
      <c r="I869" t="s">
        <v>718</v>
      </c>
      <c r="J869" t="s">
        <v>718</v>
      </c>
      <c r="K869" t="s">
        <v>718</v>
      </c>
      <c r="L869" s="6" t="s">
        <v>718</v>
      </c>
      <c r="M869" s="27" t="s">
        <v>190</v>
      </c>
      <c r="N869" s="27" t="s">
        <v>1118</v>
      </c>
      <c r="O869" s="27" t="s">
        <v>78</v>
      </c>
      <c r="P869" s="27" t="s">
        <v>1443</v>
      </c>
      <c r="Q869" s="27" t="s">
        <v>78</v>
      </c>
      <c r="R869" s="27" t="s">
        <v>413</v>
      </c>
      <c r="S869" s="27" t="s">
        <v>94</v>
      </c>
      <c r="T869" s="27" t="s">
        <v>1215</v>
      </c>
      <c r="U869" s="60">
        <v>42010</v>
      </c>
      <c r="V869" s="27" t="s">
        <v>45</v>
      </c>
      <c r="W869" s="27" t="s">
        <v>677</v>
      </c>
      <c r="X869" s="27" t="s">
        <v>38</v>
      </c>
      <c r="Y869" s="27" t="s">
        <v>1796</v>
      </c>
      <c r="Z869" s="27" t="s">
        <v>1797</v>
      </c>
      <c r="AA869" s="62">
        <v>26532</v>
      </c>
      <c r="AB869" s="27" t="s">
        <v>1798</v>
      </c>
      <c r="AC869" s="27" t="s">
        <v>88</v>
      </c>
      <c r="AD869" s="27" t="s">
        <v>677</v>
      </c>
      <c r="AE869" s="27" t="s">
        <v>412</v>
      </c>
      <c r="AF869" s="27" t="s">
        <v>752</v>
      </c>
      <c r="AG869" s="27" t="s">
        <v>677</v>
      </c>
      <c r="AH869" s="27" t="s">
        <v>756</v>
      </c>
      <c r="AI869" s="61">
        <v>42040</v>
      </c>
      <c r="AJ869" s="27" t="s">
        <v>983</v>
      </c>
      <c r="AK869" s="61">
        <v>41992</v>
      </c>
      <c r="AL869" s="28" t="s">
        <v>64</v>
      </c>
      <c r="AM869" s="27" t="s">
        <v>757</v>
      </c>
      <c r="AN869" s="27" t="s">
        <v>758</v>
      </c>
      <c r="AO869" s="28" t="s">
        <v>725</v>
      </c>
      <c r="AP869" s="27" t="s">
        <v>718</v>
      </c>
      <c r="AQ869" s="27" t="s">
        <v>677</v>
      </c>
      <c r="AR869" s="27" t="s">
        <v>78</v>
      </c>
      <c r="AS869" s="28" t="s">
        <v>721</v>
      </c>
      <c r="AT869" s="28" t="s">
        <v>718</v>
      </c>
      <c r="AU869" s="28" t="s">
        <v>718</v>
      </c>
      <c r="AV869" s="28" t="s">
        <v>718</v>
      </c>
      <c r="AW869" s="28" t="s">
        <v>718</v>
      </c>
      <c r="AX869" s="28" t="s">
        <v>718</v>
      </c>
      <c r="AY869" s="28" t="s">
        <v>718</v>
      </c>
      <c r="AZ869" s="62">
        <v>26532</v>
      </c>
      <c r="BA869" s="62">
        <v>0</v>
      </c>
      <c r="BB869" s="29">
        <v>1</v>
      </c>
    </row>
    <row r="870" spans="1:54" ht="15.75" customHeight="1" x14ac:dyDescent="0.2">
      <c r="A870" t="s">
        <v>79</v>
      </c>
      <c r="B870" t="e">
        <f>VLOOKUP(M870,vlookup!A:C,3,FALSE)</f>
        <v>#N/A</v>
      </c>
      <c r="C870" t="s">
        <v>925</v>
      </c>
      <c r="D870" t="s">
        <v>7</v>
      </c>
      <c r="E870" t="s">
        <v>11</v>
      </c>
      <c r="F870" t="s">
        <v>721</v>
      </c>
      <c r="G870" t="s">
        <v>718</v>
      </c>
      <c r="H870" t="s">
        <v>718</v>
      </c>
      <c r="I870" t="s">
        <v>718</v>
      </c>
      <c r="J870" t="s">
        <v>718</v>
      </c>
      <c r="K870" t="s">
        <v>718</v>
      </c>
      <c r="L870" s="6" t="s">
        <v>718</v>
      </c>
      <c r="M870" s="27" t="s">
        <v>190</v>
      </c>
      <c r="N870" s="27" t="s">
        <v>1118</v>
      </c>
      <c r="O870" s="27" t="s">
        <v>78</v>
      </c>
      <c r="P870" s="27" t="s">
        <v>1443</v>
      </c>
      <c r="Q870" s="27" t="s">
        <v>78</v>
      </c>
      <c r="R870" s="27" t="s">
        <v>413</v>
      </c>
      <c r="S870" s="27" t="s">
        <v>94</v>
      </c>
      <c r="T870" s="27" t="s">
        <v>1215</v>
      </c>
      <c r="U870" s="60">
        <v>42068</v>
      </c>
      <c r="V870" s="27" t="s">
        <v>45</v>
      </c>
      <c r="W870" s="27" t="s">
        <v>677</v>
      </c>
      <c r="X870" s="27" t="s">
        <v>38</v>
      </c>
      <c r="Y870" s="27" t="s">
        <v>2792</v>
      </c>
      <c r="Z870" s="27" t="s">
        <v>1797</v>
      </c>
      <c r="AA870" s="62">
        <v>51522.3</v>
      </c>
      <c r="AB870" s="27" t="s">
        <v>1798</v>
      </c>
      <c r="AC870" s="27" t="s">
        <v>83</v>
      </c>
      <c r="AD870" s="27" t="s">
        <v>677</v>
      </c>
      <c r="AE870" s="27" t="s">
        <v>412</v>
      </c>
      <c r="AF870" s="27" t="s">
        <v>752</v>
      </c>
      <c r="AG870" s="27" t="s">
        <v>677</v>
      </c>
      <c r="AH870" s="27" t="s">
        <v>756</v>
      </c>
      <c r="AI870" s="61">
        <v>42068</v>
      </c>
      <c r="AJ870" s="27" t="s">
        <v>983</v>
      </c>
      <c r="AK870" s="61">
        <v>42061</v>
      </c>
      <c r="AL870" s="28" t="s">
        <v>64</v>
      </c>
      <c r="AM870" s="27" t="s">
        <v>757</v>
      </c>
      <c r="AN870" s="27" t="s">
        <v>758</v>
      </c>
      <c r="AO870" s="28" t="s">
        <v>725</v>
      </c>
      <c r="AP870" s="27" t="s">
        <v>718</v>
      </c>
      <c r="AQ870" s="27" t="s">
        <v>677</v>
      </c>
      <c r="AR870" s="27" t="s">
        <v>78</v>
      </c>
      <c r="AS870" s="28" t="s">
        <v>721</v>
      </c>
      <c r="AT870" s="28" t="s">
        <v>718</v>
      </c>
      <c r="AU870" s="28" t="s">
        <v>718</v>
      </c>
      <c r="AV870" s="28" t="s">
        <v>718</v>
      </c>
      <c r="AW870" s="28" t="s">
        <v>718</v>
      </c>
      <c r="AX870" s="28" t="s">
        <v>718</v>
      </c>
      <c r="AY870" s="28" t="s">
        <v>718</v>
      </c>
      <c r="AZ870" s="62">
        <v>51522.3</v>
      </c>
      <c r="BA870" s="62">
        <v>0</v>
      </c>
      <c r="BB870" s="29">
        <v>1</v>
      </c>
    </row>
    <row r="871" spans="1:54" ht="15.75" customHeight="1" x14ac:dyDescent="0.2">
      <c r="A871" t="s">
        <v>79</v>
      </c>
      <c r="B871" t="e">
        <f>VLOOKUP(M871,vlookup!A:C,3,FALSE)</f>
        <v>#N/A</v>
      </c>
      <c r="C871" t="s">
        <v>925</v>
      </c>
      <c r="D871" t="s">
        <v>7</v>
      </c>
      <c r="E871" t="s">
        <v>12</v>
      </c>
      <c r="F871" t="s">
        <v>721</v>
      </c>
      <c r="G871" t="s">
        <v>718</v>
      </c>
      <c r="H871" t="s">
        <v>718</v>
      </c>
      <c r="I871" t="s">
        <v>718</v>
      </c>
      <c r="J871" t="s">
        <v>718</v>
      </c>
      <c r="K871" t="s">
        <v>718</v>
      </c>
      <c r="L871" s="6" t="s">
        <v>718</v>
      </c>
      <c r="M871" s="27" t="s">
        <v>190</v>
      </c>
      <c r="N871" s="27" t="s">
        <v>1118</v>
      </c>
      <c r="O871" s="27" t="s">
        <v>78</v>
      </c>
      <c r="P871" s="27" t="s">
        <v>1443</v>
      </c>
      <c r="Q871" s="27" t="s">
        <v>78</v>
      </c>
      <c r="R871" s="27" t="s">
        <v>333</v>
      </c>
      <c r="S871" s="27" t="s">
        <v>94</v>
      </c>
      <c r="T871" s="27" t="s">
        <v>1222</v>
      </c>
      <c r="U871" s="60">
        <v>42163</v>
      </c>
      <c r="V871" s="27" t="s">
        <v>45</v>
      </c>
      <c r="W871" s="27" t="s">
        <v>107</v>
      </c>
      <c r="X871" s="27" t="s">
        <v>38</v>
      </c>
      <c r="Y871" s="27" t="s">
        <v>2791</v>
      </c>
      <c r="Z871" s="27" t="s">
        <v>436</v>
      </c>
      <c r="AA871" s="62">
        <v>1265824.49</v>
      </c>
      <c r="AB871" s="27" t="s">
        <v>880</v>
      </c>
      <c r="AC871" s="27" t="s">
        <v>426</v>
      </c>
      <c r="AD871" s="27" t="s">
        <v>435</v>
      </c>
      <c r="AE871" s="27" t="s">
        <v>411</v>
      </c>
      <c r="AF871" s="27" t="s">
        <v>790</v>
      </c>
      <c r="AG871" s="27" t="s">
        <v>677</v>
      </c>
      <c r="AH871" s="27" t="s">
        <v>993</v>
      </c>
      <c r="AI871" s="61">
        <v>42163</v>
      </c>
      <c r="AJ871" s="27" t="s">
        <v>977</v>
      </c>
      <c r="AK871" s="61">
        <v>42158</v>
      </c>
      <c r="AL871" s="28" t="s">
        <v>64</v>
      </c>
      <c r="AM871" s="27" t="s">
        <v>739</v>
      </c>
      <c r="AN871" s="27" t="s">
        <v>740</v>
      </c>
      <c r="AO871" s="28" t="s">
        <v>719</v>
      </c>
      <c r="AP871" s="27" t="s">
        <v>720</v>
      </c>
      <c r="AQ871" s="27" t="s">
        <v>734</v>
      </c>
      <c r="AR871" s="27" t="s">
        <v>78</v>
      </c>
      <c r="AS871" s="28" t="s">
        <v>721</v>
      </c>
      <c r="AT871" s="28" t="s">
        <v>718</v>
      </c>
      <c r="AU871" s="28" t="s">
        <v>718</v>
      </c>
      <c r="AV871" s="28" t="s">
        <v>718</v>
      </c>
      <c r="AW871" s="28" t="s">
        <v>718</v>
      </c>
      <c r="AX871" s="28" t="s">
        <v>718</v>
      </c>
      <c r="AY871" s="28" t="s">
        <v>718</v>
      </c>
      <c r="AZ871" s="62">
        <v>1265824.49</v>
      </c>
      <c r="BA871" s="62">
        <v>0</v>
      </c>
      <c r="BB871" s="29">
        <v>1</v>
      </c>
    </row>
    <row r="872" spans="1:54" ht="15.75" customHeight="1" x14ac:dyDescent="0.2">
      <c r="A872" t="s">
        <v>79</v>
      </c>
      <c r="B872" t="e">
        <f>VLOOKUP(M872,vlookup!A:C,3,FALSE)</f>
        <v>#N/A</v>
      </c>
      <c r="C872" t="s">
        <v>925</v>
      </c>
      <c r="D872" t="s">
        <v>7</v>
      </c>
      <c r="E872" t="s">
        <v>13</v>
      </c>
      <c r="F872" t="s">
        <v>721</v>
      </c>
      <c r="G872" t="s">
        <v>718</v>
      </c>
      <c r="H872" t="s">
        <v>718</v>
      </c>
      <c r="I872" t="s">
        <v>718</v>
      </c>
      <c r="J872" t="s">
        <v>718</v>
      </c>
      <c r="K872" t="s">
        <v>718</v>
      </c>
      <c r="L872" s="6" t="s">
        <v>718</v>
      </c>
      <c r="M872" s="27" t="s">
        <v>190</v>
      </c>
      <c r="N872" s="27" t="s">
        <v>1118</v>
      </c>
      <c r="O872" s="27" t="s">
        <v>78</v>
      </c>
      <c r="P872" s="27" t="s">
        <v>1443</v>
      </c>
      <c r="Q872" s="27" t="s">
        <v>78</v>
      </c>
      <c r="R872" s="27" t="s">
        <v>43</v>
      </c>
      <c r="S872" s="27" t="s">
        <v>44</v>
      </c>
      <c r="T872" s="27" t="s">
        <v>88</v>
      </c>
      <c r="U872" s="60">
        <v>42240</v>
      </c>
      <c r="V872" s="27" t="s">
        <v>45</v>
      </c>
      <c r="W872" s="27" t="s">
        <v>107</v>
      </c>
      <c r="X872" s="27" t="s">
        <v>38</v>
      </c>
      <c r="Y872" s="27" t="s">
        <v>2845</v>
      </c>
      <c r="Z872" s="27" t="s">
        <v>434</v>
      </c>
      <c r="AA872" s="62">
        <v>1494616</v>
      </c>
      <c r="AB872" s="27" t="s">
        <v>1807</v>
      </c>
      <c r="AC872" s="27" t="s">
        <v>83</v>
      </c>
      <c r="AD872" s="27" t="s">
        <v>433</v>
      </c>
      <c r="AE872" s="27" t="s">
        <v>374</v>
      </c>
      <c r="AF872" s="27" t="s">
        <v>748</v>
      </c>
      <c r="AG872" s="27" t="s">
        <v>677</v>
      </c>
      <c r="AH872" s="27" t="s">
        <v>827</v>
      </c>
      <c r="AI872" s="61">
        <v>42241</v>
      </c>
      <c r="AJ872" s="27" t="s">
        <v>983</v>
      </c>
      <c r="AK872" s="61">
        <v>42236</v>
      </c>
      <c r="AL872" s="28" t="s">
        <v>64</v>
      </c>
      <c r="AM872" s="27" t="s">
        <v>739</v>
      </c>
      <c r="AN872" s="27" t="s">
        <v>740</v>
      </c>
      <c r="AO872" s="28" t="s">
        <v>719</v>
      </c>
      <c r="AP872" s="27" t="s">
        <v>720</v>
      </c>
      <c r="AQ872" s="27" t="s">
        <v>734</v>
      </c>
      <c r="AR872" s="27" t="s">
        <v>78</v>
      </c>
      <c r="AS872" s="28" t="s">
        <v>721</v>
      </c>
      <c r="AT872" s="28" t="s">
        <v>718</v>
      </c>
      <c r="AU872" s="28" t="s">
        <v>718</v>
      </c>
      <c r="AV872" s="28" t="s">
        <v>718</v>
      </c>
      <c r="AW872" s="28" t="s">
        <v>718</v>
      </c>
      <c r="AX872" s="28" t="s">
        <v>718</v>
      </c>
      <c r="AY872" s="28" t="s">
        <v>718</v>
      </c>
      <c r="AZ872" s="62">
        <v>1494616</v>
      </c>
      <c r="BA872" s="62">
        <v>0</v>
      </c>
      <c r="BB872" s="29">
        <v>1</v>
      </c>
    </row>
    <row r="873" spans="1:54" ht="15.75" customHeight="1" x14ac:dyDescent="0.2">
      <c r="A873" t="s">
        <v>79</v>
      </c>
      <c r="B873" t="e">
        <f>VLOOKUP(M873,vlookup!A:C,3,FALSE)</f>
        <v>#N/A</v>
      </c>
      <c r="C873" t="s">
        <v>925</v>
      </c>
      <c r="D873" t="s">
        <v>7</v>
      </c>
      <c r="E873" t="s">
        <v>13</v>
      </c>
      <c r="F873" t="s">
        <v>721</v>
      </c>
      <c r="G873" t="s">
        <v>718</v>
      </c>
      <c r="H873" t="s">
        <v>718</v>
      </c>
      <c r="I873" t="s">
        <v>718</v>
      </c>
      <c r="J873" t="s">
        <v>718</v>
      </c>
      <c r="K873" t="s">
        <v>718</v>
      </c>
      <c r="L873" s="6" t="s">
        <v>718</v>
      </c>
      <c r="M873" s="27" t="s">
        <v>190</v>
      </c>
      <c r="N873" s="27" t="s">
        <v>1118</v>
      </c>
      <c r="O873" s="27" t="s">
        <v>78</v>
      </c>
      <c r="P873" s="27" t="s">
        <v>1443</v>
      </c>
      <c r="Q873" s="27" t="s">
        <v>78</v>
      </c>
      <c r="R873" s="27" t="s">
        <v>413</v>
      </c>
      <c r="S873" s="27" t="s">
        <v>94</v>
      </c>
      <c r="T873" s="27" t="s">
        <v>1215</v>
      </c>
      <c r="U873" s="60">
        <v>42258</v>
      </c>
      <c r="V873" s="27" t="s">
        <v>45</v>
      </c>
      <c r="W873" s="27" t="s">
        <v>677</v>
      </c>
      <c r="X873" s="27" t="s">
        <v>38</v>
      </c>
      <c r="Y873" s="27" t="s">
        <v>2793</v>
      </c>
      <c r="Z873" s="27" t="s">
        <v>1797</v>
      </c>
      <c r="AA873" s="62">
        <v>1038610</v>
      </c>
      <c r="AB873" s="27" t="s">
        <v>1798</v>
      </c>
      <c r="AC873" s="27" t="s">
        <v>86</v>
      </c>
      <c r="AD873" s="27" t="s">
        <v>677</v>
      </c>
      <c r="AE873" s="27" t="s">
        <v>412</v>
      </c>
      <c r="AF873" s="27" t="s">
        <v>752</v>
      </c>
      <c r="AG873" s="27" t="s">
        <v>677</v>
      </c>
      <c r="AH873" s="27" t="s">
        <v>756</v>
      </c>
      <c r="AI873" s="61">
        <v>42258</v>
      </c>
      <c r="AJ873" s="27" t="s">
        <v>983</v>
      </c>
      <c r="AK873" s="61">
        <v>42256</v>
      </c>
      <c r="AL873" s="28" t="s">
        <v>64</v>
      </c>
      <c r="AM873" s="27" t="s">
        <v>739</v>
      </c>
      <c r="AN873" s="27" t="s">
        <v>740</v>
      </c>
      <c r="AO873" s="28" t="s">
        <v>725</v>
      </c>
      <c r="AP873" s="27" t="s">
        <v>718</v>
      </c>
      <c r="AQ873" s="27" t="s">
        <v>677</v>
      </c>
      <c r="AR873" s="27" t="s">
        <v>78</v>
      </c>
      <c r="AS873" s="28" t="s">
        <v>721</v>
      </c>
      <c r="AT873" s="28" t="s">
        <v>718</v>
      </c>
      <c r="AU873" s="28" t="s">
        <v>718</v>
      </c>
      <c r="AV873" s="28" t="s">
        <v>718</v>
      </c>
      <c r="AW873" s="28" t="s">
        <v>718</v>
      </c>
      <c r="AX873" s="28" t="s">
        <v>718</v>
      </c>
      <c r="AY873" s="28" t="s">
        <v>718</v>
      </c>
      <c r="AZ873" s="62">
        <v>1038610</v>
      </c>
      <c r="BA873" s="62">
        <v>0</v>
      </c>
      <c r="BB873" s="29">
        <v>1</v>
      </c>
    </row>
    <row r="874" spans="1:54" ht="15.75" customHeight="1" x14ac:dyDescent="0.2">
      <c r="A874" t="s">
        <v>79</v>
      </c>
      <c r="B874" t="e">
        <f>VLOOKUP(M874,vlookup!A:C,3,FALSE)</f>
        <v>#N/A</v>
      </c>
      <c r="C874" t="s">
        <v>925</v>
      </c>
      <c r="D874" t="s">
        <v>7</v>
      </c>
      <c r="E874" t="s">
        <v>12</v>
      </c>
      <c r="F874" t="s">
        <v>717</v>
      </c>
      <c r="G874" t="s">
        <v>718</v>
      </c>
      <c r="H874" t="s">
        <v>718</v>
      </c>
      <c r="I874" t="s">
        <v>718</v>
      </c>
      <c r="J874" t="s">
        <v>718</v>
      </c>
      <c r="K874" t="s">
        <v>718</v>
      </c>
      <c r="L874" s="6" t="s">
        <v>718</v>
      </c>
      <c r="M874" s="27" t="s">
        <v>190</v>
      </c>
      <c r="N874" s="27" t="s">
        <v>1118</v>
      </c>
      <c r="O874" s="27" t="s">
        <v>78</v>
      </c>
      <c r="P874" s="27" t="s">
        <v>1443</v>
      </c>
      <c r="Q874" s="27" t="s">
        <v>78</v>
      </c>
      <c r="R874" s="27" t="s">
        <v>199</v>
      </c>
      <c r="S874" s="27" t="s">
        <v>118</v>
      </c>
      <c r="T874" s="27" t="s">
        <v>205</v>
      </c>
      <c r="U874" s="60">
        <v>42138</v>
      </c>
      <c r="V874" s="27" t="s">
        <v>45</v>
      </c>
      <c r="W874" s="27" t="s">
        <v>1208</v>
      </c>
      <c r="X874" s="27" t="s">
        <v>38</v>
      </c>
      <c r="Y874" s="27" t="s">
        <v>2803</v>
      </c>
      <c r="Z874" s="27" t="s">
        <v>345</v>
      </c>
      <c r="AA874" s="62">
        <v>730047</v>
      </c>
      <c r="AB874" s="27" t="s">
        <v>1799</v>
      </c>
      <c r="AC874" s="27" t="s">
        <v>130</v>
      </c>
      <c r="AD874" s="27" t="s">
        <v>344</v>
      </c>
      <c r="AE874" s="27" t="s">
        <v>343</v>
      </c>
      <c r="AF874" s="27" t="s">
        <v>790</v>
      </c>
      <c r="AG874" s="27" t="s">
        <v>677</v>
      </c>
      <c r="AH874" s="27" t="s">
        <v>993</v>
      </c>
      <c r="AI874" s="61">
        <v>42138</v>
      </c>
      <c r="AJ874" s="27" t="s">
        <v>993</v>
      </c>
      <c r="AK874" s="61">
        <v>42138</v>
      </c>
      <c r="AL874" s="28" t="s">
        <v>64</v>
      </c>
      <c r="AM874" s="27" t="s">
        <v>739</v>
      </c>
      <c r="AN874" s="27" t="s">
        <v>740</v>
      </c>
      <c r="AO874" s="28" t="s">
        <v>719</v>
      </c>
      <c r="AP874" s="27" t="s">
        <v>720</v>
      </c>
      <c r="AQ874" s="27" t="s">
        <v>734</v>
      </c>
      <c r="AR874" s="27" t="s">
        <v>78</v>
      </c>
      <c r="AS874" s="28" t="s">
        <v>717</v>
      </c>
      <c r="AT874" s="28" t="s">
        <v>718</v>
      </c>
      <c r="AU874" s="28" t="s">
        <v>718</v>
      </c>
      <c r="AV874" s="28" t="s">
        <v>718</v>
      </c>
      <c r="AW874" s="28" t="s">
        <v>718</v>
      </c>
      <c r="AX874" s="28" t="s">
        <v>718</v>
      </c>
      <c r="AY874" s="28" t="s">
        <v>718</v>
      </c>
      <c r="AZ874" s="62">
        <v>730047</v>
      </c>
      <c r="BA874" s="62">
        <v>0</v>
      </c>
      <c r="BB874" s="29">
        <v>1</v>
      </c>
    </row>
    <row r="875" spans="1:54" ht="15.75" customHeight="1" x14ac:dyDescent="0.2">
      <c r="A875" t="s">
        <v>79</v>
      </c>
      <c r="B875" t="e">
        <f>VLOOKUP(M875,vlookup!A:C,3,FALSE)</f>
        <v>#N/A</v>
      </c>
      <c r="C875" t="s">
        <v>925</v>
      </c>
      <c r="D875" t="s">
        <v>9</v>
      </c>
      <c r="E875" t="s">
        <v>11</v>
      </c>
      <c r="F875" t="s">
        <v>717</v>
      </c>
      <c r="G875" t="s">
        <v>1850</v>
      </c>
      <c r="H875" t="s">
        <v>718</v>
      </c>
      <c r="I875" t="s">
        <v>718</v>
      </c>
      <c r="J875" t="s">
        <v>718</v>
      </c>
      <c r="K875" t="s">
        <v>718</v>
      </c>
      <c r="L875" s="6" t="s">
        <v>718</v>
      </c>
      <c r="M875" s="27" t="s">
        <v>190</v>
      </c>
      <c r="N875" s="27" t="s">
        <v>1118</v>
      </c>
      <c r="O875" s="27" t="s">
        <v>78</v>
      </c>
      <c r="P875" s="27" t="s">
        <v>1443</v>
      </c>
      <c r="Q875" s="27" t="s">
        <v>78</v>
      </c>
      <c r="R875" s="27" t="s">
        <v>43</v>
      </c>
      <c r="S875" s="27" t="s">
        <v>44</v>
      </c>
      <c r="T875" s="27" t="s">
        <v>88</v>
      </c>
      <c r="U875" s="60">
        <v>42010</v>
      </c>
      <c r="V875" s="27" t="s">
        <v>46</v>
      </c>
      <c r="W875" s="27" t="s">
        <v>677</v>
      </c>
      <c r="X875" s="27" t="s">
        <v>38</v>
      </c>
      <c r="Y875" s="27" t="s">
        <v>2843</v>
      </c>
      <c r="Z875" s="27" t="s">
        <v>1147</v>
      </c>
      <c r="AA875" s="62">
        <v>191696.52</v>
      </c>
      <c r="AB875" s="27" t="s">
        <v>865</v>
      </c>
      <c r="AC875" s="27" t="s">
        <v>76</v>
      </c>
      <c r="AD875" s="27" t="s">
        <v>1800</v>
      </c>
      <c r="AE875" s="27" t="s">
        <v>1148</v>
      </c>
      <c r="AF875" s="27" t="s">
        <v>752</v>
      </c>
      <c r="AG875" s="27" t="s">
        <v>755</v>
      </c>
      <c r="AH875" s="27" t="s">
        <v>756</v>
      </c>
      <c r="AI875" s="61">
        <v>42040</v>
      </c>
      <c r="AJ875" s="27" t="s">
        <v>811</v>
      </c>
      <c r="AK875" s="61">
        <v>41991</v>
      </c>
      <c r="AL875" s="28" t="s">
        <v>64</v>
      </c>
      <c r="AM875" s="27" t="s">
        <v>677</v>
      </c>
      <c r="AN875" s="27" t="s">
        <v>677</v>
      </c>
      <c r="AO875" s="28" t="s">
        <v>725</v>
      </c>
      <c r="AP875" s="27" t="s">
        <v>718</v>
      </c>
      <c r="AQ875" s="27" t="s">
        <v>78</v>
      </c>
      <c r="AR875" s="27" t="s">
        <v>78</v>
      </c>
      <c r="AS875" s="28" t="s">
        <v>717</v>
      </c>
      <c r="AT875" s="28" t="s">
        <v>716</v>
      </c>
      <c r="AU875" s="28" t="s">
        <v>718</v>
      </c>
      <c r="AV875" s="28" t="s">
        <v>718</v>
      </c>
      <c r="AW875" s="28" t="s">
        <v>718</v>
      </c>
      <c r="AX875" s="28" t="s">
        <v>718</v>
      </c>
      <c r="AY875" s="28" t="s">
        <v>718</v>
      </c>
      <c r="AZ875" s="62">
        <v>191696.52</v>
      </c>
      <c r="BA875" s="62">
        <v>191696.52</v>
      </c>
      <c r="BB875" s="29">
        <v>1</v>
      </c>
    </row>
    <row r="876" spans="1:54" ht="15.75" customHeight="1" x14ac:dyDescent="0.2">
      <c r="A876" t="s">
        <v>79</v>
      </c>
      <c r="B876" t="e">
        <f>VLOOKUP(M876,vlookup!A:C,3,FALSE)</f>
        <v>#N/A</v>
      </c>
      <c r="C876" t="s">
        <v>925</v>
      </c>
      <c r="D876" t="s">
        <v>9</v>
      </c>
      <c r="E876" t="s">
        <v>11</v>
      </c>
      <c r="F876" t="s">
        <v>717</v>
      </c>
      <c r="G876" t="s">
        <v>1850</v>
      </c>
      <c r="H876" t="s">
        <v>718</v>
      </c>
      <c r="I876" t="s">
        <v>718</v>
      </c>
      <c r="J876" t="s">
        <v>718</v>
      </c>
      <c r="K876" t="s">
        <v>718</v>
      </c>
      <c r="L876" s="6" t="s">
        <v>718</v>
      </c>
      <c r="M876" s="27" t="s">
        <v>190</v>
      </c>
      <c r="N876" s="27" t="s">
        <v>1118</v>
      </c>
      <c r="O876" s="27" t="s">
        <v>78</v>
      </c>
      <c r="P876" s="27" t="s">
        <v>1443</v>
      </c>
      <c r="Q876" s="27" t="s">
        <v>78</v>
      </c>
      <c r="R876" s="27" t="s">
        <v>199</v>
      </c>
      <c r="S876" s="27" t="s">
        <v>118</v>
      </c>
      <c r="T876" s="27" t="s">
        <v>205</v>
      </c>
      <c r="U876" s="60">
        <v>42020</v>
      </c>
      <c r="V876" s="27" t="s">
        <v>46</v>
      </c>
      <c r="W876" s="27" t="s">
        <v>677</v>
      </c>
      <c r="X876" s="27" t="s">
        <v>38</v>
      </c>
      <c r="Y876" s="27" t="s">
        <v>2798</v>
      </c>
      <c r="Z876" s="27" t="s">
        <v>1147</v>
      </c>
      <c r="AA876" s="62">
        <v>40672.1</v>
      </c>
      <c r="AB876" s="27" t="s">
        <v>194</v>
      </c>
      <c r="AC876" s="27" t="s">
        <v>76</v>
      </c>
      <c r="AD876" s="27" t="s">
        <v>1800</v>
      </c>
      <c r="AE876" s="27" t="s">
        <v>1148</v>
      </c>
      <c r="AF876" s="27" t="s">
        <v>752</v>
      </c>
      <c r="AG876" s="27" t="s">
        <v>755</v>
      </c>
      <c r="AH876" s="27" t="s">
        <v>756</v>
      </c>
      <c r="AI876" s="61">
        <v>42040</v>
      </c>
      <c r="AJ876" s="27" t="s">
        <v>811</v>
      </c>
      <c r="AK876" s="61">
        <v>42019</v>
      </c>
      <c r="AL876" s="28" t="s">
        <v>64</v>
      </c>
      <c r="AM876" s="27" t="s">
        <v>677</v>
      </c>
      <c r="AN876" s="27" t="s">
        <v>677</v>
      </c>
      <c r="AO876" s="28" t="s">
        <v>725</v>
      </c>
      <c r="AP876" s="27" t="s">
        <v>718</v>
      </c>
      <c r="AQ876" s="27" t="s">
        <v>78</v>
      </c>
      <c r="AR876" s="27" t="s">
        <v>78</v>
      </c>
      <c r="AS876" s="28" t="s">
        <v>717</v>
      </c>
      <c r="AT876" s="28" t="s">
        <v>716</v>
      </c>
      <c r="AU876" s="28" t="s">
        <v>718</v>
      </c>
      <c r="AV876" s="28" t="s">
        <v>718</v>
      </c>
      <c r="AW876" s="28" t="s">
        <v>718</v>
      </c>
      <c r="AX876" s="28" t="s">
        <v>718</v>
      </c>
      <c r="AY876" s="28" t="s">
        <v>718</v>
      </c>
      <c r="AZ876" s="62">
        <v>40672.1</v>
      </c>
      <c r="BA876" s="62">
        <v>40672.1</v>
      </c>
      <c r="BB876" s="29">
        <v>1</v>
      </c>
    </row>
    <row r="877" spans="1:54" ht="15.75" customHeight="1" x14ac:dyDescent="0.2">
      <c r="A877" t="s">
        <v>79</v>
      </c>
      <c r="B877" t="e">
        <f>VLOOKUP(M877,vlookup!A:C,3,FALSE)</f>
        <v>#N/A</v>
      </c>
      <c r="C877" t="s">
        <v>925</v>
      </c>
      <c r="D877" t="s">
        <v>9</v>
      </c>
      <c r="E877" t="s">
        <v>11</v>
      </c>
      <c r="F877" t="s">
        <v>717</v>
      </c>
      <c r="G877" t="s">
        <v>1850</v>
      </c>
      <c r="H877" t="s">
        <v>718</v>
      </c>
      <c r="I877" t="s">
        <v>718</v>
      </c>
      <c r="J877" t="s">
        <v>718</v>
      </c>
      <c r="K877" t="s">
        <v>718</v>
      </c>
      <c r="L877" s="6" t="s">
        <v>718</v>
      </c>
      <c r="M877" s="27" t="s">
        <v>190</v>
      </c>
      <c r="N877" s="27" t="s">
        <v>1118</v>
      </c>
      <c r="O877" s="27" t="s">
        <v>78</v>
      </c>
      <c r="P877" s="27" t="s">
        <v>1443</v>
      </c>
      <c r="Q877" s="27" t="s">
        <v>78</v>
      </c>
      <c r="R877" s="27" t="s">
        <v>199</v>
      </c>
      <c r="S877" s="27" t="s">
        <v>118</v>
      </c>
      <c r="T877" s="27" t="s">
        <v>205</v>
      </c>
      <c r="U877" s="60">
        <v>42094</v>
      </c>
      <c r="V877" s="27" t="s">
        <v>46</v>
      </c>
      <c r="W877" s="27" t="s">
        <v>677</v>
      </c>
      <c r="X877" s="27" t="s">
        <v>38</v>
      </c>
      <c r="Y877" s="27" t="s">
        <v>2800</v>
      </c>
      <c r="Z877" s="27" t="s">
        <v>1147</v>
      </c>
      <c r="AA877" s="62">
        <v>81802.960000000006</v>
      </c>
      <c r="AB877" s="27" t="s">
        <v>1003</v>
      </c>
      <c r="AC877" s="27" t="s">
        <v>76</v>
      </c>
      <c r="AD877" s="27" t="s">
        <v>1800</v>
      </c>
      <c r="AE877" s="27" t="s">
        <v>1148</v>
      </c>
      <c r="AF877" s="27" t="s">
        <v>752</v>
      </c>
      <c r="AG877" s="27" t="s">
        <v>755</v>
      </c>
      <c r="AH877" s="27" t="s">
        <v>756</v>
      </c>
      <c r="AI877" s="61">
        <v>42094</v>
      </c>
      <c r="AJ877" s="27" t="s">
        <v>811</v>
      </c>
      <c r="AK877" s="61">
        <v>42090</v>
      </c>
      <c r="AL877" s="28" t="s">
        <v>64</v>
      </c>
      <c r="AM877" s="27" t="s">
        <v>677</v>
      </c>
      <c r="AN877" s="27" t="s">
        <v>677</v>
      </c>
      <c r="AO877" s="28" t="s">
        <v>725</v>
      </c>
      <c r="AP877" s="27" t="s">
        <v>718</v>
      </c>
      <c r="AQ877" s="27" t="s">
        <v>78</v>
      </c>
      <c r="AR877" s="27" t="s">
        <v>78</v>
      </c>
      <c r="AS877" s="28" t="s">
        <v>717</v>
      </c>
      <c r="AT877" s="28" t="s">
        <v>716</v>
      </c>
      <c r="AU877" s="28" t="s">
        <v>718</v>
      </c>
      <c r="AV877" s="28" t="s">
        <v>718</v>
      </c>
      <c r="AW877" s="28" t="s">
        <v>718</v>
      </c>
      <c r="AX877" s="28" t="s">
        <v>718</v>
      </c>
      <c r="AY877" s="28" t="s">
        <v>718</v>
      </c>
      <c r="AZ877" s="62">
        <v>81802.960000000006</v>
      </c>
      <c r="BA877" s="62">
        <v>81802.960000000006</v>
      </c>
      <c r="BB877" s="29">
        <v>1</v>
      </c>
    </row>
    <row r="878" spans="1:54" ht="15.75" customHeight="1" x14ac:dyDescent="0.2">
      <c r="A878" t="s">
        <v>79</v>
      </c>
      <c r="B878" t="e">
        <f>VLOOKUP(M878,vlookup!A:C,3,FALSE)</f>
        <v>#N/A</v>
      </c>
      <c r="C878" t="s">
        <v>925</v>
      </c>
      <c r="D878" t="s">
        <v>9</v>
      </c>
      <c r="E878" t="s">
        <v>12</v>
      </c>
      <c r="F878" t="s">
        <v>717</v>
      </c>
      <c r="G878" t="s">
        <v>1850</v>
      </c>
      <c r="H878" t="s">
        <v>718</v>
      </c>
      <c r="I878" t="s">
        <v>718</v>
      </c>
      <c r="J878" t="s">
        <v>718</v>
      </c>
      <c r="K878" t="s">
        <v>718</v>
      </c>
      <c r="L878" s="6" t="s">
        <v>718</v>
      </c>
      <c r="M878" s="27" t="s">
        <v>190</v>
      </c>
      <c r="N878" s="27" t="s">
        <v>1118</v>
      </c>
      <c r="O878" s="27" t="s">
        <v>78</v>
      </c>
      <c r="P878" s="27" t="s">
        <v>1443</v>
      </c>
      <c r="Q878" s="27" t="s">
        <v>78</v>
      </c>
      <c r="R878" s="27" t="s">
        <v>199</v>
      </c>
      <c r="S878" s="27" t="s">
        <v>118</v>
      </c>
      <c r="T878" s="27" t="s">
        <v>205</v>
      </c>
      <c r="U878" s="60">
        <v>42129</v>
      </c>
      <c r="V878" s="27" t="s">
        <v>46</v>
      </c>
      <c r="W878" s="27" t="s">
        <v>677</v>
      </c>
      <c r="X878" s="27" t="s">
        <v>38</v>
      </c>
      <c r="Y878" s="27" t="s">
        <v>2802</v>
      </c>
      <c r="Z878" s="27" t="s">
        <v>1147</v>
      </c>
      <c r="AA878" s="62">
        <v>286825.53999999998</v>
      </c>
      <c r="AB878" s="27" t="s">
        <v>912</v>
      </c>
      <c r="AC878" s="27" t="s">
        <v>76</v>
      </c>
      <c r="AD878" s="27" t="s">
        <v>1800</v>
      </c>
      <c r="AE878" s="27" t="s">
        <v>1148</v>
      </c>
      <c r="AF878" s="27" t="s">
        <v>752</v>
      </c>
      <c r="AG878" s="27" t="s">
        <v>755</v>
      </c>
      <c r="AH878" s="27" t="s">
        <v>756</v>
      </c>
      <c r="AI878" s="61">
        <v>42129</v>
      </c>
      <c r="AJ878" s="27" t="s">
        <v>811</v>
      </c>
      <c r="AK878" s="61">
        <v>42129</v>
      </c>
      <c r="AL878" s="28" t="s">
        <v>64</v>
      </c>
      <c r="AM878" s="27" t="s">
        <v>677</v>
      </c>
      <c r="AN878" s="27" t="s">
        <v>677</v>
      </c>
      <c r="AO878" s="28" t="s">
        <v>725</v>
      </c>
      <c r="AP878" s="27" t="s">
        <v>718</v>
      </c>
      <c r="AQ878" s="27" t="s">
        <v>78</v>
      </c>
      <c r="AR878" s="27" t="s">
        <v>78</v>
      </c>
      <c r="AS878" s="28" t="s">
        <v>717</v>
      </c>
      <c r="AT878" s="28" t="s">
        <v>716</v>
      </c>
      <c r="AU878" s="28" t="s">
        <v>718</v>
      </c>
      <c r="AV878" s="28" t="s">
        <v>718</v>
      </c>
      <c r="AW878" s="28" t="s">
        <v>718</v>
      </c>
      <c r="AX878" s="28" t="s">
        <v>718</v>
      </c>
      <c r="AY878" s="28" t="s">
        <v>718</v>
      </c>
      <c r="AZ878" s="62">
        <v>286825.53999999998</v>
      </c>
      <c r="BA878" s="62">
        <v>286825.53999999998</v>
      </c>
      <c r="BB878" s="29">
        <v>1</v>
      </c>
    </row>
    <row r="879" spans="1:54" ht="15.75" customHeight="1" x14ac:dyDescent="0.2">
      <c r="A879" t="s">
        <v>79</v>
      </c>
      <c r="B879" t="e">
        <f>VLOOKUP(M879,vlookup!A:C,3,FALSE)</f>
        <v>#N/A</v>
      </c>
      <c r="C879" t="s">
        <v>925</v>
      </c>
      <c r="D879" t="s">
        <v>9</v>
      </c>
      <c r="E879" t="s">
        <v>13</v>
      </c>
      <c r="F879" t="s">
        <v>717</v>
      </c>
      <c r="G879" t="s">
        <v>1850</v>
      </c>
      <c r="H879" t="s">
        <v>718</v>
      </c>
      <c r="I879" t="s">
        <v>718</v>
      </c>
      <c r="J879" t="s">
        <v>718</v>
      </c>
      <c r="K879" t="s">
        <v>718</v>
      </c>
      <c r="L879" s="6" t="s">
        <v>718</v>
      </c>
      <c r="M879" s="27" t="s">
        <v>190</v>
      </c>
      <c r="N879" s="27" t="s">
        <v>1118</v>
      </c>
      <c r="O879" s="27" t="s">
        <v>78</v>
      </c>
      <c r="P879" s="27" t="s">
        <v>1443</v>
      </c>
      <c r="Q879" s="27" t="s">
        <v>78</v>
      </c>
      <c r="R879" s="27" t="s">
        <v>199</v>
      </c>
      <c r="S879" s="27" t="s">
        <v>118</v>
      </c>
      <c r="T879" s="27" t="s">
        <v>205</v>
      </c>
      <c r="U879" s="60">
        <v>42199</v>
      </c>
      <c r="V879" s="27" t="s">
        <v>46</v>
      </c>
      <c r="W879" s="27" t="s">
        <v>677</v>
      </c>
      <c r="X879" s="27" t="s">
        <v>38</v>
      </c>
      <c r="Y879" s="27" t="s">
        <v>2804</v>
      </c>
      <c r="Z879" s="27" t="s">
        <v>1147</v>
      </c>
      <c r="AA879" s="62">
        <v>108537.67</v>
      </c>
      <c r="AB879" s="27" t="s">
        <v>1119</v>
      </c>
      <c r="AC879" s="27" t="s">
        <v>76</v>
      </c>
      <c r="AD879" s="27" t="s">
        <v>1800</v>
      </c>
      <c r="AE879" s="27" t="s">
        <v>1148</v>
      </c>
      <c r="AF879" s="27" t="s">
        <v>752</v>
      </c>
      <c r="AG879" s="27" t="s">
        <v>755</v>
      </c>
      <c r="AH879" s="27" t="s">
        <v>756</v>
      </c>
      <c r="AI879" s="61">
        <v>42199</v>
      </c>
      <c r="AJ879" s="27" t="s">
        <v>811</v>
      </c>
      <c r="AK879" s="61">
        <v>42198</v>
      </c>
      <c r="AL879" s="28" t="s">
        <v>64</v>
      </c>
      <c r="AM879" s="27" t="s">
        <v>677</v>
      </c>
      <c r="AN879" s="27" t="s">
        <v>677</v>
      </c>
      <c r="AO879" s="28" t="s">
        <v>725</v>
      </c>
      <c r="AP879" s="27" t="s">
        <v>718</v>
      </c>
      <c r="AQ879" s="27" t="s">
        <v>78</v>
      </c>
      <c r="AR879" s="27" t="s">
        <v>78</v>
      </c>
      <c r="AS879" s="28" t="s">
        <v>717</v>
      </c>
      <c r="AT879" s="28" t="s">
        <v>716</v>
      </c>
      <c r="AU879" s="28" t="s">
        <v>718</v>
      </c>
      <c r="AV879" s="28" t="s">
        <v>718</v>
      </c>
      <c r="AW879" s="28" t="s">
        <v>718</v>
      </c>
      <c r="AX879" s="28" t="s">
        <v>718</v>
      </c>
      <c r="AY879" s="28" t="s">
        <v>718</v>
      </c>
      <c r="AZ879" s="62">
        <v>108537.67</v>
      </c>
      <c r="BA879" s="62">
        <v>108537.67</v>
      </c>
      <c r="BB879" s="29">
        <v>1</v>
      </c>
    </row>
    <row r="880" spans="1:54" ht="15.75" customHeight="1" x14ac:dyDescent="0.2">
      <c r="A880" t="s">
        <v>79</v>
      </c>
      <c r="B880" t="e">
        <f>VLOOKUP(M880,vlookup!A:C,3,FALSE)</f>
        <v>#N/A</v>
      </c>
      <c r="C880" t="s">
        <v>925</v>
      </c>
      <c r="D880" t="s">
        <v>9</v>
      </c>
      <c r="E880" t="s">
        <v>13</v>
      </c>
      <c r="F880" t="s">
        <v>717</v>
      </c>
      <c r="G880" t="s">
        <v>1850</v>
      </c>
      <c r="H880" t="s">
        <v>718</v>
      </c>
      <c r="I880" t="s">
        <v>718</v>
      </c>
      <c r="J880" t="s">
        <v>718</v>
      </c>
      <c r="K880" t="s">
        <v>718</v>
      </c>
      <c r="L880" s="6" t="s">
        <v>718</v>
      </c>
      <c r="M880" s="27" t="s">
        <v>190</v>
      </c>
      <c r="N880" s="27" t="s">
        <v>1118</v>
      </c>
      <c r="O880" s="27" t="s">
        <v>78</v>
      </c>
      <c r="P880" s="27" t="s">
        <v>1443</v>
      </c>
      <c r="Q880" s="27" t="s">
        <v>78</v>
      </c>
      <c r="R880" s="27" t="s">
        <v>199</v>
      </c>
      <c r="S880" s="27" t="s">
        <v>118</v>
      </c>
      <c r="T880" s="27" t="s">
        <v>205</v>
      </c>
      <c r="U880" s="60">
        <v>42230</v>
      </c>
      <c r="V880" s="27" t="s">
        <v>46</v>
      </c>
      <c r="W880" s="27" t="s">
        <v>677</v>
      </c>
      <c r="X880" s="27" t="s">
        <v>38</v>
      </c>
      <c r="Y880" s="27" t="s">
        <v>2805</v>
      </c>
      <c r="Z880" s="27" t="s">
        <v>1147</v>
      </c>
      <c r="AA880" s="62">
        <v>163502.37</v>
      </c>
      <c r="AB880" s="27" t="s">
        <v>1802</v>
      </c>
      <c r="AC880" s="27" t="s">
        <v>88</v>
      </c>
      <c r="AD880" s="27" t="s">
        <v>677</v>
      </c>
      <c r="AE880" s="27" t="s">
        <v>1148</v>
      </c>
      <c r="AF880" s="27" t="s">
        <v>752</v>
      </c>
      <c r="AG880" s="27" t="s">
        <v>755</v>
      </c>
      <c r="AH880" s="27" t="s">
        <v>756</v>
      </c>
      <c r="AI880" s="61">
        <v>42230</v>
      </c>
      <c r="AJ880" s="27" t="s">
        <v>1250</v>
      </c>
      <c r="AK880" s="61">
        <v>42229</v>
      </c>
      <c r="AL880" s="28" t="s">
        <v>64</v>
      </c>
      <c r="AM880" s="27" t="s">
        <v>757</v>
      </c>
      <c r="AN880" s="27" t="s">
        <v>758</v>
      </c>
      <c r="AO880" s="28" t="s">
        <v>719</v>
      </c>
      <c r="AP880" s="27" t="s">
        <v>720</v>
      </c>
      <c r="AQ880" s="27" t="s">
        <v>677</v>
      </c>
      <c r="AR880" s="27" t="s">
        <v>78</v>
      </c>
      <c r="AS880" s="28" t="s">
        <v>717</v>
      </c>
      <c r="AT880" s="28" t="s">
        <v>716</v>
      </c>
      <c r="AU880" s="28" t="s">
        <v>718</v>
      </c>
      <c r="AV880" s="28" t="s">
        <v>718</v>
      </c>
      <c r="AW880" s="28" t="s">
        <v>718</v>
      </c>
      <c r="AX880" s="28" t="s">
        <v>718</v>
      </c>
      <c r="AY880" s="28" t="s">
        <v>718</v>
      </c>
      <c r="AZ880" s="62">
        <v>163502.37</v>
      </c>
      <c r="BA880" s="62">
        <v>677709.04</v>
      </c>
      <c r="BB880" s="29">
        <v>1</v>
      </c>
    </row>
    <row r="881" spans="1:54" ht="15.75" customHeight="1" x14ac:dyDescent="0.2">
      <c r="A881" t="s">
        <v>79</v>
      </c>
      <c r="B881" t="e">
        <f>VLOOKUP(M881,vlookup!A:C,3,FALSE)</f>
        <v>#N/A</v>
      </c>
      <c r="C881" t="s">
        <v>925</v>
      </c>
      <c r="D881" t="s">
        <v>9</v>
      </c>
      <c r="E881" t="s">
        <v>13</v>
      </c>
      <c r="F881" t="s">
        <v>717</v>
      </c>
      <c r="G881" t="s">
        <v>1850</v>
      </c>
      <c r="H881" t="s">
        <v>718</v>
      </c>
      <c r="I881" t="s">
        <v>718</v>
      </c>
      <c r="J881" t="s">
        <v>718</v>
      </c>
      <c r="K881" t="s">
        <v>718</v>
      </c>
      <c r="L881" s="6" t="s">
        <v>718</v>
      </c>
      <c r="M881" s="27" t="s">
        <v>190</v>
      </c>
      <c r="N881" s="27" t="s">
        <v>1118</v>
      </c>
      <c r="O881" s="27" t="s">
        <v>78</v>
      </c>
      <c r="P881" s="27" t="s">
        <v>1443</v>
      </c>
      <c r="Q881" s="27" t="s">
        <v>78</v>
      </c>
      <c r="R881" s="27" t="s">
        <v>199</v>
      </c>
      <c r="S881" s="27" t="s">
        <v>118</v>
      </c>
      <c r="T881" s="27" t="s">
        <v>205</v>
      </c>
      <c r="U881" s="60">
        <v>42271</v>
      </c>
      <c r="V881" s="27" t="s">
        <v>46</v>
      </c>
      <c r="W881" s="27" t="s">
        <v>677</v>
      </c>
      <c r="X881" s="27" t="s">
        <v>38</v>
      </c>
      <c r="Y881" s="27" t="s">
        <v>1801</v>
      </c>
      <c r="Z881" s="27" t="s">
        <v>1147</v>
      </c>
      <c r="AA881" s="62">
        <v>576337.36</v>
      </c>
      <c r="AB881" s="27" t="s">
        <v>1802</v>
      </c>
      <c r="AC881" s="27" t="s">
        <v>83</v>
      </c>
      <c r="AD881" s="27" t="s">
        <v>677</v>
      </c>
      <c r="AE881" s="27" t="s">
        <v>1148</v>
      </c>
      <c r="AF881" s="27" t="s">
        <v>752</v>
      </c>
      <c r="AG881" s="27" t="s">
        <v>755</v>
      </c>
      <c r="AH881" s="27" t="s">
        <v>756</v>
      </c>
      <c r="AI881" s="61">
        <v>42326</v>
      </c>
      <c r="AJ881" s="27" t="s">
        <v>1250</v>
      </c>
      <c r="AK881" s="61">
        <v>42266</v>
      </c>
      <c r="AL881" s="28" t="s">
        <v>64</v>
      </c>
      <c r="AM881" s="27" t="s">
        <v>739</v>
      </c>
      <c r="AN881" s="27" t="s">
        <v>740</v>
      </c>
      <c r="AO881" s="28" t="s">
        <v>719</v>
      </c>
      <c r="AP881" s="27" t="s">
        <v>720</v>
      </c>
      <c r="AQ881" s="27" t="s">
        <v>677</v>
      </c>
      <c r="AR881" s="27" t="s">
        <v>78</v>
      </c>
      <c r="AS881" s="28" t="s">
        <v>717</v>
      </c>
      <c r="AT881" s="28" t="s">
        <v>716</v>
      </c>
      <c r="AU881" s="28" t="s">
        <v>718</v>
      </c>
      <c r="AV881" s="28" t="s">
        <v>718</v>
      </c>
      <c r="AW881" s="28" t="s">
        <v>718</v>
      </c>
      <c r="AX881" s="28" t="s">
        <v>718</v>
      </c>
      <c r="AY881" s="28" t="s">
        <v>718</v>
      </c>
      <c r="AZ881" s="62">
        <v>576337.36</v>
      </c>
      <c r="BA881" s="62">
        <v>3915.27</v>
      </c>
      <c r="BB881" s="29">
        <v>1</v>
      </c>
    </row>
    <row r="882" spans="1:54" ht="15.75" customHeight="1" x14ac:dyDescent="0.2">
      <c r="A882" t="s">
        <v>3205</v>
      </c>
      <c r="B882" t="e">
        <f>VLOOKUP(M882,vlookup!A:C,3,FALSE)</f>
        <v>#N/A</v>
      </c>
      <c r="C882" t="s">
        <v>5</v>
      </c>
      <c r="D882" t="s">
        <v>7</v>
      </c>
      <c r="E882" t="s">
        <v>13</v>
      </c>
      <c r="F882" t="s">
        <v>721</v>
      </c>
      <c r="G882" t="s">
        <v>718</v>
      </c>
      <c r="H882" t="s">
        <v>718</v>
      </c>
      <c r="I882" t="s">
        <v>718</v>
      </c>
      <c r="J882" t="s">
        <v>718</v>
      </c>
      <c r="K882" t="s">
        <v>718</v>
      </c>
      <c r="L882" s="6" t="s">
        <v>718</v>
      </c>
      <c r="M882" s="27" t="s">
        <v>16</v>
      </c>
      <c r="N882" s="27" t="s">
        <v>1125</v>
      </c>
      <c r="O882" s="27" t="s">
        <v>78</v>
      </c>
      <c r="P882" s="27" t="s">
        <v>1440</v>
      </c>
      <c r="Q882" s="27" t="s">
        <v>78</v>
      </c>
      <c r="R882" s="27" t="s">
        <v>43</v>
      </c>
      <c r="S882" s="27" t="s">
        <v>44</v>
      </c>
      <c r="T882" s="27" t="s">
        <v>88</v>
      </c>
      <c r="U882" s="60">
        <v>42208</v>
      </c>
      <c r="V882" s="27" t="s">
        <v>45</v>
      </c>
      <c r="W882" s="27" t="s">
        <v>107</v>
      </c>
      <c r="X882" s="27" t="s">
        <v>49</v>
      </c>
      <c r="Y882" s="27" t="s">
        <v>2847</v>
      </c>
      <c r="Z882" s="27" t="s">
        <v>396</v>
      </c>
      <c r="AA882" s="62">
        <v>219819</v>
      </c>
      <c r="AB882" s="27" t="s">
        <v>2848</v>
      </c>
      <c r="AC882" s="27" t="s">
        <v>76</v>
      </c>
      <c r="AD882" s="27" t="s">
        <v>2849</v>
      </c>
      <c r="AE882" s="27" t="s">
        <v>394</v>
      </c>
      <c r="AF882" s="27" t="s">
        <v>769</v>
      </c>
      <c r="AG882" s="27" t="s">
        <v>677</v>
      </c>
      <c r="AH882" s="27" t="s">
        <v>1265</v>
      </c>
      <c r="AI882" s="61">
        <v>42209</v>
      </c>
      <c r="AJ882" s="27" t="s">
        <v>1861</v>
      </c>
      <c r="AK882" s="61">
        <v>42206</v>
      </c>
      <c r="AL882" s="28" t="s">
        <v>64</v>
      </c>
      <c r="AM882" s="27" t="s">
        <v>677</v>
      </c>
      <c r="AN882" s="27" t="s">
        <v>677</v>
      </c>
      <c r="AO882" s="28" t="s">
        <v>715</v>
      </c>
      <c r="AP882" s="27" t="s">
        <v>716</v>
      </c>
      <c r="AQ882" s="27" t="s">
        <v>858</v>
      </c>
      <c r="AR882" s="27" t="s">
        <v>78</v>
      </c>
      <c r="AS882" s="28" t="s">
        <v>721</v>
      </c>
      <c r="AT882" s="28" t="s">
        <v>718</v>
      </c>
      <c r="AU882" s="28" t="s">
        <v>718</v>
      </c>
      <c r="AV882" s="28" t="s">
        <v>718</v>
      </c>
      <c r="AW882" s="28" t="s">
        <v>718</v>
      </c>
      <c r="AX882" s="28" t="s">
        <v>718</v>
      </c>
      <c r="AY882" s="28" t="s">
        <v>718</v>
      </c>
      <c r="AZ882" s="62">
        <v>219819</v>
      </c>
      <c r="BA882" s="62">
        <v>275829</v>
      </c>
      <c r="BB882" s="29">
        <v>1</v>
      </c>
    </row>
    <row r="883" spans="1:54" ht="15.75" customHeight="1" x14ac:dyDescent="0.2">
      <c r="A883" t="s">
        <v>3205</v>
      </c>
      <c r="B883" t="str">
        <f>VLOOKUP(M883,vlookup!A:C,3,FALSE)</f>
        <v>"Special Interest Function"</v>
      </c>
      <c r="C883" t="s">
        <v>925</v>
      </c>
      <c r="D883" t="s">
        <v>7</v>
      </c>
      <c r="E883" t="s">
        <v>10</v>
      </c>
      <c r="F883" t="s">
        <v>721</v>
      </c>
      <c r="G883" t="s">
        <v>718</v>
      </c>
      <c r="H883" t="s">
        <v>718</v>
      </c>
      <c r="I883" t="s">
        <v>718</v>
      </c>
      <c r="J883" t="s">
        <v>718</v>
      </c>
      <c r="K883" t="s">
        <v>718</v>
      </c>
      <c r="L883" s="6" t="s">
        <v>718</v>
      </c>
      <c r="M883" s="27" t="s">
        <v>169</v>
      </c>
      <c r="N883" s="27" t="s">
        <v>1126</v>
      </c>
      <c r="O883" s="27" t="s">
        <v>78</v>
      </c>
      <c r="P883" s="27" t="s">
        <v>1440</v>
      </c>
      <c r="Q883" s="27" t="s">
        <v>78</v>
      </c>
      <c r="R883" s="27" t="s">
        <v>182</v>
      </c>
      <c r="S883" s="27" t="s">
        <v>48</v>
      </c>
      <c r="T883" s="27" t="s">
        <v>1207</v>
      </c>
      <c r="U883" s="60">
        <v>41935</v>
      </c>
      <c r="V883" s="27" t="s">
        <v>45</v>
      </c>
      <c r="W883" s="27" t="s">
        <v>107</v>
      </c>
      <c r="X883" s="27" t="s">
        <v>175</v>
      </c>
      <c r="Y883" s="27" t="s">
        <v>2977</v>
      </c>
      <c r="Z883" s="27" t="s">
        <v>2978</v>
      </c>
      <c r="AA883" s="62">
        <v>650000</v>
      </c>
      <c r="AB883" s="27" t="s">
        <v>379</v>
      </c>
      <c r="AC883" s="27" t="s">
        <v>130</v>
      </c>
      <c r="AD883" s="27" t="s">
        <v>174</v>
      </c>
      <c r="AE883" s="27" t="s">
        <v>2979</v>
      </c>
      <c r="AF883" s="27" t="s">
        <v>782</v>
      </c>
      <c r="AG883" s="27" t="s">
        <v>677</v>
      </c>
      <c r="AH883" s="27" t="s">
        <v>738</v>
      </c>
      <c r="AI883" s="61">
        <v>42159</v>
      </c>
      <c r="AJ883" s="27" t="s">
        <v>1760</v>
      </c>
      <c r="AK883" s="61">
        <v>41935</v>
      </c>
      <c r="AL883" s="28" t="s">
        <v>64</v>
      </c>
      <c r="AM883" s="27" t="s">
        <v>723</v>
      </c>
      <c r="AN883" s="27" t="s">
        <v>724</v>
      </c>
      <c r="AO883" s="28" t="s">
        <v>715</v>
      </c>
      <c r="AP883" s="27" t="s">
        <v>716</v>
      </c>
      <c r="AQ883" s="27" t="s">
        <v>78</v>
      </c>
      <c r="AR883" s="27" t="s">
        <v>78</v>
      </c>
      <c r="AS883" s="28" t="s">
        <v>721</v>
      </c>
      <c r="AT883" s="28" t="s">
        <v>718</v>
      </c>
      <c r="AU883" s="28" t="s">
        <v>718</v>
      </c>
      <c r="AV883" s="28" t="s">
        <v>718</v>
      </c>
      <c r="AW883" s="28" t="s">
        <v>718</v>
      </c>
      <c r="AX883" s="28" t="s">
        <v>718</v>
      </c>
      <c r="AY883" s="28" t="s">
        <v>718</v>
      </c>
      <c r="AZ883" s="62">
        <v>650000</v>
      </c>
      <c r="BA883" s="62">
        <v>650000</v>
      </c>
      <c r="BB883" s="29">
        <v>1</v>
      </c>
    </row>
    <row r="884" spans="1:54" ht="15.75" customHeight="1" x14ac:dyDescent="0.2">
      <c r="A884" t="s">
        <v>3205</v>
      </c>
      <c r="B884" t="str">
        <f>VLOOKUP(M884,vlookup!A:C,3,FALSE)</f>
        <v>"Special Interest Function"</v>
      </c>
      <c r="C884" t="s">
        <v>925</v>
      </c>
      <c r="D884" t="s">
        <v>8</v>
      </c>
      <c r="E884" t="s">
        <v>10</v>
      </c>
      <c r="F884" t="s">
        <v>721</v>
      </c>
      <c r="G884" t="s">
        <v>718</v>
      </c>
      <c r="H884" t="s">
        <v>718</v>
      </c>
      <c r="I884" t="s">
        <v>718</v>
      </c>
      <c r="J884" t="s">
        <v>718</v>
      </c>
      <c r="K884" t="s">
        <v>718</v>
      </c>
      <c r="L884" s="6" t="s">
        <v>718</v>
      </c>
      <c r="M884" s="27" t="s">
        <v>169</v>
      </c>
      <c r="N884" s="27" t="s">
        <v>1126</v>
      </c>
      <c r="O884" s="27" t="s">
        <v>78</v>
      </c>
      <c r="P884" s="27" t="s">
        <v>1440</v>
      </c>
      <c r="Q884" s="27" t="s">
        <v>78</v>
      </c>
      <c r="R884" s="27" t="s">
        <v>43</v>
      </c>
      <c r="S884" s="27" t="s">
        <v>44</v>
      </c>
      <c r="T884" s="27" t="s">
        <v>88</v>
      </c>
      <c r="U884" s="60">
        <v>41942</v>
      </c>
      <c r="V884" s="27" t="s">
        <v>36</v>
      </c>
      <c r="W884" s="27" t="s">
        <v>677</v>
      </c>
      <c r="X884" s="27" t="s">
        <v>38</v>
      </c>
      <c r="Y884" s="27" t="s">
        <v>2994</v>
      </c>
      <c r="Z884" s="27" t="s">
        <v>181</v>
      </c>
      <c r="AA884" s="62">
        <v>43577689</v>
      </c>
      <c r="AB884" s="27" t="s">
        <v>180</v>
      </c>
      <c r="AC884" s="27" t="s">
        <v>1291</v>
      </c>
      <c r="AD884" s="27" t="s">
        <v>677</v>
      </c>
      <c r="AE884" s="27" t="s">
        <v>179</v>
      </c>
      <c r="AF884" s="27" t="s">
        <v>782</v>
      </c>
      <c r="AG884" s="27" t="s">
        <v>50</v>
      </c>
      <c r="AH884" s="27" t="s">
        <v>1401</v>
      </c>
      <c r="AI884" s="61">
        <v>41955</v>
      </c>
      <c r="AJ884" s="27" t="s">
        <v>1727</v>
      </c>
      <c r="AK884" s="61">
        <v>41940</v>
      </c>
      <c r="AL884" s="28" t="s">
        <v>64</v>
      </c>
      <c r="AM884" s="27" t="s">
        <v>757</v>
      </c>
      <c r="AN884" s="27" t="s">
        <v>758</v>
      </c>
      <c r="AO884" s="28" t="s">
        <v>725</v>
      </c>
      <c r="AP884" s="27" t="s">
        <v>718</v>
      </c>
      <c r="AQ884" s="27" t="s">
        <v>677</v>
      </c>
      <c r="AR884" s="27" t="s">
        <v>78</v>
      </c>
      <c r="AS884" s="28" t="s">
        <v>721</v>
      </c>
      <c r="AT884" s="28" t="s">
        <v>718</v>
      </c>
      <c r="AU884" s="28" t="s">
        <v>718</v>
      </c>
      <c r="AV884" s="28" t="s">
        <v>718</v>
      </c>
      <c r="AW884" s="28" t="s">
        <v>718</v>
      </c>
      <c r="AX884" s="28" t="s">
        <v>718</v>
      </c>
      <c r="AY884" s="28" t="s">
        <v>718</v>
      </c>
      <c r="AZ884" s="62">
        <v>43577689</v>
      </c>
      <c r="BA884" s="62">
        <v>0</v>
      </c>
      <c r="BB884" s="29">
        <v>1</v>
      </c>
    </row>
    <row r="885" spans="1:54" ht="15.75" customHeight="1" x14ac:dyDescent="0.2">
      <c r="A885" t="s">
        <v>3205</v>
      </c>
      <c r="B885" t="str">
        <f>VLOOKUP(M885,vlookup!A:C,3,FALSE)</f>
        <v>"Special Interest Function"</v>
      </c>
      <c r="C885" t="s">
        <v>925</v>
      </c>
      <c r="D885" t="s">
        <v>7</v>
      </c>
      <c r="E885" t="s">
        <v>10</v>
      </c>
      <c r="F885" t="s">
        <v>721</v>
      </c>
      <c r="G885" t="s">
        <v>718</v>
      </c>
      <c r="H885" t="s">
        <v>718</v>
      </c>
      <c r="I885" t="s">
        <v>718</v>
      </c>
      <c r="J885" t="s">
        <v>718</v>
      </c>
      <c r="K885" t="s">
        <v>718</v>
      </c>
      <c r="L885" s="6" t="s">
        <v>718</v>
      </c>
      <c r="M885" s="27" t="s">
        <v>169</v>
      </c>
      <c r="N885" s="27" t="s">
        <v>1126</v>
      </c>
      <c r="O885" s="27" t="s">
        <v>78</v>
      </c>
      <c r="P885" s="27" t="s">
        <v>1440</v>
      </c>
      <c r="Q885" s="27" t="s">
        <v>78</v>
      </c>
      <c r="R885" s="27" t="s">
        <v>514</v>
      </c>
      <c r="S885" s="27" t="s">
        <v>513</v>
      </c>
      <c r="T885" s="27" t="s">
        <v>989</v>
      </c>
      <c r="U885" s="60">
        <v>41969</v>
      </c>
      <c r="V885" s="27" t="s">
        <v>45</v>
      </c>
      <c r="W885" s="27" t="s">
        <v>107</v>
      </c>
      <c r="X885" s="27" t="s">
        <v>175</v>
      </c>
      <c r="Y885" s="27" t="s">
        <v>2922</v>
      </c>
      <c r="Z885" s="27" t="s">
        <v>178</v>
      </c>
      <c r="AA885" s="62">
        <v>300000</v>
      </c>
      <c r="AB885" s="27" t="s">
        <v>194</v>
      </c>
      <c r="AC885" s="27" t="s">
        <v>83</v>
      </c>
      <c r="AD885" s="27" t="s">
        <v>177</v>
      </c>
      <c r="AE885" s="27" t="s">
        <v>176</v>
      </c>
      <c r="AF885" s="27" t="s">
        <v>782</v>
      </c>
      <c r="AG885" s="27" t="s">
        <v>677</v>
      </c>
      <c r="AH885" s="27" t="s">
        <v>1759</v>
      </c>
      <c r="AI885" s="61">
        <v>41969</v>
      </c>
      <c r="AJ885" s="27" t="s">
        <v>1760</v>
      </c>
      <c r="AK885" s="61">
        <v>41968</v>
      </c>
      <c r="AL885" s="28" t="s">
        <v>64</v>
      </c>
      <c r="AM885" s="27" t="s">
        <v>723</v>
      </c>
      <c r="AN885" s="27" t="s">
        <v>724</v>
      </c>
      <c r="AO885" s="28" t="s">
        <v>715</v>
      </c>
      <c r="AP885" s="27" t="s">
        <v>716</v>
      </c>
      <c r="AQ885" s="27" t="s">
        <v>78</v>
      </c>
      <c r="AR885" s="27" t="s">
        <v>78</v>
      </c>
      <c r="AS885" s="28" t="s">
        <v>721</v>
      </c>
      <c r="AT885" s="28" t="s">
        <v>718</v>
      </c>
      <c r="AU885" s="28" t="s">
        <v>718</v>
      </c>
      <c r="AV885" s="28" t="s">
        <v>718</v>
      </c>
      <c r="AW885" s="28" t="s">
        <v>718</v>
      </c>
      <c r="AX885" s="28" t="s">
        <v>718</v>
      </c>
      <c r="AY885" s="28" t="s">
        <v>718</v>
      </c>
      <c r="AZ885" s="62">
        <v>300000</v>
      </c>
      <c r="BA885" s="62">
        <v>300000</v>
      </c>
      <c r="BB885" s="29">
        <v>1</v>
      </c>
    </row>
    <row r="886" spans="1:54" ht="15.75" customHeight="1" x14ac:dyDescent="0.2">
      <c r="A886" t="s">
        <v>3205</v>
      </c>
      <c r="B886" t="str">
        <f>VLOOKUP(M886,vlookup!A:C,3,FALSE)</f>
        <v>"Special Interest Function"</v>
      </c>
      <c r="C886" t="s">
        <v>925</v>
      </c>
      <c r="D886" t="s">
        <v>7</v>
      </c>
      <c r="E886" t="s">
        <v>10</v>
      </c>
      <c r="F886" t="s">
        <v>721</v>
      </c>
      <c r="G886" t="s">
        <v>718</v>
      </c>
      <c r="H886" t="s">
        <v>718</v>
      </c>
      <c r="I886" t="s">
        <v>718</v>
      </c>
      <c r="J886" t="s">
        <v>718</v>
      </c>
      <c r="K886" t="s">
        <v>718</v>
      </c>
      <c r="L886" s="6" t="s">
        <v>718</v>
      </c>
      <c r="M886" s="27" t="s">
        <v>169</v>
      </c>
      <c r="N886" s="27" t="s">
        <v>1126</v>
      </c>
      <c r="O886" s="27" t="s">
        <v>78</v>
      </c>
      <c r="P886" s="27" t="s">
        <v>1440</v>
      </c>
      <c r="Q886" s="27" t="s">
        <v>78</v>
      </c>
      <c r="R886" s="27" t="s">
        <v>182</v>
      </c>
      <c r="S886" s="27" t="s">
        <v>48</v>
      </c>
      <c r="T886" s="27" t="s">
        <v>1207</v>
      </c>
      <c r="U886" s="60">
        <v>41969</v>
      </c>
      <c r="V886" s="27" t="s">
        <v>45</v>
      </c>
      <c r="W886" s="27" t="s">
        <v>107</v>
      </c>
      <c r="X886" s="27" t="s">
        <v>175</v>
      </c>
      <c r="Y886" s="27" t="s">
        <v>2922</v>
      </c>
      <c r="Z886" s="27" t="s">
        <v>2978</v>
      </c>
      <c r="AA886" s="62">
        <v>750000</v>
      </c>
      <c r="AB886" s="27" t="s">
        <v>379</v>
      </c>
      <c r="AC886" s="27" t="s">
        <v>83</v>
      </c>
      <c r="AD886" s="27" t="s">
        <v>174</v>
      </c>
      <c r="AE886" s="27" t="s">
        <v>2979</v>
      </c>
      <c r="AF886" s="27" t="s">
        <v>782</v>
      </c>
      <c r="AG886" s="27" t="s">
        <v>677</v>
      </c>
      <c r="AH886" s="27" t="s">
        <v>738</v>
      </c>
      <c r="AI886" s="61">
        <v>42159</v>
      </c>
      <c r="AJ886" s="27" t="s">
        <v>1760</v>
      </c>
      <c r="AK886" s="61">
        <v>41968</v>
      </c>
      <c r="AL886" s="28" t="s">
        <v>64</v>
      </c>
      <c r="AM886" s="27" t="s">
        <v>723</v>
      </c>
      <c r="AN886" s="27" t="s">
        <v>724</v>
      </c>
      <c r="AO886" s="28" t="s">
        <v>715</v>
      </c>
      <c r="AP886" s="27" t="s">
        <v>716</v>
      </c>
      <c r="AQ886" s="27" t="s">
        <v>78</v>
      </c>
      <c r="AR886" s="27" t="s">
        <v>78</v>
      </c>
      <c r="AS886" s="28" t="s">
        <v>721</v>
      </c>
      <c r="AT886" s="28" t="s">
        <v>718</v>
      </c>
      <c r="AU886" s="28" t="s">
        <v>718</v>
      </c>
      <c r="AV886" s="28" t="s">
        <v>718</v>
      </c>
      <c r="AW886" s="28" t="s">
        <v>718</v>
      </c>
      <c r="AX886" s="28" t="s">
        <v>718</v>
      </c>
      <c r="AY886" s="28" t="s">
        <v>718</v>
      </c>
      <c r="AZ886" s="62">
        <v>750000</v>
      </c>
      <c r="BA886" s="62">
        <v>750000</v>
      </c>
      <c r="BB886" s="29">
        <v>1</v>
      </c>
    </row>
    <row r="887" spans="1:54" ht="15.75" customHeight="1" x14ac:dyDescent="0.2">
      <c r="A887" t="s">
        <v>3205</v>
      </c>
      <c r="B887" t="str">
        <f>VLOOKUP(M887,vlookup!A:C,3,FALSE)</f>
        <v>"Special Interest Function"</v>
      </c>
      <c r="C887" t="s">
        <v>925</v>
      </c>
      <c r="D887" t="s">
        <v>7</v>
      </c>
      <c r="E887" t="s">
        <v>10</v>
      </c>
      <c r="F887" t="s">
        <v>721</v>
      </c>
      <c r="G887" t="s">
        <v>718</v>
      </c>
      <c r="H887" t="s">
        <v>718</v>
      </c>
      <c r="I887" t="s">
        <v>718</v>
      </c>
      <c r="J887" t="s">
        <v>718</v>
      </c>
      <c r="K887" t="s">
        <v>718</v>
      </c>
      <c r="L887" s="6" t="s">
        <v>718</v>
      </c>
      <c r="M887" s="27" t="s">
        <v>169</v>
      </c>
      <c r="N887" s="27" t="s">
        <v>1126</v>
      </c>
      <c r="O887" s="27" t="s">
        <v>78</v>
      </c>
      <c r="P887" s="27" t="s">
        <v>1440</v>
      </c>
      <c r="Q887" s="27" t="s">
        <v>78</v>
      </c>
      <c r="R887" s="27" t="s">
        <v>495</v>
      </c>
      <c r="S887" s="27" t="s">
        <v>98</v>
      </c>
      <c r="T887" s="27" t="s">
        <v>453</v>
      </c>
      <c r="U887" s="60">
        <v>41969</v>
      </c>
      <c r="V887" s="27" t="s">
        <v>45</v>
      </c>
      <c r="W887" s="27" t="s">
        <v>107</v>
      </c>
      <c r="X887" s="27" t="s">
        <v>175</v>
      </c>
      <c r="Y887" s="27" t="s">
        <v>2947</v>
      </c>
      <c r="Z887" s="27" t="s">
        <v>185</v>
      </c>
      <c r="AA887" s="62">
        <v>830000</v>
      </c>
      <c r="AB887" s="27" t="s">
        <v>208</v>
      </c>
      <c r="AC887" s="27" t="s">
        <v>130</v>
      </c>
      <c r="AD887" s="27" t="s">
        <v>184</v>
      </c>
      <c r="AE887" s="27" t="s">
        <v>183</v>
      </c>
      <c r="AF887" s="27" t="s">
        <v>782</v>
      </c>
      <c r="AG887" s="27" t="s">
        <v>677</v>
      </c>
      <c r="AH887" s="27" t="s">
        <v>1759</v>
      </c>
      <c r="AI887" s="61">
        <v>41969</v>
      </c>
      <c r="AJ887" s="27" t="s">
        <v>1758</v>
      </c>
      <c r="AK887" s="61">
        <v>41969</v>
      </c>
      <c r="AL887" s="28" t="s">
        <v>64</v>
      </c>
      <c r="AM887" s="27" t="s">
        <v>723</v>
      </c>
      <c r="AN887" s="27" t="s">
        <v>724</v>
      </c>
      <c r="AO887" s="28" t="s">
        <v>715</v>
      </c>
      <c r="AP887" s="27" t="s">
        <v>716</v>
      </c>
      <c r="AQ887" s="27" t="s">
        <v>78</v>
      </c>
      <c r="AR887" s="27" t="s">
        <v>78</v>
      </c>
      <c r="AS887" s="28" t="s">
        <v>721</v>
      </c>
      <c r="AT887" s="28" t="s">
        <v>718</v>
      </c>
      <c r="AU887" s="28" t="s">
        <v>718</v>
      </c>
      <c r="AV887" s="28" t="s">
        <v>718</v>
      </c>
      <c r="AW887" s="28" t="s">
        <v>718</v>
      </c>
      <c r="AX887" s="28" t="s">
        <v>718</v>
      </c>
      <c r="AY887" s="28" t="s">
        <v>718</v>
      </c>
      <c r="AZ887" s="62">
        <v>830000</v>
      </c>
      <c r="BA887" s="62">
        <v>830000</v>
      </c>
      <c r="BB887" s="29">
        <v>1</v>
      </c>
    </row>
    <row r="888" spans="1:54" ht="15.75" customHeight="1" x14ac:dyDescent="0.2">
      <c r="A888" t="s">
        <v>3205</v>
      </c>
      <c r="B888" t="str">
        <f>VLOOKUP(M888,vlookup!A:C,3,FALSE)</f>
        <v>"Special Interest Function"</v>
      </c>
      <c r="C888" t="s">
        <v>925</v>
      </c>
      <c r="D888" t="s">
        <v>7</v>
      </c>
      <c r="E888" t="s">
        <v>10</v>
      </c>
      <c r="F888" t="s">
        <v>721</v>
      </c>
      <c r="G888" t="s">
        <v>718</v>
      </c>
      <c r="H888" t="s">
        <v>718</v>
      </c>
      <c r="I888" t="s">
        <v>718</v>
      </c>
      <c r="J888" t="s">
        <v>718</v>
      </c>
      <c r="K888" t="s">
        <v>718</v>
      </c>
      <c r="L888" s="6" t="s">
        <v>718</v>
      </c>
      <c r="M888" s="27" t="s">
        <v>169</v>
      </c>
      <c r="N888" s="27" t="s">
        <v>1126</v>
      </c>
      <c r="O888" s="27" t="s">
        <v>78</v>
      </c>
      <c r="P888" s="27" t="s">
        <v>1440</v>
      </c>
      <c r="Q888" s="27" t="s">
        <v>78</v>
      </c>
      <c r="R888" s="27" t="s">
        <v>463</v>
      </c>
      <c r="S888" s="27" t="s">
        <v>260</v>
      </c>
      <c r="T888" s="27" t="s">
        <v>212</v>
      </c>
      <c r="U888" s="60">
        <v>41969</v>
      </c>
      <c r="V888" s="27" t="s">
        <v>45</v>
      </c>
      <c r="W888" s="27" t="s">
        <v>107</v>
      </c>
      <c r="X888" s="27" t="s">
        <v>175</v>
      </c>
      <c r="Y888" s="27" t="s">
        <v>1816</v>
      </c>
      <c r="Z888" s="27" t="s">
        <v>188</v>
      </c>
      <c r="AA888" s="62">
        <v>3700000</v>
      </c>
      <c r="AB888" s="27" t="s">
        <v>865</v>
      </c>
      <c r="AC888" s="27" t="s">
        <v>83</v>
      </c>
      <c r="AD888" s="27" t="s">
        <v>187</v>
      </c>
      <c r="AE888" s="27" t="s">
        <v>186</v>
      </c>
      <c r="AF888" s="27" t="s">
        <v>782</v>
      </c>
      <c r="AG888" s="27" t="s">
        <v>677</v>
      </c>
      <c r="AH888" s="27" t="s">
        <v>1759</v>
      </c>
      <c r="AI888" s="61">
        <v>41969</v>
      </c>
      <c r="AJ888" s="27" t="s">
        <v>1758</v>
      </c>
      <c r="AK888" s="61">
        <v>41969</v>
      </c>
      <c r="AL888" s="28" t="s">
        <v>64</v>
      </c>
      <c r="AM888" s="27" t="s">
        <v>723</v>
      </c>
      <c r="AN888" s="27" t="s">
        <v>724</v>
      </c>
      <c r="AO888" s="28" t="s">
        <v>715</v>
      </c>
      <c r="AP888" s="27" t="s">
        <v>716</v>
      </c>
      <c r="AQ888" s="27" t="s">
        <v>78</v>
      </c>
      <c r="AR888" s="27" t="s">
        <v>78</v>
      </c>
      <c r="AS888" s="28" t="s">
        <v>721</v>
      </c>
      <c r="AT888" s="28" t="s">
        <v>718</v>
      </c>
      <c r="AU888" s="28" t="s">
        <v>718</v>
      </c>
      <c r="AV888" s="28" t="s">
        <v>718</v>
      </c>
      <c r="AW888" s="28" t="s">
        <v>718</v>
      </c>
      <c r="AX888" s="28" t="s">
        <v>718</v>
      </c>
      <c r="AY888" s="28" t="s">
        <v>718</v>
      </c>
      <c r="AZ888" s="62">
        <v>3700000</v>
      </c>
      <c r="BA888" s="62">
        <v>3700000</v>
      </c>
      <c r="BB888" s="29">
        <v>1</v>
      </c>
    </row>
    <row r="889" spans="1:54" ht="15.75" customHeight="1" x14ac:dyDescent="0.2">
      <c r="A889" t="s">
        <v>3205</v>
      </c>
      <c r="B889" t="str">
        <f>VLOOKUP(M889,vlookup!A:C,3,FALSE)</f>
        <v>"Special Interest Function"</v>
      </c>
      <c r="C889" t="s">
        <v>925</v>
      </c>
      <c r="D889" t="s">
        <v>7</v>
      </c>
      <c r="E889" t="s">
        <v>10</v>
      </c>
      <c r="F889" t="s">
        <v>721</v>
      </c>
      <c r="G889" t="s">
        <v>718</v>
      </c>
      <c r="H889" t="s">
        <v>718</v>
      </c>
      <c r="I889" t="s">
        <v>718</v>
      </c>
      <c r="J889" t="s">
        <v>718</v>
      </c>
      <c r="K889" t="s">
        <v>718</v>
      </c>
      <c r="L889" s="6" t="s">
        <v>718</v>
      </c>
      <c r="M889" s="27" t="s">
        <v>169</v>
      </c>
      <c r="N889" s="27" t="s">
        <v>1126</v>
      </c>
      <c r="O889" s="27" t="s">
        <v>78</v>
      </c>
      <c r="P889" s="27" t="s">
        <v>1440</v>
      </c>
      <c r="Q889" s="27" t="s">
        <v>78</v>
      </c>
      <c r="R889" s="27" t="s">
        <v>514</v>
      </c>
      <c r="S889" s="27" t="s">
        <v>513</v>
      </c>
      <c r="T889" s="27" t="s">
        <v>989</v>
      </c>
      <c r="U889" s="60">
        <v>41989</v>
      </c>
      <c r="V889" s="27" t="s">
        <v>45</v>
      </c>
      <c r="W889" s="27" t="s">
        <v>107</v>
      </c>
      <c r="X889" s="27" t="s">
        <v>175</v>
      </c>
      <c r="Y889" s="27" t="s">
        <v>2923</v>
      </c>
      <c r="Z889" s="27" t="s">
        <v>178</v>
      </c>
      <c r="AA889" s="62">
        <v>1500000</v>
      </c>
      <c r="AB889" s="27" t="s">
        <v>644</v>
      </c>
      <c r="AC889" s="27" t="s">
        <v>76</v>
      </c>
      <c r="AD889" s="27" t="s">
        <v>177</v>
      </c>
      <c r="AE889" s="27" t="s">
        <v>176</v>
      </c>
      <c r="AF889" s="27" t="s">
        <v>782</v>
      </c>
      <c r="AG889" s="27" t="s">
        <v>677</v>
      </c>
      <c r="AH889" s="27" t="s">
        <v>798</v>
      </c>
      <c r="AI889" s="61">
        <v>42207</v>
      </c>
      <c r="AJ889" s="27" t="s">
        <v>1758</v>
      </c>
      <c r="AK889" s="61">
        <v>41990</v>
      </c>
      <c r="AL889" s="28" t="s">
        <v>64</v>
      </c>
      <c r="AM889" s="27" t="s">
        <v>677</v>
      </c>
      <c r="AN889" s="27" t="s">
        <v>677</v>
      </c>
      <c r="AO889" s="28" t="s">
        <v>715</v>
      </c>
      <c r="AP889" s="27" t="s">
        <v>716</v>
      </c>
      <c r="AQ889" s="27" t="s">
        <v>78</v>
      </c>
      <c r="AR889" s="27" t="s">
        <v>78</v>
      </c>
      <c r="AS889" s="28" t="s">
        <v>721</v>
      </c>
      <c r="AT889" s="28" t="s">
        <v>718</v>
      </c>
      <c r="AU889" s="28" t="s">
        <v>718</v>
      </c>
      <c r="AV889" s="28" t="s">
        <v>718</v>
      </c>
      <c r="AW889" s="28" t="s">
        <v>718</v>
      </c>
      <c r="AX889" s="28" t="s">
        <v>718</v>
      </c>
      <c r="AY889" s="28" t="s">
        <v>718</v>
      </c>
      <c r="AZ889" s="62">
        <v>1500000</v>
      </c>
      <c r="BA889" s="62">
        <v>1500000</v>
      </c>
      <c r="BB889" s="29">
        <v>1</v>
      </c>
    </row>
    <row r="890" spans="1:54" ht="15.75" customHeight="1" x14ac:dyDescent="0.2">
      <c r="A890" t="s">
        <v>3205</v>
      </c>
      <c r="B890" t="str">
        <f>VLOOKUP(M890,vlookup!A:C,3,FALSE)</f>
        <v>"Special Interest Function"</v>
      </c>
      <c r="C890" t="s">
        <v>925</v>
      </c>
      <c r="D890" t="s">
        <v>7</v>
      </c>
      <c r="E890" t="s">
        <v>10</v>
      </c>
      <c r="F890" t="s">
        <v>721</v>
      </c>
      <c r="G890" t="s">
        <v>718</v>
      </c>
      <c r="H890" t="s">
        <v>718</v>
      </c>
      <c r="I890" t="s">
        <v>718</v>
      </c>
      <c r="J890" t="s">
        <v>718</v>
      </c>
      <c r="K890" t="s">
        <v>718</v>
      </c>
      <c r="L890" s="6" t="s">
        <v>718</v>
      </c>
      <c r="M890" s="27" t="s">
        <v>169</v>
      </c>
      <c r="N890" s="27" t="s">
        <v>1126</v>
      </c>
      <c r="O890" s="27" t="s">
        <v>78</v>
      </c>
      <c r="P890" s="27" t="s">
        <v>1440</v>
      </c>
      <c r="Q890" s="27" t="s">
        <v>78</v>
      </c>
      <c r="R890" s="27" t="s">
        <v>495</v>
      </c>
      <c r="S890" s="27" t="s">
        <v>98</v>
      </c>
      <c r="T890" s="27" t="s">
        <v>453</v>
      </c>
      <c r="U890" s="60">
        <v>41990</v>
      </c>
      <c r="V890" s="27" t="s">
        <v>45</v>
      </c>
      <c r="W890" s="27" t="s">
        <v>330</v>
      </c>
      <c r="X890" s="27" t="s">
        <v>175</v>
      </c>
      <c r="Y890" s="27" t="s">
        <v>2948</v>
      </c>
      <c r="Z890" s="27" t="s">
        <v>185</v>
      </c>
      <c r="AA890" s="62">
        <v>479050</v>
      </c>
      <c r="AB890" s="27" t="s">
        <v>1003</v>
      </c>
      <c r="AC890" s="27" t="s">
        <v>76</v>
      </c>
      <c r="AD890" s="27" t="s">
        <v>184</v>
      </c>
      <c r="AE890" s="27" t="s">
        <v>183</v>
      </c>
      <c r="AF890" s="27" t="s">
        <v>782</v>
      </c>
      <c r="AG890" s="27" t="s">
        <v>677</v>
      </c>
      <c r="AH890" s="27" t="s">
        <v>798</v>
      </c>
      <c r="AI890" s="61">
        <v>41990</v>
      </c>
      <c r="AJ890" s="27" t="s">
        <v>1760</v>
      </c>
      <c r="AK890" s="61">
        <v>41989</v>
      </c>
      <c r="AL890" s="28" t="s">
        <v>64</v>
      </c>
      <c r="AM890" s="27" t="s">
        <v>677</v>
      </c>
      <c r="AN890" s="27" t="s">
        <v>677</v>
      </c>
      <c r="AO890" s="28" t="s">
        <v>715</v>
      </c>
      <c r="AP890" s="27" t="s">
        <v>716</v>
      </c>
      <c r="AQ890" s="27" t="s">
        <v>78</v>
      </c>
      <c r="AR890" s="27" t="s">
        <v>78</v>
      </c>
      <c r="AS890" s="28" t="s">
        <v>721</v>
      </c>
      <c r="AT890" s="28" t="s">
        <v>718</v>
      </c>
      <c r="AU890" s="28" t="s">
        <v>718</v>
      </c>
      <c r="AV890" s="28" t="s">
        <v>718</v>
      </c>
      <c r="AW890" s="28" t="s">
        <v>718</v>
      </c>
      <c r="AX890" s="28" t="s">
        <v>718</v>
      </c>
      <c r="AY890" s="28" t="s">
        <v>718</v>
      </c>
      <c r="AZ890" s="62">
        <v>479050</v>
      </c>
      <c r="BA890" s="62">
        <v>479050</v>
      </c>
      <c r="BB890" s="29">
        <v>1</v>
      </c>
    </row>
    <row r="891" spans="1:54" ht="15.75" customHeight="1" x14ac:dyDescent="0.2">
      <c r="A891" t="s">
        <v>3205</v>
      </c>
      <c r="B891" t="str">
        <f>VLOOKUP(M891,vlookup!A:C,3,FALSE)</f>
        <v>"Special Interest Function"</v>
      </c>
      <c r="C891" t="s">
        <v>925</v>
      </c>
      <c r="D891" t="s">
        <v>7</v>
      </c>
      <c r="E891" t="s">
        <v>10</v>
      </c>
      <c r="F891" t="s">
        <v>721</v>
      </c>
      <c r="G891" t="s">
        <v>718</v>
      </c>
      <c r="H891" t="s">
        <v>718</v>
      </c>
      <c r="I891" t="s">
        <v>718</v>
      </c>
      <c r="J891" t="s">
        <v>718</v>
      </c>
      <c r="K891" t="s">
        <v>718</v>
      </c>
      <c r="L891" s="6" t="s">
        <v>718</v>
      </c>
      <c r="M891" s="27" t="s">
        <v>169</v>
      </c>
      <c r="N891" s="27" t="s">
        <v>1126</v>
      </c>
      <c r="O891" s="27" t="s">
        <v>78</v>
      </c>
      <c r="P891" s="27" t="s">
        <v>1440</v>
      </c>
      <c r="Q891" s="27" t="s">
        <v>78</v>
      </c>
      <c r="R891" s="27" t="s">
        <v>182</v>
      </c>
      <c r="S891" s="27" t="s">
        <v>48</v>
      </c>
      <c r="T891" s="27" t="s">
        <v>1207</v>
      </c>
      <c r="U891" s="60">
        <v>41995</v>
      </c>
      <c r="V891" s="27" t="s">
        <v>45</v>
      </c>
      <c r="W891" s="27" t="s">
        <v>677</v>
      </c>
      <c r="X891" s="27" t="s">
        <v>38</v>
      </c>
      <c r="Y891" s="27" t="s">
        <v>1821</v>
      </c>
      <c r="Z891" s="27" t="s">
        <v>1398</v>
      </c>
      <c r="AA891" s="62">
        <v>11393073</v>
      </c>
      <c r="AB891" s="27" t="s">
        <v>1399</v>
      </c>
      <c r="AC891" s="27" t="s">
        <v>397</v>
      </c>
      <c r="AD891" s="27" t="s">
        <v>677</v>
      </c>
      <c r="AE891" s="27" t="s">
        <v>1400</v>
      </c>
      <c r="AF891" s="27" t="s">
        <v>782</v>
      </c>
      <c r="AG891" s="27" t="s">
        <v>677</v>
      </c>
      <c r="AH891" s="27" t="s">
        <v>1601</v>
      </c>
      <c r="AI891" s="61">
        <v>41995</v>
      </c>
      <c r="AJ891" s="27" t="s">
        <v>1601</v>
      </c>
      <c r="AK891" s="61">
        <v>41995</v>
      </c>
      <c r="AL891" s="28" t="s">
        <v>64</v>
      </c>
      <c r="AM891" s="27" t="s">
        <v>726</v>
      </c>
      <c r="AN891" s="27" t="s">
        <v>727</v>
      </c>
      <c r="AO891" s="28" t="s">
        <v>715</v>
      </c>
      <c r="AP891" s="27" t="s">
        <v>716</v>
      </c>
      <c r="AQ891" s="27" t="s">
        <v>677</v>
      </c>
      <c r="AR891" s="27" t="s">
        <v>78</v>
      </c>
      <c r="AS891" s="28" t="s">
        <v>721</v>
      </c>
      <c r="AT891" s="28" t="s">
        <v>718</v>
      </c>
      <c r="AU891" s="28" t="s">
        <v>718</v>
      </c>
      <c r="AV891" s="28" t="s">
        <v>718</v>
      </c>
      <c r="AW891" s="28" t="s">
        <v>718</v>
      </c>
      <c r="AX891" s="28" t="s">
        <v>718</v>
      </c>
      <c r="AY891" s="28" t="s">
        <v>718</v>
      </c>
      <c r="AZ891" s="62">
        <v>11393073</v>
      </c>
      <c r="BA891" s="62">
        <v>0</v>
      </c>
      <c r="BB891" s="29">
        <v>1</v>
      </c>
    </row>
    <row r="892" spans="1:54" ht="15.75" customHeight="1" x14ac:dyDescent="0.2">
      <c r="A892" t="s">
        <v>3205</v>
      </c>
      <c r="B892" t="str">
        <f>VLOOKUP(M892,vlookup!A:C,3,FALSE)</f>
        <v>"Special Interest Function"</v>
      </c>
      <c r="C892" t="s">
        <v>925</v>
      </c>
      <c r="D892" t="s">
        <v>7</v>
      </c>
      <c r="E892" t="s">
        <v>10</v>
      </c>
      <c r="F892" t="s">
        <v>721</v>
      </c>
      <c r="G892" t="s">
        <v>718</v>
      </c>
      <c r="H892" t="s">
        <v>718</v>
      </c>
      <c r="I892" t="s">
        <v>718</v>
      </c>
      <c r="J892" t="s">
        <v>718</v>
      </c>
      <c r="K892" t="s">
        <v>718</v>
      </c>
      <c r="L892" s="6" t="s">
        <v>718</v>
      </c>
      <c r="M892" s="27" t="s">
        <v>169</v>
      </c>
      <c r="N892" s="27" t="s">
        <v>1126</v>
      </c>
      <c r="O892" s="27" t="s">
        <v>78</v>
      </c>
      <c r="P892" s="27" t="s">
        <v>1440</v>
      </c>
      <c r="Q892" s="27" t="s">
        <v>78</v>
      </c>
      <c r="R892" s="27" t="s">
        <v>514</v>
      </c>
      <c r="S892" s="27" t="s">
        <v>513</v>
      </c>
      <c r="T892" s="27" t="s">
        <v>989</v>
      </c>
      <c r="U892" s="60">
        <v>42003</v>
      </c>
      <c r="V892" s="27" t="s">
        <v>45</v>
      </c>
      <c r="W892" s="27" t="s">
        <v>107</v>
      </c>
      <c r="X892" s="27" t="s">
        <v>175</v>
      </c>
      <c r="Y892" s="27" t="s">
        <v>2925</v>
      </c>
      <c r="Z892" s="27" t="s">
        <v>178</v>
      </c>
      <c r="AA892" s="62">
        <v>71000</v>
      </c>
      <c r="AB892" s="27" t="s">
        <v>860</v>
      </c>
      <c r="AC892" s="27" t="s">
        <v>76</v>
      </c>
      <c r="AD892" s="27" t="s">
        <v>177</v>
      </c>
      <c r="AE892" s="27" t="s">
        <v>176</v>
      </c>
      <c r="AF892" s="27" t="s">
        <v>782</v>
      </c>
      <c r="AG892" s="27" t="s">
        <v>677</v>
      </c>
      <c r="AH892" s="27" t="s">
        <v>1759</v>
      </c>
      <c r="AI892" s="61">
        <v>42003</v>
      </c>
      <c r="AJ892" s="27" t="s">
        <v>1758</v>
      </c>
      <c r="AK892" s="61">
        <v>42003</v>
      </c>
      <c r="AL892" s="28" t="s">
        <v>64</v>
      </c>
      <c r="AM892" s="27" t="s">
        <v>677</v>
      </c>
      <c r="AN892" s="27" t="s">
        <v>677</v>
      </c>
      <c r="AO892" s="28" t="s">
        <v>715</v>
      </c>
      <c r="AP892" s="27" t="s">
        <v>716</v>
      </c>
      <c r="AQ892" s="27" t="s">
        <v>78</v>
      </c>
      <c r="AR892" s="27" t="s">
        <v>78</v>
      </c>
      <c r="AS892" s="28" t="s">
        <v>721</v>
      </c>
      <c r="AT892" s="28" t="s">
        <v>718</v>
      </c>
      <c r="AU892" s="28" t="s">
        <v>718</v>
      </c>
      <c r="AV892" s="28" t="s">
        <v>718</v>
      </c>
      <c r="AW892" s="28" t="s">
        <v>718</v>
      </c>
      <c r="AX892" s="28" t="s">
        <v>718</v>
      </c>
      <c r="AY892" s="28" t="s">
        <v>718</v>
      </c>
      <c r="AZ892" s="62">
        <v>71000</v>
      </c>
      <c r="BA892" s="62">
        <v>71000</v>
      </c>
      <c r="BB892" s="29">
        <v>1</v>
      </c>
    </row>
    <row r="893" spans="1:54" ht="15.75" customHeight="1" x14ac:dyDescent="0.2">
      <c r="A893" t="s">
        <v>3205</v>
      </c>
      <c r="B893" t="str">
        <f>VLOOKUP(M893,vlookup!A:C,3,FALSE)</f>
        <v>"Special Interest Function"</v>
      </c>
      <c r="C893" t="s">
        <v>925</v>
      </c>
      <c r="D893" t="s">
        <v>7</v>
      </c>
      <c r="E893" t="s">
        <v>10</v>
      </c>
      <c r="F893" t="s">
        <v>721</v>
      </c>
      <c r="G893" t="s">
        <v>718</v>
      </c>
      <c r="H893" t="s">
        <v>718</v>
      </c>
      <c r="I893" t="s">
        <v>718</v>
      </c>
      <c r="J893" t="s">
        <v>718</v>
      </c>
      <c r="K893" t="s">
        <v>718</v>
      </c>
      <c r="L893" s="6" t="s">
        <v>718</v>
      </c>
      <c r="M893" s="27" t="s">
        <v>169</v>
      </c>
      <c r="N893" s="27" t="s">
        <v>1126</v>
      </c>
      <c r="O893" s="27" t="s">
        <v>78</v>
      </c>
      <c r="P893" s="27" t="s">
        <v>1440</v>
      </c>
      <c r="Q893" s="27" t="s">
        <v>78</v>
      </c>
      <c r="R893" s="27" t="s">
        <v>463</v>
      </c>
      <c r="S893" s="27" t="s">
        <v>260</v>
      </c>
      <c r="T893" s="27" t="s">
        <v>212</v>
      </c>
      <c r="U893" s="60">
        <v>42003</v>
      </c>
      <c r="V893" s="27" t="s">
        <v>45</v>
      </c>
      <c r="W893" s="27" t="s">
        <v>107</v>
      </c>
      <c r="X893" s="27" t="s">
        <v>175</v>
      </c>
      <c r="Y893" s="27" t="s">
        <v>2881</v>
      </c>
      <c r="Z893" s="27" t="s">
        <v>188</v>
      </c>
      <c r="AA893" s="62">
        <v>250000</v>
      </c>
      <c r="AB893" s="27" t="s">
        <v>644</v>
      </c>
      <c r="AC893" s="27" t="s">
        <v>76</v>
      </c>
      <c r="AD893" s="27" t="s">
        <v>187</v>
      </c>
      <c r="AE893" s="27" t="s">
        <v>186</v>
      </c>
      <c r="AF893" s="27" t="s">
        <v>782</v>
      </c>
      <c r="AG893" s="27" t="s">
        <v>677</v>
      </c>
      <c r="AH893" s="27" t="s">
        <v>1759</v>
      </c>
      <c r="AI893" s="61">
        <v>42003</v>
      </c>
      <c r="AJ893" s="27" t="s">
        <v>1758</v>
      </c>
      <c r="AK893" s="61">
        <v>42003</v>
      </c>
      <c r="AL893" s="28" t="s">
        <v>64</v>
      </c>
      <c r="AM893" s="27" t="s">
        <v>677</v>
      </c>
      <c r="AN893" s="27" t="s">
        <v>677</v>
      </c>
      <c r="AO893" s="28" t="s">
        <v>715</v>
      </c>
      <c r="AP893" s="27" t="s">
        <v>716</v>
      </c>
      <c r="AQ893" s="27" t="s">
        <v>78</v>
      </c>
      <c r="AR893" s="27" t="s">
        <v>78</v>
      </c>
      <c r="AS893" s="28" t="s">
        <v>721</v>
      </c>
      <c r="AT893" s="28" t="s">
        <v>718</v>
      </c>
      <c r="AU893" s="28" t="s">
        <v>718</v>
      </c>
      <c r="AV893" s="28" t="s">
        <v>718</v>
      </c>
      <c r="AW893" s="28" t="s">
        <v>718</v>
      </c>
      <c r="AX893" s="28" t="s">
        <v>718</v>
      </c>
      <c r="AY893" s="28" t="s">
        <v>718</v>
      </c>
      <c r="AZ893" s="62">
        <v>250000</v>
      </c>
      <c r="BA893" s="62">
        <v>250000</v>
      </c>
      <c r="BB893" s="29">
        <v>1</v>
      </c>
    </row>
    <row r="894" spans="1:54" ht="15.75" customHeight="1" x14ac:dyDescent="0.2">
      <c r="A894" t="s">
        <v>3205</v>
      </c>
      <c r="B894" t="str">
        <f>VLOOKUP(M894,vlookup!A:C,3,FALSE)</f>
        <v>"Special Interest Function"</v>
      </c>
      <c r="C894" t="s">
        <v>925</v>
      </c>
      <c r="D894" t="s">
        <v>7</v>
      </c>
      <c r="E894" t="s">
        <v>10</v>
      </c>
      <c r="F894" t="s">
        <v>721</v>
      </c>
      <c r="G894" t="s">
        <v>718</v>
      </c>
      <c r="H894" t="s">
        <v>718</v>
      </c>
      <c r="I894" t="s">
        <v>718</v>
      </c>
      <c r="J894" t="s">
        <v>718</v>
      </c>
      <c r="K894" t="s">
        <v>718</v>
      </c>
      <c r="L894" s="6" t="s">
        <v>718</v>
      </c>
      <c r="M894" s="27" t="s">
        <v>169</v>
      </c>
      <c r="N894" s="27" t="s">
        <v>1126</v>
      </c>
      <c r="O894" s="27" t="s">
        <v>78</v>
      </c>
      <c r="P894" s="27" t="s">
        <v>1440</v>
      </c>
      <c r="Q894" s="27" t="s">
        <v>78</v>
      </c>
      <c r="R894" s="27" t="s">
        <v>514</v>
      </c>
      <c r="S894" s="27" t="s">
        <v>513</v>
      </c>
      <c r="T894" s="27" t="s">
        <v>989</v>
      </c>
      <c r="U894" s="60">
        <v>42003</v>
      </c>
      <c r="V894" s="27" t="s">
        <v>45</v>
      </c>
      <c r="W894" s="27" t="s">
        <v>107</v>
      </c>
      <c r="X894" s="27" t="s">
        <v>175</v>
      </c>
      <c r="Y894" s="27" t="s">
        <v>2926</v>
      </c>
      <c r="Z894" s="27" t="s">
        <v>178</v>
      </c>
      <c r="AA894" s="62">
        <v>361223</v>
      </c>
      <c r="AB894" s="27" t="s">
        <v>671</v>
      </c>
      <c r="AC894" s="27" t="s">
        <v>76</v>
      </c>
      <c r="AD894" s="27" t="s">
        <v>177</v>
      </c>
      <c r="AE894" s="27" t="s">
        <v>176</v>
      </c>
      <c r="AF894" s="27" t="s">
        <v>782</v>
      </c>
      <c r="AG894" s="27" t="s">
        <v>677</v>
      </c>
      <c r="AH894" s="27" t="s">
        <v>1759</v>
      </c>
      <c r="AI894" s="61">
        <v>42003</v>
      </c>
      <c r="AJ894" s="27" t="s">
        <v>1758</v>
      </c>
      <c r="AK894" s="61">
        <v>42003</v>
      </c>
      <c r="AL894" s="28" t="s">
        <v>64</v>
      </c>
      <c r="AM894" s="27" t="s">
        <v>677</v>
      </c>
      <c r="AN894" s="27" t="s">
        <v>677</v>
      </c>
      <c r="AO894" s="28" t="s">
        <v>715</v>
      </c>
      <c r="AP894" s="27" t="s">
        <v>716</v>
      </c>
      <c r="AQ894" s="27" t="s">
        <v>78</v>
      </c>
      <c r="AR894" s="27" t="s">
        <v>78</v>
      </c>
      <c r="AS894" s="28" t="s">
        <v>721</v>
      </c>
      <c r="AT894" s="28" t="s">
        <v>718</v>
      </c>
      <c r="AU894" s="28" t="s">
        <v>718</v>
      </c>
      <c r="AV894" s="28" t="s">
        <v>718</v>
      </c>
      <c r="AW894" s="28" t="s">
        <v>718</v>
      </c>
      <c r="AX894" s="28" t="s">
        <v>718</v>
      </c>
      <c r="AY894" s="28" t="s">
        <v>718</v>
      </c>
      <c r="AZ894" s="62">
        <v>361223</v>
      </c>
      <c r="BA894" s="62">
        <v>361223</v>
      </c>
      <c r="BB894" s="29">
        <v>1</v>
      </c>
    </row>
    <row r="895" spans="1:54" ht="15.75" customHeight="1" x14ac:dyDescent="0.2">
      <c r="A895" t="s">
        <v>3205</v>
      </c>
      <c r="B895" t="str">
        <f>VLOOKUP(M895,vlookup!A:C,3,FALSE)</f>
        <v>"Special Interest Function"</v>
      </c>
      <c r="C895" t="s">
        <v>925</v>
      </c>
      <c r="D895" t="s">
        <v>7</v>
      </c>
      <c r="E895" t="s">
        <v>10</v>
      </c>
      <c r="F895" t="s">
        <v>721</v>
      </c>
      <c r="G895" t="s">
        <v>718</v>
      </c>
      <c r="H895" t="s">
        <v>718</v>
      </c>
      <c r="I895" t="s">
        <v>718</v>
      </c>
      <c r="J895" t="s">
        <v>718</v>
      </c>
      <c r="K895" t="s">
        <v>718</v>
      </c>
      <c r="L895" s="6" t="s">
        <v>718</v>
      </c>
      <c r="M895" s="27" t="s">
        <v>169</v>
      </c>
      <c r="N895" s="27" t="s">
        <v>1126</v>
      </c>
      <c r="O895" s="27" t="s">
        <v>78</v>
      </c>
      <c r="P895" s="27" t="s">
        <v>1440</v>
      </c>
      <c r="Q895" s="27" t="s">
        <v>78</v>
      </c>
      <c r="R895" s="27" t="s">
        <v>514</v>
      </c>
      <c r="S895" s="27" t="s">
        <v>513</v>
      </c>
      <c r="T895" s="27" t="s">
        <v>989</v>
      </c>
      <c r="U895" s="60">
        <v>42003</v>
      </c>
      <c r="V895" s="27" t="s">
        <v>45</v>
      </c>
      <c r="W895" s="27" t="s">
        <v>107</v>
      </c>
      <c r="X895" s="27" t="s">
        <v>175</v>
      </c>
      <c r="Y895" s="27" t="s">
        <v>2924</v>
      </c>
      <c r="Z895" s="27" t="s">
        <v>178</v>
      </c>
      <c r="AA895" s="62">
        <v>576608</v>
      </c>
      <c r="AB895" s="27" t="s">
        <v>645</v>
      </c>
      <c r="AC895" s="27" t="s">
        <v>76</v>
      </c>
      <c r="AD895" s="27" t="s">
        <v>177</v>
      </c>
      <c r="AE895" s="27" t="s">
        <v>176</v>
      </c>
      <c r="AF895" s="27" t="s">
        <v>782</v>
      </c>
      <c r="AG895" s="27" t="s">
        <v>677</v>
      </c>
      <c r="AH895" s="27" t="s">
        <v>798</v>
      </c>
      <c r="AI895" s="61">
        <v>42011</v>
      </c>
      <c r="AJ895" s="27" t="s">
        <v>1758</v>
      </c>
      <c r="AK895" s="61">
        <v>42003</v>
      </c>
      <c r="AL895" s="28" t="s">
        <v>64</v>
      </c>
      <c r="AM895" s="27" t="s">
        <v>677</v>
      </c>
      <c r="AN895" s="27" t="s">
        <v>677</v>
      </c>
      <c r="AO895" s="28" t="s">
        <v>715</v>
      </c>
      <c r="AP895" s="27" t="s">
        <v>716</v>
      </c>
      <c r="AQ895" s="27" t="s">
        <v>78</v>
      </c>
      <c r="AR895" s="27" t="s">
        <v>78</v>
      </c>
      <c r="AS895" s="28" t="s">
        <v>721</v>
      </c>
      <c r="AT895" s="28" t="s">
        <v>718</v>
      </c>
      <c r="AU895" s="28" t="s">
        <v>718</v>
      </c>
      <c r="AV895" s="28" t="s">
        <v>718</v>
      </c>
      <c r="AW895" s="28" t="s">
        <v>718</v>
      </c>
      <c r="AX895" s="28" t="s">
        <v>718</v>
      </c>
      <c r="AY895" s="28" t="s">
        <v>718</v>
      </c>
      <c r="AZ895" s="62">
        <v>576608</v>
      </c>
      <c r="BA895" s="62">
        <v>576608</v>
      </c>
      <c r="BB895" s="29">
        <v>1</v>
      </c>
    </row>
    <row r="896" spans="1:54" ht="15.75" customHeight="1" x14ac:dyDescent="0.2">
      <c r="A896" t="s">
        <v>3205</v>
      </c>
      <c r="B896" t="str">
        <f>VLOOKUP(M896,vlookup!A:C,3,FALSE)</f>
        <v>"Special Interest Function"</v>
      </c>
      <c r="C896" t="s">
        <v>925</v>
      </c>
      <c r="D896" t="s">
        <v>7</v>
      </c>
      <c r="E896" t="s">
        <v>10</v>
      </c>
      <c r="F896" t="s">
        <v>721</v>
      </c>
      <c r="G896" t="s">
        <v>718</v>
      </c>
      <c r="H896" t="s">
        <v>718</v>
      </c>
      <c r="I896" t="s">
        <v>718</v>
      </c>
      <c r="J896" t="s">
        <v>718</v>
      </c>
      <c r="K896" t="s">
        <v>718</v>
      </c>
      <c r="L896" s="6" t="s">
        <v>718</v>
      </c>
      <c r="M896" s="27" t="s">
        <v>169</v>
      </c>
      <c r="N896" s="27" t="s">
        <v>1126</v>
      </c>
      <c r="O896" s="27" t="s">
        <v>78</v>
      </c>
      <c r="P896" s="27" t="s">
        <v>1440</v>
      </c>
      <c r="Q896" s="27" t="s">
        <v>78</v>
      </c>
      <c r="R896" s="27" t="s">
        <v>495</v>
      </c>
      <c r="S896" s="27" t="s">
        <v>98</v>
      </c>
      <c r="T896" s="27" t="s">
        <v>453</v>
      </c>
      <c r="U896" s="60">
        <v>42003</v>
      </c>
      <c r="V896" s="27" t="s">
        <v>45</v>
      </c>
      <c r="W896" s="27" t="s">
        <v>107</v>
      </c>
      <c r="X896" s="27" t="s">
        <v>175</v>
      </c>
      <c r="Y896" s="27" t="s">
        <v>2949</v>
      </c>
      <c r="Z896" s="27" t="s">
        <v>185</v>
      </c>
      <c r="AA896" s="62">
        <v>1614504</v>
      </c>
      <c r="AB896" s="27" t="s">
        <v>912</v>
      </c>
      <c r="AC896" s="27" t="s">
        <v>76</v>
      </c>
      <c r="AD896" s="27" t="s">
        <v>184</v>
      </c>
      <c r="AE896" s="27" t="s">
        <v>183</v>
      </c>
      <c r="AF896" s="27" t="s">
        <v>782</v>
      </c>
      <c r="AG896" s="27" t="s">
        <v>677</v>
      </c>
      <c r="AH896" s="27" t="s">
        <v>798</v>
      </c>
      <c r="AI896" s="61">
        <v>42011</v>
      </c>
      <c r="AJ896" s="27" t="s">
        <v>1758</v>
      </c>
      <c r="AK896" s="61">
        <v>42003</v>
      </c>
      <c r="AL896" s="28" t="s">
        <v>64</v>
      </c>
      <c r="AM896" s="27" t="s">
        <v>677</v>
      </c>
      <c r="AN896" s="27" t="s">
        <v>677</v>
      </c>
      <c r="AO896" s="28" t="s">
        <v>715</v>
      </c>
      <c r="AP896" s="27" t="s">
        <v>716</v>
      </c>
      <c r="AQ896" s="27" t="s">
        <v>78</v>
      </c>
      <c r="AR896" s="27" t="s">
        <v>78</v>
      </c>
      <c r="AS896" s="28" t="s">
        <v>721</v>
      </c>
      <c r="AT896" s="28" t="s">
        <v>718</v>
      </c>
      <c r="AU896" s="28" t="s">
        <v>718</v>
      </c>
      <c r="AV896" s="28" t="s">
        <v>718</v>
      </c>
      <c r="AW896" s="28" t="s">
        <v>718</v>
      </c>
      <c r="AX896" s="28" t="s">
        <v>718</v>
      </c>
      <c r="AY896" s="28" t="s">
        <v>718</v>
      </c>
      <c r="AZ896" s="62">
        <v>1614504</v>
      </c>
      <c r="BA896" s="62">
        <v>1614504</v>
      </c>
      <c r="BB896" s="29">
        <v>1</v>
      </c>
    </row>
    <row r="897" spans="1:54" ht="15.75" customHeight="1" x14ac:dyDescent="0.2">
      <c r="A897" t="s">
        <v>3205</v>
      </c>
      <c r="B897" t="str">
        <f>VLOOKUP(M897,vlookup!A:C,3,FALSE)</f>
        <v>"Special Interest Function"</v>
      </c>
      <c r="C897" t="s">
        <v>925</v>
      </c>
      <c r="D897" t="s">
        <v>7</v>
      </c>
      <c r="E897" t="s">
        <v>10</v>
      </c>
      <c r="F897" t="s">
        <v>721</v>
      </c>
      <c r="G897" t="s">
        <v>718</v>
      </c>
      <c r="H897" t="s">
        <v>718</v>
      </c>
      <c r="I897" t="s">
        <v>718</v>
      </c>
      <c r="J897" t="s">
        <v>718</v>
      </c>
      <c r="K897" t="s">
        <v>718</v>
      </c>
      <c r="L897" s="6" t="s">
        <v>718</v>
      </c>
      <c r="M897" s="27" t="s">
        <v>169</v>
      </c>
      <c r="N897" s="27" t="s">
        <v>1126</v>
      </c>
      <c r="O897" s="27" t="s">
        <v>78</v>
      </c>
      <c r="P897" s="27" t="s">
        <v>1440</v>
      </c>
      <c r="Q897" s="27" t="s">
        <v>78</v>
      </c>
      <c r="R897" s="27" t="s">
        <v>1373</v>
      </c>
      <c r="S897" s="27" t="s">
        <v>260</v>
      </c>
      <c r="T897" s="27" t="s">
        <v>1219</v>
      </c>
      <c r="U897" s="60">
        <v>42003</v>
      </c>
      <c r="V897" s="27" t="s">
        <v>45</v>
      </c>
      <c r="W897" s="27" t="s">
        <v>107</v>
      </c>
      <c r="X897" s="27" t="s">
        <v>175</v>
      </c>
      <c r="Y897" s="27" t="s">
        <v>3028</v>
      </c>
      <c r="Z897" s="27" t="s">
        <v>2978</v>
      </c>
      <c r="AA897" s="62">
        <v>2537077</v>
      </c>
      <c r="AB897" s="27" t="s">
        <v>576</v>
      </c>
      <c r="AC897" s="27" t="s">
        <v>76</v>
      </c>
      <c r="AD897" s="27" t="s">
        <v>174</v>
      </c>
      <c r="AE897" s="27" t="s">
        <v>2979</v>
      </c>
      <c r="AF897" s="27" t="s">
        <v>782</v>
      </c>
      <c r="AG897" s="27" t="s">
        <v>677</v>
      </c>
      <c r="AH897" s="27" t="s">
        <v>738</v>
      </c>
      <c r="AI897" s="61">
        <v>42159</v>
      </c>
      <c r="AJ897" s="27" t="s">
        <v>1758</v>
      </c>
      <c r="AK897" s="61">
        <v>42003</v>
      </c>
      <c r="AL897" s="28" t="s">
        <v>64</v>
      </c>
      <c r="AM897" s="27" t="s">
        <v>677</v>
      </c>
      <c r="AN897" s="27" t="s">
        <v>677</v>
      </c>
      <c r="AO897" s="28" t="s">
        <v>715</v>
      </c>
      <c r="AP897" s="27" t="s">
        <v>716</v>
      </c>
      <c r="AQ897" s="27" t="s">
        <v>78</v>
      </c>
      <c r="AR897" s="27" t="s">
        <v>78</v>
      </c>
      <c r="AS897" s="28" t="s">
        <v>721</v>
      </c>
      <c r="AT897" s="28" t="s">
        <v>718</v>
      </c>
      <c r="AU897" s="28" t="s">
        <v>718</v>
      </c>
      <c r="AV897" s="28" t="s">
        <v>718</v>
      </c>
      <c r="AW897" s="28" t="s">
        <v>718</v>
      </c>
      <c r="AX897" s="28" t="s">
        <v>718</v>
      </c>
      <c r="AY897" s="28" t="s">
        <v>718</v>
      </c>
      <c r="AZ897" s="62">
        <v>2537077</v>
      </c>
      <c r="BA897" s="62">
        <v>2537077</v>
      </c>
      <c r="BB897" s="29">
        <v>1</v>
      </c>
    </row>
    <row r="898" spans="1:54" ht="15.75" customHeight="1" x14ac:dyDescent="0.2">
      <c r="A898" t="s">
        <v>3205</v>
      </c>
      <c r="B898" t="str">
        <f>VLOOKUP(M898,vlookup!A:C,3,FALSE)</f>
        <v>"Special Interest Function"</v>
      </c>
      <c r="C898" t="s">
        <v>925</v>
      </c>
      <c r="D898" t="s">
        <v>7</v>
      </c>
      <c r="E898" t="s">
        <v>10</v>
      </c>
      <c r="F898" t="s">
        <v>721</v>
      </c>
      <c r="G898" t="s">
        <v>718</v>
      </c>
      <c r="H898" t="s">
        <v>718</v>
      </c>
      <c r="I898" t="s">
        <v>718</v>
      </c>
      <c r="J898" t="s">
        <v>718</v>
      </c>
      <c r="K898" t="s">
        <v>718</v>
      </c>
      <c r="L898" s="6" t="s">
        <v>718</v>
      </c>
      <c r="M898" s="27" t="s">
        <v>169</v>
      </c>
      <c r="N898" s="27" t="s">
        <v>1126</v>
      </c>
      <c r="O898" s="27" t="s">
        <v>78</v>
      </c>
      <c r="P898" s="27" t="s">
        <v>1440</v>
      </c>
      <c r="Q898" s="27" t="s">
        <v>78</v>
      </c>
      <c r="R898" s="27" t="s">
        <v>463</v>
      </c>
      <c r="S898" s="27" t="s">
        <v>260</v>
      </c>
      <c r="T898" s="27" t="s">
        <v>212</v>
      </c>
      <c r="U898" s="60">
        <v>42003</v>
      </c>
      <c r="V898" s="27" t="s">
        <v>45</v>
      </c>
      <c r="W898" s="27" t="s">
        <v>107</v>
      </c>
      <c r="X898" s="27" t="s">
        <v>175</v>
      </c>
      <c r="Y898" s="27" t="s">
        <v>2880</v>
      </c>
      <c r="Z898" s="27" t="s">
        <v>188</v>
      </c>
      <c r="AA898" s="62">
        <v>6803979</v>
      </c>
      <c r="AB898" s="27" t="s">
        <v>1119</v>
      </c>
      <c r="AC898" s="27" t="s">
        <v>76</v>
      </c>
      <c r="AD898" s="27" t="s">
        <v>187</v>
      </c>
      <c r="AE898" s="27" t="s">
        <v>186</v>
      </c>
      <c r="AF898" s="27" t="s">
        <v>782</v>
      </c>
      <c r="AG898" s="27" t="s">
        <v>677</v>
      </c>
      <c r="AH898" s="27" t="s">
        <v>798</v>
      </c>
      <c r="AI898" s="61">
        <v>42011</v>
      </c>
      <c r="AJ898" s="27" t="s">
        <v>1758</v>
      </c>
      <c r="AK898" s="61">
        <v>42003</v>
      </c>
      <c r="AL898" s="28" t="s">
        <v>64</v>
      </c>
      <c r="AM898" s="27" t="s">
        <v>677</v>
      </c>
      <c r="AN898" s="27" t="s">
        <v>677</v>
      </c>
      <c r="AO898" s="28" t="s">
        <v>715</v>
      </c>
      <c r="AP898" s="27" t="s">
        <v>716</v>
      </c>
      <c r="AQ898" s="27" t="s">
        <v>78</v>
      </c>
      <c r="AR898" s="27" t="s">
        <v>78</v>
      </c>
      <c r="AS898" s="28" t="s">
        <v>721</v>
      </c>
      <c r="AT898" s="28" t="s">
        <v>718</v>
      </c>
      <c r="AU898" s="28" t="s">
        <v>718</v>
      </c>
      <c r="AV898" s="28" t="s">
        <v>718</v>
      </c>
      <c r="AW898" s="28" t="s">
        <v>718</v>
      </c>
      <c r="AX898" s="28" t="s">
        <v>718</v>
      </c>
      <c r="AY898" s="28" t="s">
        <v>718</v>
      </c>
      <c r="AZ898" s="62">
        <v>6803979</v>
      </c>
      <c r="BA898" s="62">
        <v>6803979</v>
      </c>
      <c r="BB898" s="29">
        <v>1</v>
      </c>
    </row>
    <row r="899" spans="1:54" ht="15.75" customHeight="1" x14ac:dyDescent="0.2">
      <c r="A899" t="s">
        <v>3205</v>
      </c>
      <c r="B899" t="str">
        <f>VLOOKUP(M899,vlookup!A:C,3,FALSE)</f>
        <v>"Special Interest Function"</v>
      </c>
      <c r="C899" t="s">
        <v>925</v>
      </c>
      <c r="D899" t="s">
        <v>8</v>
      </c>
      <c r="E899" t="s">
        <v>10</v>
      </c>
      <c r="F899" t="s">
        <v>721</v>
      </c>
      <c r="G899" t="s">
        <v>718</v>
      </c>
      <c r="H899" t="s">
        <v>718</v>
      </c>
      <c r="I899" t="s">
        <v>718</v>
      </c>
      <c r="J899" t="s">
        <v>718</v>
      </c>
      <c r="K899" t="s">
        <v>718</v>
      </c>
      <c r="L899" s="6" t="s">
        <v>718</v>
      </c>
      <c r="M899" s="27" t="s">
        <v>169</v>
      </c>
      <c r="N899" s="27" t="s">
        <v>1126</v>
      </c>
      <c r="O899" s="27" t="s">
        <v>78</v>
      </c>
      <c r="P899" s="27" t="s">
        <v>1440</v>
      </c>
      <c r="Q899" s="27" t="s">
        <v>78</v>
      </c>
      <c r="R899" s="27" t="s">
        <v>43</v>
      </c>
      <c r="S899" s="27" t="s">
        <v>44</v>
      </c>
      <c r="T899" s="27" t="s">
        <v>88</v>
      </c>
      <c r="U899" s="60">
        <v>42003</v>
      </c>
      <c r="V899" s="27" t="s">
        <v>36</v>
      </c>
      <c r="W899" s="27" t="s">
        <v>677</v>
      </c>
      <c r="X899" s="27" t="s">
        <v>38</v>
      </c>
      <c r="Y899" s="27" t="s">
        <v>2995</v>
      </c>
      <c r="Z899" s="27" t="s">
        <v>181</v>
      </c>
      <c r="AA899" s="62">
        <v>154270</v>
      </c>
      <c r="AB899" s="27" t="s">
        <v>180</v>
      </c>
      <c r="AC899" s="27" t="s">
        <v>2359</v>
      </c>
      <c r="AD899" s="27" t="s">
        <v>677</v>
      </c>
      <c r="AE899" s="27" t="s">
        <v>179</v>
      </c>
      <c r="AF899" s="27" t="s">
        <v>782</v>
      </c>
      <c r="AG899" s="27" t="s">
        <v>50</v>
      </c>
      <c r="AH899" s="27" t="s">
        <v>1401</v>
      </c>
      <c r="AI899" s="61">
        <v>42012</v>
      </c>
      <c r="AJ899" s="27" t="s">
        <v>1727</v>
      </c>
      <c r="AK899" s="61">
        <v>42003</v>
      </c>
      <c r="AL899" s="28" t="s">
        <v>64</v>
      </c>
      <c r="AM899" s="27" t="s">
        <v>757</v>
      </c>
      <c r="AN899" s="27" t="s">
        <v>758</v>
      </c>
      <c r="AO899" s="28" t="s">
        <v>725</v>
      </c>
      <c r="AP899" s="27" t="s">
        <v>718</v>
      </c>
      <c r="AQ899" s="27" t="s">
        <v>677</v>
      </c>
      <c r="AR899" s="27" t="s">
        <v>78</v>
      </c>
      <c r="AS899" s="28" t="s">
        <v>721</v>
      </c>
      <c r="AT899" s="28" t="s">
        <v>718</v>
      </c>
      <c r="AU899" s="28" t="s">
        <v>718</v>
      </c>
      <c r="AV899" s="28" t="s">
        <v>718</v>
      </c>
      <c r="AW899" s="28" t="s">
        <v>718</v>
      </c>
      <c r="AX899" s="28" t="s">
        <v>718</v>
      </c>
      <c r="AY899" s="28" t="s">
        <v>718</v>
      </c>
      <c r="AZ899" s="62">
        <v>154270</v>
      </c>
      <c r="BA899" s="62">
        <v>0</v>
      </c>
      <c r="BB899" s="29">
        <v>1</v>
      </c>
    </row>
    <row r="900" spans="1:54" ht="15.75" customHeight="1" x14ac:dyDescent="0.2">
      <c r="A900" t="s">
        <v>3205</v>
      </c>
      <c r="B900" t="str">
        <f>VLOOKUP(M900,vlookup!A:C,3,FALSE)</f>
        <v>"Special Interest Function"</v>
      </c>
      <c r="C900" t="s">
        <v>925</v>
      </c>
      <c r="D900" t="s">
        <v>7</v>
      </c>
      <c r="E900" t="s">
        <v>10</v>
      </c>
      <c r="F900" t="s">
        <v>721</v>
      </c>
      <c r="G900" t="s">
        <v>718</v>
      </c>
      <c r="H900" t="s">
        <v>718</v>
      </c>
      <c r="I900" t="s">
        <v>718</v>
      </c>
      <c r="J900" t="s">
        <v>718</v>
      </c>
      <c r="K900" t="s">
        <v>718</v>
      </c>
      <c r="L900" s="6" t="s">
        <v>718</v>
      </c>
      <c r="M900" s="27" t="s">
        <v>169</v>
      </c>
      <c r="N900" s="27" t="s">
        <v>1126</v>
      </c>
      <c r="O900" s="27" t="s">
        <v>78</v>
      </c>
      <c r="P900" s="27" t="s">
        <v>1440</v>
      </c>
      <c r="Q900" s="27" t="s">
        <v>78</v>
      </c>
      <c r="R900" s="27" t="s">
        <v>915</v>
      </c>
      <c r="S900" s="27" t="s">
        <v>106</v>
      </c>
      <c r="T900" s="27" t="s">
        <v>1402</v>
      </c>
      <c r="U900" s="60">
        <v>42004</v>
      </c>
      <c r="V900" s="27" t="s">
        <v>45</v>
      </c>
      <c r="W900" s="27" t="s">
        <v>107</v>
      </c>
      <c r="X900" s="27" t="s">
        <v>175</v>
      </c>
      <c r="Y900" s="27" t="s">
        <v>2850</v>
      </c>
      <c r="Z900" s="27" t="s">
        <v>916</v>
      </c>
      <c r="AA900" s="62">
        <v>3825000</v>
      </c>
      <c r="AB900" s="27" t="s">
        <v>128</v>
      </c>
      <c r="AC900" s="27" t="s">
        <v>88</v>
      </c>
      <c r="AD900" s="27" t="s">
        <v>917</v>
      </c>
      <c r="AE900" s="27" t="s">
        <v>918</v>
      </c>
      <c r="AF900" s="27" t="s">
        <v>782</v>
      </c>
      <c r="AG900" s="27" t="s">
        <v>677</v>
      </c>
      <c r="AH900" s="27" t="s">
        <v>1759</v>
      </c>
      <c r="AI900" s="61">
        <v>42004</v>
      </c>
      <c r="AJ900" s="27" t="s">
        <v>1758</v>
      </c>
      <c r="AK900" s="61">
        <v>42003</v>
      </c>
      <c r="AL900" s="28" t="s">
        <v>64</v>
      </c>
      <c r="AM900" s="27" t="s">
        <v>723</v>
      </c>
      <c r="AN900" s="27" t="s">
        <v>724</v>
      </c>
      <c r="AO900" s="28" t="s">
        <v>715</v>
      </c>
      <c r="AP900" s="27" t="s">
        <v>716</v>
      </c>
      <c r="AQ900" s="27" t="s">
        <v>78</v>
      </c>
      <c r="AR900" s="27" t="s">
        <v>78</v>
      </c>
      <c r="AS900" s="28" t="s">
        <v>721</v>
      </c>
      <c r="AT900" s="28" t="s">
        <v>718</v>
      </c>
      <c r="AU900" s="28" t="s">
        <v>718</v>
      </c>
      <c r="AV900" s="28" t="s">
        <v>718</v>
      </c>
      <c r="AW900" s="28" t="s">
        <v>718</v>
      </c>
      <c r="AX900" s="28" t="s">
        <v>718</v>
      </c>
      <c r="AY900" s="28" t="s">
        <v>718</v>
      </c>
      <c r="AZ900" s="62">
        <v>3825000</v>
      </c>
      <c r="BA900" s="62">
        <v>3825000</v>
      </c>
      <c r="BB900" s="29">
        <v>1</v>
      </c>
    </row>
    <row r="901" spans="1:54" ht="15.75" customHeight="1" x14ac:dyDescent="0.2">
      <c r="A901" t="s">
        <v>3205</v>
      </c>
      <c r="B901" t="str">
        <f>VLOOKUP(M901,vlookup!A:C,3,FALSE)</f>
        <v>"Special Interest Function"</v>
      </c>
      <c r="C901" t="s">
        <v>925</v>
      </c>
      <c r="D901" t="s">
        <v>7</v>
      </c>
      <c r="E901" t="s">
        <v>11</v>
      </c>
      <c r="F901" t="s">
        <v>721</v>
      </c>
      <c r="G901" t="s">
        <v>718</v>
      </c>
      <c r="H901" t="s">
        <v>718</v>
      </c>
      <c r="I901" t="s">
        <v>718</v>
      </c>
      <c r="J901" t="s">
        <v>718</v>
      </c>
      <c r="K901" t="s">
        <v>718</v>
      </c>
      <c r="L901" s="6" t="s">
        <v>718</v>
      </c>
      <c r="M901" s="27" t="s">
        <v>169</v>
      </c>
      <c r="N901" s="27" t="s">
        <v>1126</v>
      </c>
      <c r="O901" s="27" t="s">
        <v>78</v>
      </c>
      <c r="P901" s="27" t="s">
        <v>1440</v>
      </c>
      <c r="Q901" s="27" t="s">
        <v>78</v>
      </c>
      <c r="R901" s="27" t="s">
        <v>510</v>
      </c>
      <c r="S901" s="27" t="s">
        <v>272</v>
      </c>
      <c r="T901" s="27" t="s">
        <v>143</v>
      </c>
      <c r="U901" s="60">
        <v>42010</v>
      </c>
      <c r="V901" s="27" t="s">
        <v>45</v>
      </c>
      <c r="W901" s="27" t="s">
        <v>107</v>
      </c>
      <c r="X901" s="27" t="s">
        <v>175</v>
      </c>
      <c r="Y901" s="27" t="s">
        <v>2862</v>
      </c>
      <c r="Z901" s="27" t="s">
        <v>1127</v>
      </c>
      <c r="AA901" s="62">
        <v>513129.49</v>
      </c>
      <c r="AB901" s="27" t="s">
        <v>128</v>
      </c>
      <c r="AC901" s="27" t="s">
        <v>88</v>
      </c>
      <c r="AD901" s="27" t="s">
        <v>1128</v>
      </c>
      <c r="AE901" s="27" t="s">
        <v>1129</v>
      </c>
      <c r="AF901" s="27" t="s">
        <v>782</v>
      </c>
      <c r="AG901" s="27" t="s">
        <v>677</v>
      </c>
      <c r="AH901" s="27" t="s">
        <v>1759</v>
      </c>
      <c r="AI901" s="61">
        <v>42010</v>
      </c>
      <c r="AJ901" s="27" t="s">
        <v>1758</v>
      </c>
      <c r="AK901" s="61">
        <v>42010</v>
      </c>
      <c r="AL901" s="28" t="s">
        <v>64</v>
      </c>
      <c r="AM901" s="27" t="s">
        <v>723</v>
      </c>
      <c r="AN901" s="27" t="s">
        <v>724</v>
      </c>
      <c r="AO901" s="28" t="s">
        <v>715</v>
      </c>
      <c r="AP901" s="27" t="s">
        <v>716</v>
      </c>
      <c r="AQ901" s="27" t="s">
        <v>78</v>
      </c>
      <c r="AR901" s="27" t="s">
        <v>78</v>
      </c>
      <c r="AS901" s="28" t="s">
        <v>721</v>
      </c>
      <c r="AT901" s="28" t="s">
        <v>718</v>
      </c>
      <c r="AU901" s="28" t="s">
        <v>718</v>
      </c>
      <c r="AV901" s="28" t="s">
        <v>718</v>
      </c>
      <c r="AW901" s="28" t="s">
        <v>718</v>
      </c>
      <c r="AX901" s="28" t="s">
        <v>718</v>
      </c>
      <c r="AY901" s="28" t="s">
        <v>718</v>
      </c>
      <c r="AZ901" s="62">
        <v>513129.49</v>
      </c>
      <c r="BA901" s="62">
        <v>513129.49</v>
      </c>
      <c r="BB901" s="29">
        <v>1</v>
      </c>
    </row>
    <row r="902" spans="1:54" ht="15.75" customHeight="1" x14ac:dyDescent="0.2">
      <c r="A902" t="s">
        <v>3205</v>
      </c>
      <c r="B902" t="str">
        <f>VLOOKUP(M902,vlookup!A:C,3,FALSE)</f>
        <v>"Special Interest Function"</v>
      </c>
      <c r="C902" t="s">
        <v>925</v>
      </c>
      <c r="D902" t="s">
        <v>7</v>
      </c>
      <c r="E902" t="s">
        <v>11</v>
      </c>
      <c r="F902" t="s">
        <v>721</v>
      </c>
      <c r="G902" t="s">
        <v>718</v>
      </c>
      <c r="H902" t="s">
        <v>718</v>
      </c>
      <c r="I902" t="s">
        <v>718</v>
      </c>
      <c r="J902" t="s">
        <v>718</v>
      </c>
      <c r="K902" t="s">
        <v>718</v>
      </c>
      <c r="L902" s="6" t="s">
        <v>718</v>
      </c>
      <c r="M902" s="27" t="s">
        <v>169</v>
      </c>
      <c r="N902" s="27" t="s">
        <v>1126</v>
      </c>
      <c r="O902" s="27" t="s">
        <v>78</v>
      </c>
      <c r="P902" s="27" t="s">
        <v>1440</v>
      </c>
      <c r="Q902" s="27" t="s">
        <v>78</v>
      </c>
      <c r="R902" s="27" t="s">
        <v>1142</v>
      </c>
      <c r="S902" s="27" t="s">
        <v>232</v>
      </c>
      <c r="T902" s="27" t="s">
        <v>1016</v>
      </c>
      <c r="U902" s="60">
        <v>42011</v>
      </c>
      <c r="V902" s="27" t="s">
        <v>45</v>
      </c>
      <c r="W902" s="27" t="s">
        <v>107</v>
      </c>
      <c r="X902" s="27" t="s">
        <v>175</v>
      </c>
      <c r="Y902" s="27" t="s">
        <v>3022</v>
      </c>
      <c r="Z902" s="27" t="s">
        <v>1143</v>
      </c>
      <c r="AA902" s="62">
        <v>1200768</v>
      </c>
      <c r="AB902" s="27" t="s">
        <v>128</v>
      </c>
      <c r="AC902" s="27" t="s">
        <v>88</v>
      </c>
      <c r="AD902" s="27" t="s">
        <v>1144</v>
      </c>
      <c r="AE902" s="27" t="s">
        <v>1145</v>
      </c>
      <c r="AF902" s="27" t="s">
        <v>782</v>
      </c>
      <c r="AG902" s="27" t="s">
        <v>677</v>
      </c>
      <c r="AH902" s="27" t="s">
        <v>1759</v>
      </c>
      <c r="AI902" s="61">
        <v>42011</v>
      </c>
      <c r="AJ902" s="27" t="s">
        <v>1758</v>
      </c>
      <c r="AK902" s="61">
        <v>42010</v>
      </c>
      <c r="AL902" s="28" t="s">
        <v>64</v>
      </c>
      <c r="AM902" s="27" t="s">
        <v>726</v>
      </c>
      <c r="AN902" s="27" t="s">
        <v>727</v>
      </c>
      <c r="AO902" s="28" t="s">
        <v>715</v>
      </c>
      <c r="AP902" s="27" t="s">
        <v>716</v>
      </c>
      <c r="AQ902" s="27" t="s">
        <v>78</v>
      </c>
      <c r="AR902" s="27" t="s">
        <v>78</v>
      </c>
      <c r="AS902" s="28" t="s">
        <v>721</v>
      </c>
      <c r="AT902" s="28" t="s">
        <v>718</v>
      </c>
      <c r="AU902" s="28" t="s">
        <v>718</v>
      </c>
      <c r="AV902" s="28" t="s">
        <v>718</v>
      </c>
      <c r="AW902" s="28" t="s">
        <v>718</v>
      </c>
      <c r="AX902" s="28" t="s">
        <v>718</v>
      </c>
      <c r="AY902" s="28" t="s">
        <v>718</v>
      </c>
      <c r="AZ902" s="62">
        <v>1200768</v>
      </c>
      <c r="BA902" s="62">
        <v>1200768</v>
      </c>
      <c r="BB902" s="29">
        <v>1</v>
      </c>
    </row>
    <row r="903" spans="1:54" ht="15.75" customHeight="1" x14ac:dyDescent="0.2">
      <c r="A903" t="s">
        <v>3205</v>
      </c>
      <c r="B903" t="str">
        <f>VLOOKUP(M903,vlookup!A:C,3,FALSE)</f>
        <v>"Special Interest Function"</v>
      </c>
      <c r="C903" t="s">
        <v>925</v>
      </c>
      <c r="D903" t="s">
        <v>7</v>
      </c>
      <c r="E903" t="s">
        <v>11</v>
      </c>
      <c r="F903" t="s">
        <v>721</v>
      </c>
      <c r="G903" t="s">
        <v>718</v>
      </c>
      <c r="H903" t="s">
        <v>718</v>
      </c>
      <c r="I903" t="s">
        <v>718</v>
      </c>
      <c r="J903" t="s">
        <v>718</v>
      </c>
      <c r="K903" t="s">
        <v>718</v>
      </c>
      <c r="L903" s="6" t="s">
        <v>718</v>
      </c>
      <c r="M903" s="27" t="s">
        <v>169</v>
      </c>
      <c r="N903" s="27" t="s">
        <v>1126</v>
      </c>
      <c r="O903" s="27" t="s">
        <v>78</v>
      </c>
      <c r="P903" s="27" t="s">
        <v>1440</v>
      </c>
      <c r="Q903" s="27" t="s">
        <v>78</v>
      </c>
      <c r="R903" s="27" t="s">
        <v>480</v>
      </c>
      <c r="S903" s="27" t="s">
        <v>479</v>
      </c>
      <c r="T903" s="27" t="s">
        <v>810</v>
      </c>
      <c r="U903" s="60">
        <v>42012</v>
      </c>
      <c r="V903" s="27" t="s">
        <v>45</v>
      </c>
      <c r="W903" s="27" t="s">
        <v>107</v>
      </c>
      <c r="X903" s="27" t="s">
        <v>175</v>
      </c>
      <c r="Y903" s="27" t="s">
        <v>2985</v>
      </c>
      <c r="Z903" s="27" t="s">
        <v>1139</v>
      </c>
      <c r="AA903" s="62">
        <v>320000</v>
      </c>
      <c r="AB903" s="27" t="s">
        <v>128</v>
      </c>
      <c r="AC903" s="27" t="s">
        <v>88</v>
      </c>
      <c r="AD903" s="27" t="s">
        <v>1140</v>
      </c>
      <c r="AE903" s="27" t="s">
        <v>1141</v>
      </c>
      <c r="AF903" s="27" t="s">
        <v>782</v>
      </c>
      <c r="AG903" s="27" t="s">
        <v>677</v>
      </c>
      <c r="AH903" s="27" t="s">
        <v>798</v>
      </c>
      <c r="AI903" s="61">
        <v>42012</v>
      </c>
      <c r="AJ903" s="27" t="s">
        <v>1760</v>
      </c>
      <c r="AK903" s="61">
        <v>42011</v>
      </c>
      <c r="AL903" s="28" t="s">
        <v>64</v>
      </c>
      <c r="AM903" s="27" t="s">
        <v>723</v>
      </c>
      <c r="AN903" s="27" t="s">
        <v>724</v>
      </c>
      <c r="AO903" s="28" t="s">
        <v>715</v>
      </c>
      <c r="AP903" s="27" t="s">
        <v>716</v>
      </c>
      <c r="AQ903" s="27" t="s">
        <v>78</v>
      </c>
      <c r="AR903" s="27" t="s">
        <v>78</v>
      </c>
      <c r="AS903" s="28" t="s">
        <v>721</v>
      </c>
      <c r="AT903" s="28" t="s">
        <v>718</v>
      </c>
      <c r="AU903" s="28" t="s">
        <v>718</v>
      </c>
      <c r="AV903" s="28" t="s">
        <v>718</v>
      </c>
      <c r="AW903" s="28" t="s">
        <v>718</v>
      </c>
      <c r="AX903" s="28" t="s">
        <v>718</v>
      </c>
      <c r="AY903" s="28" t="s">
        <v>718</v>
      </c>
      <c r="AZ903" s="62">
        <v>320000</v>
      </c>
      <c r="BA903" s="62">
        <v>320000</v>
      </c>
      <c r="BB903" s="29">
        <v>1</v>
      </c>
    </row>
    <row r="904" spans="1:54" ht="15.75" customHeight="1" x14ac:dyDescent="0.2">
      <c r="A904" t="s">
        <v>3205</v>
      </c>
      <c r="B904" t="str">
        <f>VLOOKUP(M904,vlookup!A:C,3,FALSE)</f>
        <v>"Special Interest Function"</v>
      </c>
      <c r="C904" t="s">
        <v>925</v>
      </c>
      <c r="D904" t="s">
        <v>7</v>
      </c>
      <c r="E904" t="s">
        <v>11</v>
      </c>
      <c r="F904" t="s">
        <v>721</v>
      </c>
      <c r="G904" t="s">
        <v>718</v>
      </c>
      <c r="H904" t="s">
        <v>718</v>
      </c>
      <c r="I904" t="s">
        <v>718</v>
      </c>
      <c r="J904" t="s">
        <v>718</v>
      </c>
      <c r="K904" t="s">
        <v>718</v>
      </c>
      <c r="L904" s="6" t="s">
        <v>718</v>
      </c>
      <c r="M904" s="27" t="s">
        <v>169</v>
      </c>
      <c r="N904" s="27" t="s">
        <v>1126</v>
      </c>
      <c r="O904" s="27" t="s">
        <v>78</v>
      </c>
      <c r="P904" s="27" t="s">
        <v>1440</v>
      </c>
      <c r="Q904" s="27" t="s">
        <v>78</v>
      </c>
      <c r="R904" s="27" t="s">
        <v>1132</v>
      </c>
      <c r="S904" s="27" t="s">
        <v>360</v>
      </c>
      <c r="T904" s="27" t="s">
        <v>826</v>
      </c>
      <c r="U904" s="60">
        <v>42012</v>
      </c>
      <c r="V904" s="27" t="s">
        <v>45</v>
      </c>
      <c r="W904" s="27" t="s">
        <v>107</v>
      </c>
      <c r="X904" s="27" t="s">
        <v>175</v>
      </c>
      <c r="Y904" s="27" t="s">
        <v>2913</v>
      </c>
      <c r="Z904" s="27" t="s">
        <v>1133</v>
      </c>
      <c r="AA904" s="62">
        <v>2550000</v>
      </c>
      <c r="AB904" s="27" t="s">
        <v>128</v>
      </c>
      <c r="AC904" s="27" t="s">
        <v>88</v>
      </c>
      <c r="AD904" s="27" t="s">
        <v>1134</v>
      </c>
      <c r="AE904" s="27" t="s">
        <v>1135</v>
      </c>
      <c r="AF904" s="27" t="s">
        <v>782</v>
      </c>
      <c r="AG904" s="27" t="s">
        <v>677</v>
      </c>
      <c r="AH904" s="27" t="s">
        <v>798</v>
      </c>
      <c r="AI904" s="61">
        <v>42012</v>
      </c>
      <c r="AJ904" s="27" t="s">
        <v>1760</v>
      </c>
      <c r="AK904" s="61">
        <v>42011</v>
      </c>
      <c r="AL904" s="28" t="s">
        <v>64</v>
      </c>
      <c r="AM904" s="27" t="s">
        <v>723</v>
      </c>
      <c r="AN904" s="27" t="s">
        <v>724</v>
      </c>
      <c r="AO904" s="28" t="s">
        <v>715</v>
      </c>
      <c r="AP904" s="27" t="s">
        <v>716</v>
      </c>
      <c r="AQ904" s="27" t="s">
        <v>78</v>
      </c>
      <c r="AR904" s="27" t="s">
        <v>78</v>
      </c>
      <c r="AS904" s="28" t="s">
        <v>721</v>
      </c>
      <c r="AT904" s="28" t="s">
        <v>718</v>
      </c>
      <c r="AU904" s="28" t="s">
        <v>718</v>
      </c>
      <c r="AV904" s="28" t="s">
        <v>718</v>
      </c>
      <c r="AW904" s="28" t="s">
        <v>718</v>
      </c>
      <c r="AX904" s="28" t="s">
        <v>718</v>
      </c>
      <c r="AY904" s="28" t="s">
        <v>718</v>
      </c>
      <c r="AZ904" s="62">
        <v>2550000</v>
      </c>
      <c r="BA904" s="62">
        <v>2550000</v>
      </c>
      <c r="BB904" s="29">
        <v>1</v>
      </c>
    </row>
    <row r="905" spans="1:54" ht="15.75" customHeight="1" x14ac:dyDescent="0.2">
      <c r="A905" t="s">
        <v>3205</v>
      </c>
      <c r="B905" t="str">
        <f>VLOOKUP(M905,vlookup!A:C,3,FALSE)</f>
        <v>"Special Interest Function"</v>
      </c>
      <c r="C905" t="s">
        <v>925</v>
      </c>
      <c r="D905" t="s">
        <v>7</v>
      </c>
      <c r="E905" t="s">
        <v>11</v>
      </c>
      <c r="F905" t="s">
        <v>721</v>
      </c>
      <c r="G905" t="s">
        <v>718</v>
      </c>
      <c r="H905" t="s">
        <v>718</v>
      </c>
      <c r="I905" t="s">
        <v>718</v>
      </c>
      <c r="J905" t="s">
        <v>718</v>
      </c>
      <c r="K905" t="s">
        <v>718</v>
      </c>
      <c r="L905" s="6" t="s">
        <v>718</v>
      </c>
      <c r="M905" s="27" t="s">
        <v>169</v>
      </c>
      <c r="N905" s="27" t="s">
        <v>1126</v>
      </c>
      <c r="O905" s="27" t="s">
        <v>78</v>
      </c>
      <c r="P905" s="27" t="s">
        <v>1440</v>
      </c>
      <c r="Q905" s="27" t="s">
        <v>78</v>
      </c>
      <c r="R905" s="27" t="s">
        <v>460</v>
      </c>
      <c r="S905" s="27" t="s">
        <v>191</v>
      </c>
      <c r="T905" s="27" t="s">
        <v>989</v>
      </c>
      <c r="U905" s="60">
        <v>42017</v>
      </c>
      <c r="V905" s="27" t="s">
        <v>45</v>
      </c>
      <c r="W905" s="27" t="s">
        <v>107</v>
      </c>
      <c r="X905" s="27" t="s">
        <v>175</v>
      </c>
      <c r="Y905" s="27" t="s">
        <v>2968</v>
      </c>
      <c r="Z905" s="27" t="s">
        <v>1136</v>
      </c>
      <c r="AA905" s="62">
        <v>225000</v>
      </c>
      <c r="AB905" s="27" t="s">
        <v>379</v>
      </c>
      <c r="AC905" s="27" t="s">
        <v>88</v>
      </c>
      <c r="AD905" s="27" t="s">
        <v>1137</v>
      </c>
      <c r="AE905" s="27" t="s">
        <v>1138</v>
      </c>
      <c r="AF905" s="27" t="s">
        <v>782</v>
      </c>
      <c r="AG905" s="27" t="s">
        <v>677</v>
      </c>
      <c r="AH905" s="27" t="s">
        <v>1759</v>
      </c>
      <c r="AI905" s="61">
        <v>42017</v>
      </c>
      <c r="AJ905" s="27" t="s">
        <v>1760</v>
      </c>
      <c r="AK905" s="61">
        <v>42016</v>
      </c>
      <c r="AL905" s="28" t="s">
        <v>64</v>
      </c>
      <c r="AM905" s="27" t="s">
        <v>723</v>
      </c>
      <c r="AN905" s="27" t="s">
        <v>724</v>
      </c>
      <c r="AO905" s="28" t="s">
        <v>715</v>
      </c>
      <c r="AP905" s="27" t="s">
        <v>716</v>
      </c>
      <c r="AQ905" s="27" t="s">
        <v>78</v>
      </c>
      <c r="AR905" s="27" t="s">
        <v>78</v>
      </c>
      <c r="AS905" s="28" t="s">
        <v>721</v>
      </c>
      <c r="AT905" s="28" t="s">
        <v>718</v>
      </c>
      <c r="AU905" s="28" t="s">
        <v>718</v>
      </c>
      <c r="AV905" s="28" t="s">
        <v>718</v>
      </c>
      <c r="AW905" s="28" t="s">
        <v>718</v>
      </c>
      <c r="AX905" s="28" t="s">
        <v>718</v>
      </c>
      <c r="AY905" s="28" t="s">
        <v>718</v>
      </c>
      <c r="AZ905" s="62">
        <v>225000</v>
      </c>
      <c r="BA905" s="62">
        <v>225000</v>
      </c>
      <c r="BB905" s="29">
        <v>1</v>
      </c>
    </row>
    <row r="906" spans="1:54" ht="15.75" customHeight="1" x14ac:dyDescent="0.2">
      <c r="A906" t="s">
        <v>3205</v>
      </c>
      <c r="B906" t="str">
        <f>VLOOKUP(M906,vlookup!A:C,3,FALSE)</f>
        <v>"Special Interest Function"</v>
      </c>
      <c r="C906" t="s">
        <v>925</v>
      </c>
      <c r="D906" t="s">
        <v>7</v>
      </c>
      <c r="E906" t="s">
        <v>11</v>
      </c>
      <c r="F906" t="s">
        <v>721</v>
      </c>
      <c r="G906" t="s">
        <v>718</v>
      </c>
      <c r="H906" t="s">
        <v>718</v>
      </c>
      <c r="I906" t="s">
        <v>718</v>
      </c>
      <c r="J906" t="s">
        <v>718</v>
      </c>
      <c r="K906" t="s">
        <v>718</v>
      </c>
      <c r="L906" s="6" t="s">
        <v>718</v>
      </c>
      <c r="M906" s="27" t="s">
        <v>169</v>
      </c>
      <c r="N906" s="27" t="s">
        <v>1126</v>
      </c>
      <c r="O906" s="27" t="s">
        <v>78</v>
      </c>
      <c r="P906" s="27" t="s">
        <v>1440</v>
      </c>
      <c r="Q906" s="27" t="s">
        <v>78</v>
      </c>
      <c r="R906" s="27" t="s">
        <v>1373</v>
      </c>
      <c r="S906" s="27" t="s">
        <v>260</v>
      </c>
      <c r="T906" s="27" t="s">
        <v>1219</v>
      </c>
      <c r="U906" s="60">
        <v>42024</v>
      </c>
      <c r="V906" s="27" t="s">
        <v>45</v>
      </c>
      <c r="W906" s="27" t="s">
        <v>107</v>
      </c>
      <c r="X906" s="27" t="s">
        <v>175</v>
      </c>
      <c r="Y906" s="27" t="s">
        <v>2882</v>
      </c>
      <c r="Z906" s="27" t="s">
        <v>2978</v>
      </c>
      <c r="AA906" s="62">
        <v>56400</v>
      </c>
      <c r="AB906" s="27" t="s">
        <v>325</v>
      </c>
      <c r="AC906" s="27" t="s">
        <v>86</v>
      </c>
      <c r="AD906" s="27" t="s">
        <v>174</v>
      </c>
      <c r="AE906" s="27" t="s">
        <v>2979</v>
      </c>
      <c r="AF906" s="27" t="s">
        <v>782</v>
      </c>
      <c r="AG906" s="27" t="s">
        <v>677</v>
      </c>
      <c r="AH906" s="27" t="s">
        <v>738</v>
      </c>
      <c r="AI906" s="61">
        <v>42159</v>
      </c>
      <c r="AJ906" s="27" t="s">
        <v>1758</v>
      </c>
      <c r="AK906" s="61">
        <v>42012</v>
      </c>
      <c r="AL906" s="28" t="s">
        <v>64</v>
      </c>
      <c r="AM906" s="27" t="s">
        <v>723</v>
      </c>
      <c r="AN906" s="27" t="s">
        <v>724</v>
      </c>
      <c r="AO906" s="28" t="s">
        <v>715</v>
      </c>
      <c r="AP906" s="27" t="s">
        <v>716</v>
      </c>
      <c r="AQ906" s="27" t="s">
        <v>78</v>
      </c>
      <c r="AR906" s="27" t="s">
        <v>78</v>
      </c>
      <c r="AS906" s="28" t="s">
        <v>721</v>
      </c>
      <c r="AT906" s="28" t="s">
        <v>718</v>
      </c>
      <c r="AU906" s="28" t="s">
        <v>718</v>
      </c>
      <c r="AV906" s="28" t="s">
        <v>718</v>
      </c>
      <c r="AW906" s="28" t="s">
        <v>718</v>
      </c>
      <c r="AX906" s="28" t="s">
        <v>718</v>
      </c>
      <c r="AY906" s="28" t="s">
        <v>718</v>
      </c>
      <c r="AZ906" s="62">
        <v>56400</v>
      </c>
      <c r="BA906" s="62">
        <v>56400</v>
      </c>
      <c r="BB906" s="29">
        <v>1</v>
      </c>
    </row>
    <row r="907" spans="1:54" ht="15.75" customHeight="1" x14ac:dyDescent="0.2">
      <c r="A907" t="s">
        <v>3205</v>
      </c>
      <c r="B907" t="str">
        <f>VLOOKUP(M907,vlookup!A:C,3,FALSE)</f>
        <v>"Special Interest Function"</v>
      </c>
      <c r="C907" t="s">
        <v>925</v>
      </c>
      <c r="D907" t="s">
        <v>7</v>
      </c>
      <c r="E907" t="s">
        <v>11</v>
      </c>
      <c r="F907" t="s">
        <v>721</v>
      </c>
      <c r="G907" t="s">
        <v>718</v>
      </c>
      <c r="H907" t="s">
        <v>718</v>
      </c>
      <c r="I907" t="s">
        <v>718</v>
      </c>
      <c r="J907" t="s">
        <v>718</v>
      </c>
      <c r="K907" t="s">
        <v>718</v>
      </c>
      <c r="L907" s="6" t="s">
        <v>718</v>
      </c>
      <c r="M907" s="27" t="s">
        <v>169</v>
      </c>
      <c r="N907" s="27" t="s">
        <v>1126</v>
      </c>
      <c r="O907" s="27" t="s">
        <v>78</v>
      </c>
      <c r="P907" s="27" t="s">
        <v>1440</v>
      </c>
      <c r="Q907" s="27" t="s">
        <v>78</v>
      </c>
      <c r="R907" s="27" t="s">
        <v>463</v>
      </c>
      <c r="S907" s="27" t="s">
        <v>260</v>
      </c>
      <c r="T907" s="27" t="s">
        <v>212</v>
      </c>
      <c r="U907" s="60">
        <v>42024</v>
      </c>
      <c r="V907" s="27" t="s">
        <v>45</v>
      </c>
      <c r="W907" s="27" t="s">
        <v>107</v>
      </c>
      <c r="X907" s="27" t="s">
        <v>175</v>
      </c>
      <c r="Y907" s="27" t="s">
        <v>2882</v>
      </c>
      <c r="Z907" s="27" t="s">
        <v>188</v>
      </c>
      <c r="AA907" s="62">
        <v>71600</v>
      </c>
      <c r="AB907" s="27" t="s">
        <v>912</v>
      </c>
      <c r="AC907" s="27" t="s">
        <v>115</v>
      </c>
      <c r="AD907" s="27" t="s">
        <v>187</v>
      </c>
      <c r="AE907" s="27" t="s">
        <v>186</v>
      </c>
      <c r="AF907" s="27" t="s">
        <v>782</v>
      </c>
      <c r="AG907" s="27" t="s">
        <v>677</v>
      </c>
      <c r="AH907" s="27" t="s">
        <v>1759</v>
      </c>
      <c r="AI907" s="61">
        <v>42024</v>
      </c>
      <c r="AJ907" s="27" t="s">
        <v>1758</v>
      </c>
      <c r="AK907" s="61">
        <v>42012</v>
      </c>
      <c r="AL907" s="28" t="s">
        <v>64</v>
      </c>
      <c r="AM907" s="27" t="s">
        <v>723</v>
      </c>
      <c r="AN907" s="27" t="s">
        <v>724</v>
      </c>
      <c r="AO907" s="28" t="s">
        <v>715</v>
      </c>
      <c r="AP907" s="27" t="s">
        <v>716</v>
      </c>
      <c r="AQ907" s="27" t="s">
        <v>78</v>
      </c>
      <c r="AR907" s="27" t="s">
        <v>78</v>
      </c>
      <c r="AS907" s="28" t="s">
        <v>721</v>
      </c>
      <c r="AT907" s="28" t="s">
        <v>718</v>
      </c>
      <c r="AU907" s="28" t="s">
        <v>718</v>
      </c>
      <c r="AV907" s="28" t="s">
        <v>718</v>
      </c>
      <c r="AW907" s="28" t="s">
        <v>718</v>
      </c>
      <c r="AX907" s="28" t="s">
        <v>718</v>
      </c>
      <c r="AY907" s="28" t="s">
        <v>718</v>
      </c>
      <c r="AZ907" s="62">
        <v>71600</v>
      </c>
      <c r="BA907" s="62">
        <v>71600</v>
      </c>
      <c r="BB907" s="29">
        <v>1</v>
      </c>
    </row>
    <row r="908" spans="1:54" ht="15.75" customHeight="1" x14ac:dyDescent="0.2">
      <c r="A908" t="s">
        <v>3205</v>
      </c>
      <c r="B908" t="str">
        <f>VLOOKUP(M908,vlookup!A:C,3,FALSE)</f>
        <v>"Special Interest Function"</v>
      </c>
      <c r="C908" t="s">
        <v>925</v>
      </c>
      <c r="D908" t="s">
        <v>7</v>
      </c>
      <c r="E908" t="s">
        <v>11</v>
      </c>
      <c r="F908" t="s">
        <v>721</v>
      </c>
      <c r="G908" t="s">
        <v>718</v>
      </c>
      <c r="H908" t="s">
        <v>718</v>
      </c>
      <c r="I908" t="s">
        <v>718</v>
      </c>
      <c r="J908" t="s">
        <v>718</v>
      </c>
      <c r="K908" t="s">
        <v>718</v>
      </c>
      <c r="L908" s="6" t="s">
        <v>718</v>
      </c>
      <c r="M908" s="27" t="s">
        <v>169</v>
      </c>
      <c r="N908" s="27" t="s">
        <v>1126</v>
      </c>
      <c r="O908" s="27" t="s">
        <v>78</v>
      </c>
      <c r="P908" s="27" t="s">
        <v>1440</v>
      </c>
      <c r="Q908" s="27" t="s">
        <v>78</v>
      </c>
      <c r="R908" s="27" t="s">
        <v>1408</v>
      </c>
      <c r="S908" s="27" t="s">
        <v>483</v>
      </c>
      <c r="T908" s="27" t="s">
        <v>104</v>
      </c>
      <c r="U908" s="60">
        <v>42024</v>
      </c>
      <c r="V908" s="27" t="s">
        <v>45</v>
      </c>
      <c r="W908" s="27" t="s">
        <v>107</v>
      </c>
      <c r="X908" s="27" t="s">
        <v>175</v>
      </c>
      <c r="Y908" s="27" t="s">
        <v>3037</v>
      </c>
      <c r="Z908" s="27" t="s">
        <v>1409</v>
      </c>
      <c r="AA908" s="62">
        <v>243889.58</v>
      </c>
      <c r="AB908" s="27" t="s">
        <v>379</v>
      </c>
      <c r="AC908" s="27" t="s">
        <v>88</v>
      </c>
      <c r="AD908" s="27" t="s">
        <v>1410</v>
      </c>
      <c r="AE908" s="27" t="s">
        <v>1411</v>
      </c>
      <c r="AF908" s="27" t="s">
        <v>782</v>
      </c>
      <c r="AG908" s="27" t="s">
        <v>677</v>
      </c>
      <c r="AH908" s="27" t="s">
        <v>1759</v>
      </c>
      <c r="AI908" s="61">
        <v>42024</v>
      </c>
      <c r="AJ908" s="27" t="s">
        <v>1758</v>
      </c>
      <c r="AK908" s="61">
        <v>42012</v>
      </c>
      <c r="AL908" s="28" t="s">
        <v>64</v>
      </c>
      <c r="AM908" s="27" t="s">
        <v>723</v>
      </c>
      <c r="AN908" s="27" t="s">
        <v>724</v>
      </c>
      <c r="AO908" s="28" t="s">
        <v>715</v>
      </c>
      <c r="AP908" s="27" t="s">
        <v>716</v>
      </c>
      <c r="AQ908" s="27" t="s">
        <v>78</v>
      </c>
      <c r="AR908" s="27" t="s">
        <v>78</v>
      </c>
      <c r="AS908" s="28" t="s">
        <v>721</v>
      </c>
      <c r="AT908" s="28" t="s">
        <v>718</v>
      </c>
      <c r="AU908" s="28" t="s">
        <v>718</v>
      </c>
      <c r="AV908" s="28" t="s">
        <v>718</v>
      </c>
      <c r="AW908" s="28" t="s">
        <v>718</v>
      </c>
      <c r="AX908" s="28" t="s">
        <v>718</v>
      </c>
      <c r="AY908" s="28" t="s">
        <v>718</v>
      </c>
      <c r="AZ908" s="62">
        <v>243889.58</v>
      </c>
      <c r="BA908" s="62">
        <v>243889.58</v>
      </c>
      <c r="BB908" s="29">
        <v>1</v>
      </c>
    </row>
    <row r="909" spans="1:54" ht="15.75" customHeight="1" x14ac:dyDescent="0.2">
      <c r="A909" t="s">
        <v>3205</v>
      </c>
      <c r="B909" t="str">
        <f>VLOOKUP(M909,vlookup!A:C,3,FALSE)</f>
        <v>"Special Interest Function"</v>
      </c>
      <c r="C909" t="s">
        <v>925</v>
      </c>
      <c r="D909" t="s">
        <v>7</v>
      </c>
      <c r="E909" t="s">
        <v>11</v>
      </c>
      <c r="F909" t="s">
        <v>721</v>
      </c>
      <c r="G909" t="s">
        <v>718</v>
      </c>
      <c r="H909" t="s">
        <v>718</v>
      </c>
      <c r="I909" t="s">
        <v>718</v>
      </c>
      <c r="J909" t="s">
        <v>718</v>
      </c>
      <c r="K909" t="s">
        <v>718</v>
      </c>
      <c r="L909" s="6" t="s">
        <v>718</v>
      </c>
      <c r="M909" s="27" t="s">
        <v>169</v>
      </c>
      <c r="N909" s="27" t="s">
        <v>1126</v>
      </c>
      <c r="O909" s="27" t="s">
        <v>78</v>
      </c>
      <c r="P909" s="27" t="s">
        <v>1440</v>
      </c>
      <c r="Q909" s="27" t="s">
        <v>78</v>
      </c>
      <c r="R909" s="27" t="s">
        <v>514</v>
      </c>
      <c r="S909" s="27" t="s">
        <v>513</v>
      </c>
      <c r="T909" s="27" t="s">
        <v>989</v>
      </c>
      <c r="U909" s="60">
        <v>42026</v>
      </c>
      <c r="V909" s="27" t="s">
        <v>45</v>
      </c>
      <c r="W909" s="27" t="s">
        <v>107</v>
      </c>
      <c r="X909" s="27" t="s">
        <v>175</v>
      </c>
      <c r="Y909" s="27" t="s">
        <v>2927</v>
      </c>
      <c r="Z909" s="27" t="s">
        <v>178</v>
      </c>
      <c r="AA909" s="62">
        <v>200000</v>
      </c>
      <c r="AB909" s="27" t="s">
        <v>1119</v>
      </c>
      <c r="AC909" s="27" t="s">
        <v>115</v>
      </c>
      <c r="AD909" s="27" t="s">
        <v>177</v>
      </c>
      <c r="AE909" s="27" t="s">
        <v>176</v>
      </c>
      <c r="AF909" s="27" t="s">
        <v>782</v>
      </c>
      <c r="AG909" s="27" t="s">
        <v>677</v>
      </c>
      <c r="AH909" s="27" t="s">
        <v>1759</v>
      </c>
      <c r="AI909" s="61">
        <v>42026</v>
      </c>
      <c r="AJ909" s="27" t="s">
        <v>1758</v>
      </c>
      <c r="AK909" s="61">
        <v>42012</v>
      </c>
      <c r="AL909" s="28" t="s">
        <v>64</v>
      </c>
      <c r="AM909" s="27" t="s">
        <v>723</v>
      </c>
      <c r="AN909" s="27" t="s">
        <v>724</v>
      </c>
      <c r="AO909" s="28" t="s">
        <v>715</v>
      </c>
      <c r="AP909" s="27" t="s">
        <v>716</v>
      </c>
      <c r="AQ909" s="27" t="s">
        <v>78</v>
      </c>
      <c r="AR909" s="27" t="s">
        <v>78</v>
      </c>
      <c r="AS909" s="28" t="s">
        <v>721</v>
      </c>
      <c r="AT909" s="28" t="s">
        <v>718</v>
      </c>
      <c r="AU909" s="28" t="s">
        <v>718</v>
      </c>
      <c r="AV909" s="28" t="s">
        <v>718</v>
      </c>
      <c r="AW909" s="28" t="s">
        <v>718</v>
      </c>
      <c r="AX909" s="28" t="s">
        <v>718</v>
      </c>
      <c r="AY909" s="28" t="s">
        <v>718</v>
      </c>
      <c r="AZ909" s="62">
        <v>200000</v>
      </c>
      <c r="BA909" s="62">
        <v>200000</v>
      </c>
      <c r="BB909" s="29">
        <v>1</v>
      </c>
    </row>
    <row r="910" spans="1:54" ht="15.75" customHeight="1" x14ac:dyDescent="0.2">
      <c r="A910" t="s">
        <v>3205</v>
      </c>
      <c r="B910" t="str">
        <f>VLOOKUP(M910,vlookup!A:C,3,FALSE)</f>
        <v>"Special Interest Function"</v>
      </c>
      <c r="C910" t="s">
        <v>925</v>
      </c>
      <c r="D910" t="s">
        <v>7</v>
      </c>
      <c r="E910" t="s">
        <v>11</v>
      </c>
      <c r="F910" t="s">
        <v>721</v>
      </c>
      <c r="G910" t="s">
        <v>718</v>
      </c>
      <c r="H910" t="s">
        <v>718</v>
      </c>
      <c r="I910" t="s">
        <v>718</v>
      </c>
      <c r="J910" t="s">
        <v>718</v>
      </c>
      <c r="K910" t="s">
        <v>718</v>
      </c>
      <c r="L910" s="6" t="s">
        <v>718</v>
      </c>
      <c r="M910" s="27" t="s">
        <v>169</v>
      </c>
      <c r="N910" s="27" t="s">
        <v>1126</v>
      </c>
      <c r="O910" s="27" t="s">
        <v>78</v>
      </c>
      <c r="P910" s="27" t="s">
        <v>1440</v>
      </c>
      <c r="Q910" s="27" t="s">
        <v>78</v>
      </c>
      <c r="R910" s="27" t="s">
        <v>495</v>
      </c>
      <c r="S910" s="27" t="s">
        <v>98</v>
      </c>
      <c r="T910" s="27" t="s">
        <v>453</v>
      </c>
      <c r="U910" s="60">
        <v>42037</v>
      </c>
      <c r="V910" s="27" t="s">
        <v>45</v>
      </c>
      <c r="W910" s="27" t="s">
        <v>330</v>
      </c>
      <c r="X910" s="27" t="s">
        <v>175</v>
      </c>
      <c r="Y910" s="27" t="s">
        <v>2950</v>
      </c>
      <c r="Z910" s="27" t="s">
        <v>185</v>
      </c>
      <c r="AA910" s="62">
        <v>242957</v>
      </c>
      <c r="AB910" s="27" t="s">
        <v>1119</v>
      </c>
      <c r="AC910" s="27" t="s">
        <v>76</v>
      </c>
      <c r="AD910" s="27" t="s">
        <v>184</v>
      </c>
      <c r="AE910" s="27" t="s">
        <v>183</v>
      </c>
      <c r="AF910" s="27" t="s">
        <v>782</v>
      </c>
      <c r="AG910" s="27" t="s">
        <v>677</v>
      </c>
      <c r="AH910" s="27" t="s">
        <v>1759</v>
      </c>
      <c r="AI910" s="61">
        <v>42037</v>
      </c>
      <c r="AJ910" s="27" t="s">
        <v>1760</v>
      </c>
      <c r="AK910" s="61">
        <v>42037</v>
      </c>
      <c r="AL910" s="28" t="s">
        <v>64</v>
      </c>
      <c r="AM910" s="27" t="s">
        <v>677</v>
      </c>
      <c r="AN910" s="27" t="s">
        <v>677</v>
      </c>
      <c r="AO910" s="28" t="s">
        <v>715</v>
      </c>
      <c r="AP910" s="27" t="s">
        <v>716</v>
      </c>
      <c r="AQ910" s="27" t="s">
        <v>78</v>
      </c>
      <c r="AR910" s="27" t="s">
        <v>78</v>
      </c>
      <c r="AS910" s="28" t="s">
        <v>721</v>
      </c>
      <c r="AT910" s="28" t="s">
        <v>718</v>
      </c>
      <c r="AU910" s="28" t="s">
        <v>718</v>
      </c>
      <c r="AV910" s="28" t="s">
        <v>718</v>
      </c>
      <c r="AW910" s="28" t="s">
        <v>718</v>
      </c>
      <c r="AX910" s="28" t="s">
        <v>718</v>
      </c>
      <c r="AY910" s="28" t="s">
        <v>718</v>
      </c>
      <c r="AZ910" s="62">
        <v>242957</v>
      </c>
      <c r="BA910" s="62">
        <v>242957</v>
      </c>
      <c r="BB910" s="29">
        <v>1</v>
      </c>
    </row>
    <row r="911" spans="1:54" ht="15.75" customHeight="1" x14ac:dyDescent="0.2">
      <c r="A911" t="s">
        <v>3205</v>
      </c>
      <c r="B911" t="str">
        <f>VLOOKUP(M911,vlookup!A:C,3,FALSE)</f>
        <v>"Special Interest Function"</v>
      </c>
      <c r="C911" t="s">
        <v>925</v>
      </c>
      <c r="D911" t="s">
        <v>7</v>
      </c>
      <c r="E911" t="s">
        <v>11</v>
      </c>
      <c r="F911" t="s">
        <v>721</v>
      </c>
      <c r="G911" t="s">
        <v>718</v>
      </c>
      <c r="H911" t="s">
        <v>718</v>
      </c>
      <c r="I911" t="s">
        <v>718</v>
      </c>
      <c r="J911" t="s">
        <v>718</v>
      </c>
      <c r="K911" t="s">
        <v>718</v>
      </c>
      <c r="L911" s="6" t="s">
        <v>718</v>
      </c>
      <c r="M911" s="27" t="s">
        <v>169</v>
      </c>
      <c r="N911" s="27" t="s">
        <v>1126</v>
      </c>
      <c r="O911" s="27" t="s">
        <v>78</v>
      </c>
      <c r="P911" s="27" t="s">
        <v>1440</v>
      </c>
      <c r="Q911" s="27" t="s">
        <v>78</v>
      </c>
      <c r="R911" s="27" t="s">
        <v>514</v>
      </c>
      <c r="S911" s="27" t="s">
        <v>513</v>
      </c>
      <c r="T911" s="27" t="s">
        <v>989</v>
      </c>
      <c r="U911" s="60">
        <v>42038</v>
      </c>
      <c r="V911" s="27" t="s">
        <v>45</v>
      </c>
      <c r="W911" s="27" t="s">
        <v>107</v>
      </c>
      <c r="X911" s="27" t="s">
        <v>175</v>
      </c>
      <c r="Y911" s="27" t="s">
        <v>2928</v>
      </c>
      <c r="Z911" s="27" t="s">
        <v>178</v>
      </c>
      <c r="AA911" s="62">
        <v>128203.55</v>
      </c>
      <c r="AB911" s="27" t="s">
        <v>645</v>
      </c>
      <c r="AC911" s="27" t="s">
        <v>88</v>
      </c>
      <c r="AD911" s="27" t="s">
        <v>177</v>
      </c>
      <c r="AE911" s="27" t="s">
        <v>176</v>
      </c>
      <c r="AF911" s="27" t="s">
        <v>782</v>
      </c>
      <c r="AG911" s="27" t="s">
        <v>677</v>
      </c>
      <c r="AH911" s="27" t="s">
        <v>1759</v>
      </c>
      <c r="AI911" s="61">
        <v>42038</v>
      </c>
      <c r="AJ911" s="27" t="s">
        <v>1758</v>
      </c>
      <c r="AK911" s="61">
        <v>42037</v>
      </c>
      <c r="AL911" s="28" t="s">
        <v>64</v>
      </c>
      <c r="AM911" s="27" t="s">
        <v>723</v>
      </c>
      <c r="AN911" s="27" t="s">
        <v>724</v>
      </c>
      <c r="AO911" s="28" t="s">
        <v>715</v>
      </c>
      <c r="AP911" s="27" t="s">
        <v>716</v>
      </c>
      <c r="AQ911" s="27" t="s">
        <v>78</v>
      </c>
      <c r="AR911" s="27" t="s">
        <v>78</v>
      </c>
      <c r="AS911" s="28" t="s">
        <v>721</v>
      </c>
      <c r="AT911" s="28" t="s">
        <v>718</v>
      </c>
      <c r="AU911" s="28" t="s">
        <v>718</v>
      </c>
      <c r="AV911" s="28" t="s">
        <v>718</v>
      </c>
      <c r="AW911" s="28" t="s">
        <v>718</v>
      </c>
      <c r="AX911" s="28" t="s">
        <v>718</v>
      </c>
      <c r="AY911" s="28" t="s">
        <v>718</v>
      </c>
      <c r="AZ911" s="62">
        <v>128203.55</v>
      </c>
      <c r="BA911" s="62">
        <v>128203.55</v>
      </c>
      <c r="BB911" s="29">
        <v>1</v>
      </c>
    </row>
    <row r="912" spans="1:54" ht="15.75" customHeight="1" x14ac:dyDescent="0.2">
      <c r="A912" t="s">
        <v>3205</v>
      </c>
      <c r="B912" t="str">
        <f>VLOOKUP(M912,vlookup!A:C,3,FALSE)</f>
        <v>"Special Interest Function"</v>
      </c>
      <c r="C912" t="s">
        <v>925</v>
      </c>
      <c r="D912" t="s">
        <v>7</v>
      </c>
      <c r="E912" t="s">
        <v>11</v>
      </c>
      <c r="F912" t="s">
        <v>721</v>
      </c>
      <c r="G912" t="s">
        <v>718</v>
      </c>
      <c r="H912" t="s">
        <v>718</v>
      </c>
      <c r="I912" t="s">
        <v>718</v>
      </c>
      <c r="J912" t="s">
        <v>718</v>
      </c>
      <c r="K912" t="s">
        <v>718</v>
      </c>
      <c r="L912" s="6" t="s">
        <v>718</v>
      </c>
      <c r="M912" s="27" t="s">
        <v>169</v>
      </c>
      <c r="N912" s="27" t="s">
        <v>1126</v>
      </c>
      <c r="O912" s="27" t="s">
        <v>78</v>
      </c>
      <c r="P912" s="27" t="s">
        <v>1440</v>
      </c>
      <c r="Q912" s="27" t="s">
        <v>78</v>
      </c>
      <c r="R912" s="27" t="s">
        <v>1373</v>
      </c>
      <c r="S912" s="27" t="s">
        <v>260</v>
      </c>
      <c r="T912" s="27" t="s">
        <v>1219</v>
      </c>
      <c r="U912" s="60">
        <v>42038</v>
      </c>
      <c r="V912" s="27" t="s">
        <v>45</v>
      </c>
      <c r="W912" s="27" t="s">
        <v>107</v>
      </c>
      <c r="X912" s="27" t="s">
        <v>175</v>
      </c>
      <c r="Y912" s="27" t="s">
        <v>2928</v>
      </c>
      <c r="Z912" s="27" t="s">
        <v>2978</v>
      </c>
      <c r="AA912" s="62">
        <v>249377</v>
      </c>
      <c r="AB912" s="27" t="s">
        <v>576</v>
      </c>
      <c r="AC912" s="27" t="s">
        <v>88</v>
      </c>
      <c r="AD912" s="27" t="s">
        <v>174</v>
      </c>
      <c r="AE912" s="27" t="s">
        <v>2979</v>
      </c>
      <c r="AF912" s="27" t="s">
        <v>782</v>
      </c>
      <c r="AG912" s="27" t="s">
        <v>677</v>
      </c>
      <c r="AH912" s="27" t="s">
        <v>738</v>
      </c>
      <c r="AI912" s="61">
        <v>42159</v>
      </c>
      <c r="AJ912" s="27" t="s">
        <v>1758</v>
      </c>
      <c r="AK912" s="61">
        <v>42037</v>
      </c>
      <c r="AL912" s="28" t="s">
        <v>64</v>
      </c>
      <c r="AM912" s="27" t="s">
        <v>723</v>
      </c>
      <c r="AN912" s="27" t="s">
        <v>724</v>
      </c>
      <c r="AO912" s="28" t="s">
        <v>715</v>
      </c>
      <c r="AP912" s="27" t="s">
        <v>716</v>
      </c>
      <c r="AQ912" s="27" t="s">
        <v>78</v>
      </c>
      <c r="AR912" s="27" t="s">
        <v>78</v>
      </c>
      <c r="AS912" s="28" t="s">
        <v>721</v>
      </c>
      <c r="AT912" s="28" t="s">
        <v>718</v>
      </c>
      <c r="AU912" s="28" t="s">
        <v>718</v>
      </c>
      <c r="AV912" s="28" t="s">
        <v>718</v>
      </c>
      <c r="AW912" s="28" t="s">
        <v>718</v>
      </c>
      <c r="AX912" s="28" t="s">
        <v>718</v>
      </c>
      <c r="AY912" s="28" t="s">
        <v>718</v>
      </c>
      <c r="AZ912" s="62">
        <v>249377</v>
      </c>
      <c r="BA912" s="62">
        <v>249377</v>
      </c>
      <c r="BB912" s="29">
        <v>1</v>
      </c>
    </row>
    <row r="913" spans="1:54" ht="15.75" customHeight="1" x14ac:dyDescent="0.2">
      <c r="A913" t="s">
        <v>3205</v>
      </c>
      <c r="B913" t="str">
        <f>VLOOKUP(M913,vlookup!A:C,3,FALSE)</f>
        <v>"Special Interest Function"</v>
      </c>
      <c r="C913" t="s">
        <v>925</v>
      </c>
      <c r="D913" t="s">
        <v>7</v>
      </c>
      <c r="E913" t="s">
        <v>11</v>
      </c>
      <c r="F913" t="s">
        <v>721</v>
      </c>
      <c r="G913" t="s">
        <v>718</v>
      </c>
      <c r="H913" t="s">
        <v>718</v>
      </c>
      <c r="I913" t="s">
        <v>718</v>
      </c>
      <c r="J913" t="s">
        <v>718</v>
      </c>
      <c r="K913" t="s">
        <v>718</v>
      </c>
      <c r="L913" s="6" t="s">
        <v>718</v>
      </c>
      <c r="M913" s="27" t="s">
        <v>169</v>
      </c>
      <c r="N913" s="27" t="s">
        <v>1126</v>
      </c>
      <c r="O913" s="27" t="s">
        <v>78</v>
      </c>
      <c r="P913" s="27" t="s">
        <v>1440</v>
      </c>
      <c r="Q913" s="27" t="s">
        <v>78</v>
      </c>
      <c r="R913" s="27" t="s">
        <v>495</v>
      </c>
      <c r="S913" s="27" t="s">
        <v>98</v>
      </c>
      <c r="T913" s="27" t="s">
        <v>453</v>
      </c>
      <c r="U913" s="60">
        <v>42046</v>
      </c>
      <c r="V913" s="27" t="s">
        <v>45</v>
      </c>
      <c r="W913" s="27" t="s">
        <v>107</v>
      </c>
      <c r="X913" s="27" t="s">
        <v>175</v>
      </c>
      <c r="Y913" s="27" t="s">
        <v>2951</v>
      </c>
      <c r="Z913" s="27" t="s">
        <v>185</v>
      </c>
      <c r="AA913" s="62">
        <v>52912</v>
      </c>
      <c r="AB913" s="27" t="s">
        <v>194</v>
      </c>
      <c r="AC913" s="27" t="s">
        <v>115</v>
      </c>
      <c r="AD913" s="27" t="s">
        <v>184</v>
      </c>
      <c r="AE913" s="27" t="s">
        <v>183</v>
      </c>
      <c r="AF913" s="27" t="s">
        <v>782</v>
      </c>
      <c r="AG913" s="27" t="s">
        <v>677</v>
      </c>
      <c r="AH913" s="27" t="s">
        <v>1759</v>
      </c>
      <c r="AI913" s="61">
        <v>42046</v>
      </c>
      <c r="AJ913" s="27" t="s">
        <v>1758</v>
      </c>
      <c r="AK913" s="61">
        <v>42012</v>
      </c>
      <c r="AL913" s="28" t="s">
        <v>64</v>
      </c>
      <c r="AM913" s="27" t="s">
        <v>723</v>
      </c>
      <c r="AN913" s="27" t="s">
        <v>724</v>
      </c>
      <c r="AO913" s="28" t="s">
        <v>715</v>
      </c>
      <c r="AP913" s="27" t="s">
        <v>716</v>
      </c>
      <c r="AQ913" s="27" t="s">
        <v>78</v>
      </c>
      <c r="AR913" s="27" t="s">
        <v>78</v>
      </c>
      <c r="AS913" s="28" t="s">
        <v>721</v>
      </c>
      <c r="AT913" s="28" t="s">
        <v>718</v>
      </c>
      <c r="AU913" s="28" t="s">
        <v>718</v>
      </c>
      <c r="AV913" s="28" t="s">
        <v>718</v>
      </c>
      <c r="AW913" s="28" t="s">
        <v>718</v>
      </c>
      <c r="AX913" s="28" t="s">
        <v>718</v>
      </c>
      <c r="AY913" s="28" t="s">
        <v>718</v>
      </c>
      <c r="AZ913" s="62">
        <v>52912</v>
      </c>
      <c r="BA913" s="62">
        <v>52912</v>
      </c>
      <c r="BB913" s="29">
        <v>1</v>
      </c>
    </row>
    <row r="914" spans="1:54" ht="15.75" customHeight="1" x14ac:dyDescent="0.2">
      <c r="A914" t="s">
        <v>3205</v>
      </c>
      <c r="B914" t="str">
        <f>VLOOKUP(M914,vlookup!A:C,3,FALSE)</f>
        <v>"Special Interest Function"</v>
      </c>
      <c r="C914" t="s">
        <v>925</v>
      </c>
      <c r="D914" t="s">
        <v>7</v>
      </c>
      <c r="E914" t="s">
        <v>11</v>
      </c>
      <c r="F914" t="s">
        <v>721</v>
      </c>
      <c r="G914" t="s">
        <v>718</v>
      </c>
      <c r="H914" t="s">
        <v>718</v>
      </c>
      <c r="I914" t="s">
        <v>718</v>
      </c>
      <c r="J914" t="s">
        <v>718</v>
      </c>
      <c r="K914" t="s">
        <v>718</v>
      </c>
      <c r="L914" s="6" t="s">
        <v>718</v>
      </c>
      <c r="M914" s="27" t="s">
        <v>169</v>
      </c>
      <c r="N914" s="27" t="s">
        <v>1126</v>
      </c>
      <c r="O914" s="27" t="s">
        <v>78</v>
      </c>
      <c r="P914" s="27" t="s">
        <v>1440</v>
      </c>
      <c r="Q914" s="27" t="s">
        <v>78</v>
      </c>
      <c r="R914" s="27" t="s">
        <v>514</v>
      </c>
      <c r="S914" s="27" t="s">
        <v>513</v>
      </c>
      <c r="T914" s="27" t="s">
        <v>989</v>
      </c>
      <c r="U914" s="60">
        <v>42046</v>
      </c>
      <c r="V914" s="27" t="s">
        <v>45</v>
      </c>
      <c r="W914" s="27" t="s">
        <v>107</v>
      </c>
      <c r="X914" s="27" t="s">
        <v>175</v>
      </c>
      <c r="Y914" s="27" t="s">
        <v>2929</v>
      </c>
      <c r="Z914" s="27" t="s">
        <v>178</v>
      </c>
      <c r="AA914" s="62">
        <v>128203.55</v>
      </c>
      <c r="AB914" s="27" t="s">
        <v>194</v>
      </c>
      <c r="AC914" s="27" t="s">
        <v>86</v>
      </c>
      <c r="AD914" s="27" t="s">
        <v>177</v>
      </c>
      <c r="AE914" s="27" t="s">
        <v>176</v>
      </c>
      <c r="AF914" s="27" t="s">
        <v>782</v>
      </c>
      <c r="AG914" s="27" t="s">
        <v>677</v>
      </c>
      <c r="AH914" s="27" t="s">
        <v>798</v>
      </c>
      <c r="AI914" s="61">
        <v>42046</v>
      </c>
      <c r="AJ914" s="27" t="s">
        <v>798</v>
      </c>
      <c r="AK914" s="61">
        <v>42046</v>
      </c>
      <c r="AL914" s="28" t="s">
        <v>64</v>
      </c>
      <c r="AM914" s="27" t="s">
        <v>723</v>
      </c>
      <c r="AN914" s="27" t="s">
        <v>724</v>
      </c>
      <c r="AO914" s="28" t="s">
        <v>715</v>
      </c>
      <c r="AP914" s="27" t="s">
        <v>716</v>
      </c>
      <c r="AQ914" s="27" t="s">
        <v>78</v>
      </c>
      <c r="AR914" s="27" t="s">
        <v>78</v>
      </c>
      <c r="AS914" s="28" t="s">
        <v>721</v>
      </c>
      <c r="AT914" s="28" t="s">
        <v>718</v>
      </c>
      <c r="AU914" s="28" t="s">
        <v>718</v>
      </c>
      <c r="AV914" s="28" t="s">
        <v>718</v>
      </c>
      <c r="AW914" s="28" t="s">
        <v>718</v>
      </c>
      <c r="AX914" s="28" t="s">
        <v>718</v>
      </c>
      <c r="AY914" s="28" t="s">
        <v>718</v>
      </c>
      <c r="AZ914" s="62">
        <v>128203.55</v>
      </c>
      <c r="BA914" s="62">
        <v>128203.55</v>
      </c>
      <c r="BB914" s="29">
        <v>1</v>
      </c>
    </row>
    <row r="915" spans="1:54" ht="15.75" customHeight="1" x14ac:dyDescent="0.2">
      <c r="A915" t="s">
        <v>3205</v>
      </c>
      <c r="B915" t="str">
        <f>VLOOKUP(M915,vlookup!A:C,3,FALSE)</f>
        <v>"Special Interest Function"</v>
      </c>
      <c r="C915" t="s">
        <v>925</v>
      </c>
      <c r="D915" t="s">
        <v>7</v>
      </c>
      <c r="E915" t="s">
        <v>11</v>
      </c>
      <c r="F915" t="s">
        <v>721</v>
      </c>
      <c r="G915" t="s">
        <v>718</v>
      </c>
      <c r="H915" t="s">
        <v>718</v>
      </c>
      <c r="I915" t="s">
        <v>718</v>
      </c>
      <c r="J915" t="s">
        <v>718</v>
      </c>
      <c r="K915" t="s">
        <v>718</v>
      </c>
      <c r="L915" s="6" t="s">
        <v>718</v>
      </c>
      <c r="M915" s="27" t="s">
        <v>169</v>
      </c>
      <c r="N915" s="27" t="s">
        <v>1126</v>
      </c>
      <c r="O915" s="27" t="s">
        <v>78</v>
      </c>
      <c r="P915" s="27" t="s">
        <v>1440</v>
      </c>
      <c r="Q915" s="27" t="s">
        <v>78</v>
      </c>
      <c r="R915" s="27" t="s">
        <v>182</v>
      </c>
      <c r="S915" s="27" t="s">
        <v>48</v>
      </c>
      <c r="T915" s="27" t="s">
        <v>1207</v>
      </c>
      <c r="U915" s="60">
        <v>42046</v>
      </c>
      <c r="V915" s="27" t="s">
        <v>45</v>
      </c>
      <c r="W915" s="27" t="s">
        <v>107</v>
      </c>
      <c r="X915" s="27" t="s">
        <v>175</v>
      </c>
      <c r="Y915" s="27" t="s">
        <v>2929</v>
      </c>
      <c r="Z915" s="27" t="s">
        <v>2978</v>
      </c>
      <c r="AA915" s="62">
        <v>249377</v>
      </c>
      <c r="AB915" s="27" t="s">
        <v>379</v>
      </c>
      <c r="AC915" s="27" t="s">
        <v>86</v>
      </c>
      <c r="AD915" s="27" t="s">
        <v>174</v>
      </c>
      <c r="AE915" s="27" t="s">
        <v>2979</v>
      </c>
      <c r="AF915" s="27" t="s">
        <v>782</v>
      </c>
      <c r="AG915" s="27" t="s">
        <v>677</v>
      </c>
      <c r="AH915" s="27" t="s">
        <v>738</v>
      </c>
      <c r="AI915" s="61">
        <v>42159</v>
      </c>
      <c r="AJ915" s="27" t="s">
        <v>798</v>
      </c>
      <c r="AK915" s="61">
        <v>42046</v>
      </c>
      <c r="AL915" s="28" t="s">
        <v>64</v>
      </c>
      <c r="AM915" s="27" t="s">
        <v>723</v>
      </c>
      <c r="AN915" s="27" t="s">
        <v>724</v>
      </c>
      <c r="AO915" s="28" t="s">
        <v>715</v>
      </c>
      <c r="AP915" s="27" t="s">
        <v>716</v>
      </c>
      <c r="AQ915" s="27" t="s">
        <v>78</v>
      </c>
      <c r="AR915" s="27" t="s">
        <v>78</v>
      </c>
      <c r="AS915" s="28" t="s">
        <v>721</v>
      </c>
      <c r="AT915" s="28" t="s">
        <v>718</v>
      </c>
      <c r="AU915" s="28" t="s">
        <v>718</v>
      </c>
      <c r="AV915" s="28" t="s">
        <v>718</v>
      </c>
      <c r="AW915" s="28" t="s">
        <v>718</v>
      </c>
      <c r="AX915" s="28" t="s">
        <v>718</v>
      </c>
      <c r="AY915" s="28" t="s">
        <v>718</v>
      </c>
      <c r="AZ915" s="62">
        <v>249377</v>
      </c>
      <c r="BA915" s="62">
        <v>249377</v>
      </c>
      <c r="BB915" s="29">
        <v>1</v>
      </c>
    </row>
    <row r="916" spans="1:54" ht="15.75" customHeight="1" x14ac:dyDescent="0.2">
      <c r="A916" t="s">
        <v>3205</v>
      </c>
      <c r="B916" t="str">
        <f>VLOOKUP(M916,vlookup!A:C,3,FALSE)</f>
        <v>"Special Interest Function"</v>
      </c>
      <c r="C916" t="s">
        <v>925</v>
      </c>
      <c r="D916" t="s">
        <v>7</v>
      </c>
      <c r="E916" t="s">
        <v>11</v>
      </c>
      <c r="F916" t="s">
        <v>721</v>
      </c>
      <c r="G916" t="s">
        <v>718</v>
      </c>
      <c r="H916" t="s">
        <v>718</v>
      </c>
      <c r="I916" t="s">
        <v>718</v>
      </c>
      <c r="J916" t="s">
        <v>718</v>
      </c>
      <c r="K916" t="s">
        <v>718</v>
      </c>
      <c r="L916" s="6" t="s">
        <v>718</v>
      </c>
      <c r="M916" s="27" t="s">
        <v>169</v>
      </c>
      <c r="N916" s="27" t="s">
        <v>1126</v>
      </c>
      <c r="O916" s="27" t="s">
        <v>78</v>
      </c>
      <c r="P916" s="27" t="s">
        <v>1440</v>
      </c>
      <c r="Q916" s="27" t="s">
        <v>78</v>
      </c>
      <c r="R916" s="27" t="s">
        <v>495</v>
      </c>
      <c r="S916" s="27" t="s">
        <v>98</v>
      </c>
      <c r="T916" s="27" t="s">
        <v>453</v>
      </c>
      <c r="U916" s="60">
        <v>42046</v>
      </c>
      <c r="V916" s="27" t="s">
        <v>45</v>
      </c>
      <c r="W916" s="27" t="s">
        <v>107</v>
      </c>
      <c r="X916" s="27" t="s">
        <v>175</v>
      </c>
      <c r="Y916" s="27" t="s">
        <v>2952</v>
      </c>
      <c r="Z916" s="27" t="s">
        <v>185</v>
      </c>
      <c r="AA916" s="62">
        <v>608054</v>
      </c>
      <c r="AB916" s="27" t="s">
        <v>194</v>
      </c>
      <c r="AC916" s="27" t="s">
        <v>99</v>
      </c>
      <c r="AD916" s="27" t="s">
        <v>184</v>
      </c>
      <c r="AE916" s="27" t="s">
        <v>183</v>
      </c>
      <c r="AF916" s="27" t="s">
        <v>782</v>
      </c>
      <c r="AG916" s="27" t="s">
        <v>677</v>
      </c>
      <c r="AH916" s="27" t="s">
        <v>1759</v>
      </c>
      <c r="AI916" s="61">
        <v>42046</v>
      </c>
      <c r="AJ916" s="27" t="s">
        <v>1758</v>
      </c>
      <c r="AK916" s="61">
        <v>42046</v>
      </c>
      <c r="AL916" s="28" t="s">
        <v>64</v>
      </c>
      <c r="AM916" s="27" t="s">
        <v>723</v>
      </c>
      <c r="AN916" s="27" t="s">
        <v>724</v>
      </c>
      <c r="AO916" s="28" t="s">
        <v>715</v>
      </c>
      <c r="AP916" s="27" t="s">
        <v>716</v>
      </c>
      <c r="AQ916" s="27" t="s">
        <v>78</v>
      </c>
      <c r="AR916" s="27" t="s">
        <v>78</v>
      </c>
      <c r="AS916" s="28" t="s">
        <v>721</v>
      </c>
      <c r="AT916" s="28" t="s">
        <v>718</v>
      </c>
      <c r="AU916" s="28" t="s">
        <v>718</v>
      </c>
      <c r="AV916" s="28" t="s">
        <v>718</v>
      </c>
      <c r="AW916" s="28" t="s">
        <v>718</v>
      </c>
      <c r="AX916" s="28" t="s">
        <v>718</v>
      </c>
      <c r="AY916" s="28" t="s">
        <v>718</v>
      </c>
      <c r="AZ916" s="62">
        <v>608054</v>
      </c>
      <c r="BA916" s="62">
        <v>608054</v>
      </c>
      <c r="BB916" s="29">
        <v>1</v>
      </c>
    </row>
    <row r="917" spans="1:54" ht="15.75" customHeight="1" x14ac:dyDescent="0.2">
      <c r="A917" t="s">
        <v>3205</v>
      </c>
      <c r="B917" t="str">
        <f>VLOOKUP(M917,vlookup!A:C,3,FALSE)</f>
        <v>"Special Interest Function"</v>
      </c>
      <c r="C917" t="s">
        <v>925</v>
      </c>
      <c r="D917" t="s">
        <v>7</v>
      </c>
      <c r="E917" t="s">
        <v>11</v>
      </c>
      <c r="F917" t="s">
        <v>721</v>
      </c>
      <c r="G917" t="s">
        <v>718</v>
      </c>
      <c r="H917" t="s">
        <v>718</v>
      </c>
      <c r="I917" t="s">
        <v>718</v>
      </c>
      <c r="J917" t="s">
        <v>718</v>
      </c>
      <c r="K917" t="s">
        <v>718</v>
      </c>
      <c r="L917" s="6" t="s">
        <v>718</v>
      </c>
      <c r="M917" s="27" t="s">
        <v>169</v>
      </c>
      <c r="N917" s="27" t="s">
        <v>1126</v>
      </c>
      <c r="O917" s="27" t="s">
        <v>78</v>
      </c>
      <c r="P917" s="27" t="s">
        <v>1440</v>
      </c>
      <c r="Q917" s="27" t="s">
        <v>78</v>
      </c>
      <c r="R917" s="27" t="s">
        <v>1373</v>
      </c>
      <c r="S917" s="27" t="s">
        <v>260</v>
      </c>
      <c r="T917" s="27" t="s">
        <v>1219</v>
      </c>
      <c r="U917" s="60">
        <v>42046</v>
      </c>
      <c r="V917" s="27" t="s">
        <v>45</v>
      </c>
      <c r="W917" s="27" t="s">
        <v>107</v>
      </c>
      <c r="X917" s="27" t="s">
        <v>175</v>
      </c>
      <c r="Y917" s="27" t="s">
        <v>3029</v>
      </c>
      <c r="Z917" s="27" t="s">
        <v>2978</v>
      </c>
      <c r="AA917" s="62">
        <v>633408</v>
      </c>
      <c r="AB917" s="27" t="s">
        <v>325</v>
      </c>
      <c r="AC917" s="27" t="s">
        <v>115</v>
      </c>
      <c r="AD917" s="27" t="s">
        <v>174</v>
      </c>
      <c r="AE917" s="27" t="s">
        <v>2979</v>
      </c>
      <c r="AF917" s="27" t="s">
        <v>782</v>
      </c>
      <c r="AG917" s="27" t="s">
        <v>677</v>
      </c>
      <c r="AH917" s="27" t="s">
        <v>738</v>
      </c>
      <c r="AI917" s="61">
        <v>42159</v>
      </c>
      <c r="AJ917" s="27" t="s">
        <v>1760</v>
      </c>
      <c r="AK917" s="61">
        <v>42041</v>
      </c>
      <c r="AL917" s="28" t="s">
        <v>64</v>
      </c>
      <c r="AM917" s="27" t="s">
        <v>723</v>
      </c>
      <c r="AN917" s="27" t="s">
        <v>724</v>
      </c>
      <c r="AO917" s="28" t="s">
        <v>715</v>
      </c>
      <c r="AP917" s="27" t="s">
        <v>716</v>
      </c>
      <c r="AQ917" s="27" t="s">
        <v>78</v>
      </c>
      <c r="AR917" s="27" t="s">
        <v>78</v>
      </c>
      <c r="AS917" s="28" t="s">
        <v>721</v>
      </c>
      <c r="AT917" s="28" t="s">
        <v>718</v>
      </c>
      <c r="AU917" s="28" t="s">
        <v>718</v>
      </c>
      <c r="AV917" s="28" t="s">
        <v>718</v>
      </c>
      <c r="AW917" s="28" t="s">
        <v>718</v>
      </c>
      <c r="AX917" s="28" t="s">
        <v>718</v>
      </c>
      <c r="AY917" s="28" t="s">
        <v>718</v>
      </c>
      <c r="AZ917" s="62">
        <v>633408</v>
      </c>
      <c r="BA917" s="62">
        <v>633408</v>
      </c>
      <c r="BB917" s="29">
        <v>1</v>
      </c>
    </row>
    <row r="918" spans="1:54" ht="15.75" customHeight="1" x14ac:dyDescent="0.2">
      <c r="A918" t="s">
        <v>3205</v>
      </c>
      <c r="B918" t="str">
        <f>VLOOKUP(M918,vlookup!A:C,3,FALSE)</f>
        <v>"Special Interest Function"</v>
      </c>
      <c r="C918" t="s">
        <v>925</v>
      </c>
      <c r="D918" t="s">
        <v>7</v>
      </c>
      <c r="E918" t="s">
        <v>11</v>
      </c>
      <c r="F918" t="s">
        <v>721</v>
      </c>
      <c r="G918" t="s">
        <v>718</v>
      </c>
      <c r="H918" t="s">
        <v>718</v>
      </c>
      <c r="I918" t="s">
        <v>718</v>
      </c>
      <c r="J918" t="s">
        <v>718</v>
      </c>
      <c r="K918" t="s">
        <v>718</v>
      </c>
      <c r="L918" s="6" t="s">
        <v>718</v>
      </c>
      <c r="M918" s="27" t="s">
        <v>169</v>
      </c>
      <c r="N918" s="27" t="s">
        <v>1126</v>
      </c>
      <c r="O918" s="27" t="s">
        <v>78</v>
      </c>
      <c r="P918" s="27" t="s">
        <v>1440</v>
      </c>
      <c r="Q918" s="27" t="s">
        <v>78</v>
      </c>
      <c r="R918" s="27" t="s">
        <v>1142</v>
      </c>
      <c r="S918" s="27" t="s">
        <v>232</v>
      </c>
      <c r="T918" s="27" t="s">
        <v>1016</v>
      </c>
      <c r="U918" s="60">
        <v>42046</v>
      </c>
      <c r="V918" s="27" t="s">
        <v>45</v>
      </c>
      <c r="W918" s="27" t="s">
        <v>107</v>
      </c>
      <c r="X918" s="27" t="s">
        <v>175</v>
      </c>
      <c r="Y918" s="27" t="s">
        <v>3023</v>
      </c>
      <c r="Z918" s="27" t="s">
        <v>1143</v>
      </c>
      <c r="AA918" s="62">
        <v>1102949.8600000001</v>
      </c>
      <c r="AB918" s="27" t="s">
        <v>128</v>
      </c>
      <c r="AC918" s="27" t="s">
        <v>130</v>
      </c>
      <c r="AD918" s="27" t="s">
        <v>1144</v>
      </c>
      <c r="AE918" s="27" t="s">
        <v>1145</v>
      </c>
      <c r="AF918" s="27" t="s">
        <v>782</v>
      </c>
      <c r="AG918" s="27" t="s">
        <v>677</v>
      </c>
      <c r="AH918" s="27" t="s">
        <v>1759</v>
      </c>
      <c r="AI918" s="61">
        <v>42046</v>
      </c>
      <c r="AJ918" s="27" t="s">
        <v>1758</v>
      </c>
      <c r="AK918" s="61">
        <v>42046</v>
      </c>
      <c r="AL918" s="28" t="s">
        <v>64</v>
      </c>
      <c r="AM918" s="27" t="s">
        <v>723</v>
      </c>
      <c r="AN918" s="27" t="s">
        <v>724</v>
      </c>
      <c r="AO918" s="28" t="s">
        <v>715</v>
      </c>
      <c r="AP918" s="27" t="s">
        <v>716</v>
      </c>
      <c r="AQ918" s="27" t="s">
        <v>78</v>
      </c>
      <c r="AR918" s="27" t="s">
        <v>78</v>
      </c>
      <c r="AS918" s="28" t="s">
        <v>721</v>
      </c>
      <c r="AT918" s="28" t="s">
        <v>718</v>
      </c>
      <c r="AU918" s="28" t="s">
        <v>718</v>
      </c>
      <c r="AV918" s="28" t="s">
        <v>718</v>
      </c>
      <c r="AW918" s="28" t="s">
        <v>718</v>
      </c>
      <c r="AX918" s="28" t="s">
        <v>718</v>
      </c>
      <c r="AY918" s="28" t="s">
        <v>718</v>
      </c>
      <c r="AZ918" s="62">
        <v>1102949.8600000001</v>
      </c>
      <c r="BA918" s="62">
        <v>1102949.8600000001</v>
      </c>
      <c r="BB918" s="29">
        <v>1</v>
      </c>
    </row>
    <row r="919" spans="1:54" ht="15.75" customHeight="1" x14ac:dyDescent="0.2">
      <c r="A919" t="s">
        <v>3205</v>
      </c>
      <c r="B919" t="str">
        <f>VLOOKUP(M919,vlookup!A:C,3,FALSE)</f>
        <v>"Special Interest Function"</v>
      </c>
      <c r="C919" t="s">
        <v>925</v>
      </c>
      <c r="D919" t="s">
        <v>7</v>
      </c>
      <c r="E919" t="s">
        <v>11</v>
      </c>
      <c r="F919" t="s">
        <v>721</v>
      </c>
      <c r="G919" t="s">
        <v>718</v>
      </c>
      <c r="H919" t="s">
        <v>718</v>
      </c>
      <c r="I919" t="s">
        <v>718</v>
      </c>
      <c r="J919" t="s">
        <v>718</v>
      </c>
      <c r="K919" t="s">
        <v>718</v>
      </c>
      <c r="L919" s="6" t="s">
        <v>718</v>
      </c>
      <c r="M919" s="27" t="s">
        <v>169</v>
      </c>
      <c r="N919" s="27" t="s">
        <v>1126</v>
      </c>
      <c r="O919" s="27" t="s">
        <v>78</v>
      </c>
      <c r="P919" s="27" t="s">
        <v>1440</v>
      </c>
      <c r="Q919" s="27" t="s">
        <v>78</v>
      </c>
      <c r="R919" s="27" t="s">
        <v>514</v>
      </c>
      <c r="S919" s="27" t="s">
        <v>513</v>
      </c>
      <c r="T919" s="27" t="s">
        <v>989</v>
      </c>
      <c r="U919" s="60">
        <v>42047</v>
      </c>
      <c r="V919" s="27" t="s">
        <v>45</v>
      </c>
      <c r="W919" s="27" t="s">
        <v>107</v>
      </c>
      <c r="X919" s="27" t="s">
        <v>175</v>
      </c>
      <c r="Y919" s="27" t="s">
        <v>2930</v>
      </c>
      <c r="Z919" s="27" t="s">
        <v>178</v>
      </c>
      <c r="AA919" s="62">
        <v>271500</v>
      </c>
      <c r="AB919" s="27" t="s">
        <v>1119</v>
      </c>
      <c r="AC919" s="27" t="s">
        <v>99</v>
      </c>
      <c r="AD919" s="27" t="s">
        <v>177</v>
      </c>
      <c r="AE919" s="27" t="s">
        <v>176</v>
      </c>
      <c r="AF919" s="27" t="s">
        <v>782</v>
      </c>
      <c r="AG919" s="27" t="s">
        <v>677</v>
      </c>
      <c r="AH919" s="27" t="s">
        <v>1759</v>
      </c>
      <c r="AI919" s="61">
        <v>42046</v>
      </c>
      <c r="AJ919" s="27" t="s">
        <v>1760</v>
      </c>
      <c r="AK919" s="61">
        <v>42041</v>
      </c>
      <c r="AL919" s="28" t="s">
        <v>64</v>
      </c>
      <c r="AM919" s="27" t="s">
        <v>723</v>
      </c>
      <c r="AN919" s="27" t="s">
        <v>724</v>
      </c>
      <c r="AO919" s="28" t="s">
        <v>715</v>
      </c>
      <c r="AP919" s="27" t="s">
        <v>716</v>
      </c>
      <c r="AQ919" s="27" t="s">
        <v>78</v>
      </c>
      <c r="AR919" s="27" t="s">
        <v>78</v>
      </c>
      <c r="AS919" s="28" t="s">
        <v>721</v>
      </c>
      <c r="AT919" s="28" t="s">
        <v>718</v>
      </c>
      <c r="AU919" s="28" t="s">
        <v>718</v>
      </c>
      <c r="AV919" s="28" t="s">
        <v>718</v>
      </c>
      <c r="AW919" s="28" t="s">
        <v>718</v>
      </c>
      <c r="AX919" s="28" t="s">
        <v>718</v>
      </c>
      <c r="AY919" s="28" t="s">
        <v>718</v>
      </c>
      <c r="AZ919" s="62">
        <v>271500</v>
      </c>
      <c r="BA919" s="62">
        <v>271500</v>
      </c>
      <c r="BB919" s="29">
        <v>1</v>
      </c>
    </row>
    <row r="920" spans="1:54" ht="15.75" customHeight="1" x14ac:dyDescent="0.2">
      <c r="A920" t="s">
        <v>3205</v>
      </c>
      <c r="B920" t="str">
        <f>VLOOKUP(M920,vlookup!A:C,3,FALSE)</f>
        <v>"Special Interest Function"</v>
      </c>
      <c r="C920" t="s">
        <v>925</v>
      </c>
      <c r="D920" t="s">
        <v>7</v>
      </c>
      <c r="E920" t="s">
        <v>11</v>
      </c>
      <c r="F920" t="s">
        <v>721</v>
      </c>
      <c r="G920" t="s">
        <v>718</v>
      </c>
      <c r="H920" t="s">
        <v>718</v>
      </c>
      <c r="I920" t="s">
        <v>718</v>
      </c>
      <c r="J920" t="s">
        <v>718</v>
      </c>
      <c r="K920" t="s">
        <v>718</v>
      </c>
      <c r="L920" s="6" t="s">
        <v>718</v>
      </c>
      <c r="M920" s="27" t="s">
        <v>169</v>
      </c>
      <c r="N920" s="27" t="s">
        <v>1126</v>
      </c>
      <c r="O920" s="27" t="s">
        <v>78</v>
      </c>
      <c r="P920" s="27" t="s">
        <v>1440</v>
      </c>
      <c r="Q920" s="27" t="s">
        <v>78</v>
      </c>
      <c r="R920" s="27" t="s">
        <v>463</v>
      </c>
      <c r="S920" s="27" t="s">
        <v>260</v>
      </c>
      <c r="T920" s="27" t="s">
        <v>212</v>
      </c>
      <c r="U920" s="60">
        <v>42047</v>
      </c>
      <c r="V920" s="27" t="s">
        <v>45</v>
      </c>
      <c r="W920" s="27" t="s">
        <v>107</v>
      </c>
      <c r="X920" s="27" t="s">
        <v>175</v>
      </c>
      <c r="Y920" s="27" t="s">
        <v>2883</v>
      </c>
      <c r="Z920" s="27" t="s">
        <v>188</v>
      </c>
      <c r="AA920" s="62">
        <v>742420</v>
      </c>
      <c r="AB920" s="27" t="s">
        <v>912</v>
      </c>
      <c r="AC920" s="27" t="s">
        <v>99</v>
      </c>
      <c r="AD920" s="27" t="s">
        <v>187</v>
      </c>
      <c r="AE920" s="27" t="s">
        <v>186</v>
      </c>
      <c r="AF920" s="27" t="s">
        <v>782</v>
      </c>
      <c r="AG920" s="27" t="s">
        <v>677</v>
      </c>
      <c r="AH920" s="27" t="s">
        <v>1759</v>
      </c>
      <c r="AI920" s="61">
        <v>42047</v>
      </c>
      <c r="AJ920" s="27" t="s">
        <v>1760</v>
      </c>
      <c r="AK920" s="61">
        <v>42046</v>
      </c>
      <c r="AL920" s="28" t="s">
        <v>64</v>
      </c>
      <c r="AM920" s="27" t="s">
        <v>723</v>
      </c>
      <c r="AN920" s="27" t="s">
        <v>724</v>
      </c>
      <c r="AO920" s="28" t="s">
        <v>715</v>
      </c>
      <c r="AP920" s="27" t="s">
        <v>716</v>
      </c>
      <c r="AQ920" s="27" t="s">
        <v>78</v>
      </c>
      <c r="AR920" s="27" t="s">
        <v>78</v>
      </c>
      <c r="AS920" s="28" t="s">
        <v>721</v>
      </c>
      <c r="AT920" s="28" t="s">
        <v>718</v>
      </c>
      <c r="AU920" s="28" t="s">
        <v>718</v>
      </c>
      <c r="AV920" s="28" t="s">
        <v>718</v>
      </c>
      <c r="AW920" s="28" t="s">
        <v>718</v>
      </c>
      <c r="AX920" s="28" t="s">
        <v>718</v>
      </c>
      <c r="AY920" s="28" t="s">
        <v>718</v>
      </c>
      <c r="AZ920" s="62">
        <v>742420</v>
      </c>
      <c r="BA920" s="62">
        <v>742420</v>
      </c>
      <c r="BB920" s="29">
        <v>1</v>
      </c>
    </row>
    <row r="921" spans="1:54" ht="15.75" customHeight="1" x14ac:dyDescent="0.2">
      <c r="A921" t="s">
        <v>3205</v>
      </c>
      <c r="B921" t="str">
        <f>VLOOKUP(M921,vlookup!A:C,3,FALSE)</f>
        <v>"Special Interest Function"</v>
      </c>
      <c r="C921" t="s">
        <v>925</v>
      </c>
      <c r="D921" t="s">
        <v>7</v>
      </c>
      <c r="E921" t="s">
        <v>11</v>
      </c>
      <c r="F921" t="s">
        <v>721</v>
      </c>
      <c r="G921" t="s">
        <v>718</v>
      </c>
      <c r="H921" t="s">
        <v>718</v>
      </c>
      <c r="I921" t="s">
        <v>718</v>
      </c>
      <c r="J921" t="s">
        <v>718</v>
      </c>
      <c r="K921" t="s">
        <v>718</v>
      </c>
      <c r="L921" s="6" t="s">
        <v>718</v>
      </c>
      <c r="M921" s="27" t="s">
        <v>169</v>
      </c>
      <c r="N921" s="27" t="s">
        <v>1126</v>
      </c>
      <c r="O921" s="27" t="s">
        <v>78</v>
      </c>
      <c r="P921" s="27" t="s">
        <v>1440</v>
      </c>
      <c r="Q921" s="27" t="s">
        <v>78</v>
      </c>
      <c r="R921" s="27" t="s">
        <v>460</v>
      </c>
      <c r="S921" s="27" t="s">
        <v>191</v>
      </c>
      <c r="T921" s="27" t="s">
        <v>989</v>
      </c>
      <c r="U921" s="60">
        <v>42053</v>
      </c>
      <c r="V921" s="27" t="s">
        <v>45</v>
      </c>
      <c r="W921" s="27" t="s">
        <v>107</v>
      </c>
      <c r="X921" s="27" t="s">
        <v>175</v>
      </c>
      <c r="Y921" s="27" t="s">
        <v>2969</v>
      </c>
      <c r="Z921" s="27" t="s">
        <v>1136</v>
      </c>
      <c r="AA921" s="62">
        <v>200000</v>
      </c>
      <c r="AB921" s="27" t="s">
        <v>379</v>
      </c>
      <c r="AC921" s="27" t="s">
        <v>83</v>
      </c>
      <c r="AD921" s="27" t="s">
        <v>1137</v>
      </c>
      <c r="AE921" s="27" t="s">
        <v>1138</v>
      </c>
      <c r="AF921" s="27" t="s">
        <v>782</v>
      </c>
      <c r="AG921" s="27" t="s">
        <v>677</v>
      </c>
      <c r="AH921" s="27" t="s">
        <v>1759</v>
      </c>
      <c r="AI921" s="61">
        <v>42053</v>
      </c>
      <c r="AJ921" s="27" t="s">
        <v>1760</v>
      </c>
      <c r="AK921" s="61">
        <v>42048</v>
      </c>
      <c r="AL921" s="28" t="s">
        <v>64</v>
      </c>
      <c r="AM921" s="27" t="s">
        <v>723</v>
      </c>
      <c r="AN921" s="27" t="s">
        <v>724</v>
      </c>
      <c r="AO921" s="28" t="s">
        <v>715</v>
      </c>
      <c r="AP921" s="27" t="s">
        <v>716</v>
      </c>
      <c r="AQ921" s="27" t="s">
        <v>78</v>
      </c>
      <c r="AR921" s="27" t="s">
        <v>78</v>
      </c>
      <c r="AS921" s="28" t="s">
        <v>721</v>
      </c>
      <c r="AT921" s="28" t="s">
        <v>718</v>
      </c>
      <c r="AU921" s="28" t="s">
        <v>718</v>
      </c>
      <c r="AV921" s="28" t="s">
        <v>718</v>
      </c>
      <c r="AW921" s="28" t="s">
        <v>718</v>
      </c>
      <c r="AX921" s="28" t="s">
        <v>718</v>
      </c>
      <c r="AY921" s="28" t="s">
        <v>718</v>
      </c>
      <c r="AZ921" s="62">
        <v>200000</v>
      </c>
      <c r="BA921" s="62">
        <v>200000</v>
      </c>
      <c r="BB921" s="29">
        <v>1</v>
      </c>
    </row>
    <row r="922" spans="1:54" ht="15.75" customHeight="1" x14ac:dyDescent="0.2">
      <c r="A922" t="s">
        <v>3205</v>
      </c>
      <c r="B922" t="str">
        <f>VLOOKUP(M922,vlookup!A:C,3,FALSE)</f>
        <v>"Special Interest Function"</v>
      </c>
      <c r="C922" t="s">
        <v>925</v>
      </c>
      <c r="D922" t="s">
        <v>7</v>
      </c>
      <c r="E922" t="s">
        <v>11</v>
      </c>
      <c r="F922" t="s">
        <v>721</v>
      </c>
      <c r="G922" t="s">
        <v>718</v>
      </c>
      <c r="H922" t="s">
        <v>718</v>
      </c>
      <c r="I922" t="s">
        <v>718</v>
      </c>
      <c r="J922" t="s">
        <v>718</v>
      </c>
      <c r="K922" t="s">
        <v>718</v>
      </c>
      <c r="L922" s="6" t="s">
        <v>718</v>
      </c>
      <c r="M922" s="27" t="s">
        <v>169</v>
      </c>
      <c r="N922" s="27" t="s">
        <v>1126</v>
      </c>
      <c r="O922" s="27" t="s">
        <v>78</v>
      </c>
      <c r="P922" s="27" t="s">
        <v>1440</v>
      </c>
      <c r="Q922" s="27" t="s">
        <v>78</v>
      </c>
      <c r="R922" s="27" t="s">
        <v>1408</v>
      </c>
      <c r="S922" s="27" t="s">
        <v>483</v>
      </c>
      <c r="T922" s="27" t="s">
        <v>104</v>
      </c>
      <c r="U922" s="60">
        <v>42053</v>
      </c>
      <c r="V922" s="27" t="s">
        <v>45</v>
      </c>
      <c r="W922" s="27" t="s">
        <v>107</v>
      </c>
      <c r="X922" s="27" t="s">
        <v>175</v>
      </c>
      <c r="Y922" s="27" t="s">
        <v>3038</v>
      </c>
      <c r="Z922" s="27" t="s">
        <v>1409</v>
      </c>
      <c r="AA922" s="62">
        <v>249201.28</v>
      </c>
      <c r="AB922" s="27" t="s">
        <v>379</v>
      </c>
      <c r="AC922" s="27" t="s">
        <v>130</v>
      </c>
      <c r="AD922" s="27" t="s">
        <v>1410</v>
      </c>
      <c r="AE922" s="27" t="s">
        <v>1411</v>
      </c>
      <c r="AF922" s="27" t="s">
        <v>782</v>
      </c>
      <c r="AG922" s="27" t="s">
        <v>677</v>
      </c>
      <c r="AH922" s="27" t="s">
        <v>1759</v>
      </c>
      <c r="AI922" s="61">
        <v>42053</v>
      </c>
      <c r="AJ922" s="27" t="s">
        <v>1760</v>
      </c>
      <c r="AK922" s="61">
        <v>42046</v>
      </c>
      <c r="AL922" s="28" t="s">
        <v>64</v>
      </c>
      <c r="AM922" s="27" t="s">
        <v>723</v>
      </c>
      <c r="AN922" s="27" t="s">
        <v>724</v>
      </c>
      <c r="AO922" s="28" t="s">
        <v>715</v>
      </c>
      <c r="AP922" s="27" t="s">
        <v>716</v>
      </c>
      <c r="AQ922" s="27" t="s">
        <v>78</v>
      </c>
      <c r="AR922" s="27" t="s">
        <v>78</v>
      </c>
      <c r="AS922" s="28" t="s">
        <v>721</v>
      </c>
      <c r="AT922" s="28" t="s">
        <v>718</v>
      </c>
      <c r="AU922" s="28" t="s">
        <v>718</v>
      </c>
      <c r="AV922" s="28" t="s">
        <v>718</v>
      </c>
      <c r="AW922" s="28" t="s">
        <v>718</v>
      </c>
      <c r="AX922" s="28" t="s">
        <v>718</v>
      </c>
      <c r="AY922" s="28" t="s">
        <v>718</v>
      </c>
      <c r="AZ922" s="62">
        <v>249201.28</v>
      </c>
      <c r="BA922" s="62">
        <v>249201.28</v>
      </c>
      <c r="BB922" s="29">
        <v>1</v>
      </c>
    </row>
    <row r="923" spans="1:54" ht="15.75" customHeight="1" x14ac:dyDescent="0.2">
      <c r="A923" t="s">
        <v>3205</v>
      </c>
      <c r="B923" t="str">
        <f>VLOOKUP(M923,vlookup!A:C,3,FALSE)</f>
        <v>"Special Interest Function"</v>
      </c>
      <c r="C923" t="s">
        <v>925</v>
      </c>
      <c r="D923" t="s">
        <v>7</v>
      </c>
      <c r="E923" t="s">
        <v>11</v>
      </c>
      <c r="F923" t="s">
        <v>721</v>
      </c>
      <c r="G923" t="s">
        <v>718</v>
      </c>
      <c r="H923" t="s">
        <v>718</v>
      </c>
      <c r="I923" t="s">
        <v>718</v>
      </c>
      <c r="J923" t="s">
        <v>718</v>
      </c>
      <c r="K923" t="s">
        <v>718</v>
      </c>
      <c r="L923" s="6" t="s">
        <v>718</v>
      </c>
      <c r="M923" s="27" t="s">
        <v>169</v>
      </c>
      <c r="N923" s="27" t="s">
        <v>1126</v>
      </c>
      <c r="O923" s="27" t="s">
        <v>78</v>
      </c>
      <c r="P923" s="27" t="s">
        <v>1440</v>
      </c>
      <c r="Q923" s="27" t="s">
        <v>78</v>
      </c>
      <c r="R923" s="27" t="s">
        <v>510</v>
      </c>
      <c r="S923" s="27" t="s">
        <v>272</v>
      </c>
      <c r="T923" s="27" t="s">
        <v>143</v>
      </c>
      <c r="U923" s="60">
        <v>42053</v>
      </c>
      <c r="V923" s="27" t="s">
        <v>45</v>
      </c>
      <c r="W923" s="27" t="s">
        <v>107</v>
      </c>
      <c r="X923" s="27" t="s">
        <v>175</v>
      </c>
      <c r="Y923" s="27" t="s">
        <v>2863</v>
      </c>
      <c r="Z923" s="27" t="s">
        <v>1127</v>
      </c>
      <c r="AA923" s="62">
        <v>611592.74</v>
      </c>
      <c r="AB923" s="27" t="s">
        <v>128</v>
      </c>
      <c r="AC923" s="27" t="s">
        <v>130</v>
      </c>
      <c r="AD923" s="27" t="s">
        <v>1128</v>
      </c>
      <c r="AE923" s="27" t="s">
        <v>1129</v>
      </c>
      <c r="AF923" s="27" t="s">
        <v>782</v>
      </c>
      <c r="AG923" s="27" t="s">
        <v>677</v>
      </c>
      <c r="AH923" s="27" t="s">
        <v>1759</v>
      </c>
      <c r="AI923" s="61">
        <v>42053</v>
      </c>
      <c r="AJ923" s="27" t="s">
        <v>1758</v>
      </c>
      <c r="AK923" s="61">
        <v>42051</v>
      </c>
      <c r="AL923" s="28" t="s">
        <v>64</v>
      </c>
      <c r="AM923" s="27" t="s">
        <v>723</v>
      </c>
      <c r="AN923" s="27" t="s">
        <v>724</v>
      </c>
      <c r="AO923" s="28" t="s">
        <v>715</v>
      </c>
      <c r="AP923" s="27" t="s">
        <v>716</v>
      </c>
      <c r="AQ923" s="27" t="s">
        <v>78</v>
      </c>
      <c r="AR923" s="27" t="s">
        <v>78</v>
      </c>
      <c r="AS923" s="28" t="s">
        <v>721</v>
      </c>
      <c r="AT923" s="28" t="s">
        <v>718</v>
      </c>
      <c r="AU923" s="28" t="s">
        <v>718</v>
      </c>
      <c r="AV923" s="28" t="s">
        <v>718</v>
      </c>
      <c r="AW923" s="28" t="s">
        <v>718</v>
      </c>
      <c r="AX923" s="28" t="s">
        <v>718</v>
      </c>
      <c r="AY923" s="28" t="s">
        <v>718</v>
      </c>
      <c r="AZ923" s="62">
        <v>611592.74</v>
      </c>
      <c r="BA923" s="62">
        <v>611592.74</v>
      </c>
      <c r="BB923" s="29">
        <v>1</v>
      </c>
    </row>
    <row r="924" spans="1:54" ht="15.75" customHeight="1" x14ac:dyDescent="0.2">
      <c r="A924" t="s">
        <v>3205</v>
      </c>
      <c r="B924" t="str">
        <f>VLOOKUP(M924,vlookup!A:C,3,FALSE)</f>
        <v>"Special Interest Function"</v>
      </c>
      <c r="C924" t="s">
        <v>925</v>
      </c>
      <c r="D924" t="s">
        <v>7</v>
      </c>
      <c r="E924" t="s">
        <v>11</v>
      </c>
      <c r="F924" t="s">
        <v>721</v>
      </c>
      <c r="G924" t="s">
        <v>718</v>
      </c>
      <c r="H924" t="s">
        <v>718</v>
      </c>
      <c r="I924" t="s">
        <v>718</v>
      </c>
      <c r="J924" t="s">
        <v>718</v>
      </c>
      <c r="K924" t="s">
        <v>718</v>
      </c>
      <c r="L924" s="6" t="s">
        <v>718</v>
      </c>
      <c r="M924" s="27" t="s">
        <v>169</v>
      </c>
      <c r="N924" s="27" t="s">
        <v>1126</v>
      </c>
      <c r="O924" s="27" t="s">
        <v>78</v>
      </c>
      <c r="P924" s="27" t="s">
        <v>1440</v>
      </c>
      <c r="Q924" s="27" t="s">
        <v>78</v>
      </c>
      <c r="R924" s="27" t="s">
        <v>1132</v>
      </c>
      <c r="S924" s="27" t="s">
        <v>360</v>
      </c>
      <c r="T924" s="27" t="s">
        <v>826</v>
      </c>
      <c r="U924" s="60">
        <v>42053</v>
      </c>
      <c r="V924" s="27" t="s">
        <v>45</v>
      </c>
      <c r="W924" s="27" t="s">
        <v>107</v>
      </c>
      <c r="X924" s="27" t="s">
        <v>175</v>
      </c>
      <c r="Y924" s="27" t="s">
        <v>2914</v>
      </c>
      <c r="Z924" s="27" t="s">
        <v>1133</v>
      </c>
      <c r="AA924" s="62">
        <v>1900000</v>
      </c>
      <c r="AB924" s="27" t="s">
        <v>128</v>
      </c>
      <c r="AC924" s="27" t="s">
        <v>130</v>
      </c>
      <c r="AD924" s="27" t="s">
        <v>1134</v>
      </c>
      <c r="AE924" s="27" t="s">
        <v>1135</v>
      </c>
      <c r="AF924" s="27" t="s">
        <v>782</v>
      </c>
      <c r="AG924" s="27" t="s">
        <v>677</v>
      </c>
      <c r="AH924" s="27" t="s">
        <v>1759</v>
      </c>
      <c r="AI924" s="61">
        <v>42053</v>
      </c>
      <c r="AJ924" s="27" t="s">
        <v>1760</v>
      </c>
      <c r="AK924" s="61">
        <v>42052</v>
      </c>
      <c r="AL924" s="28" t="s">
        <v>64</v>
      </c>
      <c r="AM924" s="27" t="s">
        <v>723</v>
      </c>
      <c r="AN924" s="27" t="s">
        <v>724</v>
      </c>
      <c r="AO924" s="28" t="s">
        <v>715</v>
      </c>
      <c r="AP924" s="27" t="s">
        <v>716</v>
      </c>
      <c r="AQ924" s="27" t="s">
        <v>78</v>
      </c>
      <c r="AR924" s="27" t="s">
        <v>78</v>
      </c>
      <c r="AS924" s="28" t="s">
        <v>721</v>
      </c>
      <c r="AT924" s="28" t="s">
        <v>718</v>
      </c>
      <c r="AU924" s="28" t="s">
        <v>718</v>
      </c>
      <c r="AV924" s="28" t="s">
        <v>718</v>
      </c>
      <c r="AW924" s="28" t="s">
        <v>718</v>
      </c>
      <c r="AX924" s="28" t="s">
        <v>718</v>
      </c>
      <c r="AY924" s="28" t="s">
        <v>718</v>
      </c>
      <c r="AZ924" s="62">
        <v>1900000</v>
      </c>
      <c r="BA924" s="62">
        <v>1900000</v>
      </c>
      <c r="BB924" s="29">
        <v>1</v>
      </c>
    </row>
    <row r="925" spans="1:54" ht="15.75" customHeight="1" x14ac:dyDescent="0.2">
      <c r="A925" t="s">
        <v>3205</v>
      </c>
      <c r="B925" t="str">
        <f>VLOOKUP(M925,vlookup!A:C,3,FALSE)</f>
        <v>"Special Interest Function"</v>
      </c>
      <c r="C925" t="s">
        <v>925</v>
      </c>
      <c r="D925" t="s">
        <v>7</v>
      </c>
      <c r="E925" t="s">
        <v>11</v>
      </c>
      <c r="F925" t="s">
        <v>721</v>
      </c>
      <c r="G925" t="s">
        <v>718</v>
      </c>
      <c r="H925" t="s">
        <v>718</v>
      </c>
      <c r="I925" t="s">
        <v>718</v>
      </c>
      <c r="J925" t="s">
        <v>718</v>
      </c>
      <c r="K925" t="s">
        <v>718</v>
      </c>
      <c r="L925" s="6" t="s">
        <v>718</v>
      </c>
      <c r="M925" s="27" t="s">
        <v>169</v>
      </c>
      <c r="N925" s="27" t="s">
        <v>1126</v>
      </c>
      <c r="O925" s="27" t="s">
        <v>78</v>
      </c>
      <c r="P925" s="27" t="s">
        <v>1440</v>
      </c>
      <c r="Q925" s="27" t="s">
        <v>78</v>
      </c>
      <c r="R925" s="27" t="s">
        <v>915</v>
      </c>
      <c r="S925" s="27" t="s">
        <v>106</v>
      </c>
      <c r="T925" s="27" t="s">
        <v>1402</v>
      </c>
      <c r="U925" s="60">
        <v>42053</v>
      </c>
      <c r="V925" s="27" t="s">
        <v>45</v>
      </c>
      <c r="W925" s="27" t="s">
        <v>107</v>
      </c>
      <c r="X925" s="27" t="s">
        <v>175</v>
      </c>
      <c r="Y925" s="27" t="s">
        <v>2850</v>
      </c>
      <c r="Z925" s="27" t="s">
        <v>916</v>
      </c>
      <c r="AA925" s="62">
        <v>3000000</v>
      </c>
      <c r="AB925" s="27" t="s">
        <v>128</v>
      </c>
      <c r="AC925" s="27" t="s">
        <v>83</v>
      </c>
      <c r="AD925" s="27" t="s">
        <v>917</v>
      </c>
      <c r="AE925" s="27" t="s">
        <v>918</v>
      </c>
      <c r="AF925" s="27" t="s">
        <v>782</v>
      </c>
      <c r="AG925" s="27" t="s">
        <v>677</v>
      </c>
      <c r="AH925" s="27" t="s">
        <v>1759</v>
      </c>
      <c r="AI925" s="61">
        <v>42053</v>
      </c>
      <c r="AJ925" s="27" t="s">
        <v>1758</v>
      </c>
      <c r="AK925" s="61">
        <v>42053</v>
      </c>
      <c r="AL925" s="28" t="s">
        <v>64</v>
      </c>
      <c r="AM925" s="27" t="s">
        <v>723</v>
      </c>
      <c r="AN925" s="27" t="s">
        <v>724</v>
      </c>
      <c r="AO925" s="28" t="s">
        <v>715</v>
      </c>
      <c r="AP925" s="27" t="s">
        <v>716</v>
      </c>
      <c r="AQ925" s="27" t="s">
        <v>78</v>
      </c>
      <c r="AR925" s="27" t="s">
        <v>78</v>
      </c>
      <c r="AS925" s="28" t="s">
        <v>721</v>
      </c>
      <c r="AT925" s="28" t="s">
        <v>718</v>
      </c>
      <c r="AU925" s="28" t="s">
        <v>718</v>
      </c>
      <c r="AV925" s="28" t="s">
        <v>718</v>
      </c>
      <c r="AW925" s="28" t="s">
        <v>718</v>
      </c>
      <c r="AX925" s="28" t="s">
        <v>718</v>
      </c>
      <c r="AY925" s="28" t="s">
        <v>718</v>
      </c>
      <c r="AZ925" s="62">
        <v>3000000</v>
      </c>
      <c r="BA925" s="62">
        <v>3000000</v>
      </c>
      <c r="BB925" s="29">
        <v>1</v>
      </c>
    </row>
    <row r="926" spans="1:54" ht="15.75" customHeight="1" x14ac:dyDescent="0.2">
      <c r="A926" t="s">
        <v>3205</v>
      </c>
      <c r="B926" t="str">
        <f>VLOOKUP(M926,vlookup!A:C,3,FALSE)</f>
        <v>"Special Interest Function"</v>
      </c>
      <c r="C926" t="s">
        <v>925</v>
      </c>
      <c r="D926" t="s">
        <v>7</v>
      </c>
      <c r="E926" t="s">
        <v>11</v>
      </c>
      <c r="F926" t="s">
        <v>721</v>
      </c>
      <c r="G926" t="s">
        <v>718</v>
      </c>
      <c r="H926" t="s">
        <v>718</v>
      </c>
      <c r="I926" t="s">
        <v>718</v>
      </c>
      <c r="J926" t="s">
        <v>718</v>
      </c>
      <c r="K926" t="s">
        <v>718</v>
      </c>
      <c r="L926" s="6" t="s">
        <v>718</v>
      </c>
      <c r="M926" s="27" t="s">
        <v>169</v>
      </c>
      <c r="N926" s="27" t="s">
        <v>1126</v>
      </c>
      <c r="O926" s="27" t="s">
        <v>78</v>
      </c>
      <c r="P926" s="27" t="s">
        <v>1440</v>
      </c>
      <c r="Q926" s="27" t="s">
        <v>78</v>
      </c>
      <c r="R926" s="27" t="s">
        <v>182</v>
      </c>
      <c r="S926" s="27" t="s">
        <v>48</v>
      </c>
      <c r="T926" s="27" t="s">
        <v>1207</v>
      </c>
      <c r="U926" s="60">
        <v>42055</v>
      </c>
      <c r="V926" s="27" t="s">
        <v>45</v>
      </c>
      <c r="W926" s="27" t="s">
        <v>677</v>
      </c>
      <c r="X926" s="27" t="s">
        <v>38</v>
      </c>
      <c r="Y926" s="27" t="s">
        <v>1821</v>
      </c>
      <c r="Z926" s="27" t="s">
        <v>1398</v>
      </c>
      <c r="AA926" s="62">
        <v>10844525.689999999</v>
      </c>
      <c r="AB926" s="27" t="s">
        <v>1399</v>
      </c>
      <c r="AC926" s="27" t="s">
        <v>122</v>
      </c>
      <c r="AD926" s="27" t="s">
        <v>677</v>
      </c>
      <c r="AE926" s="27" t="s">
        <v>1400</v>
      </c>
      <c r="AF926" s="27" t="s">
        <v>782</v>
      </c>
      <c r="AG926" s="27" t="s">
        <v>677</v>
      </c>
      <c r="AH926" s="27" t="s">
        <v>1601</v>
      </c>
      <c r="AI926" s="61">
        <v>42055</v>
      </c>
      <c r="AJ926" s="27" t="s">
        <v>1601</v>
      </c>
      <c r="AK926" s="61">
        <v>42055</v>
      </c>
      <c r="AL926" s="28" t="s">
        <v>64</v>
      </c>
      <c r="AM926" s="27" t="s">
        <v>723</v>
      </c>
      <c r="AN926" s="27" t="s">
        <v>724</v>
      </c>
      <c r="AO926" s="28" t="s">
        <v>715</v>
      </c>
      <c r="AP926" s="27" t="s">
        <v>716</v>
      </c>
      <c r="AQ926" s="27" t="s">
        <v>677</v>
      </c>
      <c r="AR926" s="27" t="s">
        <v>78</v>
      </c>
      <c r="AS926" s="28" t="s">
        <v>721</v>
      </c>
      <c r="AT926" s="28" t="s">
        <v>718</v>
      </c>
      <c r="AU926" s="28" t="s">
        <v>718</v>
      </c>
      <c r="AV926" s="28" t="s">
        <v>718</v>
      </c>
      <c r="AW926" s="28" t="s">
        <v>718</v>
      </c>
      <c r="AX926" s="28" t="s">
        <v>718</v>
      </c>
      <c r="AY926" s="28" t="s">
        <v>718</v>
      </c>
      <c r="AZ926" s="62">
        <v>10844525.689999999</v>
      </c>
      <c r="BA926" s="62">
        <v>0</v>
      </c>
      <c r="BB926" s="29">
        <v>1</v>
      </c>
    </row>
    <row r="927" spans="1:54" ht="15.75" customHeight="1" x14ac:dyDescent="0.2">
      <c r="A927" t="s">
        <v>3205</v>
      </c>
      <c r="B927" t="str">
        <f>VLOOKUP(M927,vlookup!A:C,3,FALSE)</f>
        <v>"Special Interest Function"</v>
      </c>
      <c r="C927" t="s">
        <v>925</v>
      </c>
      <c r="D927" t="s">
        <v>8</v>
      </c>
      <c r="E927" t="s">
        <v>11</v>
      </c>
      <c r="F927" t="s">
        <v>721</v>
      </c>
      <c r="G927" t="s">
        <v>718</v>
      </c>
      <c r="H927" t="s">
        <v>718</v>
      </c>
      <c r="I927" t="s">
        <v>718</v>
      </c>
      <c r="J927" t="s">
        <v>718</v>
      </c>
      <c r="K927" t="s">
        <v>718</v>
      </c>
      <c r="L927" s="6" t="s">
        <v>718</v>
      </c>
      <c r="M927" s="27" t="s">
        <v>169</v>
      </c>
      <c r="N927" s="27" t="s">
        <v>1126</v>
      </c>
      <c r="O927" s="27" t="s">
        <v>78</v>
      </c>
      <c r="P927" s="27" t="s">
        <v>1440</v>
      </c>
      <c r="Q927" s="27" t="s">
        <v>78</v>
      </c>
      <c r="R927" s="27" t="s">
        <v>43</v>
      </c>
      <c r="S927" s="27" t="s">
        <v>44</v>
      </c>
      <c r="T927" s="27" t="s">
        <v>88</v>
      </c>
      <c r="U927" s="60">
        <v>42062</v>
      </c>
      <c r="V927" s="27" t="s">
        <v>36</v>
      </c>
      <c r="W927" s="27" t="s">
        <v>677</v>
      </c>
      <c r="X927" s="27" t="s">
        <v>38</v>
      </c>
      <c r="Y927" s="27" t="s">
        <v>2996</v>
      </c>
      <c r="Z927" s="27" t="s">
        <v>181</v>
      </c>
      <c r="AA927" s="62">
        <v>46537520</v>
      </c>
      <c r="AB927" s="27" t="s">
        <v>180</v>
      </c>
      <c r="AC927" s="27" t="s">
        <v>2997</v>
      </c>
      <c r="AD927" s="27" t="s">
        <v>677</v>
      </c>
      <c r="AE927" s="27" t="s">
        <v>179</v>
      </c>
      <c r="AF927" s="27" t="s">
        <v>782</v>
      </c>
      <c r="AG927" s="27" t="s">
        <v>50</v>
      </c>
      <c r="AH927" s="27" t="s">
        <v>2769</v>
      </c>
      <c r="AI927" s="61">
        <v>42185</v>
      </c>
      <c r="AJ927" s="27" t="s">
        <v>1727</v>
      </c>
      <c r="AK927" s="61">
        <v>42066</v>
      </c>
      <c r="AL927" s="28" t="s">
        <v>64</v>
      </c>
      <c r="AM927" s="27" t="s">
        <v>757</v>
      </c>
      <c r="AN927" s="27" t="s">
        <v>758</v>
      </c>
      <c r="AO927" s="28" t="s">
        <v>725</v>
      </c>
      <c r="AP927" s="27" t="s">
        <v>718</v>
      </c>
      <c r="AQ927" s="27" t="s">
        <v>677</v>
      </c>
      <c r="AR927" s="27" t="s">
        <v>78</v>
      </c>
      <c r="AS927" s="28" t="s">
        <v>721</v>
      </c>
      <c r="AT927" s="28" t="s">
        <v>718</v>
      </c>
      <c r="AU927" s="28" t="s">
        <v>718</v>
      </c>
      <c r="AV927" s="28" t="s">
        <v>718</v>
      </c>
      <c r="AW927" s="28" t="s">
        <v>718</v>
      </c>
      <c r="AX927" s="28" t="s">
        <v>718</v>
      </c>
      <c r="AY927" s="28" t="s">
        <v>718</v>
      </c>
      <c r="AZ927" s="62">
        <v>46537520</v>
      </c>
      <c r="BA927" s="62">
        <v>0</v>
      </c>
      <c r="BB927" s="29">
        <v>1</v>
      </c>
    </row>
    <row r="928" spans="1:54" ht="15.75" customHeight="1" x14ac:dyDescent="0.2">
      <c r="A928" t="s">
        <v>3205</v>
      </c>
      <c r="B928" t="str">
        <f>VLOOKUP(M928,vlookup!A:C,3,FALSE)</f>
        <v>"Special Interest Function"</v>
      </c>
      <c r="C928" t="s">
        <v>925</v>
      </c>
      <c r="D928" t="s">
        <v>7</v>
      </c>
      <c r="E928" t="s">
        <v>11</v>
      </c>
      <c r="F928" t="s">
        <v>721</v>
      </c>
      <c r="G928" t="s">
        <v>718</v>
      </c>
      <c r="H928" t="s">
        <v>718</v>
      </c>
      <c r="I928" t="s">
        <v>718</v>
      </c>
      <c r="J928" t="s">
        <v>718</v>
      </c>
      <c r="K928" t="s">
        <v>718</v>
      </c>
      <c r="L928" s="6" t="s">
        <v>718</v>
      </c>
      <c r="M928" s="27" t="s">
        <v>169</v>
      </c>
      <c r="N928" s="27" t="s">
        <v>1126</v>
      </c>
      <c r="O928" s="27" t="s">
        <v>78</v>
      </c>
      <c r="P928" s="27" t="s">
        <v>1440</v>
      </c>
      <c r="Q928" s="27" t="s">
        <v>78</v>
      </c>
      <c r="R928" s="27" t="s">
        <v>43</v>
      </c>
      <c r="S928" s="27" t="s">
        <v>44</v>
      </c>
      <c r="T928" s="27" t="s">
        <v>88</v>
      </c>
      <c r="U928" s="60">
        <v>42068</v>
      </c>
      <c r="V928" s="27" t="s">
        <v>45</v>
      </c>
      <c r="W928" s="27" t="s">
        <v>677</v>
      </c>
      <c r="X928" s="27" t="s">
        <v>38</v>
      </c>
      <c r="Y928" s="27" t="s">
        <v>2998</v>
      </c>
      <c r="Z928" s="27" t="s">
        <v>2999</v>
      </c>
      <c r="AA928" s="62">
        <v>61406104</v>
      </c>
      <c r="AB928" s="27" t="s">
        <v>3000</v>
      </c>
      <c r="AC928" s="27" t="s">
        <v>76</v>
      </c>
      <c r="AD928" s="27" t="s">
        <v>677</v>
      </c>
      <c r="AE928" s="27" t="s">
        <v>3001</v>
      </c>
      <c r="AF928" s="27" t="s">
        <v>782</v>
      </c>
      <c r="AG928" s="27" t="s">
        <v>677</v>
      </c>
      <c r="AH928" s="27" t="s">
        <v>768</v>
      </c>
      <c r="AI928" s="61">
        <v>42102</v>
      </c>
      <c r="AJ928" s="27" t="s">
        <v>2392</v>
      </c>
      <c r="AK928" s="61">
        <v>42088</v>
      </c>
      <c r="AL928" s="28" t="s">
        <v>64</v>
      </c>
      <c r="AM928" s="27" t="s">
        <v>677</v>
      </c>
      <c r="AN928" s="27" t="s">
        <v>677</v>
      </c>
      <c r="AO928" s="28" t="s">
        <v>725</v>
      </c>
      <c r="AP928" s="27" t="s">
        <v>718</v>
      </c>
      <c r="AQ928" s="27" t="s">
        <v>677</v>
      </c>
      <c r="AR928" s="27" t="s">
        <v>78</v>
      </c>
      <c r="AS928" s="28" t="s">
        <v>721</v>
      </c>
      <c r="AT928" s="28" t="s">
        <v>718</v>
      </c>
      <c r="AU928" s="28" t="s">
        <v>718</v>
      </c>
      <c r="AV928" s="28" t="s">
        <v>718</v>
      </c>
      <c r="AW928" s="28" t="s">
        <v>718</v>
      </c>
      <c r="AX928" s="28" t="s">
        <v>718</v>
      </c>
      <c r="AY928" s="28" t="s">
        <v>718</v>
      </c>
      <c r="AZ928" s="62">
        <v>61406104</v>
      </c>
      <c r="BA928" s="62">
        <v>966802220</v>
      </c>
      <c r="BB928" s="29">
        <v>1</v>
      </c>
    </row>
    <row r="929" spans="1:54" ht="15.75" customHeight="1" x14ac:dyDescent="0.2">
      <c r="A929" t="s">
        <v>3205</v>
      </c>
      <c r="B929" t="str">
        <f>VLOOKUP(M929,vlookup!A:C,3,FALSE)</f>
        <v>"Special Interest Function"</v>
      </c>
      <c r="C929" t="s">
        <v>925</v>
      </c>
      <c r="D929" t="s">
        <v>7</v>
      </c>
      <c r="E929" t="s">
        <v>11</v>
      </c>
      <c r="F929" t="s">
        <v>721</v>
      </c>
      <c r="G929" t="s">
        <v>718</v>
      </c>
      <c r="H929" t="s">
        <v>718</v>
      </c>
      <c r="I929" t="s">
        <v>718</v>
      </c>
      <c r="J929" t="s">
        <v>718</v>
      </c>
      <c r="K929" t="s">
        <v>718</v>
      </c>
      <c r="L929" s="6" t="s">
        <v>718</v>
      </c>
      <c r="M929" s="27" t="s">
        <v>169</v>
      </c>
      <c r="N929" s="27" t="s">
        <v>1126</v>
      </c>
      <c r="O929" s="27" t="s">
        <v>78</v>
      </c>
      <c r="P929" s="27" t="s">
        <v>1440</v>
      </c>
      <c r="Q929" s="27" t="s">
        <v>78</v>
      </c>
      <c r="R929" s="27" t="s">
        <v>480</v>
      </c>
      <c r="S929" s="27" t="s">
        <v>479</v>
      </c>
      <c r="T929" s="27" t="s">
        <v>810</v>
      </c>
      <c r="U929" s="60">
        <v>42073</v>
      </c>
      <c r="V929" s="27" t="s">
        <v>45</v>
      </c>
      <c r="W929" s="27" t="s">
        <v>107</v>
      </c>
      <c r="X929" s="27" t="s">
        <v>175</v>
      </c>
      <c r="Y929" s="27" t="s">
        <v>2986</v>
      </c>
      <c r="Z929" s="27" t="s">
        <v>1139</v>
      </c>
      <c r="AA929" s="62">
        <v>220000</v>
      </c>
      <c r="AB929" s="27" t="s">
        <v>128</v>
      </c>
      <c r="AC929" s="27" t="s">
        <v>86</v>
      </c>
      <c r="AD929" s="27" t="s">
        <v>1140</v>
      </c>
      <c r="AE929" s="27" t="s">
        <v>1141</v>
      </c>
      <c r="AF929" s="27" t="s">
        <v>782</v>
      </c>
      <c r="AG929" s="27" t="s">
        <v>677</v>
      </c>
      <c r="AH929" s="27" t="s">
        <v>1759</v>
      </c>
      <c r="AI929" s="61">
        <v>42073</v>
      </c>
      <c r="AJ929" s="27" t="s">
        <v>1760</v>
      </c>
      <c r="AK929" s="61">
        <v>42062</v>
      </c>
      <c r="AL929" s="28" t="s">
        <v>64</v>
      </c>
      <c r="AM929" s="27" t="s">
        <v>723</v>
      </c>
      <c r="AN929" s="27" t="s">
        <v>724</v>
      </c>
      <c r="AO929" s="28" t="s">
        <v>715</v>
      </c>
      <c r="AP929" s="27" t="s">
        <v>716</v>
      </c>
      <c r="AQ929" s="27" t="s">
        <v>78</v>
      </c>
      <c r="AR929" s="27" t="s">
        <v>78</v>
      </c>
      <c r="AS929" s="28" t="s">
        <v>721</v>
      </c>
      <c r="AT929" s="28" t="s">
        <v>718</v>
      </c>
      <c r="AU929" s="28" t="s">
        <v>718</v>
      </c>
      <c r="AV929" s="28" t="s">
        <v>718</v>
      </c>
      <c r="AW929" s="28" t="s">
        <v>718</v>
      </c>
      <c r="AX929" s="28" t="s">
        <v>718</v>
      </c>
      <c r="AY929" s="28" t="s">
        <v>718</v>
      </c>
      <c r="AZ929" s="62">
        <v>220000</v>
      </c>
      <c r="BA929" s="62">
        <v>220000</v>
      </c>
      <c r="BB929" s="29">
        <v>1</v>
      </c>
    </row>
    <row r="930" spans="1:54" ht="15.75" customHeight="1" x14ac:dyDescent="0.2">
      <c r="A930" t="s">
        <v>3205</v>
      </c>
      <c r="B930" t="str">
        <f>VLOOKUP(M930,vlookup!A:C,3,FALSE)</f>
        <v>"Special Interest Function"</v>
      </c>
      <c r="C930" t="s">
        <v>925</v>
      </c>
      <c r="D930" t="s">
        <v>7</v>
      </c>
      <c r="E930" t="s">
        <v>11</v>
      </c>
      <c r="F930" t="s">
        <v>721</v>
      </c>
      <c r="G930" t="s">
        <v>718</v>
      </c>
      <c r="H930" t="s">
        <v>718</v>
      </c>
      <c r="I930" t="s">
        <v>718</v>
      </c>
      <c r="J930" t="s">
        <v>718</v>
      </c>
      <c r="K930" t="s">
        <v>718</v>
      </c>
      <c r="L930" s="6" t="s">
        <v>718</v>
      </c>
      <c r="M930" s="27" t="s">
        <v>169</v>
      </c>
      <c r="N930" s="27" t="s">
        <v>1126</v>
      </c>
      <c r="O930" s="27" t="s">
        <v>78</v>
      </c>
      <c r="P930" s="27" t="s">
        <v>1440</v>
      </c>
      <c r="Q930" s="27" t="s">
        <v>78</v>
      </c>
      <c r="R930" s="27" t="s">
        <v>514</v>
      </c>
      <c r="S930" s="27" t="s">
        <v>513</v>
      </c>
      <c r="T930" s="27" t="s">
        <v>989</v>
      </c>
      <c r="U930" s="60">
        <v>42074</v>
      </c>
      <c r="V930" s="27" t="s">
        <v>45</v>
      </c>
      <c r="W930" s="27" t="s">
        <v>107</v>
      </c>
      <c r="X930" s="27" t="s">
        <v>175</v>
      </c>
      <c r="Y930" s="27" t="s">
        <v>2931</v>
      </c>
      <c r="Z930" s="27" t="s">
        <v>178</v>
      </c>
      <c r="AA930" s="62">
        <v>40000</v>
      </c>
      <c r="AB930" s="27" t="s">
        <v>644</v>
      </c>
      <c r="AC930" s="27" t="s">
        <v>88</v>
      </c>
      <c r="AD930" s="27" t="s">
        <v>177</v>
      </c>
      <c r="AE930" s="27" t="s">
        <v>176</v>
      </c>
      <c r="AF930" s="27" t="s">
        <v>782</v>
      </c>
      <c r="AG930" s="27" t="s">
        <v>677</v>
      </c>
      <c r="AH930" s="27" t="s">
        <v>798</v>
      </c>
      <c r="AI930" s="61">
        <v>42207</v>
      </c>
      <c r="AJ930" s="27" t="s">
        <v>1758</v>
      </c>
      <c r="AK930" s="61">
        <v>42074</v>
      </c>
      <c r="AL930" s="28" t="s">
        <v>64</v>
      </c>
      <c r="AM930" s="27" t="s">
        <v>723</v>
      </c>
      <c r="AN930" s="27" t="s">
        <v>724</v>
      </c>
      <c r="AO930" s="28" t="s">
        <v>715</v>
      </c>
      <c r="AP930" s="27" t="s">
        <v>716</v>
      </c>
      <c r="AQ930" s="27" t="s">
        <v>78</v>
      </c>
      <c r="AR930" s="27" t="s">
        <v>78</v>
      </c>
      <c r="AS930" s="28" t="s">
        <v>721</v>
      </c>
      <c r="AT930" s="28" t="s">
        <v>718</v>
      </c>
      <c r="AU930" s="28" t="s">
        <v>718</v>
      </c>
      <c r="AV930" s="28" t="s">
        <v>718</v>
      </c>
      <c r="AW930" s="28" t="s">
        <v>718</v>
      </c>
      <c r="AX930" s="28" t="s">
        <v>718</v>
      </c>
      <c r="AY930" s="28" t="s">
        <v>718</v>
      </c>
      <c r="AZ930" s="62">
        <v>40000</v>
      </c>
      <c r="BA930" s="62">
        <v>40000</v>
      </c>
      <c r="BB930" s="29">
        <v>1</v>
      </c>
    </row>
    <row r="931" spans="1:54" ht="15.75" customHeight="1" x14ac:dyDescent="0.2">
      <c r="A931" t="s">
        <v>3205</v>
      </c>
      <c r="B931" t="str">
        <f>VLOOKUP(M931,vlookup!A:C,3,FALSE)</f>
        <v>"Special Interest Function"</v>
      </c>
      <c r="C931" t="s">
        <v>925</v>
      </c>
      <c r="D931" t="s">
        <v>7</v>
      </c>
      <c r="E931" t="s">
        <v>11</v>
      </c>
      <c r="F931" t="s">
        <v>721</v>
      </c>
      <c r="G931" t="s">
        <v>718</v>
      </c>
      <c r="H931" t="s">
        <v>718</v>
      </c>
      <c r="I931" t="s">
        <v>718</v>
      </c>
      <c r="J931" t="s">
        <v>718</v>
      </c>
      <c r="K931" t="s">
        <v>718</v>
      </c>
      <c r="L931" s="6" t="s">
        <v>718</v>
      </c>
      <c r="M931" s="27" t="s">
        <v>169</v>
      </c>
      <c r="N931" s="27" t="s">
        <v>1126</v>
      </c>
      <c r="O931" s="27" t="s">
        <v>78</v>
      </c>
      <c r="P931" s="27" t="s">
        <v>1440</v>
      </c>
      <c r="Q931" s="27" t="s">
        <v>78</v>
      </c>
      <c r="R931" s="27" t="s">
        <v>463</v>
      </c>
      <c r="S931" s="27" t="s">
        <v>260</v>
      </c>
      <c r="T931" s="27" t="s">
        <v>212</v>
      </c>
      <c r="U931" s="60">
        <v>42074</v>
      </c>
      <c r="V931" s="27" t="s">
        <v>45</v>
      </c>
      <c r="W931" s="27" t="s">
        <v>107</v>
      </c>
      <c r="X931" s="27" t="s">
        <v>175</v>
      </c>
      <c r="Y931" s="27" t="s">
        <v>2884</v>
      </c>
      <c r="Z931" s="27" t="s">
        <v>188</v>
      </c>
      <c r="AA931" s="62">
        <v>113250</v>
      </c>
      <c r="AB931" s="27" t="s">
        <v>912</v>
      </c>
      <c r="AC931" s="27" t="s">
        <v>170</v>
      </c>
      <c r="AD931" s="27" t="s">
        <v>187</v>
      </c>
      <c r="AE931" s="27" t="s">
        <v>186</v>
      </c>
      <c r="AF931" s="27" t="s">
        <v>782</v>
      </c>
      <c r="AG931" s="27" t="s">
        <v>677</v>
      </c>
      <c r="AH931" s="27" t="s">
        <v>1759</v>
      </c>
      <c r="AI931" s="61">
        <v>42074</v>
      </c>
      <c r="AJ931" s="27" t="s">
        <v>1758</v>
      </c>
      <c r="AK931" s="61">
        <v>42074</v>
      </c>
      <c r="AL931" s="28" t="s">
        <v>64</v>
      </c>
      <c r="AM931" s="27" t="s">
        <v>723</v>
      </c>
      <c r="AN931" s="27" t="s">
        <v>724</v>
      </c>
      <c r="AO931" s="28" t="s">
        <v>715</v>
      </c>
      <c r="AP931" s="27" t="s">
        <v>716</v>
      </c>
      <c r="AQ931" s="27" t="s">
        <v>78</v>
      </c>
      <c r="AR931" s="27" t="s">
        <v>78</v>
      </c>
      <c r="AS931" s="28" t="s">
        <v>721</v>
      </c>
      <c r="AT931" s="28" t="s">
        <v>718</v>
      </c>
      <c r="AU931" s="28" t="s">
        <v>718</v>
      </c>
      <c r="AV931" s="28" t="s">
        <v>718</v>
      </c>
      <c r="AW931" s="28" t="s">
        <v>718</v>
      </c>
      <c r="AX931" s="28" t="s">
        <v>718</v>
      </c>
      <c r="AY931" s="28" t="s">
        <v>718</v>
      </c>
      <c r="AZ931" s="62">
        <v>113250</v>
      </c>
      <c r="BA931" s="62">
        <v>113250</v>
      </c>
      <c r="BB931" s="29">
        <v>1</v>
      </c>
    </row>
    <row r="932" spans="1:54" ht="15.75" customHeight="1" x14ac:dyDescent="0.2">
      <c r="A932" t="s">
        <v>3205</v>
      </c>
      <c r="B932" t="str">
        <f>VLOOKUP(M932,vlookup!A:C,3,FALSE)</f>
        <v>"Special Interest Function"</v>
      </c>
      <c r="C932" t="s">
        <v>925</v>
      </c>
      <c r="D932" t="s">
        <v>7</v>
      </c>
      <c r="E932" t="s">
        <v>11</v>
      </c>
      <c r="F932" t="s">
        <v>721</v>
      </c>
      <c r="G932" t="s">
        <v>718</v>
      </c>
      <c r="H932" t="s">
        <v>718</v>
      </c>
      <c r="I932" t="s">
        <v>718</v>
      </c>
      <c r="J932" t="s">
        <v>718</v>
      </c>
      <c r="K932" t="s">
        <v>718</v>
      </c>
      <c r="L932" s="6" t="s">
        <v>718</v>
      </c>
      <c r="M932" s="27" t="s">
        <v>169</v>
      </c>
      <c r="N932" s="27" t="s">
        <v>1126</v>
      </c>
      <c r="O932" s="27" t="s">
        <v>78</v>
      </c>
      <c r="P932" s="27" t="s">
        <v>1440</v>
      </c>
      <c r="Q932" s="27" t="s">
        <v>78</v>
      </c>
      <c r="R932" s="27" t="s">
        <v>915</v>
      </c>
      <c r="S932" s="27" t="s">
        <v>106</v>
      </c>
      <c r="T932" s="27" t="s">
        <v>1402</v>
      </c>
      <c r="U932" s="60">
        <v>42074</v>
      </c>
      <c r="V932" s="27" t="s">
        <v>45</v>
      </c>
      <c r="W932" s="27" t="s">
        <v>107</v>
      </c>
      <c r="X932" s="27" t="s">
        <v>175</v>
      </c>
      <c r="Y932" s="27" t="s">
        <v>2851</v>
      </c>
      <c r="Z932" s="27" t="s">
        <v>916</v>
      </c>
      <c r="AA932" s="62">
        <v>189838.39</v>
      </c>
      <c r="AB932" s="27" t="s">
        <v>128</v>
      </c>
      <c r="AC932" s="27" t="s">
        <v>115</v>
      </c>
      <c r="AD932" s="27" t="s">
        <v>917</v>
      </c>
      <c r="AE932" s="27" t="s">
        <v>918</v>
      </c>
      <c r="AF932" s="27" t="s">
        <v>782</v>
      </c>
      <c r="AG932" s="27" t="s">
        <v>677</v>
      </c>
      <c r="AH932" s="27" t="s">
        <v>1759</v>
      </c>
      <c r="AI932" s="61">
        <v>42075</v>
      </c>
      <c r="AJ932" s="27" t="s">
        <v>1758</v>
      </c>
      <c r="AK932" s="61">
        <v>42074</v>
      </c>
      <c r="AL932" s="28" t="s">
        <v>64</v>
      </c>
      <c r="AM932" s="27" t="s">
        <v>723</v>
      </c>
      <c r="AN932" s="27" t="s">
        <v>724</v>
      </c>
      <c r="AO932" s="28" t="s">
        <v>715</v>
      </c>
      <c r="AP932" s="27" t="s">
        <v>716</v>
      </c>
      <c r="AQ932" s="27" t="s">
        <v>78</v>
      </c>
      <c r="AR932" s="27" t="s">
        <v>78</v>
      </c>
      <c r="AS932" s="28" t="s">
        <v>721</v>
      </c>
      <c r="AT932" s="28" t="s">
        <v>718</v>
      </c>
      <c r="AU932" s="28" t="s">
        <v>718</v>
      </c>
      <c r="AV932" s="28" t="s">
        <v>718</v>
      </c>
      <c r="AW932" s="28" t="s">
        <v>718</v>
      </c>
      <c r="AX932" s="28" t="s">
        <v>718</v>
      </c>
      <c r="AY932" s="28" t="s">
        <v>718</v>
      </c>
      <c r="AZ932" s="62">
        <v>189838.39</v>
      </c>
      <c r="BA932" s="62">
        <v>189838.39</v>
      </c>
      <c r="BB932" s="29">
        <v>1</v>
      </c>
    </row>
    <row r="933" spans="1:54" ht="15.75" customHeight="1" x14ac:dyDescent="0.2">
      <c r="A933" t="s">
        <v>3205</v>
      </c>
      <c r="B933" t="str">
        <f>VLOOKUP(M933,vlookup!A:C,3,FALSE)</f>
        <v>"Special Interest Function"</v>
      </c>
      <c r="C933" t="s">
        <v>925</v>
      </c>
      <c r="D933" t="s">
        <v>7</v>
      </c>
      <c r="E933" t="s">
        <v>11</v>
      </c>
      <c r="F933" t="s">
        <v>721</v>
      </c>
      <c r="G933" t="s">
        <v>718</v>
      </c>
      <c r="H933" t="s">
        <v>718</v>
      </c>
      <c r="I933" t="s">
        <v>718</v>
      </c>
      <c r="J933" t="s">
        <v>718</v>
      </c>
      <c r="K933" t="s">
        <v>718</v>
      </c>
      <c r="L933" s="6" t="s">
        <v>718</v>
      </c>
      <c r="M933" s="27" t="s">
        <v>169</v>
      </c>
      <c r="N933" s="27" t="s">
        <v>1126</v>
      </c>
      <c r="O933" s="27" t="s">
        <v>78</v>
      </c>
      <c r="P933" s="27" t="s">
        <v>1440</v>
      </c>
      <c r="Q933" s="27" t="s">
        <v>78</v>
      </c>
      <c r="R933" s="27" t="s">
        <v>1373</v>
      </c>
      <c r="S933" s="27" t="s">
        <v>260</v>
      </c>
      <c r="T933" s="27" t="s">
        <v>1219</v>
      </c>
      <c r="U933" s="60">
        <v>42074</v>
      </c>
      <c r="V933" s="27" t="s">
        <v>45</v>
      </c>
      <c r="W933" s="27" t="s">
        <v>107</v>
      </c>
      <c r="X933" s="27" t="s">
        <v>175</v>
      </c>
      <c r="Y933" s="27" t="s">
        <v>2931</v>
      </c>
      <c r="Z933" s="27" t="s">
        <v>2978</v>
      </c>
      <c r="AA933" s="62">
        <v>314200</v>
      </c>
      <c r="AB933" s="27" t="s">
        <v>325</v>
      </c>
      <c r="AC933" s="27" t="s">
        <v>104</v>
      </c>
      <c r="AD933" s="27" t="s">
        <v>174</v>
      </c>
      <c r="AE933" s="27" t="s">
        <v>2979</v>
      </c>
      <c r="AF933" s="27" t="s">
        <v>782</v>
      </c>
      <c r="AG933" s="27" t="s">
        <v>677</v>
      </c>
      <c r="AH933" s="27" t="s">
        <v>738</v>
      </c>
      <c r="AI933" s="61">
        <v>42159</v>
      </c>
      <c r="AJ933" s="27" t="s">
        <v>1758</v>
      </c>
      <c r="AK933" s="61">
        <v>42074</v>
      </c>
      <c r="AL933" s="28" t="s">
        <v>64</v>
      </c>
      <c r="AM933" s="27" t="s">
        <v>723</v>
      </c>
      <c r="AN933" s="27" t="s">
        <v>724</v>
      </c>
      <c r="AO933" s="28" t="s">
        <v>715</v>
      </c>
      <c r="AP933" s="27" t="s">
        <v>716</v>
      </c>
      <c r="AQ933" s="27" t="s">
        <v>78</v>
      </c>
      <c r="AR933" s="27" t="s">
        <v>78</v>
      </c>
      <c r="AS933" s="28" t="s">
        <v>721</v>
      </c>
      <c r="AT933" s="28" t="s">
        <v>718</v>
      </c>
      <c r="AU933" s="28" t="s">
        <v>718</v>
      </c>
      <c r="AV933" s="28" t="s">
        <v>718</v>
      </c>
      <c r="AW933" s="28" t="s">
        <v>718</v>
      </c>
      <c r="AX933" s="28" t="s">
        <v>718</v>
      </c>
      <c r="AY933" s="28" t="s">
        <v>718</v>
      </c>
      <c r="AZ933" s="62">
        <v>314200</v>
      </c>
      <c r="BA933" s="62">
        <v>314200</v>
      </c>
      <c r="BB933" s="29">
        <v>1</v>
      </c>
    </row>
    <row r="934" spans="1:54" ht="15.75" customHeight="1" x14ac:dyDescent="0.2">
      <c r="A934" t="s">
        <v>3205</v>
      </c>
      <c r="B934" t="str">
        <f>VLOOKUP(M934,vlookup!A:C,3,FALSE)</f>
        <v>"Special Interest Function"</v>
      </c>
      <c r="C934" t="s">
        <v>925</v>
      </c>
      <c r="D934" t="s">
        <v>7</v>
      </c>
      <c r="E934" t="s">
        <v>11</v>
      </c>
      <c r="F934" t="s">
        <v>721</v>
      </c>
      <c r="G934" t="s">
        <v>718</v>
      </c>
      <c r="H934" t="s">
        <v>718</v>
      </c>
      <c r="I934" t="s">
        <v>718</v>
      </c>
      <c r="J934" t="s">
        <v>718</v>
      </c>
      <c r="K934" t="s">
        <v>718</v>
      </c>
      <c r="L934" s="6" t="s">
        <v>718</v>
      </c>
      <c r="M934" s="27" t="s">
        <v>169</v>
      </c>
      <c r="N934" s="27" t="s">
        <v>1126</v>
      </c>
      <c r="O934" s="27" t="s">
        <v>78</v>
      </c>
      <c r="P934" s="27" t="s">
        <v>1440</v>
      </c>
      <c r="Q934" s="27" t="s">
        <v>78</v>
      </c>
      <c r="R934" s="27" t="s">
        <v>510</v>
      </c>
      <c r="S934" s="27" t="s">
        <v>272</v>
      </c>
      <c r="T934" s="27" t="s">
        <v>143</v>
      </c>
      <c r="U934" s="60">
        <v>42074</v>
      </c>
      <c r="V934" s="27" t="s">
        <v>45</v>
      </c>
      <c r="W934" s="27" t="s">
        <v>107</v>
      </c>
      <c r="X934" s="27" t="s">
        <v>175</v>
      </c>
      <c r="Y934" s="27" t="s">
        <v>2864</v>
      </c>
      <c r="Z934" s="27" t="s">
        <v>1127</v>
      </c>
      <c r="AA934" s="62">
        <v>402516.52</v>
      </c>
      <c r="AB934" s="27" t="s">
        <v>128</v>
      </c>
      <c r="AC934" s="27" t="s">
        <v>86</v>
      </c>
      <c r="AD934" s="27" t="s">
        <v>1128</v>
      </c>
      <c r="AE934" s="27" t="s">
        <v>1129</v>
      </c>
      <c r="AF934" s="27" t="s">
        <v>782</v>
      </c>
      <c r="AG934" s="27" t="s">
        <v>677</v>
      </c>
      <c r="AH934" s="27" t="s">
        <v>1759</v>
      </c>
      <c r="AI934" s="61">
        <v>42074</v>
      </c>
      <c r="AJ934" s="27" t="s">
        <v>1758</v>
      </c>
      <c r="AK934" s="61">
        <v>42072</v>
      </c>
      <c r="AL934" s="28" t="s">
        <v>64</v>
      </c>
      <c r="AM934" s="27" t="s">
        <v>723</v>
      </c>
      <c r="AN934" s="27" t="s">
        <v>724</v>
      </c>
      <c r="AO934" s="28" t="s">
        <v>715</v>
      </c>
      <c r="AP934" s="27" t="s">
        <v>716</v>
      </c>
      <c r="AQ934" s="27" t="s">
        <v>78</v>
      </c>
      <c r="AR934" s="27" t="s">
        <v>78</v>
      </c>
      <c r="AS934" s="28" t="s">
        <v>721</v>
      </c>
      <c r="AT934" s="28" t="s">
        <v>718</v>
      </c>
      <c r="AU934" s="28" t="s">
        <v>718</v>
      </c>
      <c r="AV934" s="28" t="s">
        <v>718</v>
      </c>
      <c r="AW934" s="28" t="s">
        <v>718</v>
      </c>
      <c r="AX934" s="28" t="s">
        <v>718</v>
      </c>
      <c r="AY934" s="28" t="s">
        <v>718</v>
      </c>
      <c r="AZ934" s="62">
        <v>402516.52</v>
      </c>
      <c r="BA934" s="62">
        <v>402516.52</v>
      </c>
      <c r="BB934" s="29">
        <v>1</v>
      </c>
    </row>
    <row r="935" spans="1:54" ht="15.75" customHeight="1" x14ac:dyDescent="0.2">
      <c r="A935" t="s">
        <v>3205</v>
      </c>
      <c r="B935" t="str">
        <f>VLOOKUP(M935,vlookup!A:C,3,FALSE)</f>
        <v>"Special Interest Function"</v>
      </c>
      <c r="C935" t="s">
        <v>925</v>
      </c>
      <c r="D935" t="s">
        <v>7</v>
      </c>
      <c r="E935" t="s">
        <v>11</v>
      </c>
      <c r="F935" t="s">
        <v>721</v>
      </c>
      <c r="G935" t="s">
        <v>718</v>
      </c>
      <c r="H935" t="s">
        <v>718</v>
      </c>
      <c r="I935" t="s">
        <v>718</v>
      </c>
      <c r="J935" t="s">
        <v>718</v>
      </c>
      <c r="K935" t="s">
        <v>718</v>
      </c>
      <c r="L935" s="6" t="s">
        <v>718</v>
      </c>
      <c r="M935" s="27" t="s">
        <v>169</v>
      </c>
      <c r="N935" s="27" t="s">
        <v>1126</v>
      </c>
      <c r="O935" s="27" t="s">
        <v>78</v>
      </c>
      <c r="P935" s="27" t="s">
        <v>1440</v>
      </c>
      <c r="Q935" s="27" t="s">
        <v>78</v>
      </c>
      <c r="R935" s="27" t="s">
        <v>1142</v>
      </c>
      <c r="S935" s="27" t="s">
        <v>232</v>
      </c>
      <c r="T935" s="27" t="s">
        <v>166</v>
      </c>
      <c r="U935" s="60">
        <v>42074</v>
      </c>
      <c r="V935" s="27" t="s">
        <v>45</v>
      </c>
      <c r="W935" s="27" t="s">
        <v>107</v>
      </c>
      <c r="X935" s="27" t="s">
        <v>175</v>
      </c>
      <c r="Y935" s="27" t="s">
        <v>2864</v>
      </c>
      <c r="Z935" s="27" t="s">
        <v>1143</v>
      </c>
      <c r="AA935" s="62">
        <v>1037453.73</v>
      </c>
      <c r="AB935" s="27" t="s">
        <v>128</v>
      </c>
      <c r="AC935" s="27" t="s">
        <v>86</v>
      </c>
      <c r="AD935" s="27" t="s">
        <v>1144</v>
      </c>
      <c r="AE935" s="27" t="s">
        <v>1145</v>
      </c>
      <c r="AF935" s="27" t="s">
        <v>782</v>
      </c>
      <c r="AG935" s="27" t="s">
        <v>677</v>
      </c>
      <c r="AH935" s="27" t="s">
        <v>1759</v>
      </c>
      <c r="AI935" s="61">
        <v>42074</v>
      </c>
      <c r="AJ935" s="27" t="s">
        <v>1758</v>
      </c>
      <c r="AK935" s="61">
        <v>42074</v>
      </c>
      <c r="AL935" s="28" t="s">
        <v>64</v>
      </c>
      <c r="AM935" s="27" t="s">
        <v>723</v>
      </c>
      <c r="AN935" s="27" t="s">
        <v>724</v>
      </c>
      <c r="AO935" s="28" t="s">
        <v>715</v>
      </c>
      <c r="AP935" s="27" t="s">
        <v>716</v>
      </c>
      <c r="AQ935" s="27" t="s">
        <v>78</v>
      </c>
      <c r="AR935" s="27" t="s">
        <v>78</v>
      </c>
      <c r="AS935" s="28" t="s">
        <v>721</v>
      </c>
      <c r="AT935" s="28" t="s">
        <v>718</v>
      </c>
      <c r="AU935" s="28" t="s">
        <v>718</v>
      </c>
      <c r="AV935" s="28" t="s">
        <v>718</v>
      </c>
      <c r="AW935" s="28" t="s">
        <v>718</v>
      </c>
      <c r="AX935" s="28" t="s">
        <v>718</v>
      </c>
      <c r="AY935" s="28" t="s">
        <v>718</v>
      </c>
      <c r="AZ935" s="62">
        <v>1037453.73</v>
      </c>
      <c r="BA935" s="62">
        <v>1037453.73</v>
      </c>
      <c r="BB935" s="29">
        <v>1</v>
      </c>
    </row>
    <row r="936" spans="1:54" ht="15.75" customHeight="1" x14ac:dyDescent="0.2">
      <c r="A936" t="s">
        <v>3205</v>
      </c>
      <c r="B936" t="str">
        <f>VLOOKUP(M936,vlookup!A:C,3,FALSE)</f>
        <v>"Special Interest Function"</v>
      </c>
      <c r="C936" t="s">
        <v>925</v>
      </c>
      <c r="D936" t="s">
        <v>7</v>
      </c>
      <c r="E936" t="s">
        <v>11</v>
      </c>
      <c r="F936" t="s">
        <v>721</v>
      </c>
      <c r="G936" t="s">
        <v>718</v>
      </c>
      <c r="H936" t="s">
        <v>718</v>
      </c>
      <c r="I936" t="s">
        <v>718</v>
      </c>
      <c r="J936" t="s">
        <v>718</v>
      </c>
      <c r="K936" t="s">
        <v>718</v>
      </c>
      <c r="L936" s="6" t="s">
        <v>718</v>
      </c>
      <c r="M936" s="27" t="s">
        <v>169</v>
      </c>
      <c r="N936" s="27" t="s">
        <v>1126</v>
      </c>
      <c r="O936" s="27" t="s">
        <v>78</v>
      </c>
      <c r="P936" s="27" t="s">
        <v>1440</v>
      </c>
      <c r="Q936" s="27" t="s">
        <v>78</v>
      </c>
      <c r="R936" s="27" t="s">
        <v>495</v>
      </c>
      <c r="S936" s="27" t="s">
        <v>98</v>
      </c>
      <c r="T936" s="27" t="s">
        <v>453</v>
      </c>
      <c r="U936" s="60">
        <v>42075</v>
      </c>
      <c r="V936" s="27" t="s">
        <v>45</v>
      </c>
      <c r="W936" s="27" t="s">
        <v>107</v>
      </c>
      <c r="X936" s="27" t="s">
        <v>175</v>
      </c>
      <c r="Y936" s="27" t="s">
        <v>2953</v>
      </c>
      <c r="Z936" s="27" t="s">
        <v>185</v>
      </c>
      <c r="AA936" s="62">
        <v>39528</v>
      </c>
      <c r="AB936" s="27" t="s">
        <v>194</v>
      </c>
      <c r="AC936" s="27" t="s">
        <v>172</v>
      </c>
      <c r="AD936" s="27" t="s">
        <v>184</v>
      </c>
      <c r="AE936" s="27" t="s">
        <v>183</v>
      </c>
      <c r="AF936" s="27" t="s">
        <v>782</v>
      </c>
      <c r="AG936" s="27" t="s">
        <v>677</v>
      </c>
      <c r="AH936" s="27" t="s">
        <v>1759</v>
      </c>
      <c r="AI936" s="61">
        <v>42075</v>
      </c>
      <c r="AJ936" s="27" t="s">
        <v>1758</v>
      </c>
      <c r="AK936" s="61">
        <v>42074</v>
      </c>
      <c r="AL936" s="28" t="s">
        <v>64</v>
      </c>
      <c r="AM936" s="27" t="s">
        <v>723</v>
      </c>
      <c r="AN936" s="27" t="s">
        <v>724</v>
      </c>
      <c r="AO936" s="28" t="s">
        <v>715</v>
      </c>
      <c r="AP936" s="27" t="s">
        <v>716</v>
      </c>
      <c r="AQ936" s="27" t="s">
        <v>78</v>
      </c>
      <c r="AR936" s="27" t="s">
        <v>78</v>
      </c>
      <c r="AS936" s="28" t="s">
        <v>721</v>
      </c>
      <c r="AT936" s="28" t="s">
        <v>718</v>
      </c>
      <c r="AU936" s="28" t="s">
        <v>718</v>
      </c>
      <c r="AV936" s="28" t="s">
        <v>718</v>
      </c>
      <c r="AW936" s="28" t="s">
        <v>718</v>
      </c>
      <c r="AX936" s="28" t="s">
        <v>718</v>
      </c>
      <c r="AY936" s="28" t="s">
        <v>718</v>
      </c>
      <c r="AZ936" s="62">
        <v>39528</v>
      </c>
      <c r="BA936" s="62">
        <v>39528</v>
      </c>
      <c r="BB936" s="29">
        <v>1</v>
      </c>
    </row>
    <row r="937" spans="1:54" ht="15.75" customHeight="1" x14ac:dyDescent="0.2">
      <c r="A937" t="s">
        <v>3205</v>
      </c>
      <c r="B937" t="str">
        <f>VLOOKUP(M937,vlookup!A:C,3,FALSE)</f>
        <v>"Special Interest Function"</v>
      </c>
      <c r="C937" t="s">
        <v>925</v>
      </c>
      <c r="D937" t="s">
        <v>7</v>
      </c>
      <c r="E937" t="s">
        <v>11</v>
      </c>
      <c r="F937" t="s">
        <v>721</v>
      </c>
      <c r="G937" t="s">
        <v>718</v>
      </c>
      <c r="H937" t="s">
        <v>718</v>
      </c>
      <c r="I937" t="s">
        <v>718</v>
      </c>
      <c r="J937" t="s">
        <v>718</v>
      </c>
      <c r="K937" t="s">
        <v>718</v>
      </c>
      <c r="L937" s="6" t="s">
        <v>718</v>
      </c>
      <c r="M937" s="27" t="s">
        <v>169</v>
      </c>
      <c r="N937" s="27" t="s">
        <v>1126</v>
      </c>
      <c r="O937" s="27" t="s">
        <v>78</v>
      </c>
      <c r="P937" s="27" t="s">
        <v>1440</v>
      </c>
      <c r="Q937" s="27" t="s">
        <v>78</v>
      </c>
      <c r="R937" s="27" t="s">
        <v>463</v>
      </c>
      <c r="S937" s="27" t="s">
        <v>260</v>
      </c>
      <c r="T937" s="27" t="s">
        <v>212</v>
      </c>
      <c r="U937" s="60">
        <v>42079</v>
      </c>
      <c r="V937" s="27" t="s">
        <v>45</v>
      </c>
      <c r="W937" s="27" t="s">
        <v>107</v>
      </c>
      <c r="X937" s="27" t="s">
        <v>175</v>
      </c>
      <c r="Y937" s="27" t="s">
        <v>2885</v>
      </c>
      <c r="Z937" s="27" t="s">
        <v>188</v>
      </c>
      <c r="AA937" s="62">
        <v>34787.5</v>
      </c>
      <c r="AB937" s="27" t="s">
        <v>644</v>
      </c>
      <c r="AC937" s="27" t="s">
        <v>88</v>
      </c>
      <c r="AD937" s="27" t="s">
        <v>187</v>
      </c>
      <c r="AE937" s="27" t="s">
        <v>186</v>
      </c>
      <c r="AF937" s="27" t="s">
        <v>782</v>
      </c>
      <c r="AG937" s="27" t="s">
        <v>677</v>
      </c>
      <c r="AH937" s="27" t="s">
        <v>1759</v>
      </c>
      <c r="AI937" s="61">
        <v>42079</v>
      </c>
      <c r="AJ937" s="27" t="s">
        <v>1758</v>
      </c>
      <c r="AK937" s="61">
        <v>42076</v>
      </c>
      <c r="AL937" s="28" t="s">
        <v>64</v>
      </c>
      <c r="AM937" s="27" t="s">
        <v>723</v>
      </c>
      <c r="AN937" s="27" t="s">
        <v>724</v>
      </c>
      <c r="AO937" s="28" t="s">
        <v>715</v>
      </c>
      <c r="AP937" s="27" t="s">
        <v>716</v>
      </c>
      <c r="AQ937" s="27" t="s">
        <v>78</v>
      </c>
      <c r="AR937" s="27" t="s">
        <v>78</v>
      </c>
      <c r="AS937" s="28" t="s">
        <v>721</v>
      </c>
      <c r="AT937" s="28" t="s">
        <v>718</v>
      </c>
      <c r="AU937" s="28" t="s">
        <v>718</v>
      </c>
      <c r="AV937" s="28" t="s">
        <v>718</v>
      </c>
      <c r="AW937" s="28" t="s">
        <v>718</v>
      </c>
      <c r="AX937" s="28" t="s">
        <v>718</v>
      </c>
      <c r="AY937" s="28" t="s">
        <v>718</v>
      </c>
      <c r="AZ937" s="62">
        <v>34787.5</v>
      </c>
      <c r="BA937" s="62">
        <v>34787.5</v>
      </c>
      <c r="BB937" s="29">
        <v>1</v>
      </c>
    </row>
    <row r="938" spans="1:54" ht="15.75" customHeight="1" x14ac:dyDescent="0.2">
      <c r="A938" t="s">
        <v>3205</v>
      </c>
      <c r="B938" t="str">
        <f>VLOOKUP(M938,vlookup!A:C,3,FALSE)</f>
        <v>"Special Interest Function"</v>
      </c>
      <c r="C938" t="s">
        <v>925</v>
      </c>
      <c r="D938" t="s">
        <v>7</v>
      </c>
      <c r="E938" t="s">
        <v>11</v>
      </c>
      <c r="F938" t="s">
        <v>721</v>
      </c>
      <c r="G938" t="s">
        <v>718</v>
      </c>
      <c r="H938" t="s">
        <v>718</v>
      </c>
      <c r="I938" t="s">
        <v>718</v>
      </c>
      <c r="J938" t="s">
        <v>718</v>
      </c>
      <c r="K938" t="s">
        <v>718</v>
      </c>
      <c r="L938" s="6" t="s">
        <v>718</v>
      </c>
      <c r="M938" s="27" t="s">
        <v>169</v>
      </c>
      <c r="N938" s="27" t="s">
        <v>1126</v>
      </c>
      <c r="O938" s="27" t="s">
        <v>78</v>
      </c>
      <c r="P938" s="27" t="s">
        <v>1440</v>
      </c>
      <c r="Q938" s="27" t="s">
        <v>78</v>
      </c>
      <c r="R938" s="27" t="s">
        <v>1408</v>
      </c>
      <c r="S938" s="27" t="s">
        <v>483</v>
      </c>
      <c r="T938" s="27" t="s">
        <v>104</v>
      </c>
      <c r="U938" s="60">
        <v>42080</v>
      </c>
      <c r="V938" s="27" t="s">
        <v>45</v>
      </c>
      <c r="W938" s="27" t="s">
        <v>107</v>
      </c>
      <c r="X938" s="27" t="s">
        <v>175</v>
      </c>
      <c r="Y938" s="27" t="s">
        <v>3039</v>
      </c>
      <c r="Z938" s="27" t="s">
        <v>1409</v>
      </c>
      <c r="AA938" s="62">
        <v>342055.06</v>
      </c>
      <c r="AB938" s="27" t="s">
        <v>379</v>
      </c>
      <c r="AC938" s="27" t="s">
        <v>83</v>
      </c>
      <c r="AD938" s="27" t="s">
        <v>1410</v>
      </c>
      <c r="AE938" s="27" t="s">
        <v>1411</v>
      </c>
      <c r="AF938" s="27" t="s">
        <v>782</v>
      </c>
      <c r="AG938" s="27" t="s">
        <v>677</v>
      </c>
      <c r="AH938" s="27" t="s">
        <v>1759</v>
      </c>
      <c r="AI938" s="61">
        <v>42080</v>
      </c>
      <c r="AJ938" s="27" t="s">
        <v>1758</v>
      </c>
      <c r="AK938" s="61">
        <v>42079</v>
      </c>
      <c r="AL938" s="28" t="s">
        <v>64</v>
      </c>
      <c r="AM938" s="27" t="s">
        <v>723</v>
      </c>
      <c r="AN938" s="27" t="s">
        <v>724</v>
      </c>
      <c r="AO938" s="28" t="s">
        <v>715</v>
      </c>
      <c r="AP938" s="27" t="s">
        <v>716</v>
      </c>
      <c r="AQ938" s="27" t="s">
        <v>78</v>
      </c>
      <c r="AR938" s="27" t="s">
        <v>78</v>
      </c>
      <c r="AS938" s="28" t="s">
        <v>721</v>
      </c>
      <c r="AT938" s="28" t="s">
        <v>718</v>
      </c>
      <c r="AU938" s="28" t="s">
        <v>718</v>
      </c>
      <c r="AV938" s="28" t="s">
        <v>718</v>
      </c>
      <c r="AW938" s="28" t="s">
        <v>718</v>
      </c>
      <c r="AX938" s="28" t="s">
        <v>718</v>
      </c>
      <c r="AY938" s="28" t="s">
        <v>718</v>
      </c>
      <c r="AZ938" s="62">
        <v>342055.06</v>
      </c>
      <c r="BA938" s="62">
        <v>342055.06</v>
      </c>
      <c r="BB938" s="29">
        <v>1</v>
      </c>
    </row>
    <row r="939" spans="1:54" ht="15.75" customHeight="1" x14ac:dyDescent="0.2">
      <c r="A939" t="s">
        <v>3205</v>
      </c>
      <c r="B939" t="str">
        <f>VLOOKUP(M939,vlookup!A:C,3,FALSE)</f>
        <v>"Special Interest Function"</v>
      </c>
      <c r="C939" t="s">
        <v>925</v>
      </c>
      <c r="D939" t="s">
        <v>7</v>
      </c>
      <c r="E939" t="s">
        <v>11</v>
      </c>
      <c r="F939" t="s">
        <v>721</v>
      </c>
      <c r="G939" t="s">
        <v>718</v>
      </c>
      <c r="H939" t="s">
        <v>718</v>
      </c>
      <c r="I939" t="s">
        <v>718</v>
      </c>
      <c r="J939" t="s">
        <v>718</v>
      </c>
      <c r="K939" t="s">
        <v>718</v>
      </c>
      <c r="L939" s="6" t="s">
        <v>718</v>
      </c>
      <c r="M939" s="27" t="s">
        <v>169</v>
      </c>
      <c r="N939" s="27" t="s">
        <v>1126</v>
      </c>
      <c r="O939" s="27" t="s">
        <v>78</v>
      </c>
      <c r="P939" s="27" t="s">
        <v>1440</v>
      </c>
      <c r="Q939" s="27" t="s">
        <v>78</v>
      </c>
      <c r="R939" s="27" t="s">
        <v>1408</v>
      </c>
      <c r="S939" s="27" t="s">
        <v>483</v>
      </c>
      <c r="T939" s="27" t="s">
        <v>104</v>
      </c>
      <c r="U939" s="60">
        <v>42081</v>
      </c>
      <c r="V939" s="27" t="s">
        <v>45</v>
      </c>
      <c r="W939" s="27" t="s">
        <v>107</v>
      </c>
      <c r="X939" s="27" t="s">
        <v>175</v>
      </c>
      <c r="Y939" s="27" t="s">
        <v>3040</v>
      </c>
      <c r="Z939" s="27" t="s">
        <v>1409</v>
      </c>
      <c r="AA939" s="62">
        <v>84953.919999999998</v>
      </c>
      <c r="AB939" s="27" t="s">
        <v>379</v>
      </c>
      <c r="AC939" s="27" t="s">
        <v>86</v>
      </c>
      <c r="AD939" s="27" t="s">
        <v>1410</v>
      </c>
      <c r="AE939" s="27" t="s">
        <v>1411</v>
      </c>
      <c r="AF939" s="27" t="s">
        <v>782</v>
      </c>
      <c r="AG939" s="27" t="s">
        <v>677</v>
      </c>
      <c r="AH939" s="27" t="s">
        <v>1759</v>
      </c>
      <c r="AI939" s="61">
        <v>42081</v>
      </c>
      <c r="AJ939" s="27" t="s">
        <v>1758</v>
      </c>
      <c r="AK939" s="61">
        <v>42081</v>
      </c>
      <c r="AL939" s="28" t="s">
        <v>64</v>
      </c>
      <c r="AM939" s="27" t="s">
        <v>723</v>
      </c>
      <c r="AN939" s="27" t="s">
        <v>724</v>
      </c>
      <c r="AO939" s="28" t="s">
        <v>715</v>
      </c>
      <c r="AP939" s="27" t="s">
        <v>716</v>
      </c>
      <c r="AQ939" s="27" t="s">
        <v>78</v>
      </c>
      <c r="AR939" s="27" t="s">
        <v>78</v>
      </c>
      <c r="AS939" s="28" t="s">
        <v>721</v>
      </c>
      <c r="AT939" s="28" t="s">
        <v>718</v>
      </c>
      <c r="AU939" s="28" t="s">
        <v>718</v>
      </c>
      <c r="AV939" s="28" t="s">
        <v>718</v>
      </c>
      <c r="AW939" s="28" t="s">
        <v>718</v>
      </c>
      <c r="AX939" s="28" t="s">
        <v>718</v>
      </c>
      <c r="AY939" s="28" t="s">
        <v>718</v>
      </c>
      <c r="AZ939" s="62">
        <v>84953.919999999998</v>
      </c>
      <c r="BA939" s="62">
        <v>84953.919999999998</v>
      </c>
      <c r="BB939" s="29">
        <v>1</v>
      </c>
    </row>
    <row r="940" spans="1:54" ht="15.75" customHeight="1" x14ac:dyDescent="0.2">
      <c r="A940" t="s">
        <v>3205</v>
      </c>
      <c r="B940" t="str">
        <f>VLOOKUP(M940,vlookup!A:C,3,FALSE)</f>
        <v>"Special Interest Function"</v>
      </c>
      <c r="C940" t="s">
        <v>925</v>
      </c>
      <c r="D940" t="s">
        <v>7</v>
      </c>
      <c r="E940" t="s">
        <v>11</v>
      </c>
      <c r="F940" t="s">
        <v>721</v>
      </c>
      <c r="G940" t="s">
        <v>718</v>
      </c>
      <c r="H940" t="s">
        <v>718</v>
      </c>
      <c r="I940" t="s">
        <v>718</v>
      </c>
      <c r="J940" t="s">
        <v>718</v>
      </c>
      <c r="K940" t="s">
        <v>718</v>
      </c>
      <c r="L940" s="6" t="s">
        <v>718</v>
      </c>
      <c r="M940" s="27" t="s">
        <v>169</v>
      </c>
      <c r="N940" s="27" t="s">
        <v>1126</v>
      </c>
      <c r="O940" s="27" t="s">
        <v>78</v>
      </c>
      <c r="P940" s="27" t="s">
        <v>1440</v>
      </c>
      <c r="Q940" s="27" t="s">
        <v>78</v>
      </c>
      <c r="R940" s="27" t="s">
        <v>510</v>
      </c>
      <c r="S940" s="27" t="s">
        <v>272</v>
      </c>
      <c r="T940" s="27" t="s">
        <v>143</v>
      </c>
      <c r="U940" s="60">
        <v>42081</v>
      </c>
      <c r="V940" s="27" t="s">
        <v>45</v>
      </c>
      <c r="W940" s="27" t="s">
        <v>107</v>
      </c>
      <c r="X940" s="27" t="s">
        <v>175</v>
      </c>
      <c r="Y940" s="27" t="s">
        <v>2865</v>
      </c>
      <c r="Z940" s="27" t="s">
        <v>1127</v>
      </c>
      <c r="AA940" s="62">
        <v>87075.48</v>
      </c>
      <c r="AB940" s="27" t="s">
        <v>128</v>
      </c>
      <c r="AC940" s="27" t="s">
        <v>115</v>
      </c>
      <c r="AD940" s="27" t="s">
        <v>1128</v>
      </c>
      <c r="AE940" s="27" t="s">
        <v>1129</v>
      </c>
      <c r="AF940" s="27" t="s">
        <v>782</v>
      </c>
      <c r="AG940" s="27" t="s">
        <v>677</v>
      </c>
      <c r="AH940" s="27" t="s">
        <v>1759</v>
      </c>
      <c r="AI940" s="61">
        <v>42081</v>
      </c>
      <c r="AJ940" s="27" t="s">
        <v>1758</v>
      </c>
      <c r="AK940" s="61">
        <v>42081</v>
      </c>
      <c r="AL940" s="28" t="s">
        <v>64</v>
      </c>
      <c r="AM940" s="27" t="s">
        <v>723</v>
      </c>
      <c r="AN940" s="27" t="s">
        <v>724</v>
      </c>
      <c r="AO940" s="28" t="s">
        <v>715</v>
      </c>
      <c r="AP940" s="27" t="s">
        <v>716</v>
      </c>
      <c r="AQ940" s="27" t="s">
        <v>78</v>
      </c>
      <c r="AR940" s="27" t="s">
        <v>78</v>
      </c>
      <c r="AS940" s="28" t="s">
        <v>721</v>
      </c>
      <c r="AT940" s="28" t="s">
        <v>718</v>
      </c>
      <c r="AU940" s="28" t="s">
        <v>718</v>
      </c>
      <c r="AV940" s="28" t="s">
        <v>718</v>
      </c>
      <c r="AW940" s="28" t="s">
        <v>718</v>
      </c>
      <c r="AX940" s="28" t="s">
        <v>718</v>
      </c>
      <c r="AY940" s="28" t="s">
        <v>718</v>
      </c>
      <c r="AZ940" s="62">
        <v>87075.48</v>
      </c>
      <c r="BA940" s="62">
        <v>87075.48</v>
      </c>
      <c r="BB940" s="29">
        <v>1</v>
      </c>
    </row>
    <row r="941" spans="1:54" ht="15.75" customHeight="1" x14ac:dyDescent="0.2">
      <c r="A941" t="s">
        <v>3205</v>
      </c>
      <c r="B941" t="str">
        <f>VLOOKUP(M941,vlookup!A:C,3,FALSE)</f>
        <v>"Special Interest Function"</v>
      </c>
      <c r="C941" t="s">
        <v>925</v>
      </c>
      <c r="D941" t="s">
        <v>7</v>
      </c>
      <c r="E941" t="s">
        <v>11</v>
      </c>
      <c r="F941" t="s">
        <v>721</v>
      </c>
      <c r="G941" t="s">
        <v>718</v>
      </c>
      <c r="H941" t="s">
        <v>718</v>
      </c>
      <c r="I941" t="s">
        <v>718</v>
      </c>
      <c r="J941" t="s">
        <v>718</v>
      </c>
      <c r="K941" t="s">
        <v>718</v>
      </c>
      <c r="L941" s="6" t="s">
        <v>718</v>
      </c>
      <c r="M941" s="27" t="s">
        <v>169</v>
      </c>
      <c r="N941" s="27" t="s">
        <v>1126</v>
      </c>
      <c r="O941" s="27" t="s">
        <v>78</v>
      </c>
      <c r="P941" s="27" t="s">
        <v>1440</v>
      </c>
      <c r="Q941" s="27" t="s">
        <v>78</v>
      </c>
      <c r="R941" s="27" t="s">
        <v>514</v>
      </c>
      <c r="S941" s="27" t="s">
        <v>513</v>
      </c>
      <c r="T941" s="27" t="s">
        <v>989</v>
      </c>
      <c r="U941" s="60">
        <v>42081</v>
      </c>
      <c r="V941" s="27" t="s">
        <v>45</v>
      </c>
      <c r="W941" s="27" t="s">
        <v>107</v>
      </c>
      <c r="X941" s="27" t="s">
        <v>175</v>
      </c>
      <c r="Y941" s="27" t="s">
        <v>2932</v>
      </c>
      <c r="Z941" s="27" t="s">
        <v>178</v>
      </c>
      <c r="AA941" s="62">
        <v>320375</v>
      </c>
      <c r="AB941" s="27" t="s">
        <v>1119</v>
      </c>
      <c r="AC941" s="27" t="s">
        <v>170</v>
      </c>
      <c r="AD941" s="27" t="s">
        <v>177</v>
      </c>
      <c r="AE941" s="27" t="s">
        <v>176</v>
      </c>
      <c r="AF941" s="27" t="s">
        <v>782</v>
      </c>
      <c r="AG941" s="27" t="s">
        <v>677</v>
      </c>
      <c r="AH941" s="27" t="s">
        <v>1759</v>
      </c>
      <c r="AI941" s="61">
        <v>42081</v>
      </c>
      <c r="AJ941" s="27" t="s">
        <v>1758</v>
      </c>
      <c r="AK941" s="61">
        <v>42079</v>
      </c>
      <c r="AL941" s="28" t="s">
        <v>64</v>
      </c>
      <c r="AM941" s="27" t="s">
        <v>723</v>
      </c>
      <c r="AN941" s="27" t="s">
        <v>724</v>
      </c>
      <c r="AO941" s="28" t="s">
        <v>715</v>
      </c>
      <c r="AP941" s="27" t="s">
        <v>716</v>
      </c>
      <c r="AQ941" s="27" t="s">
        <v>78</v>
      </c>
      <c r="AR941" s="27" t="s">
        <v>78</v>
      </c>
      <c r="AS941" s="28" t="s">
        <v>721</v>
      </c>
      <c r="AT941" s="28" t="s">
        <v>718</v>
      </c>
      <c r="AU941" s="28" t="s">
        <v>718</v>
      </c>
      <c r="AV941" s="28" t="s">
        <v>718</v>
      </c>
      <c r="AW941" s="28" t="s">
        <v>718</v>
      </c>
      <c r="AX941" s="28" t="s">
        <v>718</v>
      </c>
      <c r="AY941" s="28" t="s">
        <v>718</v>
      </c>
      <c r="AZ941" s="62">
        <v>320375</v>
      </c>
      <c r="BA941" s="62">
        <v>320375</v>
      </c>
      <c r="BB941" s="29">
        <v>1</v>
      </c>
    </row>
    <row r="942" spans="1:54" ht="15.75" customHeight="1" x14ac:dyDescent="0.2">
      <c r="A942" t="s">
        <v>3205</v>
      </c>
      <c r="B942" t="str">
        <f>VLOOKUP(M942,vlookup!A:C,3,FALSE)</f>
        <v>"Special Interest Function"</v>
      </c>
      <c r="C942" t="s">
        <v>925</v>
      </c>
      <c r="D942" t="s">
        <v>7</v>
      </c>
      <c r="E942" t="s">
        <v>11</v>
      </c>
      <c r="F942" t="s">
        <v>721</v>
      </c>
      <c r="G942" t="s">
        <v>718</v>
      </c>
      <c r="H942" t="s">
        <v>718</v>
      </c>
      <c r="I942" t="s">
        <v>718</v>
      </c>
      <c r="J942" t="s">
        <v>718</v>
      </c>
      <c r="K942" t="s">
        <v>718</v>
      </c>
      <c r="L942" s="6" t="s">
        <v>718</v>
      </c>
      <c r="M942" s="27" t="s">
        <v>169</v>
      </c>
      <c r="N942" s="27" t="s">
        <v>1126</v>
      </c>
      <c r="O942" s="27" t="s">
        <v>78</v>
      </c>
      <c r="P942" s="27" t="s">
        <v>1440</v>
      </c>
      <c r="Q942" s="27" t="s">
        <v>78</v>
      </c>
      <c r="R942" s="27" t="s">
        <v>460</v>
      </c>
      <c r="S942" s="27" t="s">
        <v>191</v>
      </c>
      <c r="T942" s="27" t="s">
        <v>989</v>
      </c>
      <c r="U942" s="60">
        <v>42082</v>
      </c>
      <c r="V942" s="27" t="s">
        <v>45</v>
      </c>
      <c r="W942" s="27" t="s">
        <v>107</v>
      </c>
      <c r="X942" s="27" t="s">
        <v>175</v>
      </c>
      <c r="Y942" s="27" t="s">
        <v>2970</v>
      </c>
      <c r="Z942" s="27" t="s">
        <v>1136</v>
      </c>
      <c r="AA942" s="62">
        <v>84375</v>
      </c>
      <c r="AB942" s="27" t="s">
        <v>379</v>
      </c>
      <c r="AC942" s="27" t="s">
        <v>115</v>
      </c>
      <c r="AD942" s="27" t="s">
        <v>1137</v>
      </c>
      <c r="AE942" s="27" t="s">
        <v>1138</v>
      </c>
      <c r="AF942" s="27" t="s">
        <v>782</v>
      </c>
      <c r="AG942" s="27" t="s">
        <v>677</v>
      </c>
      <c r="AH942" s="27" t="s">
        <v>1759</v>
      </c>
      <c r="AI942" s="61">
        <v>42082</v>
      </c>
      <c r="AJ942" s="27" t="s">
        <v>1758</v>
      </c>
      <c r="AK942" s="61">
        <v>42082</v>
      </c>
      <c r="AL942" s="28" t="s">
        <v>64</v>
      </c>
      <c r="AM942" s="27" t="s">
        <v>723</v>
      </c>
      <c r="AN942" s="27" t="s">
        <v>724</v>
      </c>
      <c r="AO942" s="28" t="s">
        <v>715</v>
      </c>
      <c r="AP942" s="27" t="s">
        <v>716</v>
      </c>
      <c r="AQ942" s="27" t="s">
        <v>78</v>
      </c>
      <c r="AR942" s="27" t="s">
        <v>78</v>
      </c>
      <c r="AS942" s="28" t="s">
        <v>721</v>
      </c>
      <c r="AT942" s="28" t="s">
        <v>718</v>
      </c>
      <c r="AU942" s="28" t="s">
        <v>718</v>
      </c>
      <c r="AV942" s="28" t="s">
        <v>718</v>
      </c>
      <c r="AW942" s="28" t="s">
        <v>718</v>
      </c>
      <c r="AX942" s="28" t="s">
        <v>718</v>
      </c>
      <c r="AY942" s="28" t="s">
        <v>718</v>
      </c>
      <c r="AZ942" s="62">
        <v>84375</v>
      </c>
      <c r="BA942" s="62">
        <v>84375</v>
      </c>
      <c r="BB942" s="29">
        <v>1</v>
      </c>
    </row>
    <row r="943" spans="1:54" ht="15.75" customHeight="1" x14ac:dyDescent="0.2">
      <c r="A943" t="s">
        <v>3205</v>
      </c>
      <c r="B943" t="str">
        <f>VLOOKUP(M943,vlookup!A:C,3,FALSE)</f>
        <v>"Special Interest Function"</v>
      </c>
      <c r="C943" t="s">
        <v>925</v>
      </c>
      <c r="D943" t="s">
        <v>7</v>
      </c>
      <c r="E943" t="s">
        <v>11</v>
      </c>
      <c r="F943" t="s">
        <v>721</v>
      </c>
      <c r="G943" t="s">
        <v>718</v>
      </c>
      <c r="H943" t="s">
        <v>718</v>
      </c>
      <c r="I943" t="s">
        <v>718</v>
      </c>
      <c r="J943" t="s">
        <v>718</v>
      </c>
      <c r="K943" t="s">
        <v>718</v>
      </c>
      <c r="L943" s="6" t="s">
        <v>718</v>
      </c>
      <c r="M943" s="27" t="s">
        <v>169</v>
      </c>
      <c r="N943" s="27" t="s">
        <v>1126</v>
      </c>
      <c r="O943" s="27" t="s">
        <v>78</v>
      </c>
      <c r="P943" s="27" t="s">
        <v>1440</v>
      </c>
      <c r="Q943" s="27" t="s">
        <v>78</v>
      </c>
      <c r="R943" s="27" t="s">
        <v>514</v>
      </c>
      <c r="S943" s="27" t="s">
        <v>513</v>
      </c>
      <c r="T943" s="27" t="s">
        <v>989</v>
      </c>
      <c r="U943" s="60">
        <v>42083</v>
      </c>
      <c r="V943" s="27" t="s">
        <v>45</v>
      </c>
      <c r="W943" s="27" t="s">
        <v>107</v>
      </c>
      <c r="X943" s="27" t="s">
        <v>175</v>
      </c>
      <c r="Y943" s="27" t="s">
        <v>2933</v>
      </c>
      <c r="Z943" s="27" t="s">
        <v>178</v>
      </c>
      <c r="AA943" s="62">
        <v>11945949</v>
      </c>
      <c r="AB943" s="27" t="s">
        <v>644</v>
      </c>
      <c r="AC943" s="27" t="s">
        <v>130</v>
      </c>
      <c r="AD943" s="27" t="s">
        <v>177</v>
      </c>
      <c r="AE943" s="27" t="s">
        <v>176</v>
      </c>
      <c r="AF943" s="27" t="s">
        <v>782</v>
      </c>
      <c r="AG943" s="27" t="s">
        <v>677</v>
      </c>
      <c r="AH943" s="27" t="s">
        <v>798</v>
      </c>
      <c r="AI943" s="61">
        <v>42207</v>
      </c>
      <c r="AJ943" s="27" t="s">
        <v>798</v>
      </c>
      <c r="AK943" s="61">
        <v>42083</v>
      </c>
      <c r="AL943" s="28" t="s">
        <v>64</v>
      </c>
      <c r="AM943" s="27" t="s">
        <v>723</v>
      </c>
      <c r="AN943" s="27" t="s">
        <v>724</v>
      </c>
      <c r="AO943" s="28" t="s">
        <v>715</v>
      </c>
      <c r="AP943" s="27" t="s">
        <v>716</v>
      </c>
      <c r="AQ943" s="27" t="s">
        <v>78</v>
      </c>
      <c r="AR943" s="27" t="s">
        <v>78</v>
      </c>
      <c r="AS943" s="28" t="s">
        <v>721</v>
      </c>
      <c r="AT943" s="28" t="s">
        <v>718</v>
      </c>
      <c r="AU943" s="28" t="s">
        <v>718</v>
      </c>
      <c r="AV943" s="28" t="s">
        <v>718</v>
      </c>
      <c r="AW943" s="28" t="s">
        <v>718</v>
      </c>
      <c r="AX943" s="28" t="s">
        <v>718</v>
      </c>
      <c r="AY943" s="28" t="s">
        <v>718</v>
      </c>
      <c r="AZ943" s="62">
        <v>11945949</v>
      </c>
      <c r="BA943" s="62">
        <v>11945949</v>
      </c>
      <c r="BB943" s="29">
        <v>1</v>
      </c>
    </row>
    <row r="944" spans="1:54" ht="15.75" customHeight="1" x14ac:dyDescent="0.2">
      <c r="A944" t="s">
        <v>3205</v>
      </c>
      <c r="B944" t="str">
        <f>VLOOKUP(M944,vlookup!A:C,3,FALSE)</f>
        <v>"Special Interest Function"</v>
      </c>
      <c r="C944" t="s">
        <v>925</v>
      </c>
      <c r="D944" t="s">
        <v>7</v>
      </c>
      <c r="E944" t="s">
        <v>11</v>
      </c>
      <c r="F944" t="s">
        <v>721</v>
      </c>
      <c r="G944" t="s">
        <v>718</v>
      </c>
      <c r="H944" t="s">
        <v>718</v>
      </c>
      <c r="I944" t="s">
        <v>718</v>
      </c>
      <c r="J944" t="s">
        <v>718</v>
      </c>
      <c r="K944" t="s">
        <v>718</v>
      </c>
      <c r="L944" s="6" t="s">
        <v>718</v>
      </c>
      <c r="M944" s="27" t="s">
        <v>169</v>
      </c>
      <c r="N944" s="27" t="s">
        <v>1126</v>
      </c>
      <c r="O944" s="27" t="s">
        <v>78</v>
      </c>
      <c r="P944" s="27" t="s">
        <v>1440</v>
      </c>
      <c r="Q944" s="27" t="s">
        <v>78</v>
      </c>
      <c r="R944" s="27" t="s">
        <v>463</v>
      </c>
      <c r="S944" s="27" t="s">
        <v>260</v>
      </c>
      <c r="T944" s="27" t="s">
        <v>212</v>
      </c>
      <c r="U944" s="60">
        <v>42087</v>
      </c>
      <c r="V944" s="27" t="s">
        <v>45</v>
      </c>
      <c r="W944" s="27" t="s">
        <v>107</v>
      </c>
      <c r="X944" s="27" t="s">
        <v>175</v>
      </c>
      <c r="Y944" s="27" t="s">
        <v>2886</v>
      </c>
      <c r="Z944" s="27" t="s">
        <v>188</v>
      </c>
      <c r="AA944" s="62">
        <v>47450</v>
      </c>
      <c r="AB944" s="27" t="s">
        <v>912</v>
      </c>
      <c r="AC944" s="27" t="s">
        <v>120</v>
      </c>
      <c r="AD944" s="27" t="s">
        <v>187</v>
      </c>
      <c r="AE944" s="27" t="s">
        <v>186</v>
      </c>
      <c r="AF944" s="27" t="s">
        <v>782</v>
      </c>
      <c r="AG944" s="27" t="s">
        <v>677</v>
      </c>
      <c r="AH944" s="27" t="s">
        <v>1759</v>
      </c>
      <c r="AI944" s="61">
        <v>42089</v>
      </c>
      <c r="AJ944" s="27" t="s">
        <v>1758</v>
      </c>
      <c r="AK944" s="61">
        <v>42087</v>
      </c>
      <c r="AL944" s="28" t="s">
        <v>64</v>
      </c>
      <c r="AM944" s="27" t="s">
        <v>723</v>
      </c>
      <c r="AN944" s="27" t="s">
        <v>724</v>
      </c>
      <c r="AO944" s="28" t="s">
        <v>715</v>
      </c>
      <c r="AP944" s="27" t="s">
        <v>716</v>
      </c>
      <c r="AQ944" s="27" t="s">
        <v>78</v>
      </c>
      <c r="AR944" s="27" t="s">
        <v>78</v>
      </c>
      <c r="AS944" s="28" t="s">
        <v>721</v>
      </c>
      <c r="AT944" s="28" t="s">
        <v>718</v>
      </c>
      <c r="AU944" s="28" t="s">
        <v>718</v>
      </c>
      <c r="AV944" s="28" t="s">
        <v>718</v>
      </c>
      <c r="AW944" s="28" t="s">
        <v>718</v>
      </c>
      <c r="AX944" s="28" t="s">
        <v>718</v>
      </c>
      <c r="AY944" s="28" t="s">
        <v>718</v>
      </c>
      <c r="AZ944" s="62">
        <v>47450</v>
      </c>
      <c r="BA944" s="62">
        <v>47450</v>
      </c>
      <c r="BB944" s="29">
        <v>1</v>
      </c>
    </row>
    <row r="945" spans="1:54" ht="15.75" customHeight="1" x14ac:dyDescent="0.2">
      <c r="A945" t="s">
        <v>3205</v>
      </c>
      <c r="B945" t="str">
        <f>VLOOKUP(M945,vlookup!A:C,3,FALSE)</f>
        <v>"Special Interest Function"</v>
      </c>
      <c r="C945" t="s">
        <v>925</v>
      </c>
      <c r="D945" t="s">
        <v>7</v>
      </c>
      <c r="E945" t="s">
        <v>11</v>
      </c>
      <c r="F945" t="s">
        <v>721</v>
      </c>
      <c r="G945" t="s">
        <v>718</v>
      </c>
      <c r="H945" t="s">
        <v>718</v>
      </c>
      <c r="I945" t="s">
        <v>718</v>
      </c>
      <c r="J945" t="s">
        <v>718</v>
      </c>
      <c r="K945" t="s">
        <v>718</v>
      </c>
      <c r="L945" s="6" t="s">
        <v>718</v>
      </c>
      <c r="M945" s="27" t="s">
        <v>169</v>
      </c>
      <c r="N945" s="27" t="s">
        <v>1126</v>
      </c>
      <c r="O945" s="27" t="s">
        <v>78</v>
      </c>
      <c r="P945" s="27" t="s">
        <v>1440</v>
      </c>
      <c r="Q945" s="27" t="s">
        <v>78</v>
      </c>
      <c r="R945" s="27" t="s">
        <v>495</v>
      </c>
      <c r="S945" s="27" t="s">
        <v>98</v>
      </c>
      <c r="T945" s="27" t="s">
        <v>453</v>
      </c>
      <c r="U945" s="60">
        <v>42087</v>
      </c>
      <c r="V945" s="27" t="s">
        <v>45</v>
      </c>
      <c r="W945" s="27" t="s">
        <v>107</v>
      </c>
      <c r="X945" s="27" t="s">
        <v>175</v>
      </c>
      <c r="Y945" s="27" t="s">
        <v>2954</v>
      </c>
      <c r="Z945" s="27" t="s">
        <v>185</v>
      </c>
      <c r="AA945" s="62">
        <v>51020</v>
      </c>
      <c r="AB945" s="27" t="s">
        <v>194</v>
      </c>
      <c r="AC945" s="27" t="s">
        <v>120</v>
      </c>
      <c r="AD945" s="27" t="s">
        <v>184</v>
      </c>
      <c r="AE945" s="27" t="s">
        <v>183</v>
      </c>
      <c r="AF945" s="27" t="s">
        <v>782</v>
      </c>
      <c r="AG945" s="27" t="s">
        <v>677</v>
      </c>
      <c r="AH945" s="27" t="s">
        <v>1759</v>
      </c>
      <c r="AI945" s="61">
        <v>42089</v>
      </c>
      <c r="AJ945" s="27" t="s">
        <v>1758</v>
      </c>
      <c r="AK945" s="61">
        <v>42087</v>
      </c>
      <c r="AL945" s="28" t="s">
        <v>64</v>
      </c>
      <c r="AM945" s="27" t="s">
        <v>723</v>
      </c>
      <c r="AN945" s="27" t="s">
        <v>724</v>
      </c>
      <c r="AO945" s="28" t="s">
        <v>715</v>
      </c>
      <c r="AP945" s="27" t="s">
        <v>716</v>
      </c>
      <c r="AQ945" s="27" t="s">
        <v>78</v>
      </c>
      <c r="AR945" s="27" t="s">
        <v>78</v>
      </c>
      <c r="AS945" s="28" t="s">
        <v>721</v>
      </c>
      <c r="AT945" s="28" t="s">
        <v>718</v>
      </c>
      <c r="AU945" s="28" t="s">
        <v>718</v>
      </c>
      <c r="AV945" s="28" t="s">
        <v>718</v>
      </c>
      <c r="AW945" s="28" t="s">
        <v>718</v>
      </c>
      <c r="AX945" s="28" t="s">
        <v>718</v>
      </c>
      <c r="AY945" s="28" t="s">
        <v>718</v>
      </c>
      <c r="AZ945" s="62">
        <v>51020</v>
      </c>
      <c r="BA945" s="62">
        <v>51020</v>
      </c>
      <c r="BB945" s="29">
        <v>1</v>
      </c>
    </row>
    <row r="946" spans="1:54" ht="15.75" customHeight="1" x14ac:dyDescent="0.2">
      <c r="A946" t="s">
        <v>3205</v>
      </c>
      <c r="B946" t="str">
        <f>VLOOKUP(M946,vlookup!A:C,3,FALSE)</f>
        <v>"Special Interest Function"</v>
      </c>
      <c r="C946" t="s">
        <v>925</v>
      </c>
      <c r="D946" t="s">
        <v>7</v>
      </c>
      <c r="E946" t="s">
        <v>11</v>
      </c>
      <c r="F946" t="s">
        <v>721</v>
      </c>
      <c r="G946" t="s">
        <v>718</v>
      </c>
      <c r="H946" t="s">
        <v>718</v>
      </c>
      <c r="I946" t="s">
        <v>718</v>
      </c>
      <c r="J946" t="s">
        <v>718</v>
      </c>
      <c r="K946" t="s">
        <v>718</v>
      </c>
      <c r="L946" s="6" t="s">
        <v>718</v>
      </c>
      <c r="M946" s="27" t="s">
        <v>169</v>
      </c>
      <c r="N946" s="27" t="s">
        <v>1126</v>
      </c>
      <c r="O946" s="27" t="s">
        <v>78</v>
      </c>
      <c r="P946" s="27" t="s">
        <v>1440</v>
      </c>
      <c r="Q946" s="27" t="s">
        <v>78</v>
      </c>
      <c r="R946" s="27" t="s">
        <v>514</v>
      </c>
      <c r="S946" s="27" t="s">
        <v>513</v>
      </c>
      <c r="T946" s="27" t="s">
        <v>989</v>
      </c>
      <c r="U946" s="60">
        <v>42087</v>
      </c>
      <c r="V946" s="27" t="s">
        <v>45</v>
      </c>
      <c r="W946" s="27" t="s">
        <v>107</v>
      </c>
      <c r="X946" s="27" t="s">
        <v>175</v>
      </c>
      <c r="Y946" s="27" t="s">
        <v>2934</v>
      </c>
      <c r="Z946" s="27" t="s">
        <v>178</v>
      </c>
      <c r="AA946" s="62">
        <v>111000</v>
      </c>
      <c r="AB946" s="27" t="s">
        <v>1119</v>
      </c>
      <c r="AC946" s="27" t="s">
        <v>172</v>
      </c>
      <c r="AD946" s="27" t="s">
        <v>177</v>
      </c>
      <c r="AE946" s="27" t="s">
        <v>176</v>
      </c>
      <c r="AF946" s="27" t="s">
        <v>782</v>
      </c>
      <c r="AG946" s="27" t="s">
        <v>677</v>
      </c>
      <c r="AH946" s="27" t="s">
        <v>1759</v>
      </c>
      <c r="AI946" s="61">
        <v>42089</v>
      </c>
      <c r="AJ946" s="27" t="s">
        <v>1758</v>
      </c>
      <c r="AK946" s="61">
        <v>42087</v>
      </c>
      <c r="AL946" s="28" t="s">
        <v>64</v>
      </c>
      <c r="AM946" s="27" t="s">
        <v>723</v>
      </c>
      <c r="AN946" s="27" t="s">
        <v>724</v>
      </c>
      <c r="AO946" s="28" t="s">
        <v>715</v>
      </c>
      <c r="AP946" s="27" t="s">
        <v>716</v>
      </c>
      <c r="AQ946" s="27" t="s">
        <v>78</v>
      </c>
      <c r="AR946" s="27" t="s">
        <v>78</v>
      </c>
      <c r="AS946" s="28" t="s">
        <v>721</v>
      </c>
      <c r="AT946" s="28" t="s">
        <v>718</v>
      </c>
      <c r="AU946" s="28" t="s">
        <v>718</v>
      </c>
      <c r="AV946" s="28" t="s">
        <v>718</v>
      </c>
      <c r="AW946" s="28" t="s">
        <v>718</v>
      </c>
      <c r="AX946" s="28" t="s">
        <v>718</v>
      </c>
      <c r="AY946" s="28" t="s">
        <v>718</v>
      </c>
      <c r="AZ946" s="62">
        <v>111000</v>
      </c>
      <c r="BA946" s="62">
        <v>111000</v>
      </c>
      <c r="BB946" s="29">
        <v>1</v>
      </c>
    </row>
    <row r="947" spans="1:54" ht="15.75" customHeight="1" x14ac:dyDescent="0.2">
      <c r="A947" t="s">
        <v>3205</v>
      </c>
      <c r="B947" t="str">
        <f>VLOOKUP(M947,vlookup!A:C,3,FALSE)</f>
        <v>"Special Interest Function"</v>
      </c>
      <c r="C947" t="s">
        <v>925</v>
      </c>
      <c r="D947" t="s">
        <v>8</v>
      </c>
      <c r="E947" t="s">
        <v>11</v>
      </c>
      <c r="F947" t="s">
        <v>721</v>
      </c>
      <c r="G947" t="s">
        <v>718</v>
      </c>
      <c r="H947" t="s">
        <v>718</v>
      </c>
      <c r="I947" t="s">
        <v>718</v>
      </c>
      <c r="J947" t="s">
        <v>718</v>
      </c>
      <c r="K947" t="s">
        <v>718</v>
      </c>
      <c r="L947" s="6" t="s">
        <v>718</v>
      </c>
      <c r="M947" s="27" t="s">
        <v>169</v>
      </c>
      <c r="N947" s="27" t="s">
        <v>1126</v>
      </c>
      <c r="O947" s="27" t="s">
        <v>78</v>
      </c>
      <c r="P947" s="27" t="s">
        <v>1440</v>
      </c>
      <c r="Q947" s="27" t="s">
        <v>78</v>
      </c>
      <c r="R947" s="27" t="s">
        <v>43</v>
      </c>
      <c r="S947" s="27" t="s">
        <v>44</v>
      </c>
      <c r="T947" s="27" t="s">
        <v>88</v>
      </c>
      <c r="U947" s="60">
        <v>42089</v>
      </c>
      <c r="V947" s="27" t="s">
        <v>36</v>
      </c>
      <c r="W947" s="27" t="s">
        <v>677</v>
      </c>
      <c r="X947" s="27" t="s">
        <v>38</v>
      </c>
      <c r="Y947" s="27" t="s">
        <v>3002</v>
      </c>
      <c r="Z947" s="27" t="s">
        <v>181</v>
      </c>
      <c r="AA947" s="62">
        <v>451938</v>
      </c>
      <c r="AB947" s="27" t="s">
        <v>180</v>
      </c>
      <c r="AC947" s="27" t="s">
        <v>3003</v>
      </c>
      <c r="AD947" s="27" t="s">
        <v>677</v>
      </c>
      <c r="AE947" s="27" t="s">
        <v>179</v>
      </c>
      <c r="AF947" s="27" t="s">
        <v>782</v>
      </c>
      <c r="AG947" s="27" t="s">
        <v>50</v>
      </c>
      <c r="AH947" s="27" t="s">
        <v>768</v>
      </c>
      <c r="AI947" s="61">
        <v>42102</v>
      </c>
      <c r="AJ947" s="27" t="s">
        <v>2392</v>
      </c>
      <c r="AK947" s="61">
        <v>42093</v>
      </c>
      <c r="AL947" s="28" t="s">
        <v>64</v>
      </c>
      <c r="AM947" s="27" t="s">
        <v>757</v>
      </c>
      <c r="AN947" s="27" t="s">
        <v>758</v>
      </c>
      <c r="AO947" s="28" t="s">
        <v>725</v>
      </c>
      <c r="AP947" s="27" t="s">
        <v>718</v>
      </c>
      <c r="AQ947" s="27" t="s">
        <v>677</v>
      </c>
      <c r="AR947" s="27" t="s">
        <v>78</v>
      </c>
      <c r="AS947" s="28" t="s">
        <v>721</v>
      </c>
      <c r="AT947" s="28" t="s">
        <v>718</v>
      </c>
      <c r="AU947" s="28" t="s">
        <v>718</v>
      </c>
      <c r="AV947" s="28" t="s">
        <v>718</v>
      </c>
      <c r="AW947" s="28" t="s">
        <v>718</v>
      </c>
      <c r="AX947" s="28" t="s">
        <v>718</v>
      </c>
      <c r="AY947" s="28" t="s">
        <v>718</v>
      </c>
      <c r="AZ947" s="62">
        <v>451938</v>
      </c>
      <c r="BA947" s="62">
        <v>0</v>
      </c>
      <c r="BB947" s="29">
        <v>1</v>
      </c>
    </row>
    <row r="948" spans="1:54" ht="15.75" customHeight="1" x14ac:dyDescent="0.2">
      <c r="A948" t="s">
        <v>3205</v>
      </c>
      <c r="B948" t="str">
        <f>VLOOKUP(M948,vlookup!A:C,3,FALSE)</f>
        <v>"Special Interest Function"</v>
      </c>
      <c r="C948" t="s">
        <v>925</v>
      </c>
      <c r="D948" t="s">
        <v>7</v>
      </c>
      <c r="E948" t="s">
        <v>11</v>
      </c>
      <c r="F948" t="s">
        <v>721</v>
      </c>
      <c r="G948" t="s">
        <v>718</v>
      </c>
      <c r="H948" t="s">
        <v>718</v>
      </c>
      <c r="I948" t="s">
        <v>718</v>
      </c>
      <c r="J948" t="s">
        <v>718</v>
      </c>
      <c r="K948" t="s">
        <v>718</v>
      </c>
      <c r="L948" s="6" t="s">
        <v>718</v>
      </c>
      <c r="M948" s="27" t="s">
        <v>169</v>
      </c>
      <c r="N948" s="27" t="s">
        <v>1126</v>
      </c>
      <c r="O948" s="27" t="s">
        <v>78</v>
      </c>
      <c r="P948" s="27" t="s">
        <v>1440</v>
      </c>
      <c r="Q948" s="27" t="s">
        <v>78</v>
      </c>
      <c r="R948" s="27" t="s">
        <v>1132</v>
      </c>
      <c r="S948" s="27" t="s">
        <v>360</v>
      </c>
      <c r="T948" s="27" t="s">
        <v>826</v>
      </c>
      <c r="U948" s="60">
        <v>42090</v>
      </c>
      <c r="V948" s="27" t="s">
        <v>45</v>
      </c>
      <c r="W948" s="27" t="s">
        <v>107</v>
      </c>
      <c r="X948" s="27" t="s">
        <v>175</v>
      </c>
      <c r="Y948" s="27" t="s">
        <v>2915</v>
      </c>
      <c r="Z948" s="27" t="s">
        <v>1133</v>
      </c>
      <c r="AA948" s="62">
        <v>59802.2</v>
      </c>
      <c r="AB948" s="27" t="s">
        <v>128</v>
      </c>
      <c r="AC948" s="27" t="s">
        <v>86</v>
      </c>
      <c r="AD948" s="27" t="s">
        <v>1134</v>
      </c>
      <c r="AE948" s="27" t="s">
        <v>1135</v>
      </c>
      <c r="AF948" s="27" t="s">
        <v>782</v>
      </c>
      <c r="AG948" s="27" t="s">
        <v>677</v>
      </c>
      <c r="AH948" s="27" t="s">
        <v>1759</v>
      </c>
      <c r="AI948" s="61">
        <v>42090</v>
      </c>
      <c r="AJ948" s="27" t="s">
        <v>1758</v>
      </c>
      <c r="AK948" s="61">
        <v>42090</v>
      </c>
      <c r="AL948" s="28" t="s">
        <v>64</v>
      </c>
      <c r="AM948" s="27" t="s">
        <v>723</v>
      </c>
      <c r="AN948" s="27" t="s">
        <v>724</v>
      </c>
      <c r="AO948" s="28" t="s">
        <v>715</v>
      </c>
      <c r="AP948" s="27" t="s">
        <v>716</v>
      </c>
      <c r="AQ948" s="27" t="s">
        <v>78</v>
      </c>
      <c r="AR948" s="27" t="s">
        <v>78</v>
      </c>
      <c r="AS948" s="28" t="s">
        <v>721</v>
      </c>
      <c r="AT948" s="28" t="s">
        <v>718</v>
      </c>
      <c r="AU948" s="28" t="s">
        <v>718</v>
      </c>
      <c r="AV948" s="28" t="s">
        <v>718</v>
      </c>
      <c r="AW948" s="28" t="s">
        <v>718</v>
      </c>
      <c r="AX948" s="28" t="s">
        <v>718</v>
      </c>
      <c r="AY948" s="28" t="s">
        <v>718</v>
      </c>
      <c r="AZ948" s="62">
        <v>59802.2</v>
      </c>
      <c r="BA948" s="62">
        <v>59802.2</v>
      </c>
      <c r="BB948" s="29">
        <v>1</v>
      </c>
    </row>
    <row r="949" spans="1:54" ht="15.75" customHeight="1" x14ac:dyDescent="0.2">
      <c r="A949" t="s">
        <v>3205</v>
      </c>
      <c r="B949" t="str">
        <f>VLOOKUP(M949,vlookup!A:C,3,FALSE)</f>
        <v>"Special Interest Function"</v>
      </c>
      <c r="C949" t="s">
        <v>925</v>
      </c>
      <c r="D949" t="s">
        <v>7</v>
      </c>
      <c r="E949" t="s">
        <v>11</v>
      </c>
      <c r="F949" t="s">
        <v>721</v>
      </c>
      <c r="G949" t="s">
        <v>718</v>
      </c>
      <c r="H949" t="s">
        <v>718</v>
      </c>
      <c r="I949" t="s">
        <v>718</v>
      </c>
      <c r="J949" t="s">
        <v>718</v>
      </c>
      <c r="K949" t="s">
        <v>718</v>
      </c>
      <c r="L949" s="6" t="s">
        <v>718</v>
      </c>
      <c r="M949" s="27" t="s">
        <v>169</v>
      </c>
      <c r="N949" s="27" t="s">
        <v>1126</v>
      </c>
      <c r="O949" s="27" t="s">
        <v>78</v>
      </c>
      <c r="P949" s="27" t="s">
        <v>1440</v>
      </c>
      <c r="Q949" s="27" t="s">
        <v>78</v>
      </c>
      <c r="R949" s="27" t="s">
        <v>480</v>
      </c>
      <c r="S949" s="27" t="s">
        <v>479</v>
      </c>
      <c r="T949" s="27" t="s">
        <v>810</v>
      </c>
      <c r="U949" s="60">
        <v>42094</v>
      </c>
      <c r="V949" s="27" t="s">
        <v>45</v>
      </c>
      <c r="W949" s="27" t="s">
        <v>107</v>
      </c>
      <c r="X949" s="27" t="s">
        <v>175</v>
      </c>
      <c r="Y949" s="27" t="s">
        <v>2987</v>
      </c>
      <c r="Z949" s="27" t="s">
        <v>1139</v>
      </c>
      <c r="AA949" s="62">
        <v>26733.75</v>
      </c>
      <c r="AB949" s="27" t="s">
        <v>128</v>
      </c>
      <c r="AC949" s="27" t="s">
        <v>104</v>
      </c>
      <c r="AD949" s="27" t="s">
        <v>1140</v>
      </c>
      <c r="AE949" s="27" t="s">
        <v>1141</v>
      </c>
      <c r="AF949" s="27" t="s">
        <v>782</v>
      </c>
      <c r="AG949" s="27" t="s">
        <v>677</v>
      </c>
      <c r="AH949" s="27" t="s">
        <v>1759</v>
      </c>
      <c r="AI949" s="61">
        <v>42094</v>
      </c>
      <c r="AJ949" s="27" t="s">
        <v>1760</v>
      </c>
      <c r="AK949" s="61">
        <v>42090</v>
      </c>
      <c r="AL949" s="28" t="s">
        <v>64</v>
      </c>
      <c r="AM949" s="27" t="s">
        <v>723</v>
      </c>
      <c r="AN949" s="27" t="s">
        <v>724</v>
      </c>
      <c r="AO949" s="28" t="s">
        <v>715</v>
      </c>
      <c r="AP949" s="27" t="s">
        <v>716</v>
      </c>
      <c r="AQ949" s="27" t="s">
        <v>78</v>
      </c>
      <c r="AR949" s="27" t="s">
        <v>78</v>
      </c>
      <c r="AS949" s="28" t="s">
        <v>721</v>
      </c>
      <c r="AT949" s="28" t="s">
        <v>718</v>
      </c>
      <c r="AU949" s="28" t="s">
        <v>718</v>
      </c>
      <c r="AV949" s="28" t="s">
        <v>718</v>
      </c>
      <c r="AW949" s="28" t="s">
        <v>718</v>
      </c>
      <c r="AX949" s="28" t="s">
        <v>718</v>
      </c>
      <c r="AY949" s="28" t="s">
        <v>718</v>
      </c>
      <c r="AZ949" s="62">
        <v>26733.75</v>
      </c>
      <c r="BA949" s="62">
        <v>26733.75</v>
      </c>
      <c r="BB949" s="29">
        <v>1</v>
      </c>
    </row>
    <row r="950" spans="1:54" ht="15.75" customHeight="1" x14ac:dyDescent="0.2">
      <c r="A950" t="s">
        <v>3205</v>
      </c>
      <c r="B950" t="str">
        <f>VLOOKUP(M950,vlookup!A:C,3,FALSE)</f>
        <v>"Special Interest Function"</v>
      </c>
      <c r="C950" t="s">
        <v>925</v>
      </c>
      <c r="D950" t="s">
        <v>7</v>
      </c>
      <c r="E950" t="s">
        <v>11</v>
      </c>
      <c r="F950" t="s">
        <v>721</v>
      </c>
      <c r="G950" t="s">
        <v>718</v>
      </c>
      <c r="H950" t="s">
        <v>718</v>
      </c>
      <c r="I950" t="s">
        <v>718</v>
      </c>
      <c r="J950" t="s">
        <v>718</v>
      </c>
      <c r="K950" t="s">
        <v>718</v>
      </c>
      <c r="L950" s="6" t="s">
        <v>718</v>
      </c>
      <c r="M950" s="27" t="s">
        <v>169</v>
      </c>
      <c r="N950" s="27" t="s">
        <v>1126</v>
      </c>
      <c r="O950" s="27" t="s">
        <v>78</v>
      </c>
      <c r="P950" s="27" t="s">
        <v>1440</v>
      </c>
      <c r="Q950" s="27" t="s">
        <v>78</v>
      </c>
      <c r="R950" s="27" t="s">
        <v>495</v>
      </c>
      <c r="S950" s="27" t="s">
        <v>98</v>
      </c>
      <c r="T950" s="27" t="s">
        <v>453</v>
      </c>
      <c r="U950" s="60">
        <v>42094</v>
      </c>
      <c r="V950" s="27" t="s">
        <v>45</v>
      </c>
      <c r="W950" s="27" t="s">
        <v>107</v>
      </c>
      <c r="X950" s="27" t="s">
        <v>175</v>
      </c>
      <c r="Y950" s="27" t="s">
        <v>2955</v>
      </c>
      <c r="Z950" s="27" t="s">
        <v>185</v>
      </c>
      <c r="AA950" s="62">
        <v>34700</v>
      </c>
      <c r="AB950" s="27" t="s">
        <v>194</v>
      </c>
      <c r="AC950" s="27" t="s">
        <v>397</v>
      </c>
      <c r="AD950" s="27" t="s">
        <v>184</v>
      </c>
      <c r="AE950" s="27" t="s">
        <v>183</v>
      </c>
      <c r="AF950" s="27" t="s">
        <v>782</v>
      </c>
      <c r="AG950" s="27" t="s">
        <v>677</v>
      </c>
      <c r="AH950" s="27" t="s">
        <v>1759</v>
      </c>
      <c r="AI950" s="61">
        <v>42094</v>
      </c>
      <c r="AJ950" s="27" t="s">
        <v>1760</v>
      </c>
      <c r="AK950" s="61">
        <v>42090</v>
      </c>
      <c r="AL950" s="28" t="s">
        <v>64</v>
      </c>
      <c r="AM950" s="27" t="s">
        <v>723</v>
      </c>
      <c r="AN950" s="27" t="s">
        <v>724</v>
      </c>
      <c r="AO950" s="28" t="s">
        <v>715</v>
      </c>
      <c r="AP950" s="27" t="s">
        <v>716</v>
      </c>
      <c r="AQ950" s="27" t="s">
        <v>78</v>
      </c>
      <c r="AR950" s="27" t="s">
        <v>78</v>
      </c>
      <c r="AS950" s="28" t="s">
        <v>721</v>
      </c>
      <c r="AT950" s="28" t="s">
        <v>718</v>
      </c>
      <c r="AU950" s="28" t="s">
        <v>718</v>
      </c>
      <c r="AV950" s="28" t="s">
        <v>718</v>
      </c>
      <c r="AW950" s="28" t="s">
        <v>718</v>
      </c>
      <c r="AX950" s="28" t="s">
        <v>718</v>
      </c>
      <c r="AY950" s="28" t="s">
        <v>718</v>
      </c>
      <c r="AZ950" s="62">
        <v>34700</v>
      </c>
      <c r="BA950" s="62">
        <v>34700</v>
      </c>
      <c r="BB950" s="29">
        <v>1</v>
      </c>
    </row>
    <row r="951" spans="1:54" ht="15.75" customHeight="1" x14ac:dyDescent="0.2">
      <c r="A951" t="s">
        <v>3205</v>
      </c>
      <c r="B951" t="str">
        <f>VLOOKUP(M951,vlookup!A:C,3,FALSE)</f>
        <v>"Special Interest Function"</v>
      </c>
      <c r="C951" t="s">
        <v>925</v>
      </c>
      <c r="D951" t="s">
        <v>7</v>
      </c>
      <c r="E951" t="s">
        <v>12</v>
      </c>
      <c r="F951" t="s">
        <v>721</v>
      </c>
      <c r="G951" t="s">
        <v>718</v>
      </c>
      <c r="H951" t="s">
        <v>718</v>
      </c>
      <c r="I951" t="s">
        <v>718</v>
      </c>
      <c r="J951" t="s">
        <v>718</v>
      </c>
      <c r="K951" t="s">
        <v>718</v>
      </c>
      <c r="L951" s="6" t="s">
        <v>718</v>
      </c>
      <c r="M951" s="27" t="s">
        <v>169</v>
      </c>
      <c r="N951" s="27" t="s">
        <v>1126</v>
      </c>
      <c r="O951" s="27" t="s">
        <v>78</v>
      </c>
      <c r="P951" s="27" t="s">
        <v>1440</v>
      </c>
      <c r="Q951" s="27" t="s">
        <v>78</v>
      </c>
      <c r="R951" s="27" t="s">
        <v>1132</v>
      </c>
      <c r="S951" s="27" t="s">
        <v>360</v>
      </c>
      <c r="T951" s="27" t="s">
        <v>826</v>
      </c>
      <c r="U951" s="60">
        <v>42095</v>
      </c>
      <c r="V951" s="27" t="s">
        <v>45</v>
      </c>
      <c r="W951" s="27" t="s">
        <v>107</v>
      </c>
      <c r="X951" s="27" t="s">
        <v>175</v>
      </c>
      <c r="Y951" s="27" t="s">
        <v>2916</v>
      </c>
      <c r="Z951" s="27" t="s">
        <v>1133</v>
      </c>
      <c r="AA951" s="62">
        <v>3600000</v>
      </c>
      <c r="AB951" s="27" t="s">
        <v>128</v>
      </c>
      <c r="AC951" s="27" t="s">
        <v>115</v>
      </c>
      <c r="AD951" s="27" t="s">
        <v>1134</v>
      </c>
      <c r="AE951" s="27" t="s">
        <v>1135</v>
      </c>
      <c r="AF951" s="27" t="s">
        <v>782</v>
      </c>
      <c r="AG951" s="27" t="s">
        <v>677</v>
      </c>
      <c r="AH951" s="27" t="s">
        <v>1759</v>
      </c>
      <c r="AI951" s="61">
        <v>42095</v>
      </c>
      <c r="AJ951" s="27" t="s">
        <v>1758</v>
      </c>
      <c r="AK951" s="61">
        <v>42094</v>
      </c>
      <c r="AL951" s="28" t="s">
        <v>64</v>
      </c>
      <c r="AM951" s="27" t="s">
        <v>723</v>
      </c>
      <c r="AN951" s="27" t="s">
        <v>724</v>
      </c>
      <c r="AO951" s="28" t="s">
        <v>715</v>
      </c>
      <c r="AP951" s="27" t="s">
        <v>716</v>
      </c>
      <c r="AQ951" s="27" t="s">
        <v>78</v>
      </c>
      <c r="AR951" s="27" t="s">
        <v>78</v>
      </c>
      <c r="AS951" s="28" t="s">
        <v>721</v>
      </c>
      <c r="AT951" s="28" t="s">
        <v>718</v>
      </c>
      <c r="AU951" s="28" t="s">
        <v>718</v>
      </c>
      <c r="AV951" s="28" t="s">
        <v>718</v>
      </c>
      <c r="AW951" s="28" t="s">
        <v>718</v>
      </c>
      <c r="AX951" s="28" t="s">
        <v>718</v>
      </c>
      <c r="AY951" s="28" t="s">
        <v>718</v>
      </c>
      <c r="AZ951" s="62">
        <v>3600000</v>
      </c>
      <c r="BA951" s="62">
        <v>3600000</v>
      </c>
      <c r="BB951" s="29">
        <v>1</v>
      </c>
    </row>
    <row r="952" spans="1:54" ht="15.75" customHeight="1" x14ac:dyDescent="0.2">
      <c r="A952" t="s">
        <v>3205</v>
      </c>
      <c r="B952" t="str">
        <f>VLOOKUP(M952,vlookup!A:C,3,FALSE)</f>
        <v>"Special Interest Function"</v>
      </c>
      <c r="C952" t="s">
        <v>925</v>
      </c>
      <c r="D952" t="s">
        <v>7</v>
      </c>
      <c r="E952" t="s">
        <v>12</v>
      </c>
      <c r="F952" t="s">
        <v>721</v>
      </c>
      <c r="G952" t="s">
        <v>718</v>
      </c>
      <c r="H952" t="s">
        <v>718</v>
      </c>
      <c r="I952" t="s">
        <v>718</v>
      </c>
      <c r="J952" t="s">
        <v>718</v>
      </c>
      <c r="K952" t="s">
        <v>718</v>
      </c>
      <c r="L952" s="6" t="s">
        <v>718</v>
      </c>
      <c r="M952" s="27" t="s">
        <v>169</v>
      </c>
      <c r="N952" s="27" t="s">
        <v>1126</v>
      </c>
      <c r="O952" s="27" t="s">
        <v>78</v>
      </c>
      <c r="P952" s="27" t="s">
        <v>1440</v>
      </c>
      <c r="Q952" s="27" t="s">
        <v>78</v>
      </c>
      <c r="R952" s="27" t="s">
        <v>1373</v>
      </c>
      <c r="S952" s="27" t="s">
        <v>260</v>
      </c>
      <c r="T952" s="27" t="s">
        <v>1219</v>
      </c>
      <c r="U952" s="60">
        <v>42100</v>
      </c>
      <c r="V952" s="27" t="s">
        <v>45</v>
      </c>
      <c r="W952" s="27" t="s">
        <v>107</v>
      </c>
      <c r="X952" s="27" t="s">
        <v>175</v>
      </c>
      <c r="Y952" s="27" t="s">
        <v>3030</v>
      </c>
      <c r="Z952" s="27" t="s">
        <v>2978</v>
      </c>
      <c r="AA952" s="62">
        <v>257680</v>
      </c>
      <c r="AB952" s="27" t="s">
        <v>325</v>
      </c>
      <c r="AC952" s="27" t="s">
        <v>172</v>
      </c>
      <c r="AD952" s="27" t="s">
        <v>174</v>
      </c>
      <c r="AE952" s="27" t="s">
        <v>2979</v>
      </c>
      <c r="AF952" s="27" t="s">
        <v>782</v>
      </c>
      <c r="AG952" s="27" t="s">
        <v>677</v>
      </c>
      <c r="AH952" s="27" t="s">
        <v>738</v>
      </c>
      <c r="AI952" s="61">
        <v>42159</v>
      </c>
      <c r="AJ952" s="27" t="s">
        <v>1758</v>
      </c>
      <c r="AK952" s="61">
        <v>42100</v>
      </c>
      <c r="AL952" s="28" t="s">
        <v>64</v>
      </c>
      <c r="AM952" s="27" t="s">
        <v>723</v>
      </c>
      <c r="AN952" s="27" t="s">
        <v>724</v>
      </c>
      <c r="AO952" s="28" t="s">
        <v>715</v>
      </c>
      <c r="AP952" s="27" t="s">
        <v>716</v>
      </c>
      <c r="AQ952" s="27" t="s">
        <v>78</v>
      </c>
      <c r="AR952" s="27" t="s">
        <v>78</v>
      </c>
      <c r="AS952" s="28" t="s">
        <v>721</v>
      </c>
      <c r="AT952" s="28" t="s">
        <v>718</v>
      </c>
      <c r="AU952" s="28" t="s">
        <v>718</v>
      </c>
      <c r="AV952" s="28" t="s">
        <v>718</v>
      </c>
      <c r="AW952" s="28" t="s">
        <v>718</v>
      </c>
      <c r="AX952" s="28" t="s">
        <v>718</v>
      </c>
      <c r="AY952" s="28" t="s">
        <v>718</v>
      </c>
      <c r="AZ952" s="62">
        <v>257680</v>
      </c>
      <c r="BA952" s="62">
        <v>257680</v>
      </c>
      <c r="BB952" s="29">
        <v>1</v>
      </c>
    </row>
    <row r="953" spans="1:54" ht="15.75" customHeight="1" x14ac:dyDescent="0.2">
      <c r="A953" t="s">
        <v>3205</v>
      </c>
      <c r="B953" t="str">
        <f>VLOOKUP(M953,vlookup!A:C,3,FALSE)</f>
        <v>"Special Interest Function"</v>
      </c>
      <c r="C953" t="s">
        <v>925</v>
      </c>
      <c r="D953" t="s">
        <v>7</v>
      </c>
      <c r="E953" t="s">
        <v>12</v>
      </c>
      <c r="F953" t="s">
        <v>721</v>
      </c>
      <c r="G953" t="s">
        <v>718</v>
      </c>
      <c r="H953" t="s">
        <v>718</v>
      </c>
      <c r="I953" t="s">
        <v>718</v>
      </c>
      <c r="J953" t="s">
        <v>718</v>
      </c>
      <c r="K953" t="s">
        <v>718</v>
      </c>
      <c r="L953" s="6" t="s">
        <v>718</v>
      </c>
      <c r="M953" s="27" t="s">
        <v>169</v>
      </c>
      <c r="N953" s="27" t="s">
        <v>1126</v>
      </c>
      <c r="O953" s="27" t="s">
        <v>78</v>
      </c>
      <c r="P953" s="27" t="s">
        <v>1440</v>
      </c>
      <c r="Q953" s="27" t="s">
        <v>78</v>
      </c>
      <c r="R953" s="27" t="s">
        <v>460</v>
      </c>
      <c r="S953" s="27" t="s">
        <v>191</v>
      </c>
      <c r="T953" s="27" t="s">
        <v>989</v>
      </c>
      <c r="U953" s="60">
        <v>42100</v>
      </c>
      <c r="V953" s="27" t="s">
        <v>45</v>
      </c>
      <c r="W953" s="27" t="s">
        <v>107</v>
      </c>
      <c r="X953" s="27" t="s">
        <v>175</v>
      </c>
      <c r="Y953" s="27" t="s">
        <v>2971</v>
      </c>
      <c r="Z953" s="27" t="s">
        <v>1136</v>
      </c>
      <c r="AA953" s="62">
        <v>369000</v>
      </c>
      <c r="AB953" s="27" t="s">
        <v>379</v>
      </c>
      <c r="AC953" s="27" t="s">
        <v>99</v>
      </c>
      <c r="AD953" s="27" t="s">
        <v>1137</v>
      </c>
      <c r="AE953" s="27" t="s">
        <v>1138</v>
      </c>
      <c r="AF953" s="27" t="s">
        <v>782</v>
      </c>
      <c r="AG953" s="27" t="s">
        <v>677</v>
      </c>
      <c r="AH953" s="27" t="s">
        <v>1759</v>
      </c>
      <c r="AI953" s="61">
        <v>42100</v>
      </c>
      <c r="AJ953" s="27" t="s">
        <v>1760</v>
      </c>
      <c r="AK953" s="61">
        <v>42096</v>
      </c>
      <c r="AL953" s="28" t="s">
        <v>64</v>
      </c>
      <c r="AM953" s="27" t="s">
        <v>723</v>
      </c>
      <c r="AN953" s="27" t="s">
        <v>724</v>
      </c>
      <c r="AO953" s="28" t="s">
        <v>715</v>
      </c>
      <c r="AP953" s="27" t="s">
        <v>716</v>
      </c>
      <c r="AQ953" s="27" t="s">
        <v>78</v>
      </c>
      <c r="AR953" s="27" t="s">
        <v>78</v>
      </c>
      <c r="AS953" s="28" t="s">
        <v>721</v>
      </c>
      <c r="AT953" s="28" t="s">
        <v>718</v>
      </c>
      <c r="AU953" s="28" t="s">
        <v>718</v>
      </c>
      <c r="AV953" s="28" t="s">
        <v>718</v>
      </c>
      <c r="AW953" s="28" t="s">
        <v>718</v>
      </c>
      <c r="AX953" s="28" t="s">
        <v>718</v>
      </c>
      <c r="AY953" s="28" t="s">
        <v>718</v>
      </c>
      <c r="AZ953" s="62">
        <v>369000</v>
      </c>
      <c r="BA953" s="62">
        <v>369000</v>
      </c>
      <c r="BB953" s="29">
        <v>1</v>
      </c>
    </row>
    <row r="954" spans="1:54" ht="15.75" customHeight="1" x14ac:dyDescent="0.2">
      <c r="A954" t="s">
        <v>3205</v>
      </c>
      <c r="B954" t="str">
        <f>VLOOKUP(M954,vlookup!A:C,3,FALSE)</f>
        <v>"Special Interest Function"</v>
      </c>
      <c r="C954" t="s">
        <v>925</v>
      </c>
      <c r="D954" t="s">
        <v>7</v>
      </c>
      <c r="E954" t="s">
        <v>12</v>
      </c>
      <c r="F954" t="s">
        <v>721</v>
      </c>
      <c r="G954" t="s">
        <v>718</v>
      </c>
      <c r="H954" t="s">
        <v>718</v>
      </c>
      <c r="I954" t="s">
        <v>718</v>
      </c>
      <c r="J954" t="s">
        <v>718</v>
      </c>
      <c r="K954" t="s">
        <v>718</v>
      </c>
      <c r="L954" s="6" t="s">
        <v>718</v>
      </c>
      <c r="M954" s="27" t="s">
        <v>169</v>
      </c>
      <c r="N954" s="27" t="s">
        <v>1126</v>
      </c>
      <c r="O954" s="27" t="s">
        <v>78</v>
      </c>
      <c r="P954" s="27" t="s">
        <v>1440</v>
      </c>
      <c r="Q954" s="27" t="s">
        <v>78</v>
      </c>
      <c r="R954" s="27" t="s">
        <v>463</v>
      </c>
      <c r="S954" s="27" t="s">
        <v>260</v>
      </c>
      <c r="T954" s="27" t="s">
        <v>212</v>
      </c>
      <c r="U954" s="60">
        <v>42101</v>
      </c>
      <c r="V954" s="27" t="s">
        <v>45</v>
      </c>
      <c r="W954" s="27" t="s">
        <v>107</v>
      </c>
      <c r="X954" s="27" t="s">
        <v>175</v>
      </c>
      <c r="Y954" s="27" t="s">
        <v>2887</v>
      </c>
      <c r="Z954" s="27" t="s">
        <v>188</v>
      </c>
      <c r="AA954" s="62">
        <v>28720000</v>
      </c>
      <c r="AB954" s="27" t="s">
        <v>912</v>
      </c>
      <c r="AC954" s="27" t="s">
        <v>397</v>
      </c>
      <c r="AD954" s="27" t="s">
        <v>187</v>
      </c>
      <c r="AE954" s="27" t="s">
        <v>186</v>
      </c>
      <c r="AF954" s="27" t="s">
        <v>782</v>
      </c>
      <c r="AG954" s="27" t="s">
        <v>677</v>
      </c>
      <c r="AH954" s="27" t="s">
        <v>1759</v>
      </c>
      <c r="AI954" s="61">
        <v>42101</v>
      </c>
      <c r="AJ954" s="27" t="s">
        <v>1760</v>
      </c>
      <c r="AK954" s="61">
        <v>42096</v>
      </c>
      <c r="AL954" s="28" t="s">
        <v>64</v>
      </c>
      <c r="AM954" s="27" t="s">
        <v>723</v>
      </c>
      <c r="AN954" s="27" t="s">
        <v>724</v>
      </c>
      <c r="AO954" s="28" t="s">
        <v>715</v>
      </c>
      <c r="AP954" s="27" t="s">
        <v>716</v>
      </c>
      <c r="AQ954" s="27" t="s">
        <v>78</v>
      </c>
      <c r="AR954" s="27" t="s">
        <v>78</v>
      </c>
      <c r="AS954" s="28" t="s">
        <v>721</v>
      </c>
      <c r="AT954" s="28" t="s">
        <v>718</v>
      </c>
      <c r="AU954" s="28" t="s">
        <v>718</v>
      </c>
      <c r="AV954" s="28" t="s">
        <v>718</v>
      </c>
      <c r="AW954" s="28" t="s">
        <v>718</v>
      </c>
      <c r="AX954" s="28" t="s">
        <v>718</v>
      </c>
      <c r="AY954" s="28" t="s">
        <v>718</v>
      </c>
      <c r="AZ954" s="62">
        <v>28720000</v>
      </c>
      <c r="BA954" s="62">
        <v>28720000</v>
      </c>
      <c r="BB954" s="29">
        <v>1</v>
      </c>
    </row>
    <row r="955" spans="1:54" ht="15.75" customHeight="1" x14ac:dyDescent="0.2">
      <c r="A955" t="s">
        <v>3205</v>
      </c>
      <c r="B955" t="str">
        <f>VLOOKUP(M955,vlookup!A:C,3,FALSE)</f>
        <v>"Special Interest Function"</v>
      </c>
      <c r="C955" t="s">
        <v>925</v>
      </c>
      <c r="D955" t="s">
        <v>7</v>
      </c>
      <c r="E955" t="s">
        <v>12</v>
      </c>
      <c r="F955" t="s">
        <v>721</v>
      </c>
      <c r="G955" t="s">
        <v>718</v>
      </c>
      <c r="H955" t="s">
        <v>718</v>
      </c>
      <c r="I955" t="s">
        <v>718</v>
      </c>
      <c r="J955" t="s">
        <v>718</v>
      </c>
      <c r="K955" t="s">
        <v>718</v>
      </c>
      <c r="L955" s="6" t="s">
        <v>718</v>
      </c>
      <c r="M955" s="27" t="s">
        <v>169</v>
      </c>
      <c r="N955" s="27" t="s">
        <v>1126</v>
      </c>
      <c r="O955" s="27" t="s">
        <v>78</v>
      </c>
      <c r="P955" s="27" t="s">
        <v>1440</v>
      </c>
      <c r="Q955" s="27" t="s">
        <v>78</v>
      </c>
      <c r="R955" s="27" t="s">
        <v>495</v>
      </c>
      <c r="S955" s="27" t="s">
        <v>98</v>
      </c>
      <c r="T955" s="27" t="s">
        <v>453</v>
      </c>
      <c r="U955" s="60">
        <v>42101</v>
      </c>
      <c r="V955" s="27" t="s">
        <v>45</v>
      </c>
      <c r="W955" s="27" t="s">
        <v>107</v>
      </c>
      <c r="X955" s="27" t="s">
        <v>175</v>
      </c>
      <c r="Y955" s="27" t="s">
        <v>2956</v>
      </c>
      <c r="Z955" s="27" t="s">
        <v>185</v>
      </c>
      <c r="AA955" s="62">
        <v>28925056</v>
      </c>
      <c r="AB955" s="27" t="s">
        <v>194</v>
      </c>
      <c r="AC955" s="27" t="s">
        <v>122</v>
      </c>
      <c r="AD955" s="27" t="s">
        <v>184</v>
      </c>
      <c r="AE955" s="27" t="s">
        <v>183</v>
      </c>
      <c r="AF955" s="27" t="s">
        <v>782</v>
      </c>
      <c r="AG955" s="27" t="s">
        <v>677</v>
      </c>
      <c r="AH955" s="27" t="s">
        <v>1759</v>
      </c>
      <c r="AI955" s="61">
        <v>42101</v>
      </c>
      <c r="AJ955" s="27" t="s">
        <v>1758</v>
      </c>
      <c r="AK955" s="61">
        <v>42100</v>
      </c>
      <c r="AL955" s="28" t="s">
        <v>64</v>
      </c>
      <c r="AM955" s="27" t="s">
        <v>723</v>
      </c>
      <c r="AN955" s="27" t="s">
        <v>724</v>
      </c>
      <c r="AO955" s="28" t="s">
        <v>715</v>
      </c>
      <c r="AP955" s="27" t="s">
        <v>716</v>
      </c>
      <c r="AQ955" s="27" t="s">
        <v>78</v>
      </c>
      <c r="AR955" s="27" t="s">
        <v>78</v>
      </c>
      <c r="AS955" s="28" t="s">
        <v>721</v>
      </c>
      <c r="AT955" s="28" t="s">
        <v>718</v>
      </c>
      <c r="AU955" s="28" t="s">
        <v>718</v>
      </c>
      <c r="AV955" s="28" t="s">
        <v>718</v>
      </c>
      <c r="AW955" s="28" t="s">
        <v>718</v>
      </c>
      <c r="AX955" s="28" t="s">
        <v>718</v>
      </c>
      <c r="AY955" s="28" t="s">
        <v>718</v>
      </c>
      <c r="AZ955" s="62">
        <v>28925056</v>
      </c>
      <c r="BA955" s="62">
        <v>28925056</v>
      </c>
      <c r="BB955" s="29">
        <v>1</v>
      </c>
    </row>
    <row r="956" spans="1:54" ht="15.75" customHeight="1" x14ac:dyDescent="0.2">
      <c r="A956" t="s">
        <v>3205</v>
      </c>
      <c r="B956" t="str">
        <f>VLOOKUP(M956,vlookup!A:C,3,FALSE)</f>
        <v>"Special Interest Function"</v>
      </c>
      <c r="C956" t="s">
        <v>925</v>
      </c>
      <c r="D956" t="s">
        <v>7</v>
      </c>
      <c r="E956" t="s">
        <v>12</v>
      </c>
      <c r="F956" t="s">
        <v>721</v>
      </c>
      <c r="G956" t="s">
        <v>718</v>
      </c>
      <c r="H956" t="s">
        <v>718</v>
      </c>
      <c r="I956" t="s">
        <v>718</v>
      </c>
      <c r="J956" t="s">
        <v>718</v>
      </c>
      <c r="K956" t="s">
        <v>718</v>
      </c>
      <c r="L956" s="6" t="s">
        <v>718</v>
      </c>
      <c r="M956" s="27" t="s">
        <v>169</v>
      </c>
      <c r="N956" s="27" t="s">
        <v>1126</v>
      </c>
      <c r="O956" s="27" t="s">
        <v>78</v>
      </c>
      <c r="P956" s="27" t="s">
        <v>1440</v>
      </c>
      <c r="Q956" s="27" t="s">
        <v>78</v>
      </c>
      <c r="R956" s="27" t="s">
        <v>463</v>
      </c>
      <c r="S956" s="27" t="s">
        <v>260</v>
      </c>
      <c r="T956" s="27" t="s">
        <v>212</v>
      </c>
      <c r="U956" s="60">
        <v>42103</v>
      </c>
      <c r="V956" s="27" t="s">
        <v>45</v>
      </c>
      <c r="W956" s="27" t="s">
        <v>107</v>
      </c>
      <c r="X956" s="27" t="s">
        <v>175</v>
      </c>
      <c r="Y956" s="27" t="s">
        <v>2888</v>
      </c>
      <c r="Z956" s="27" t="s">
        <v>188</v>
      </c>
      <c r="AA956" s="62">
        <v>98300</v>
      </c>
      <c r="AB956" s="27" t="s">
        <v>912</v>
      </c>
      <c r="AC956" s="27" t="s">
        <v>143</v>
      </c>
      <c r="AD956" s="27" t="s">
        <v>187</v>
      </c>
      <c r="AE956" s="27" t="s">
        <v>186</v>
      </c>
      <c r="AF956" s="27" t="s">
        <v>782</v>
      </c>
      <c r="AG956" s="27" t="s">
        <v>677</v>
      </c>
      <c r="AH956" s="27" t="s">
        <v>1759</v>
      </c>
      <c r="AI956" s="61">
        <v>42103</v>
      </c>
      <c r="AJ956" s="27" t="s">
        <v>1760</v>
      </c>
      <c r="AK956" s="61">
        <v>42102</v>
      </c>
      <c r="AL956" s="28" t="s">
        <v>64</v>
      </c>
      <c r="AM956" s="27" t="s">
        <v>723</v>
      </c>
      <c r="AN956" s="27" t="s">
        <v>724</v>
      </c>
      <c r="AO956" s="28" t="s">
        <v>715</v>
      </c>
      <c r="AP956" s="27" t="s">
        <v>716</v>
      </c>
      <c r="AQ956" s="27" t="s">
        <v>78</v>
      </c>
      <c r="AR956" s="27" t="s">
        <v>78</v>
      </c>
      <c r="AS956" s="28" t="s">
        <v>721</v>
      </c>
      <c r="AT956" s="28" t="s">
        <v>718</v>
      </c>
      <c r="AU956" s="28" t="s">
        <v>718</v>
      </c>
      <c r="AV956" s="28" t="s">
        <v>718</v>
      </c>
      <c r="AW956" s="28" t="s">
        <v>718</v>
      </c>
      <c r="AX956" s="28" t="s">
        <v>718</v>
      </c>
      <c r="AY956" s="28" t="s">
        <v>718</v>
      </c>
      <c r="AZ956" s="62">
        <v>98300</v>
      </c>
      <c r="BA956" s="62">
        <v>98300</v>
      </c>
      <c r="BB956" s="29">
        <v>1</v>
      </c>
    </row>
    <row r="957" spans="1:54" ht="15.75" customHeight="1" x14ac:dyDescent="0.2">
      <c r="A957" t="s">
        <v>3205</v>
      </c>
      <c r="B957" t="str">
        <f>VLOOKUP(M957,vlookup!A:C,3,FALSE)</f>
        <v>"Special Interest Function"</v>
      </c>
      <c r="C957" t="s">
        <v>925</v>
      </c>
      <c r="D957" t="s">
        <v>7</v>
      </c>
      <c r="E957" t="s">
        <v>12</v>
      </c>
      <c r="F957" t="s">
        <v>721</v>
      </c>
      <c r="G957" t="s">
        <v>718</v>
      </c>
      <c r="H957" t="s">
        <v>718</v>
      </c>
      <c r="I957" t="s">
        <v>718</v>
      </c>
      <c r="J957" t="s">
        <v>718</v>
      </c>
      <c r="K957" t="s">
        <v>718</v>
      </c>
      <c r="L957" s="6" t="s">
        <v>718</v>
      </c>
      <c r="M957" s="27" t="s">
        <v>169</v>
      </c>
      <c r="N957" s="27" t="s">
        <v>1126</v>
      </c>
      <c r="O957" s="27" t="s">
        <v>78</v>
      </c>
      <c r="P957" s="27" t="s">
        <v>1440</v>
      </c>
      <c r="Q957" s="27" t="s">
        <v>78</v>
      </c>
      <c r="R957" s="27" t="s">
        <v>1408</v>
      </c>
      <c r="S957" s="27" t="s">
        <v>483</v>
      </c>
      <c r="T957" s="27" t="s">
        <v>104</v>
      </c>
      <c r="U957" s="60">
        <v>42108</v>
      </c>
      <c r="V957" s="27" t="s">
        <v>45</v>
      </c>
      <c r="W957" s="27" t="s">
        <v>107</v>
      </c>
      <c r="X957" s="27" t="s">
        <v>175</v>
      </c>
      <c r="Y957" s="27" t="s">
        <v>3041</v>
      </c>
      <c r="Z957" s="27" t="s">
        <v>1409</v>
      </c>
      <c r="AA957" s="62">
        <v>424436.37</v>
      </c>
      <c r="AB957" s="27" t="s">
        <v>379</v>
      </c>
      <c r="AC957" s="27" t="s">
        <v>115</v>
      </c>
      <c r="AD957" s="27" t="s">
        <v>1410</v>
      </c>
      <c r="AE957" s="27" t="s">
        <v>1411</v>
      </c>
      <c r="AF957" s="27" t="s">
        <v>782</v>
      </c>
      <c r="AG957" s="27" t="s">
        <v>677</v>
      </c>
      <c r="AH957" s="27" t="s">
        <v>787</v>
      </c>
      <c r="AI957" s="61">
        <v>42114</v>
      </c>
      <c r="AJ957" s="27" t="s">
        <v>1760</v>
      </c>
      <c r="AK957" s="61">
        <v>42107</v>
      </c>
      <c r="AL957" s="28" t="s">
        <v>64</v>
      </c>
      <c r="AM957" s="27" t="s">
        <v>723</v>
      </c>
      <c r="AN957" s="27" t="s">
        <v>724</v>
      </c>
      <c r="AO957" s="28" t="s">
        <v>715</v>
      </c>
      <c r="AP957" s="27" t="s">
        <v>716</v>
      </c>
      <c r="AQ957" s="27" t="s">
        <v>78</v>
      </c>
      <c r="AR957" s="27" t="s">
        <v>78</v>
      </c>
      <c r="AS957" s="28" t="s">
        <v>721</v>
      </c>
      <c r="AT957" s="28" t="s">
        <v>718</v>
      </c>
      <c r="AU957" s="28" t="s">
        <v>718</v>
      </c>
      <c r="AV957" s="28" t="s">
        <v>718</v>
      </c>
      <c r="AW957" s="28" t="s">
        <v>718</v>
      </c>
      <c r="AX957" s="28" t="s">
        <v>718</v>
      </c>
      <c r="AY957" s="28" t="s">
        <v>718</v>
      </c>
      <c r="AZ957" s="62">
        <v>424436.37</v>
      </c>
      <c r="BA957" s="62">
        <v>424436.37</v>
      </c>
      <c r="BB957" s="29">
        <v>1</v>
      </c>
    </row>
    <row r="958" spans="1:54" ht="15.75" customHeight="1" x14ac:dyDescent="0.2">
      <c r="A958" t="s">
        <v>3205</v>
      </c>
      <c r="B958" t="str">
        <f>VLOOKUP(M958,vlookup!A:C,3,FALSE)</f>
        <v>"Special Interest Function"</v>
      </c>
      <c r="C958" t="s">
        <v>925</v>
      </c>
      <c r="D958" t="s">
        <v>7</v>
      </c>
      <c r="E958" t="s">
        <v>12</v>
      </c>
      <c r="F958" t="s">
        <v>721</v>
      </c>
      <c r="G958" t="s">
        <v>718</v>
      </c>
      <c r="H958" t="s">
        <v>718</v>
      </c>
      <c r="I958" t="s">
        <v>718</v>
      </c>
      <c r="J958" t="s">
        <v>718</v>
      </c>
      <c r="K958" t="s">
        <v>718</v>
      </c>
      <c r="L958" s="6" t="s">
        <v>718</v>
      </c>
      <c r="M958" s="27" t="s">
        <v>169</v>
      </c>
      <c r="N958" s="27" t="s">
        <v>1126</v>
      </c>
      <c r="O958" s="27" t="s">
        <v>78</v>
      </c>
      <c r="P958" s="27" t="s">
        <v>1440</v>
      </c>
      <c r="Q958" s="27" t="s">
        <v>78</v>
      </c>
      <c r="R958" s="27" t="s">
        <v>510</v>
      </c>
      <c r="S958" s="27" t="s">
        <v>272</v>
      </c>
      <c r="T958" s="27" t="s">
        <v>143</v>
      </c>
      <c r="U958" s="60">
        <v>42108</v>
      </c>
      <c r="V958" s="27" t="s">
        <v>45</v>
      </c>
      <c r="W958" s="27" t="s">
        <v>107</v>
      </c>
      <c r="X958" s="27" t="s">
        <v>175</v>
      </c>
      <c r="Y958" s="27" t="s">
        <v>2866</v>
      </c>
      <c r="Z958" s="27" t="s">
        <v>1127</v>
      </c>
      <c r="AA958" s="62">
        <v>818935.91</v>
      </c>
      <c r="AB958" s="27" t="s">
        <v>128</v>
      </c>
      <c r="AC958" s="27" t="s">
        <v>104</v>
      </c>
      <c r="AD958" s="27" t="s">
        <v>1128</v>
      </c>
      <c r="AE958" s="27" t="s">
        <v>1129</v>
      </c>
      <c r="AF958" s="27" t="s">
        <v>782</v>
      </c>
      <c r="AG958" s="27" t="s">
        <v>677</v>
      </c>
      <c r="AH958" s="27" t="s">
        <v>787</v>
      </c>
      <c r="AI958" s="61">
        <v>42114</v>
      </c>
      <c r="AJ958" s="27" t="s">
        <v>1760</v>
      </c>
      <c r="AK958" s="61">
        <v>42107</v>
      </c>
      <c r="AL958" s="28" t="s">
        <v>64</v>
      </c>
      <c r="AM958" s="27" t="s">
        <v>723</v>
      </c>
      <c r="AN958" s="27" t="s">
        <v>724</v>
      </c>
      <c r="AO958" s="28" t="s">
        <v>715</v>
      </c>
      <c r="AP958" s="27" t="s">
        <v>716</v>
      </c>
      <c r="AQ958" s="27" t="s">
        <v>78</v>
      </c>
      <c r="AR958" s="27" t="s">
        <v>78</v>
      </c>
      <c r="AS958" s="28" t="s">
        <v>721</v>
      </c>
      <c r="AT958" s="28" t="s">
        <v>718</v>
      </c>
      <c r="AU958" s="28" t="s">
        <v>718</v>
      </c>
      <c r="AV958" s="28" t="s">
        <v>718</v>
      </c>
      <c r="AW958" s="28" t="s">
        <v>718</v>
      </c>
      <c r="AX958" s="28" t="s">
        <v>718</v>
      </c>
      <c r="AY958" s="28" t="s">
        <v>718</v>
      </c>
      <c r="AZ958" s="62">
        <v>818935.91</v>
      </c>
      <c r="BA958" s="62">
        <v>818935.91</v>
      </c>
      <c r="BB958" s="29">
        <v>1</v>
      </c>
    </row>
    <row r="959" spans="1:54" ht="15.75" customHeight="1" x14ac:dyDescent="0.2">
      <c r="A959" t="s">
        <v>3205</v>
      </c>
      <c r="B959" t="str">
        <f>VLOOKUP(M959,vlookup!A:C,3,FALSE)</f>
        <v>"Special Interest Function"</v>
      </c>
      <c r="C959" t="s">
        <v>925</v>
      </c>
      <c r="D959" t="s">
        <v>7</v>
      </c>
      <c r="E959" t="s">
        <v>12</v>
      </c>
      <c r="F959" t="s">
        <v>721</v>
      </c>
      <c r="G959" t="s">
        <v>718</v>
      </c>
      <c r="H959" t="s">
        <v>718</v>
      </c>
      <c r="I959" t="s">
        <v>718</v>
      </c>
      <c r="J959" t="s">
        <v>718</v>
      </c>
      <c r="K959" t="s">
        <v>718</v>
      </c>
      <c r="L959" s="6" t="s">
        <v>718</v>
      </c>
      <c r="M959" s="27" t="s">
        <v>169</v>
      </c>
      <c r="N959" s="27" t="s">
        <v>1126</v>
      </c>
      <c r="O959" s="27" t="s">
        <v>78</v>
      </c>
      <c r="P959" s="27" t="s">
        <v>1440</v>
      </c>
      <c r="Q959" s="27" t="s">
        <v>78</v>
      </c>
      <c r="R959" s="27" t="s">
        <v>1142</v>
      </c>
      <c r="S959" s="27" t="s">
        <v>232</v>
      </c>
      <c r="T959" s="27" t="s">
        <v>166</v>
      </c>
      <c r="U959" s="60">
        <v>42108</v>
      </c>
      <c r="V959" s="27" t="s">
        <v>45</v>
      </c>
      <c r="W959" s="27" t="s">
        <v>107</v>
      </c>
      <c r="X959" s="27" t="s">
        <v>175</v>
      </c>
      <c r="Y959" s="27" t="s">
        <v>3024</v>
      </c>
      <c r="Z959" s="27" t="s">
        <v>1143</v>
      </c>
      <c r="AA959" s="62">
        <v>2014000</v>
      </c>
      <c r="AB959" s="27" t="s">
        <v>128</v>
      </c>
      <c r="AC959" s="27" t="s">
        <v>99</v>
      </c>
      <c r="AD959" s="27" t="s">
        <v>1144</v>
      </c>
      <c r="AE959" s="27" t="s">
        <v>1145</v>
      </c>
      <c r="AF959" s="27" t="s">
        <v>782</v>
      </c>
      <c r="AG959" s="27" t="s">
        <v>677</v>
      </c>
      <c r="AH959" s="27" t="s">
        <v>787</v>
      </c>
      <c r="AI959" s="61">
        <v>42114</v>
      </c>
      <c r="AJ959" s="27" t="s">
        <v>1760</v>
      </c>
      <c r="AK959" s="61">
        <v>42107</v>
      </c>
      <c r="AL959" s="28" t="s">
        <v>64</v>
      </c>
      <c r="AM959" s="27" t="s">
        <v>723</v>
      </c>
      <c r="AN959" s="27" t="s">
        <v>724</v>
      </c>
      <c r="AO959" s="28" t="s">
        <v>715</v>
      </c>
      <c r="AP959" s="27" t="s">
        <v>716</v>
      </c>
      <c r="AQ959" s="27" t="s">
        <v>78</v>
      </c>
      <c r="AR959" s="27" t="s">
        <v>78</v>
      </c>
      <c r="AS959" s="28" t="s">
        <v>721</v>
      </c>
      <c r="AT959" s="28" t="s">
        <v>718</v>
      </c>
      <c r="AU959" s="28" t="s">
        <v>718</v>
      </c>
      <c r="AV959" s="28" t="s">
        <v>718</v>
      </c>
      <c r="AW959" s="28" t="s">
        <v>718</v>
      </c>
      <c r="AX959" s="28" t="s">
        <v>718</v>
      </c>
      <c r="AY959" s="28" t="s">
        <v>718</v>
      </c>
      <c r="AZ959" s="62">
        <v>2014000</v>
      </c>
      <c r="BA959" s="62">
        <v>2014000</v>
      </c>
      <c r="BB959" s="29">
        <v>1</v>
      </c>
    </row>
    <row r="960" spans="1:54" ht="15.75" customHeight="1" x14ac:dyDescent="0.2">
      <c r="A960" t="s">
        <v>3205</v>
      </c>
      <c r="B960" t="str">
        <f>VLOOKUP(M960,vlookup!A:C,3,FALSE)</f>
        <v>"Special Interest Function"</v>
      </c>
      <c r="C960" t="s">
        <v>925</v>
      </c>
      <c r="D960" t="s">
        <v>7</v>
      </c>
      <c r="E960" t="s">
        <v>12</v>
      </c>
      <c r="F960" t="s">
        <v>721</v>
      </c>
      <c r="G960" t="s">
        <v>718</v>
      </c>
      <c r="H960" t="s">
        <v>718</v>
      </c>
      <c r="I960" t="s">
        <v>718</v>
      </c>
      <c r="J960" t="s">
        <v>718</v>
      </c>
      <c r="K960" t="s">
        <v>718</v>
      </c>
      <c r="L960" s="6" t="s">
        <v>718</v>
      </c>
      <c r="M960" s="27" t="s">
        <v>169</v>
      </c>
      <c r="N960" s="27" t="s">
        <v>1126</v>
      </c>
      <c r="O960" s="27" t="s">
        <v>78</v>
      </c>
      <c r="P960" s="27" t="s">
        <v>1440</v>
      </c>
      <c r="Q960" s="27" t="s">
        <v>78</v>
      </c>
      <c r="R960" s="27" t="s">
        <v>915</v>
      </c>
      <c r="S960" s="27" t="s">
        <v>106</v>
      </c>
      <c r="T960" s="27" t="s">
        <v>1402</v>
      </c>
      <c r="U960" s="60">
        <v>42108</v>
      </c>
      <c r="V960" s="27" t="s">
        <v>45</v>
      </c>
      <c r="W960" s="27" t="s">
        <v>107</v>
      </c>
      <c r="X960" s="27" t="s">
        <v>175</v>
      </c>
      <c r="Y960" s="27" t="s">
        <v>2852</v>
      </c>
      <c r="Z960" s="27" t="s">
        <v>916</v>
      </c>
      <c r="AA960" s="62">
        <v>9000000</v>
      </c>
      <c r="AB960" s="27" t="s">
        <v>128</v>
      </c>
      <c r="AC960" s="27" t="s">
        <v>99</v>
      </c>
      <c r="AD960" s="27" t="s">
        <v>917</v>
      </c>
      <c r="AE960" s="27" t="s">
        <v>918</v>
      </c>
      <c r="AF960" s="27" t="s">
        <v>782</v>
      </c>
      <c r="AG960" s="27" t="s">
        <v>677</v>
      </c>
      <c r="AH960" s="27" t="s">
        <v>787</v>
      </c>
      <c r="AI960" s="61">
        <v>42114</v>
      </c>
      <c r="AJ960" s="27" t="s">
        <v>1760</v>
      </c>
      <c r="AK960" s="61">
        <v>42108</v>
      </c>
      <c r="AL960" s="28" t="s">
        <v>64</v>
      </c>
      <c r="AM960" s="27" t="s">
        <v>723</v>
      </c>
      <c r="AN960" s="27" t="s">
        <v>724</v>
      </c>
      <c r="AO960" s="28" t="s">
        <v>715</v>
      </c>
      <c r="AP960" s="27" t="s">
        <v>716</v>
      </c>
      <c r="AQ960" s="27" t="s">
        <v>78</v>
      </c>
      <c r="AR960" s="27" t="s">
        <v>78</v>
      </c>
      <c r="AS960" s="28" t="s">
        <v>721</v>
      </c>
      <c r="AT960" s="28" t="s">
        <v>718</v>
      </c>
      <c r="AU960" s="28" t="s">
        <v>718</v>
      </c>
      <c r="AV960" s="28" t="s">
        <v>718</v>
      </c>
      <c r="AW960" s="28" t="s">
        <v>718</v>
      </c>
      <c r="AX960" s="28" t="s">
        <v>718</v>
      </c>
      <c r="AY960" s="28" t="s">
        <v>718</v>
      </c>
      <c r="AZ960" s="62">
        <v>9000000</v>
      </c>
      <c r="BA960" s="62">
        <v>9000000</v>
      </c>
      <c r="BB960" s="29">
        <v>1</v>
      </c>
    </row>
    <row r="961" spans="1:54" ht="15.75" customHeight="1" x14ac:dyDescent="0.2">
      <c r="A961" t="s">
        <v>3205</v>
      </c>
      <c r="B961" t="str">
        <f>VLOOKUP(M961,vlookup!A:C,3,FALSE)</f>
        <v>"Special Interest Function"</v>
      </c>
      <c r="C961" t="s">
        <v>925</v>
      </c>
      <c r="D961" t="s">
        <v>7</v>
      </c>
      <c r="E961" t="s">
        <v>12</v>
      </c>
      <c r="F961" t="s">
        <v>721</v>
      </c>
      <c r="G961" t="s">
        <v>718</v>
      </c>
      <c r="H961" t="s">
        <v>718</v>
      </c>
      <c r="I961" t="s">
        <v>718</v>
      </c>
      <c r="J961" t="s">
        <v>718</v>
      </c>
      <c r="K961" t="s">
        <v>718</v>
      </c>
      <c r="L961" s="6" t="s">
        <v>718</v>
      </c>
      <c r="M961" s="27" t="s">
        <v>169</v>
      </c>
      <c r="N961" s="27" t="s">
        <v>1126</v>
      </c>
      <c r="O961" s="27" t="s">
        <v>78</v>
      </c>
      <c r="P961" s="27" t="s">
        <v>1440</v>
      </c>
      <c r="Q961" s="27" t="s">
        <v>78</v>
      </c>
      <c r="R961" s="27" t="s">
        <v>514</v>
      </c>
      <c r="S961" s="27" t="s">
        <v>513</v>
      </c>
      <c r="T961" s="27" t="s">
        <v>989</v>
      </c>
      <c r="U961" s="60">
        <v>42108</v>
      </c>
      <c r="V961" s="27" t="s">
        <v>45</v>
      </c>
      <c r="W961" s="27" t="s">
        <v>107</v>
      </c>
      <c r="X961" s="27" t="s">
        <v>175</v>
      </c>
      <c r="Y961" s="27" t="s">
        <v>2935</v>
      </c>
      <c r="Z961" s="27" t="s">
        <v>178</v>
      </c>
      <c r="AA961" s="62">
        <v>21900000</v>
      </c>
      <c r="AB961" s="27" t="s">
        <v>1119</v>
      </c>
      <c r="AC961" s="27" t="s">
        <v>120</v>
      </c>
      <c r="AD961" s="27" t="s">
        <v>177</v>
      </c>
      <c r="AE961" s="27" t="s">
        <v>176</v>
      </c>
      <c r="AF961" s="27" t="s">
        <v>782</v>
      </c>
      <c r="AG961" s="27" t="s">
        <v>677</v>
      </c>
      <c r="AH961" s="27" t="s">
        <v>787</v>
      </c>
      <c r="AI961" s="61">
        <v>42114</v>
      </c>
      <c r="AJ961" s="27" t="s">
        <v>1760</v>
      </c>
      <c r="AK961" s="61">
        <v>42107</v>
      </c>
      <c r="AL961" s="28" t="s">
        <v>64</v>
      </c>
      <c r="AM961" s="27" t="s">
        <v>723</v>
      </c>
      <c r="AN961" s="27" t="s">
        <v>724</v>
      </c>
      <c r="AO961" s="28" t="s">
        <v>715</v>
      </c>
      <c r="AP961" s="27" t="s">
        <v>716</v>
      </c>
      <c r="AQ961" s="27" t="s">
        <v>78</v>
      </c>
      <c r="AR961" s="27" t="s">
        <v>78</v>
      </c>
      <c r="AS961" s="28" t="s">
        <v>721</v>
      </c>
      <c r="AT961" s="28" t="s">
        <v>718</v>
      </c>
      <c r="AU961" s="28" t="s">
        <v>718</v>
      </c>
      <c r="AV961" s="28" t="s">
        <v>718</v>
      </c>
      <c r="AW961" s="28" t="s">
        <v>718</v>
      </c>
      <c r="AX961" s="28" t="s">
        <v>718</v>
      </c>
      <c r="AY961" s="28" t="s">
        <v>718</v>
      </c>
      <c r="AZ961" s="62">
        <v>21900000</v>
      </c>
      <c r="BA961" s="62">
        <v>21900000</v>
      </c>
      <c r="BB961" s="29">
        <v>1</v>
      </c>
    </row>
    <row r="962" spans="1:54" ht="15.75" customHeight="1" x14ac:dyDescent="0.2">
      <c r="A962" t="s">
        <v>3205</v>
      </c>
      <c r="B962" t="str">
        <f>VLOOKUP(M962,vlookup!A:C,3,FALSE)</f>
        <v>"Special Interest Function"</v>
      </c>
      <c r="C962" t="s">
        <v>925</v>
      </c>
      <c r="D962" t="s">
        <v>8</v>
      </c>
      <c r="E962" t="s">
        <v>12</v>
      </c>
      <c r="F962" t="s">
        <v>721</v>
      </c>
      <c r="G962" t="s">
        <v>718</v>
      </c>
      <c r="H962" t="s">
        <v>718</v>
      </c>
      <c r="I962" t="s">
        <v>718</v>
      </c>
      <c r="J962" t="s">
        <v>718</v>
      </c>
      <c r="K962" t="s">
        <v>718</v>
      </c>
      <c r="L962" s="6" t="s">
        <v>718</v>
      </c>
      <c r="M962" s="27" t="s">
        <v>169</v>
      </c>
      <c r="N962" s="27" t="s">
        <v>1126</v>
      </c>
      <c r="O962" s="27" t="s">
        <v>78</v>
      </c>
      <c r="P962" s="27" t="s">
        <v>1440</v>
      </c>
      <c r="Q962" s="27" t="s">
        <v>78</v>
      </c>
      <c r="R962" s="27" t="s">
        <v>351</v>
      </c>
      <c r="S962" s="27" t="s">
        <v>48</v>
      </c>
      <c r="T962" s="27" t="s">
        <v>1207</v>
      </c>
      <c r="U962" s="60">
        <v>42108</v>
      </c>
      <c r="V962" s="27" t="s">
        <v>36</v>
      </c>
      <c r="W962" s="27" t="s">
        <v>677</v>
      </c>
      <c r="X962" s="27" t="s">
        <v>38</v>
      </c>
      <c r="Y962" s="27" t="s">
        <v>2912</v>
      </c>
      <c r="Z962" s="27" t="s">
        <v>1818</v>
      </c>
      <c r="AA962" s="62">
        <v>237750.37</v>
      </c>
      <c r="AB962" s="27" t="s">
        <v>1819</v>
      </c>
      <c r="AC962" s="27" t="s">
        <v>86</v>
      </c>
      <c r="AD962" s="27" t="s">
        <v>677</v>
      </c>
      <c r="AE962" s="27" t="s">
        <v>1820</v>
      </c>
      <c r="AF962" s="27" t="s">
        <v>782</v>
      </c>
      <c r="AG962" s="27" t="s">
        <v>50</v>
      </c>
      <c r="AH962" s="27" t="s">
        <v>1601</v>
      </c>
      <c r="AI962" s="61">
        <v>42114</v>
      </c>
      <c r="AJ962" s="27" t="s">
        <v>1785</v>
      </c>
      <c r="AK962" s="61">
        <v>42100</v>
      </c>
      <c r="AL962" s="28" t="s">
        <v>64</v>
      </c>
      <c r="AM962" s="27" t="s">
        <v>723</v>
      </c>
      <c r="AN962" s="27" t="s">
        <v>724</v>
      </c>
      <c r="AO962" s="28" t="s">
        <v>715</v>
      </c>
      <c r="AP962" s="27" t="s">
        <v>716</v>
      </c>
      <c r="AQ962" s="27" t="s">
        <v>677</v>
      </c>
      <c r="AR962" s="27" t="s">
        <v>78</v>
      </c>
      <c r="AS962" s="28" t="s">
        <v>721</v>
      </c>
      <c r="AT962" s="28" t="s">
        <v>718</v>
      </c>
      <c r="AU962" s="28" t="s">
        <v>718</v>
      </c>
      <c r="AV962" s="28" t="s">
        <v>718</v>
      </c>
      <c r="AW962" s="28" t="s">
        <v>718</v>
      </c>
      <c r="AX962" s="28" t="s">
        <v>718</v>
      </c>
      <c r="AY962" s="28" t="s">
        <v>718</v>
      </c>
      <c r="AZ962" s="62">
        <v>237750.37</v>
      </c>
      <c r="BA962" s="62">
        <v>237750.37</v>
      </c>
      <c r="BB962" s="29">
        <v>1</v>
      </c>
    </row>
    <row r="963" spans="1:54" ht="15.75" customHeight="1" x14ac:dyDescent="0.2">
      <c r="A963" t="s">
        <v>3205</v>
      </c>
      <c r="B963" t="str">
        <f>VLOOKUP(M963,vlookup!A:C,3,FALSE)</f>
        <v>"Special Interest Function"</v>
      </c>
      <c r="C963" t="s">
        <v>925</v>
      </c>
      <c r="D963" t="s">
        <v>7</v>
      </c>
      <c r="E963" t="s">
        <v>12</v>
      </c>
      <c r="F963" t="s">
        <v>721</v>
      </c>
      <c r="G963" t="s">
        <v>718</v>
      </c>
      <c r="H963" t="s">
        <v>718</v>
      </c>
      <c r="I963" t="s">
        <v>718</v>
      </c>
      <c r="J963" t="s">
        <v>718</v>
      </c>
      <c r="K963" t="s">
        <v>718</v>
      </c>
      <c r="L963" s="6" t="s">
        <v>718</v>
      </c>
      <c r="M963" s="27" t="s">
        <v>169</v>
      </c>
      <c r="N963" s="27" t="s">
        <v>1126</v>
      </c>
      <c r="O963" s="27" t="s">
        <v>78</v>
      </c>
      <c r="P963" s="27" t="s">
        <v>1440</v>
      </c>
      <c r="Q963" s="27" t="s">
        <v>78</v>
      </c>
      <c r="R963" s="27" t="s">
        <v>1132</v>
      </c>
      <c r="S963" s="27" t="s">
        <v>360</v>
      </c>
      <c r="T963" s="27" t="s">
        <v>826</v>
      </c>
      <c r="U963" s="60">
        <v>42109</v>
      </c>
      <c r="V963" s="27" t="s">
        <v>45</v>
      </c>
      <c r="W963" s="27" t="s">
        <v>107</v>
      </c>
      <c r="X963" s="27" t="s">
        <v>175</v>
      </c>
      <c r="Y963" s="27" t="s">
        <v>2917</v>
      </c>
      <c r="Z963" s="27" t="s">
        <v>1133</v>
      </c>
      <c r="AA963" s="62">
        <v>120019.67</v>
      </c>
      <c r="AB963" s="27" t="s">
        <v>128</v>
      </c>
      <c r="AC963" s="27" t="s">
        <v>104</v>
      </c>
      <c r="AD963" s="27" t="s">
        <v>1134</v>
      </c>
      <c r="AE963" s="27" t="s">
        <v>1135</v>
      </c>
      <c r="AF963" s="27" t="s">
        <v>782</v>
      </c>
      <c r="AG963" s="27" t="s">
        <v>677</v>
      </c>
      <c r="AH963" s="27" t="s">
        <v>787</v>
      </c>
      <c r="AI963" s="61">
        <v>42114</v>
      </c>
      <c r="AJ963" s="27" t="s">
        <v>1760</v>
      </c>
      <c r="AK963" s="61">
        <v>42109</v>
      </c>
      <c r="AL963" s="28" t="s">
        <v>64</v>
      </c>
      <c r="AM963" s="27" t="s">
        <v>741</v>
      </c>
      <c r="AN963" s="27" t="s">
        <v>742</v>
      </c>
      <c r="AO963" s="28" t="s">
        <v>715</v>
      </c>
      <c r="AP963" s="27" t="s">
        <v>716</v>
      </c>
      <c r="AQ963" s="27" t="s">
        <v>78</v>
      </c>
      <c r="AR963" s="27" t="s">
        <v>78</v>
      </c>
      <c r="AS963" s="28" t="s">
        <v>721</v>
      </c>
      <c r="AT963" s="28" t="s">
        <v>718</v>
      </c>
      <c r="AU963" s="28" t="s">
        <v>718</v>
      </c>
      <c r="AV963" s="28" t="s">
        <v>718</v>
      </c>
      <c r="AW963" s="28" t="s">
        <v>718</v>
      </c>
      <c r="AX963" s="28" t="s">
        <v>718</v>
      </c>
      <c r="AY963" s="28" t="s">
        <v>718</v>
      </c>
      <c r="AZ963" s="62">
        <v>120019.67</v>
      </c>
      <c r="BA963" s="62">
        <v>120019.67</v>
      </c>
      <c r="BB963" s="29">
        <v>1</v>
      </c>
    </row>
    <row r="964" spans="1:54" ht="15.75" customHeight="1" x14ac:dyDescent="0.2">
      <c r="A964" t="s">
        <v>3205</v>
      </c>
      <c r="B964" t="str">
        <f>VLOOKUP(M964,vlookup!A:C,3,FALSE)</f>
        <v>"Special Interest Function"</v>
      </c>
      <c r="C964" t="s">
        <v>925</v>
      </c>
      <c r="D964" t="s">
        <v>7</v>
      </c>
      <c r="E964" t="s">
        <v>12</v>
      </c>
      <c r="F964" t="s">
        <v>721</v>
      </c>
      <c r="G964" t="s">
        <v>718</v>
      </c>
      <c r="H964" t="s">
        <v>718</v>
      </c>
      <c r="I964" t="s">
        <v>718</v>
      </c>
      <c r="J964" t="s">
        <v>718</v>
      </c>
      <c r="K964" t="s">
        <v>718</v>
      </c>
      <c r="L964" s="6" t="s">
        <v>718</v>
      </c>
      <c r="M964" s="27" t="s">
        <v>169</v>
      </c>
      <c r="N964" s="27" t="s">
        <v>1126</v>
      </c>
      <c r="O964" s="27" t="s">
        <v>78</v>
      </c>
      <c r="P964" s="27" t="s">
        <v>1440</v>
      </c>
      <c r="Q964" s="27" t="s">
        <v>78</v>
      </c>
      <c r="R964" s="27" t="s">
        <v>514</v>
      </c>
      <c r="S964" s="27" t="s">
        <v>513</v>
      </c>
      <c r="T964" s="27" t="s">
        <v>989</v>
      </c>
      <c r="U964" s="60">
        <v>42109</v>
      </c>
      <c r="V964" s="27" t="s">
        <v>45</v>
      </c>
      <c r="W964" s="27" t="s">
        <v>107</v>
      </c>
      <c r="X964" s="27" t="s">
        <v>175</v>
      </c>
      <c r="Y964" s="27" t="s">
        <v>2936</v>
      </c>
      <c r="Z964" s="27" t="s">
        <v>178</v>
      </c>
      <c r="AA964" s="62">
        <v>124250</v>
      </c>
      <c r="AB964" s="27" t="s">
        <v>1119</v>
      </c>
      <c r="AC964" s="27" t="s">
        <v>173</v>
      </c>
      <c r="AD964" s="27" t="s">
        <v>177</v>
      </c>
      <c r="AE964" s="27" t="s">
        <v>176</v>
      </c>
      <c r="AF964" s="27" t="s">
        <v>782</v>
      </c>
      <c r="AG964" s="27" t="s">
        <v>677</v>
      </c>
      <c r="AH964" s="27" t="s">
        <v>787</v>
      </c>
      <c r="AI964" s="61">
        <v>42114</v>
      </c>
      <c r="AJ964" s="27" t="s">
        <v>1760</v>
      </c>
      <c r="AK964" s="61">
        <v>42109</v>
      </c>
      <c r="AL964" s="28" t="s">
        <v>64</v>
      </c>
      <c r="AM964" s="27" t="s">
        <v>741</v>
      </c>
      <c r="AN964" s="27" t="s">
        <v>742</v>
      </c>
      <c r="AO964" s="28" t="s">
        <v>715</v>
      </c>
      <c r="AP964" s="27" t="s">
        <v>716</v>
      </c>
      <c r="AQ964" s="27" t="s">
        <v>78</v>
      </c>
      <c r="AR964" s="27" t="s">
        <v>78</v>
      </c>
      <c r="AS964" s="28" t="s">
        <v>721</v>
      </c>
      <c r="AT964" s="28" t="s">
        <v>718</v>
      </c>
      <c r="AU964" s="28" t="s">
        <v>718</v>
      </c>
      <c r="AV964" s="28" t="s">
        <v>718</v>
      </c>
      <c r="AW964" s="28" t="s">
        <v>718</v>
      </c>
      <c r="AX964" s="28" t="s">
        <v>718</v>
      </c>
      <c r="AY964" s="28" t="s">
        <v>718</v>
      </c>
      <c r="AZ964" s="62">
        <v>124250</v>
      </c>
      <c r="BA964" s="62">
        <v>124250</v>
      </c>
      <c r="BB964" s="29">
        <v>1</v>
      </c>
    </row>
    <row r="965" spans="1:54" ht="15.75" customHeight="1" x14ac:dyDescent="0.2">
      <c r="A965" t="s">
        <v>3205</v>
      </c>
      <c r="B965" t="str">
        <f>VLOOKUP(M965,vlookup!A:C,3,FALSE)</f>
        <v>"Special Interest Function"</v>
      </c>
      <c r="C965" t="s">
        <v>925</v>
      </c>
      <c r="D965" t="s">
        <v>7</v>
      </c>
      <c r="E965" t="s">
        <v>12</v>
      </c>
      <c r="F965" t="s">
        <v>721</v>
      </c>
      <c r="G965" t="s">
        <v>718</v>
      </c>
      <c r="H965" t="s">
        <v>718</v>
      </c>
      <c r="I965" t="s">
        <v>718</v>
      </c>
      <c r="J965" t="s">
        <v>718</v>
      </c>
      <c r="K965" t="s">
        <v>718</v>
      </c>
      <c r="L965" s="6" t="s">
        <v>718</v>
      </c>
      <c r="M965" s="27" t="s">
        <v>169</v>
      </c>
      <c r="N965" s="27" t="s">
        <v>1126</v>
      </c>
      <c r="O965" s="27" t="s">
        <v>78</v>
      </c>
      <c r="P965" s="27" t="s">
        <v>1440</v>
      </c>
      <c r="Q965" s="27" t="s">
        <v>78</v>
      </c>
      <c r="R965" s="27" t="s">
        <v>463</v>
      </c>
      <c r="S965" s="27" t="s">
        <v>260</v>
      </c>
      <c r="T965" s="27" t="s">
        <v>212</v>
      </c>
      <c r="U965" s="60">
        <v>42109</v>
      </c>
      <c r="V965" s="27" t="s">
        <v>45</v>
      </c>
      <c r="W965" s="27" t="s">
        <v>107</v>
      </c>
      <c r="X965" s="27" t="s">
        <v>175</v>
      </c>
      <c r="Y965" s="27" t="s">
        <v>2889</v>
      </c>
      <c r="Z965" s="27" t="s">
        <v>188</v>
      </c>
      <c r="AA965" s="62">
        <v>150000</v>
      </c>
      <c r="AB965" s="27" t="s">
        <v>644</v>
      </c>
      <c r="AC965" s="27" t="s">
        <v>130</v>
      </c>
      <c r="AD965" s="27" t="s">
        <v>187</v>
      </c>
      <c r="AE965" s="27" t="s">
        <v>186</v>
      </c>
      <c r="AF965" s="27" t="s">
        <v>782</v>
      </c>
      <c r="AG965" s="27" t="s">
        <v>677</v>
      </c>
      <c r="AH965" s="27" t="s">
        <v>787</v>
      </c>
      <c r="AI965" s="61">
        <v>42114</v>
      </c>
      <c r="AJ965" s="27" t="s">
        <v>1760</v>
      </c>
      <c r="AK965" s="61">
        <v>42109</v>
      </c>
      <c r="AL965" s="28" t="s">
        <v>64</v>
      </c>
      <c r="AM965" s="27" t="s">
        <v>741</v>
      </c>
      <c r="AN965" s="27" t="s">
        <v>742</v>
      </c>
      <c r="AO965" s="28" t="s">
        <v>715</v>
      </c>
      <c r="AP965" s="27" t="s">
        <v>716</v>
      </c>
      <c r="AQ965" s="27" t="s">
        <v>78</v>
      </c>
      <c r="AR965" s="27" t="s">
        <v>78</v>
      </c>
      <c r="AS965" s="28" t="s">
        <v>721</v>
      </c>
      <c r="AT965" s="28" t="s">
        <v>718</v>
      </c>
      <c r="AU965" s="28" t="s">
        <v>718</v>
      </c>
      <c r="AV965" s="28" t="s">
        <v>718</v>
      </c>
      <c r="AW965" s="28" t="s">
        <v>718</v>
      </c>
      <c r="AX965" s="28" t="s">
        <v>718</v>
      </c>
      <c r="AY965" s="28" t="s">
        <v>718</v>
      </c>
      <c r="AZ965" s="62">
        <v>150000</v>
      </c>
      <c r="BA965" s="62">
        <v>150000</v>
      </c>
      <c r="BB965" s="29">
        <v>1</v>
      </c>
    </row>
    <row r="966" spans="1:54" ht="15.75" customHeight="1" x14ac:dyDescent="0.2">
      <c r="A966" t="s">
        <v>3205</v>
      </c>
      <c r="B966" t="str">
        <f>VLOOKUP(M966,vlookup!A:C,3,FALSE)</f>
        <v>"Special Interest Function"</v>
      </c>
      <c r="C966" t="s">
        <v>925</v>
      </c>
      <c r="D966" t="s">
        <v>7</v>
      </c>
      <c r="E966" t="s">
        <v>12</v>
      </c>
      <c r="F966" t="s">
        <v>721</v>
      </c>
      <c r="G966" t="s">
        <v>718</v>
      </c>
      <c r="H966" t="s">
        <v>718</v>
      </c>
      <c r="I966" t="s">
        <v>718</v>
      </c>
      <c r="J966" t="s">
        <v>718</v>
      </c>
      <c r="K966" t="s">
        <v>718</v>
      </c>
      <c r="L966" s="6" t="s">
        <v>718</v>
      </c>
      <c r="M966" s="27" t="s">
        <v>169</v>
      </c>
      <c r="N966" s="27" t="s">
        <v>1126</v>
      </c>
      <c r="O966" s="27" t="s">
        <v>78</v>
      </c>
      <c r="P966" s="27" t="s">
        <v>1440</v>
      </c>
      <c r="Q966" s="27" t="s">
        <v>78</v>
      </c>
      <c r="R966" s="27" t="s">
        <v>1373</v>
      </c>
      <c r="S966" s="27" t="s">
        <v>260</v>
      </c>
      <c r="T966" s="27" t="s">
        <v>1219</v>
      </c>
      <c r="U966" s="60">
        <v>42109</v>
      </c>
      <c r="V966" s="27" t="s">
        <v>45</v>
      </c>
      <c r="W966" s="27" t="s">
        <v>107</v>
      </c>
      <c r="X966" s="27" t="s">
        <v>175</v>
      </c>
      <c r="Y966" s="27" t="s">
        <v>3031</v>
      </c>
      <c r="Z966" s="27" t="s">
        <v>2978</v>
      </c>
      <c r="AA966" s="62">
        <v>25600000</v>
      </c>
      <c r="AB966" s="27" t="s">
        <v>325</v>
      </c>
      <c r="AC966" s="27" t="s">
        <v>120</v>
      </c>
      <c r="AD966" s="27" t="s">
        <v>174</v>
      </c>
      <c r="AE966" s="27" t="s">
        <v>2979</v>
      </c>
      <c r="AF966" s="27" t="s">
        <v>782</v>
      </c>
      <c r="AG966" s="27" t="s">
        <v>677</v>
      </c>
      <c r="AH966" s="27" t="s">
        <v>738</v>
      </c>
      <c r="AI966" s="61">
        <v>42159</v>
      </c>
      <c r="AJ966" s="27" t="s">
        <v>1760</v>
      </c>
      <c r="AK966" s="61">
        <v>42108</v>
      </c>
      <c r="AL966" s="28" t="s">
        <v>64</v>
      </c>
      <c r="AM966" s="27" t="s">
        <v>723</v>
      </c>
      <c r="AN966" s="27" t="s">
        <v>724</v>
      </c>
      <c r="AO966" s="28" t="s">
        <v>715</v>
      </c>
      <c r="AP966" s="27" t="s">
        <v>716</v>
      </c>
      <c r="AQ966" s="27" t="s">
        <v>78</v>
      </c>
      <c r="AR966" s="27" t="s">
        <v>78</v>
      </c>
      <c r="AS966" s="28" t="s">
        <v>721</v>
      </c>
      <c r="AT966" s="28" t="s">
        <v>718</v>
      </c>
      <c r="AU966" s="28" t="s">
        <v>718</v>
      </c>
      <c r="AV966" s="28" t="s">
        <v>718</v>
      </c>
      <c r="AW966" s="28" t="s">
        <v>718</v>
      </c>
      <c r="AX966" s="28" t="s">
        <v>718</v>
      </c>
      <c r="AY966" s="28" t="s">
        <v>718</v>
      </c>
      <c r="AZ966" s="62">
        <v>25600000</v>
      </c>
      <c r="BA966" s="62">
        <v>25600000</v>
      </c>
      <c r="BB966" s="29">
        <v>1</v>
      </c>
    </row>
    <row r="967" spans="1:54" ht="15.75" customHeight="1" x14ac:dyDescent="0.2">
      <c r="A967" t="s">
        <v>3205</v>
      </c>
      <c r="B967" t="str">
        <f>VLOOKUP(M967,vlookup!A:C,3,FALSE)</f>
        <v>"Special Interest Function"</v>
      </c>
      <c r="C967" t="s">
        <v>925</v>
      </c>
      <c r="D967" t="s">
        <v>7</v>
      </c>
      <c r="E967" t="s">
        <v>12</v>
      </c>
      <c r="F967" t="s">
        <v>721</v>
      </c>
      <c r="G967" t="s">
        <v>718</v>
      </c>
      <c r="H967" t="s">
        <v>718</v>
      </c>
      <c r="I967" t="s">
        <v>718</v>
      </c>
      <c r="J967" t="s">
        <v>718</v>
      </c>
      <c r="K967" t="s">
        <v>718</v>
      </c>
      <c r="L967" s="6" t="s">
        <v>718</v>
      </c>
      <c r="M967" s="27" t="s">
        <v>169</v>
      </c>
      <c r="N967" s="27" t="s">
        <v>1126</v>
      </c>
      <c r="O967" s="27" t="s">
        <v>78</v>
      </c>
      <c r="P967" s="27" t="s">
        <v>1440</v>
      </c>
      <c r="Q967" s="27" t="s">
        <v>78</v>
      </c>
      <c r="R967" s="27" t="s">
        <v>495</v>
      </c>
      <c r="S967" s="27" t="s">
        <v>98</v>
      </c>
      <c r="T967" s="27" t="s">
        <v>453</v>
      </c>
      <c r="U967" s="60">
        <v>42110</v>
      </c>
      <c r="V967" s="27" t="s">
        <v>45</v>
      </c>
      <c r="W967" s="27" t="s">
        <v>107</v>
      </c>
      <c r="X967" s="27" t="s">
        <v>175</v>
      </c>
      <c r="Y967" s="27" t="s">
        <v>2957</v>
      </c>
      <c r="Z967" s="27" t="s">
        <v>185</v>
      </c>
      <c r="AA967" s="62">
        <v>30898</v>
      </c>
      <c r="AB967" s="27" t="s">
        <v>194</v>
      </c>
      <c r="AC967" s="27" t="s">
        <v>92</v>
      </c>
      <c r="AD967" s="27" t="s">
        <v>184</v>
      </c>
      <c r="AE967" s="27" t="s">
        <v>183</v>
      </c>
      <c r="AF967" s="27" t="s">
        <v>782</v>
      </c>
      <c r="AG967" s="27" t="s">
        <v>677</v>
      </c>
      <c r="AH967" s="27" t="s">
        <v>787</v>
      </c>
      <c r="AI967" s="61">
        <v>42110</v>
      </c>
      <c r="AJ967" s="27" t="s">
        <v>1760</v>
      </c>
      <c r="AK967" s="61">
        <v>42110</v>
      </c>
      <c r="AL967" s="28" t="s">
        <v>64</v>
      </c>
      <c r="AM967" s="27" t="s">
        <v>741</v>
      </c>
      <c r="AN967" s="27" t="s">
        <v>742</v>
      </c>
      <c r="AO967" s="28" t="s">
        <v>715</v>
      </c>
      <c r="AP967" s="27" t="s">
        <v>716</v>
      </c>
      <c r="AQ967" s="27" t="s">
        <v>78</v>
      </c>
      <c r="AR967" s="27" t="s">
        <v>78</v>
      </c>
      <c r="AS967" s="28" t="s">
        <v>721</v>
      </c>
      <c r="AT967" s="28" t="s">
        <v>718</v>
      </c>
      <c r="AU967" s="28" t="s">
        <v>718</v>
      </c>
      <c r="AV967" s="28" t="s">
        <v>718</v>
      </c>
      <c r="AW967" s="28" t="s">
        <v>718</v>
      </c>
      <c r="AX967" s="28" t="s">
        <v>718</v>
      </c>
      <c r="AY967" s="28" t="s">
        <v>718</v>
      </c>
      <c r="AZ967" s="62">
        <v>30898</v>
      </c>
      <c r="BA967" s="62">
        <v>30898</v>
      </c>
      <c r="BB967" s="29">
        <v>1</v>
      </c>
    </row>
    <row r="968" spans="1:54" ht="15.75" customHeight="1" x14ac:dyDescent="0.2">
      <c r="A968" t="s">
        <v>3205</v>
      </c>
      <c r="B968" t="str">
        <f>VLOOKUP(M968,vlookup!A:C,3,FALSE)</f>
        <v>"Special Interest Function"</v>
      </c>
      <c r="C968" t="s">
        <v>925</v>
      </c>
      <c r="D968" t="s">
        <v>7</v>
      </c>
      <c r="E968" t="s">
        <v>12</v>
      </c>
      <c r="F968" t="s">
        <v>721</v>
      </c>
      <c r="G968" t="s">
        <v>718</v>
      </c>
      <c r="H968" t="s">
        <v>718</v>
      </c>
      <c r="I968" t="s">
        <v>718</v>
      </c>
      <c r="J968" t="s">
        <v>718</v>
      </c>
      <c r="K968" t="s">
        <v>718</v>
      </c>
      <c r="L968" s="6" t="s">
        <v>718</v>
      </c>
      <c r="M968" s="27" t="s">
        <v>169</v>
      </c>
      <c r="N968" s="27" t="s">
        <v>1126</v>
      </c>
      <c r="O968" s="27" t="s">
        <v>78</v>
      </c>
      <c r="P968" s="27" t="s">
        <v>1440</v>
      </c>
      <c r="Q968" s="27" t="s">
        <v>78</v>
      </c>
      <c r="R968" s="27" t="s">
        <v>463</v>
      </c>
      <c r="S968" s="27" t="s">
        <v>260</v>
      </c>
      <c r="T968" s="27" t="s">
        <v>212</v>
      </c>
      <c r="U968" s="60">
        <v>42110</v>
      </c>
      <c r="V968" s="27" t="s">
        <v>45</v>
      </c>
      <c r="W968" s="27" t="s">
        <v>107</v>
      </c>
      <c r="X968" s="27" t="s">
        <v>175</v>
      </c>
      <c r="Y968" s="27" t="s">
        <v>2890</v>
      </c>
      <c r="Z968" s="27" t="s">
        <v>188</v>
      </c>
      <c r="AA968" s="62">
        <v>100000</v>
      </c>
      <c r="AB968" s="27" t="s">
        <v>644</v>
      </c>
      <c r="AC968" s="27" t="s">
        <v>83</v>
      </c>
      <c r="AD968" s="27" t="s">
        <v>187</v>
      </c>
      <c r="AE968" s="27" t="s">
        <v>186</v>
      </c>
      <c r="AF968" s="27" t="s">
        <v>782</v>
      </c>
      <c r="AG968" s="27" t="s">
        <v>677</v>
      </c>
      <c r="AH968" s="27" t="s">
        <v>787</v>
      </c>
      <c r="AI968" s="61">
        <v>42110</v>
      </c>
      <c r="AJ968" s="27" t="s">
        <v>1760</v>
      </c>
      <c r="AK968" s="61">
        <v>42109</v>
      </c>
      <c r="AL968" s="28" t="s">
        <v>64</v>
      </c>
      <c r="AM968" s="27" t="s">
        <v>723</v>
      </c>
      <c r="AN968" s="27" t="s">
        <v>724</v>
      </c>
      <c r="AO968" s="28" t="s">
        <v>715</v>
      </c>
      <c r="AP968" s="27" t="s">
        <v>716</v>
      </c>
      <c r="AQ968" s="27" t="s">
        <v>78</v>
      </c>
      <c r="AR968" s="27" t="s">
        <v>78</v>
      </c>
      <c r="AS968" s="28" t="s">
        <v>721</v>
      </c>
      <c r="AT968" s="28" t="s">
        <v>718</v>
      </c>
      <c r="AU968" s="28" t="s">
        <v>718</v>
      </c>
      <c r="AV968" s="28" t="s">
        <v>718</v>
      </c>
      <c r="AW968" s="28" t="s">
        <v>718</v>
      </c>
      <c r="AX968" s="28" t="s">
        <v>718</v>
      </c>
      <c r="AY968" s="28" t="s">
        <v>718</v>
      </c>
      <c r="AZ968" s="62">
        <v>100000</v>
      </c>
      <c r="BA968" s="62">
        <v>100000</v>
      </c>
      <c r="BB968" s="29">
        <v>1</v>
      </c>
    </row>
    <row r="969" spans="1:54" ht="15.75" customHeight="1" x14ac:dyDescent="0.2">
      <c r="A969" t="s">
        <v>3205</v>
      </c>
      <c r="B969" t="str">
        <f>VLOOKUP(M969,vlookup!A:C,3,FALSE)</f>
        <v>"Special Interest Function"</v>
      </c>
      <c r="C969" t="s">
        <v>925</v>
      </c>
      <c r="D969" t="s">
        <v>7</v>
      </c>
      <c r="E969" t="s">
        <v>12</v>
      </c>
      <c r="F969" t="s">
        <v>721</v>
      </c>
      <c r="G969" t="s">
        <v>718</v>
      </c>
      <c r="H969" t="s">
        <v>718</v>
      </c>
      <c r="I969" t="s">
        <v>718</v>
      </c>
      <c r="J969" t="s">
        <v>718</v>
      </c>
      <c r="K969" t="s">
        <v>718</v>
      </c>
      <c r="L969" s="6" t="s">
        <v>718</v>
      </c>
      <c r="M969" s="27" t="s">
        <v>169</v>
      </c>
      <c r="N969" s="27" t="s">
        <v>1126</v>
      </c>
      <c r="O969" s="27" t="s">
        <v>78</v>
      </c>
      <c r="P969" s="27" t="s">
        <v>1440</v>
      </c>
      <c r="Q969" s="27" t="s">
        <v>78</v>
      </c>
      <c r="R969" s="27" t="s">
        <v>514</v>
      </c>
      <c r="S969" s="27" t="s">
        <v>513</v>
      </c>
      <c r="T969" s="27" t="s">
        <v>989</v>
      </c>
      <c r="U969" s="60">
        <v>42110</v>
      </c>
      <c r="V969" s="27" t="s">
        <v>45</v>
      </c>
      <c r="W969" s="27" t="s">
        <v>107</v>
      </c>
      <c r="X969" s="27" t="s">
        <v>175</v>
      </c>
      <c r="Y969" s="27" t="s">
        <v>2937</v>
      </c>
      <c r="Z969" s="27" t="s">
        <v>178</v>
      </c>
      <c r="AA969" s="62">
        <v>100000</v>
      </c>
      <c r="AB969" s="27" t="s">
        <v>645</v>
      </c>
      <c r="AC969" s="27" t="s">
        <v>130</v>
      </c>
      <c r="AD969" s="27" t="s">
        <v>177</v>
      </c>
      <c r="AE969" s="27" t="s">
        <v>176</v>
      </c>
      <c r="AF969" s="27" t="s">
        <v>782</v>
      </c>
      <c r="AG969" s="27" t="s">
        <v>677</v>
      </c>
      <c r="AH969" s="27" t="s">
        <v>787</v>
      </c>
      <c r="AI969" s="61">
        <v>42110</v>
      </c>
      <c r="AJ969" s="27" t="s">
        <v>1760</v>
      </c>
      <c r="AK969" s="61">
        <v>42109</v>
      </c>
      <c r="AL969" s="28" t="s">
        <v>64</v>
      </c>
      <c r="AM969" s="27" t="s">
        <v>723</v>
      </c>
      <c r="AN969" s="27" t="s">
        <v>724</v>
      </c>
      <c r="AO969" s="28" t="s">
        <v>715</v>
      </c>
      <c r="AP969" s="27" t="s">
        <v>716</v>
      </c>
      <c r="AQ969" s="27" t="s">
        <v>78</v>
      </c>
      <c r="AR969" s="27" t="s">
        <v>78</v>
      </c>
      <c r="AS969" s="28" t="s">
        <v>721</v>
      </c>
      <c r="AT969" s="28" t="s">
        <v>718</v>
      </c>
      <c r="AU969" s="28" t="s">
        <v>718</v>
      </c>
      <c r="AV969" s="28" t="s">
        <v>718</v>
      </c>
      <c r="AW969" s="28" t="s">
        <v>718</v>
      </c>
      <c r="AX969" s="28" t="s">
        <v>718</v>
      </c>
      <c r="AY969" s="28" t="s">
        <v>718</v>
      </c>
      <c r="AZ969" s="62">
        <v>100000</v>
      </c>
      <c r="BA969" s="62">
        <v>100000</v>
      </c>
      <c r="BB969" s="29">
        <v>1</v>
      </c>
    </row>
    <row r="970" spans="1:54" ht="15.75" customHeight="1" x14ac:dyDescent="0.2">
      <c r="A970" t="s">
        <v>3205</v>
      </c>
      <c r="B970" t="str">
        <f>VLOOKUP(M970,vlookup!A:C,3,FALSE)</f>
        <v>"Special Interest Function"</v>
      </c>
      <c r="C970" t="s">
        <v>925</v>
      </c>
      <c r="D970" t="s">
        <v>7</v>
      </c>
      <c r="E970" t="s">
        <v>12</v>
      </c>
      <c r="F970" t="s">
        <v>721</v>
      </c>
      <c r="G970" t="s">
        <v>718</v>
      </c>
      <c r="H970" t="s">
        <v>718</v>
      </c>
      <c r="I970" t="s">
        <v>718</v>
      </c>
      <c r="J970" t="s">
        <v>718</v>
      </c>
      <c r="K970" t="s">
        <v>718</v>
      </c>
      <c r="L970" s="6" t="s">
        <v>718</v>
      </c>
      <c r="M970" s="27" t="s">
        <v>169</v>
      </c>
      <c r="N970" s="27" t="s">
        <v>1126</v>
      </c>
      <c r="O970" s="27" t="s">
        <v>78</v>
      </c>
      <c r="P970" s="27" t="s">
        <v>1440</v>
      </c>
      <c r="Q970" s="27" t="s">
        <v>78</v>
      </c>
      <c r="R970" s="27" t="s">
        <v>480</v>
      </c>
      <c r="S970" s="27" t="s">
        <v>479</v>
      </c>
      <c r="T970" s="27" t="s">
        <v>810</v>
      </c>
      <c r="U970" s="60">
        <v>42110</v>
      </c>
      <c r="V970" s="27" t="s">
        <v>45</v>
      </c>
      <c r="W970" s="27" t="s">
        <v>107</v>
      </c>
      <c r="X970" s="27" t="s">
        <v>175</v>
      </c>
      <c r="Y970" s="27" t="s">
        <v>2989</v>
      </c>
      <c r="Z970" s="27" t="s">
        <v>1139</v>
      </c>
      <c r="AA970" s="62">
        <v>234139.5</v>
      </c>
      <c r="AB970" s="27" t="s">
        <v>128</v>
      </c>
      <c r="AC970" s="27" t="s">
        <v>173</v>
      </c>
      <c r="AD970" s="27" t="s">
        <v>1140</v>
      </c>
      <c r="AE970" s="27" t="s">
        <v>1141</v>
      </c>
      <c r="AF970" s="27" t="s">
        <v>782</v>
      </c>
      <c r="AG970" s="27" t="s">
        <v>677</v>
      </c>
      <c r="AH970" s="27" t="s">
        <v>787</v>
      </c>
      <c r="AI970" s="61">
        <v>42110</v>
      </c>
      <c r="AJ970" s="27" t="s">
        <v>1760</v>
      </c>
      <c r="AK970" s="61">
        <v>42110</v>
      </c>
      <c r="AL970" s="28" t="s">
        <v>64</v>
      </c>
      <c r="AM970" s="27" t="s">
        <v>741</v>
      </c>
      <c r="AN970" s="27" t="s">
        <v>742</v>
      </c>
      <c r="AO970" s="28" t="s">
        <v>715</v>
      </c>
      <c r="AP970" s="27" t="s">
        <v>716</v>
      </c>
      <c r="AQ970" s="27" t="s">
        <v>78</v>
      </c>
      <c r="AR970" s="27" t="s">
        <v>78</v>
      </c>
      <c r="AS970" s="28" t="s">
        <v>721</v>
      </c>
      <c r="AT970" s="28" t="s">
        <v>718</v>
      </c>
      <c r="AU970" s="28" t="s">
        <v>718</v>
      </c>
      <c r="AV970" s="28" t="s">
        <v>718</v>
      </c>
      <c r="AW970" s="28" t="s">
        <v>718</v>
      </c>
      <c r="AX970" s="28" t="s">
        <v>718</v>
      </c>
      <c r="AY970" s="28" t="s">
        <v>718</v>
      </c>
      <c r="AZ970" s="62">
        <v>234139.5</v>
      </c>
      <c r="BA970" s="62">
        <v>234139.5</v>
      </c>
      <c r="BB970" s="29">
        <v>1</v>
      </c>
    </row>
    <row r="971" spans="1:54" ht="15.75" customHeight="1" x14ac:dyDescent="0.2">
      <c r="A971" t="s">
        <v>3205</v>
      </c>
      <c r="B971" t="str">
        <f>VLOOKUP(M971,vlookup!A:C,3,FALSE)</f>
        <v>"Special Interest Function"</v>
      </c>
      <c r="C971" t="s">
        <v>925</v>
      </c>
      <c r="D971" t="s">
        <v>7</v>
      </c>
      <c r="E971" t="s">
        <v>12</v>
      </c>
      <c r="F971" t="s">
        <v>721</v>
      </c>
      <c r="G971" t="s">
        <v>718</v>
      </c>
      <c r="H971" t="s">
        <v>718</v>
      </c>
      <c r="I971" t="s">
        <v>718</v>
      </c>
      <c r="J971" t="s">
        <v>718</v>
      </c>
      <c r="K971" t="s">
        <v>718</v>
      </c>
      <c r="L971" s="6" t="s">
        <v>718</v>
      </c>
      <c r="M971" s="27" t="s">
        <v>169</v>
      </c>
      <c r="N971" s="27" t="s">
        <v>1126</v>
      </c>
      <c r="O971" s="27" t="s">
        <v>78</v>
      </c>
      <c r="P971" s="27" t="s">
        <v>1440</v>
      </c>
      <c r="Q971" s="27" t="s">
        <v>78</v>
      </c>
      <c r="R971" s="27" t="s">
        <v>480</v>
      </c>
      <c r="S971" s="27" t="s">
        <v>479</v>
      </c>
      <c r="T971" s="27" t="s">
        <v>810</v>
      </c>
      <c r="U971" s="60">
        <v>42110</v>
      </c>
      <c r="V971" s="27" t="s">
        <v>45</v>
      </c>
      <c r="W971" s="27" t="s">
        <v>107</v>
      </c>
      <c r="X971" s="27" t="s">
        <v>175</v>
      </c>
      <c r="Y971" s="27" t="s">
        <v>2988</v>
      </c>
      <c r="Z971" s="27" t="s">
        <v>1139</v>
      </c>
      <c r="AA971" s="62">
        <v>266542.5</v>
      </c>
      <c r="AB971" s="27" t="s">
        <v>128</v>
      </c>
      <c r="AC971" s="27" t="s">
        <v>120</v>
      </c>
      <c r="AD971" s="27" t="s">
        <v>1140</v>
      </c>
      <c r="AE971" s="27" t="s">
        <v>1141</v>
      </c>
      <c r="AF971" s="27" t="s">
        <v>782</v>
      </c>
      <c r="AG971" s="27" t="s">
        <v>677</v>
      </c>
      <c r="AH971" s="27" t="s">
        <v>787</v>
      </c>
      <c r="AI971" s="61">
        <v>42110</v>
      </c>
      <c r="AJ971" s="27" t="s">
        <v>1760</v>
      </c>
      <c r="AK971" s="61">
        <v>42110</v>
      </c>
      <c r="AL971" s="28" t="s">
        <v>64</v>
      </c>
      <c r="AM971" s="27" t="s">
        <v>741</v>
      </c>
      <c r="AN971" s="27" t="s">
        <v>742</v>
      </c>
      <c r="AO971" s="28" t="s">
        <v>715</v>
      </c>
      <c r="AP971" s="27" t="s">
        <v>716</v>
      </c>
      <c r="AQ971" s="27" t="s">
        <v>78</v>
      </c>
      <c r="AR971" s="27" t="s">
        <v>78</v>
      </c>
      <c r="AS971" s="28" t="s">
        <v>721</v>
      </c>
      <c r="AT971" s="28" t="s">
        <v>718</v>
      </c>
      <c r="AU971" s="28" t="s">
        <v>718</v>
      </c>
      <c r="AV971" s="28" t="s">
        <v>718</v>
      </c>
      <c r="AW971" s="28" t="s">
        <v>718</v>
      </c>
      <c r="AX971" s="28" t="s">
        <v>718</v>
      </c>
      <c r="AY971" s="28" t="s">
        <v>718</v>
      </c>
      <c r="AZ971" s="62">
        <v>266542.5</v>
      </c>
      <c r="BA971" s="62">
        <v>266542.5</v>
      </c>
      <c r="BB971" s="29">
        <v>1</v>
      </c>
    </row>
    <row r="972" spans="1:54" ht="15.75" customHeight="1" x14ac:dyDescent="0.2">
      <c r="A972" t="s">
        <v>3205</v>
      </c>
      <c r="B972" t="str">
        <f>VLOOKUP(M972,vlookup!A:C,3,FALSE)</f>
        <v>"Special Interest Function"</v>
      </c>
      <c r="C972" t="s">
        <v>925</v>
      </c>
      <c r="D972" t="s">
        <v>7</v>
      </c>
      <c r="E972" t="s">
        <v>12</v>
      </c>
      <c r="F972" t="s">
        <v>721</v>
      </c>
      <c r="G972" t="s">
        <v>718</v>
      </c>
      <c r="H972" t="s">
        <v>718</v>
      </c>
      <c r="I972" t="s">
        <v>718</v>
      </c>
      <c r="J972" t="s">
        <v>718</v>
      </c>
      <c r="K972" t="s">
        <v>718</v>
      </c>
      <c r="L972" s="6" t="s">
        <v>718</v>
      </c>
      <c r="M972" s="27" t="s">
        <v>169</v>
      </c>
      <c r="N972" s="27" t="s">
        <v>1126</v>
      </c>
      <c r="O972" s="27" t="s">
        <v>78</v>
      </c>
      <c r="P972" s="27" t="s">
        <v>1440</v>
      </c>
      <c r="Q972" s="27" t="s">
        <v>78</v>
      </c>
      <c r="R972" s="27" t="s">
        <v>480</v>
      </c>
      <c r="S972" s="27" t="s">
        <v>479</v>
      </c>
      <c r="T972" s="27" t="s">
        <v>810</v>
      </c>
      <c r="U972" s="60">
        <v>42110</v>
      </c>
      <c r="V972" s="27" t="s">
        <v>45</v>
      </c>
      <c r="W972" s="27" t="s">
        <v>107</v>
      </c>
      <c r="X972" s="27" t="s">
        <v>175</v>
      </c>
      <c r="Y972" s="27" t="s">
        <v>2986</v>
      </c>
      <c r="Z972" s="27" t="s">
        <v>1139</v>
      </c>
      <c r="AA972" s="62">
        <v>397000</v>
      </c>
      <c r="AB972" s="27" t="s">
        <v>128</v>
      </c>
      <c r="AC972" s="27" t="s">
        <v>172</v>
      </c>
      <c r="AD972" s="27" t="s">
        <v>1140</v>
      </c>
      <c r="AE972" s="27" t="s">
        <v>1141</v>
      </c>
      <c r="AF972" s="27" t="s">
        <v>782</v>
      </c>
      <c r="AG972" s="27" t="s">
        <v>677</v>
      </c>
      <c r="AH972" s="27" t="s">
        <v>787</v>
      </c>
      <c r="AI972" s="61">
        <v>42110</v>
      </c>
      <c r="AJ972" s="27" t="s">
        <v>1758</v>
      </c>
      <c r="AK972" s="61">
        <v>42100</v>
      </c>
      <c r="AL972" s="28" t="s">
        <v>64</v>
      </c>
      <c r="AM972" s="27" t="s">
        <v>723</v>
      </c>
      <c r="AN972" s="27" t="s">
        <v>724</v>
      </c>
      <c r="AO972" s="28" t="s">
        <v>715</v>
      </c>
      <c r="AP972" s="27" t="s">
        <v>716</v>
      </c>
      <c r="AQ972" s="27" t="s">
        <v>78</v>
      </c>
      <c r="AR972" s="27" t="s">
        <v>78</v>
      </c>
      <c r="AS972" s="28" t="s">
        <v>721</v>
      </c>
      <c r="AT972" s="28" t="s">
        <v>718</v>
      </c>
      <c r="AU972" s="28" t="s">
        <v>718</v>
      </c>
      <c r="AV972" s="28" t="s">
        <v>718</v>
      </c>
      <c r="AW972" s="28" t="s">
        <v>718</v>
      </c>
      <c r="AX972" s="28" t="s">
        <v>718</v>
      </c>
      <c r="AY972" s="28" t="s">
        <v>718</v>
      </c>
      <c r="AZ972" s="62">
        <v>397000</v>
      </c>
      <c r="BA972" s="62">
        <v>397000</v>
      </c>
      <c r="BB972" s="29">
        <v>1</v>
      </c>
    </row>
    <row r="973" spans="1:54" ht="15.75" customHeight="1" x14ac:dyDescent="0.2">
      <c r="A973" t="s">
        <v>3205</v>
      </c>
      <c r="B973" t="str">
        <f>VLOOKUP(M973,vlookup!A:C,3,FALSE)</f>
        <v>"Special Interest Function"</v>
      </c>
      <c r="C973" t="s">
        <v>925</v>
      </c>
      <c r="D973" t="s">
        <v>7</v>
      </c>
      <c r="E973" t="s">
        <v>12</v>
      </c>
      <c r="F973" t="s">
        <v>721</v>
      </c>
      <c r="G973" t="s">
        <v>718</v>
      </c>
      <c r="H973" t="s">
        <v>718</v>
      </c>
      <c r="I973" t="s">
        <v>718</v>
      </c>
      <c r="J973" t="s">
        <v>718</v>
      </c>
      <c r="K973" t="s">
        <v>718</v>
      </c>
      <c r="L973" s="6" t="s">
        <v>718</v>
      </c>
      <c r="M973" s="27" t="s">
        <v>169</v>
      </c>
      <c r="N973" s="27" t="s">
        <v>1126</v>
      </c>
      <c r="O973" s="27" t="s">
        <v>78</v>
      </c>
      <c r="P973" s="27" t="s">
        <v>1440</v>
      </c>
      <c r="Q973" s="27" t="s">
        <v>78</v>
      </c>
      <c r="R973" s="27" t="s">
        <v>182</v>
      </c>
      <c r="S973" s="27" t="s">
        <v>48</v>
      </c>
      <c r="T973" s="27" t="s">
        <v>1207</v>
      </c>
      <c r="U973" s="60">
        <v>42111</v>
      </c>
      <c r="V973" s="27" t="s">
        <v>45</v>
      </c>
      <c r="W973" s="27" t="s">
        <v>677</v>
      </c>
      <c r="X973" s="27" t="s">
        <v>38</v>
      </c>
      <c r="Y973" s="27" t="s">
        <v>1821</v>
      </c>
      <c r="Z973" s="27" t="s">
        <v>1398</v>
      </c>
      <c r="AA973" s="62">
        <v>12353000</v>
      </c>
      <c r="AB973" s="27" t="s">
        <v>1399</v>
      </c>
      <c r="AC973" s="27" t="s">
        <v>92</v>
      </c>
      <c r="AD973" s="27" t="s">
        <v>677</v>
      </c>
      <c r="AE973" s="27" t="s">
        <v>1400</v>
      </c>
      <c r="AF973" s="27" t="s">
        <v>782</v>
      </c>
      <c r="AG973" s="27" t="s">
        <v>677</v>
      </c>
      <c r="AH973" s="27" t="s">
        <v>1601</v>
      </c>
      <c r="AI973" s="61">
        <v>42111</v>
      </c>
      <c r="AJ973" s="27" t="s">
        <v>1372</v>
      </c>
      <c r="AK973" s="61">
        <v>42102</v>
      </c>
      <c r="AL973" s="28" t="s">
        <v>64</v>
      </c>
      <c r="AM973" s="27" t="s">
        <v>726</v>
      </c>
      <c r="AN973" s="27" t="s">
        <v>727</v>
      </c>
      <c r="AO973" s="28" t="s">
        <v>715</v>
      </c>
      <c r="AP973" s="27" t="s">
        <v>716</v>
      </c>
      <c r="AQ973" s="27" t="s">
        <v>677</v>
      </c>
      <c r="AR973" s="27" t="s">
        <v>78</v>
      </c>
      <c r="AS973" s="28" t="s">
        <v>721</v>
      </c>
      <c r="AT973" s="28" t="s">
        <v>718</v>
      </c>
      <c r="AU973" s="28" t="s">
        <v>718</v>
      </c>
      <c r="AV973" s="28" t="s">
        <v>718</v>
      </c>
      <c r="AW973" s="28" t="s">
        <v>718</v>
      </c>
      <c r="AX973" s="28" t="s">
        <v>718</v>
      </c>
      <c r="AY973" s="28" t="s">
        <v>718</v>
      </c>
      <c r="AZ973" s="62">
        <v>12353000</v>
      </c>
      <c r="BA973" s="62">
        <v>0</v>
      </c>
      <c r="BB973" s="29">
        <v>1</v>
      </c>
    </row>
    <row r="974" spans="1:54" ht="15.75" customHeight="1" x14ac:dyDescent="0.2">
      <c r="A974" t="s">
        <v>3205</v>
      </c>
      <c r="B974" t="str">
        <f>VLOOKUP(M974,vlookup!A:C,3,FALSE)</f>
        <v>"Special Interest Function"</v>
      </c>
      <c r="C974" t="s">
        <v>925</v>
      </c>
      <c r="D974" t="s">
        <v>7</v>
      </c>
      <c r="E974" t="s">
        <v>12</v>
      </c>
      <c r="F974" t="s">
        <v>721</v>
      </c>
      <c r="G974" t="s">
        <v>718</v>
      </c>
      <c r="H974" t="s">
        <v>718</v>
      </c>
      <c r="I974" t="s">
        <v>718</v>
      </c>
      <c r="J974" t="s">
        <v>718</v>
      </c>
      <c r="K974" t="s">
        <v>718</v>
      </c>
      <c r="L974" s="6" t="s">
        <v>718</v>
      </c>
      <c r="M974" s="27" t="s">
        <v>169</v>
      </c>
      <c r="N974" s="27" t="s">
        <v>1126</v>
      </c>
      <c r="O974" s="27" t="s">
        <v>78</v>
      </c>
      <c r="P974" s="27" t="s">
        <v>1440</v>
      </c>
      <c r="Q974" s="27" t="s">
        <v>78</v>
      </c>
      <c r="R974" s="27" t="s">
        <v>1142</v>
      </c>
      <c r="S974" s="27" t="s">
        <v>232</v>
      </c>
      <c r="T974" s="27" t="s">
        <v>166</v>
      </c>
      <c r="U974" s="60">
        <v>42114</v>
      </c>
      <c r="V974" s="27" t="s">
        <v>45</v>
      </c>
      <c r="W974" s="27" t="s">
        <v>107</v>
      </c>
      <c r="X974" s="27" t="s">
        <v>175</v>
      </c>
      <c r="Y974" s="27" t="s">
        <v>3025</v>
      </c>
      <c r="Z974" s="27" t="s">
        <v>1143</v>
      </c>
      <c r="AA974" s="62">
        <v>30267.94</v>
      </c>
      <c r="AB974" s="27" t="s">
        <v>128</v>
      </c>
      <c r="AC974" s="27" t="s">
        <v>104</v>
      </c>
      <c r="AD974" s="27" t="s">
        <v>1144</v>
      </c>
      <c r="AE974" s="27" t="s">
        <v>1145</v>
      </c>
      <c r="AF974" s="27" t="s">
        <v>782</v>
      </c>
      <c r="AG974" s="27" t="s">
        <v>677</v>
      </c>
      <c r="AH974" s="27" t="s">
        <v>1759</v>
      </c>
      <c r="AI974" s="61">
        <v>42114</v>
      </c>
      <c r="AJ974" s="27" t="s">
        <v>1760</v>
      </c>
      <c r="AK974" s="61">
        <v>42114</v>
      </c>
      <c r="AL974" s="28" t="s">
        <v>64</v>
      </c>
      <c r="AM974" s="27" t="s">
        <v>741</v>
      </c>
      <c r="AN974" s="27" t="s">
        <v>742</v>
      </c>
      <c r="AO974" s="28" t="s">
        <v>715</v>
      </c>
      <c r="AP974" s="27" t="s">
        <v>716</v>
      </c>
      <c r="AQ974" s="27" t="s">
        <v>78</v>
      </c>
      <c r="AR974" s="27" t="s">
        <v>78</v>
      </c>
      <c r="AS974" s="28" t="s">
        <v>721</v>
      </c>
      <c r="AT974" s="28" t="s">
        <v>718</v>
      </c>
      <c r="AU974" s="28" t="s">
        <v>718</v>
      </c>
      <c r="AV974" s="28" t="s">
        <v>718</v>
      </c>
      <c r="AW974" s="28" t="s">
        <v>718</v>
      </c>
      <c r="AX974" s="28" t="s">
        <v>718</v>
      </c>
      <c r="AY974" s="28" t="s">
        <v>718</v>
      </c>
      <c r="AZ974" s="62">
        <v>30267.94</v>
      </c>
      <c r="BA974" s="62">
        <v>30267.94</v>
      </c>
      <c r="BB974" s="29">
        <v>1</v>
      </c>
    </row>
    <row r="975" spans="1:54" ht="15.75" customHeight="1" x14ac:dyDescent="0.2">
      <c r="A975" t="s">
        <v>3205</v>
      </c>
      <c r="B975" t="str">
        <f>VLOOKUP(M975,vlookup!A:C,3,FALSE)</f>
        <v>"Special Interest Function"</v>
      </c>
      <c r="C975" t="s">
        <v>925</v>
      </c>
      <c r="D975" t="s">
        <v>7</v>
      </c>
      <c r="E975" t="s">
        <v>12</v>
      </c>
      <c r="F975" t="s">
        <v>721</v>
      </c>
      <c r="G975" t="s">
        <v>718</v>
      </c>
      <c r="H975" t="s">
        <v>718</v>
      </c>
      <c r="I975" t="s">
        <v>718</v>
      </c>
      <c r="J975" t="s">
        <v>718</v>
      </c>
      <c r="K975" t="s">
        <v>718</v>
      </c>
      <c r="L975" s="6" t="s">
        <v>718</v>
      </c>
      <c r="M975" s="27" t="s">
        <v>169</v>
      </c>
      <c r="N975" s="27" t="s">
        <v>1126</v>
      </c>
      <c r="O975" s="27" t="s">
        <v>78</v>
      </c>
      <c r="P975" s="27" t="s">
        <v>1440</v>
      </c>
      <c r="Q975" s="27" t="s">
        <v>78</v>
      </c>
      <c r="R975" s="27" t="s">
        <v>1132</v>
      </c>
      <c r="S975" s="27" t="s">
        <v>360</v>
      </c>
      <c r="T975" s="27" t="s">
        <v>826</v>
      </c>
      <c r="U975" s="60">
        <v>42114</v>
      </c>
      <c r="V975" s="27" t="s">
        <v>45</v>
      </c>
      <c r="W975" s="27" t="s">
        <v>107</v>
      </c>
      <c r="X975" s="27" t="s">
        <v>175</v>
      </c>
      <c r="Y975" s="27" t="s">
        <v>2918</v>
      </c>
      <c r="Z975" s="27" t="s">
        <v>1133</v>
      </c>
      <c r="AA975" s="62">
        <v>1900000</v>
      </c>
      <c r="AB975" s="27" t="s">
        <v>128</v>
      </c>
      <c r="AC975" s="27" t="s">
        <v>170</v>
      </c>
      <c r="AD975" s="27" t="s">
        <v>1134</v>
      </c>
      <c r="AE975" s="27" t="s">
        <v>1135</v>
      </c>
      <c r="AF975" s="27" t="s">
        <v>782</v>
      </c>
      <c r="AG975" s="27" t="s">
        <v>677</v>
      </c>
      <c r="AH975" s="27" t="s">
        <v>1759</v>
      </c>
      <c r="AI975" s="61">
        <v>42114</v>
      </c>
      <c r="AJ975" s="27" t="s">
        <v>1760</v>
      </c>
      <c r="AK975" s="61">
        <v>42114</v>
      </c>
      <c r="AL975" s="28" t="s">
        <v>64</v>
      </c>
      <c r="AM975" s="27" t="s">
        <v>723</v>
      </c>
      <c r="AN975" s="27" t="s">
        <v>724</v>
      </c>
      <c r="AO975" s="28" t="s">
        <v>715</v>
      </c>
      <c r="AP975" s="27" t="s">
        <v>716</v>
      </c>
      <c r="AQ975" s="27" t="s">
        <v>78</v>
      </c>
      <c r="AR975" s="27" t="s">
        <v>78</v>
      </c>
      <c r="AS975" s="28" t="s">
        <v>721</v>
      </c>
      <c r="AT975" s="28" t="s">
        <v>718</v>
      </c>
      <c r="AU975" s="28" t="s">
        <v>718</v>
      </c>
      <c r="AV975" s="28" t="s">
        <v>718</v>
      </c>
      <c r="AW975" s="28" t="s">
        <v>718</v>
      </c>
      <c r="AX975" s="28" t="s">
        <v>718</v>
      </c>
      <c r="AY975" s="28" t="s">
        <v>718</v>
      </c>
      <c r="AZ975" s="62">
        <v>1900000</v>
      </c>
      <c r="BA975" s="62">
        <v>1900000</v>
      </c>
      <c r="BB975" s="29">
        <v>1</v>
      </c>
    </row>
    <row r="976" spans="1:54" ht="15.75" customHeight="1" x14ac:dyDescent="0.2">
      <c r="A976" t="s">
        <v>3205</v>
      </c>
      <c r="B976" t="str">
        <f>VLOOKUP(M976,vlookup!A:C,3,FALSE)</f>
        <v>"Special Interest Function"</v>
      </c>
      <c r="C976" t="s">
        <v>925</v>
      </c>
      <c r="D976" t="s">
        <v>7</v>
      </c>
      <c r="E976" t="s">
        <v>12</v>
      </c>
      <c r="F976" t="s">
        <v>721</v>
      </c>
      <c r="G976" t="s">
        <v>718</v>
      </c>
      <c r="H976" t="s">
        <v>718</v>
      </c>
      <c r="I976" t="s">
        <v>718</v>
      </c>
      <c r="J976" t="s">
        <v>718</v>
      </c>
      <c r="K976" t="s">
        <v>718</v>
      </c>
      <c r="L976" s="6" t="s">
        <v>718</v>
      </c>
      <c r="M976" s="27" t="s">
        <v>169</v>
      </c>
      <c r="N976" s="27" t="s">
        <v>1126</v>
      </c>
      <c r="O976" s="27" t="s">
        <v>78</v>
      </c>
      <c r="P976" s="27" t="s">
        <v>1440</v>
      </c>
      <c r="Q976" s="27" t="s">
        <v>78</v>
      </c>
      <c r="R976" s="27" t="s">
        <v>460</v>
      </c>
      <c r="S976" s="27" t="s">
        <v>191</v>
      </c>
      <c r="T976" s="27" t="s">
        <v>989</v>
      </c>
      <c r="U976" s="60">
        <v>42115</v>
      </c>
      <c r="V976" s="27" t="s">
        <v>45</v>
      </c>
      <c r="W976" s="27" t="s">
        <v>107</v>
      </c>
      <c r="X976" s="27" t="s">
        <v>175</v>
      </c>
      <c r="Y976" s="27" t="s">
        <v>2918</v>
      </c>
      <c r="Z976" s="27" t="s">
        <v>1136</v>
      </c>
      <c r="AA976" s="62">
        <v>190000</v>
      </c>
      <c r="AB976" s="27" t="s">
        <v>379</v>
      </c>
      <c r="AC976" s="27" t="s">
        <v>104</v>
      </c>
      <c r="AD976" s="27" t="s">
        <v>1137</v>
      </c>
      <c r="AE976" s="27" t="s">
        <v>1138</v>
      </c>
      <c r="AF976" s="27" t="s">
        <v>782</v>
      </c>
      <c r="AG976" s="27" t="s">
        <v>677</v>
      </c>
      <c r="AH976" s="27" t="s">
        <v>1759</v>
      </c>
      <c r="AI976" s="61">
        <v>42115</v>
      </c>
      <c r="AJ976" s="27" t="s">
        <v>1760</v>
      </c>
      <c r="AK976" s="61">
        <v>42110</v>
      </c>
      <c r="AL976" s="28" t="s">
        <v>64</v>
      </c>
      <c r="AM976" s="27" t="s">
        <v>723</v>
      </c>
      <c r="AN976" s="27" t="s">
        <v>724</v>
      </c>
      <c r="AO976" s="28" t="s">
        <v>715</v>
      </c>
      <c r="AP976" s="27" t="s">
        <v>716</v>
      </c>
      <c r="AQ976" s="27" t="s">
        <v>78</v>
      </c>
      <c r="AR976" s="27" t="s">
        <v>78</v>
      </c>
      <c r="AS976" s="28" t="s">
        <v>721</v>
      </c>
      <c r="AT976" s="28" t="s">
        <v>718</v>
      </c>
      <c r="AU976" s="28" t="s">
        <v>718</v>
      </c>
      <c r="AV976" s="28" t="s">
        <v>718</v>
      </c>
      <c r="AW976" s="28" t="s">
        <v>718</v>
      </c>
      <c r="AX976" s="28" t="s">
        <v>718</v>
      </c>
      <c r="AY976" s="28" t="s">
        <v>718</v>
      </c>
      <c r="AZ976" s="62">
        <v>190000</v>
      </c>
      <c r="BA976" s="62">
        <v>190000</v>
      </c>
      <c r="BB976" s="29">
        <v>1</v>
      </c>
    </row>
    <row r="977" spans="1:54" ht="15.75" customHeight="1" x14ac:dyDescent="0.2">
      <c r="A977" t="s">
        <v>3205</v>
      </c>
      <c r="B977" t="str">
        <f>VLOOKUP(M977,vlookup!A:C,3,FALSE)</f>
        <v>"Special Interest Function"</v>
      </c>
      <c r="C977" t="s">
        <v>925</v>
      </c>
      <c r="D977" t="s">
        <v>7</v>
      </c>
      <c r="E977" t="s">
        <v>12</v>
      </c>
      <c r="F977" t="s">
        <v>721</v>
      </c>
      <c r="G977" t="s">
        <v>718</v>
      </c>
      <c r="H977" t="s">
        <v>718</v>
      </c>
      <c r="I977" t="s">
        <v>718</v>
      </c>
      <c r="J977" t="s">
        <v>718</v>
      </c>
      <c r="K977" t="s">
        <v>718</v>
      </c>
      <c r="L977" s="6" t="s">
        <v>718</v>
      </c>
      <c r="M977" s="27" t="s">
        <v>169</v>
      </c>
      <c r="N977" s="27" t="s">
        <v>1126</v>
      </c>
      <c r="O977" s="27" t="s">
        <v>78</v>
      </c>
      <c r="P977" s="27" t="s">
        <v>1440</v>
      </c>
      <c r="Q977" s="27" t="s">
        <v>78</v>
      </c>
      <c r="R977" s="27" t="s">
        <v>463</v>
      </c>
      <c r="S977" s="27" t="s">
        <v>260</v>
      </c>
      <c r="T977" s="27" t="s">
        <v>212</v>
      </c>
      <c r="U977" s="60">
        <v>42121</v>
      </c>
      <c r="V977" s="27" t="s">
        <v>45</v>
      </c>
      <c r="W977" s="27" t="s">
        <v>107</v>
      </c>
      <c r="X977" s="27" t="s">
        <v>175</v>
      </c>
      <c r="Y977" s="27" t="s">
        <v>2891</v>
      </c>
      <c r="Z977" s="27" t="s">
        <v>188</v>
      </c>
      <c r="AA977" s="62">
        <v>152920</v>
      </c>
      <c r="AB977" s="27" t="s">
        <v>912</v>
      </c>
      <c r="AC977" s="27" t="s">
        <v>122</v>
      </c>
      <c r="AD977" s="27" t="s">
        <v>187</v>
      </c>
      <c r="AE977" s="27" t="s">
        <v>186</v>
      </c>
      <c r="AF977" s="27" t="s">
        <v>782</v>
      </c>
      <c r="AG977" s="27" t="s">
        <v>677</v>
      </c>
      <c r="AH977" s="27" t="s">
        <v>1759</v>
      </c>
      <c r="AI977" s="61">
        <v>42121</v>
      </c>
      <c r="AJ977" s="27" t="s">
        <v>1760</v>
      </c>
      <c r="AK977" s="61">
        <v>42118</v>
      </c>
      <c r="AL977" s="28" t="s">
        <v>64</v>
      </c>
      <c r="AM977" s="27" t="s">
        <v>741</v>
      </c>
      <c r="AN977" s="27" t="s">
        <v>742</v>
      </c>
      <c r="AO977" s="28" t="s">
        <v>715</v>
      </c>
      <c r="AP977" s="27" t="s">
        <v>716</v>
      </c>
      <c r="AQ977" s="27" t="s">
        <v>78</v>
      </c>
      <c r="AR977" s="27" t="s">
        <v>78</v>
      </c>
      <c r="AS977" s="28" t="s">
        <v>721</v>
      </c>
      <c r="AT977" s="28" t="s">
        <v>718</v>
      </c>
      <c r="AU977" s="28" t="s">
        <v>718</v>
      </c>
      <c r="AV977" s="28" t="s">
        <v>718</v>
      </c>
      <c r="AW977" s="28" t="s">
        <v>718</v>
      </c>
      <c r="AX977" s="28" t="s">
        <v>718</v>
      </c>
      <c r="AY977" s="28" t="s">
        <v>718</v>
      </c>
      <c r="AZ977" s="62">
        <v>152920</v>
      </c>
      <c r="BA977" s="62">
        <v>152920</v>
      </c>
      <c r="BB977" s="29">
        <v>1</v>
      </c>
    </row>
    <row r="978" spans="1:54" ht="15.75" customHeight="1" x14ac:dyDescent="0.2">
      <c r="A978" t="s">
        <v>3205</v>
      </c>
      <c r="B978" t="str">
        <f>VLOOKUP(M978,vlookup!A:C,3,FALSE)</f>
        <v>"Special Interest Function"</v>
      </c>
      <c r="C978" t="s">
        <v>925</v>
      </c>
      <c r="D978" t="s">
        <v>7</v>
      </c>
      <c r="E978" t="s">
        <v>12</v>
      </c>
      <c r="F978" t="s">
        <v>721</v>
      </c>
      <c r="G978" t="s">
        <v>718</v>
      </c>
      <c r="H978" t="s">
        <v>718</v>
      </c>
      <c r="I978" t="s">
        <v>718</v>
      </c>
      <c r="J978" t="s">
        <v>718</v>
      </c>
      <c r="K978" t="s">
        <v>718</v>
      </c>
      <c r="L978" s="6" t="s">
        <v>718</v>
      </c>
      <c r="M978" s="27" t="s">
        <v>169</v>
      </c>
      <c r="N978" s="27" t="s">
        <v>1126</v>
      </c>
      <c r="O978" s="27" t="s">
        <v>78</v>
      </c>
      <c r="P978" s="27" t="s">
        <v>1440</v>
      </c>
      <c r="Q978" s="27" t="s">
        <v>78</v>
      </c>
      <c r="R978" s="27" t="s">
        <v>460</v>
      </c>
      <c r="S978" s="27" t="s">
        <v>191</v>
      </c>
      <c r="T978" s="27" t="s">
        <v>989</v>
      </c>
      <c r="U978" s="60">
        <v>42124</v>
      </c>
      <c r="V978" s="27" t="s">
        <v>45</v>
      </c>
      <c r="W978" s="27" t="s">
        <v>107</v>
      </c>
      <c r="X978" s="27" t="s">
        <v>175</v>
      </c>
      <c r="Y978" s="27" t="s">
        <v>2972</v>
      </c>
      <c r="Z978" s="27" t="s">
        <v>1136</v>
      </c>
      <c r="AA978" s="62">
        <v>114516.8</v>
      </c>
      <c r="AB978" s="27" t="s">
        <v>379</v>
      </c>
      <c r="AC978" s="27" t="s">
        <v>170</v>
      </c>
      <c r="AD978" s="27" t="s">
        <v>1137</v>
      </c>
      <c r="AE978" s="27" t="s">
        <v>1138</v>
      </c>
      <c r="AF978" s="27" t="s">
        <v>782</v>
      </c>
      <c r="AG978" s="27" t="s">
        <v>677</v>
      </c>
      <c r="AH978" s="27" t="s">
        <v>1759</v>
      </c>
      <c r="AI978" s="61">
        <v>42124</v>
      </c>
      <c r="AJ978" s="27" t="s">
        <v>1760</v>
      </c>
      <c r="AK978" s="61">
        <v>42124</v>
      </c>
      <c r="AL978" s="28" t="s">
        <v>64</v>
      </c>
      <c r="AM978" s="27" t="s">
        <v>741</v>
      </c>
      <c r="AN978" s="27" t="s">
        <v>742</v>
      </c>
      <c r="AO978" s="28" t="s">
        <v>715</v>
      </c>
      <c r="AP978" s="27" t="s">
        <v>716</v>
      </c>
      <c r="AQ978" s="27" t="s">
        <v>78</v>
      </c>
      <c r="AR978" s="27" t="s">
        <v>78</v>
      </c>
      <c r="AS978" s="28" t="s">
        <v>721</v>
      </c>
      <c r="AT978" s="28" t="s">
        <v>718</v>
      </c>
      <c r="AU978" s="28" t="s">
        <v>718</v>
      </c>
      <c r="AV978" s="28" t="s">
        <v>718</v>
      </c>
      <c r="AW978" s="28" t="s">
        <v>718</v>
      </c>
      <c r="AX978" s="28" t="s">
        <v>718</v>
      </c>
      <c r="AY978" s="28" t="s">
        <v>718</v>
      </c>
      <c r="AZ978" s="62">
        <v>114516.8</v>
      </c>
      <c r="BA978" s="62">
        <v>114516.8</v>
      </c>
      <c r="BB978" s="29">
        <v>1</v>
      </c>
    </row>
    <row r="979" spans="1:54" ht="15.75" customHeight="1" x14ac:dyDescent="0.2">
      <c r="A979" t="s">
        <v>3205</v>
      </c>
      <c r="B979" t="str">
        <f>VLOOKUP(M979,vlookup!A:C,3,FALSE)</f>
        <v>"Special Interest Function"</v>
      </c>
      <c r="C979" t="s">
        <v>925</v>
      </c>
      <c r="D979" t="s">
        <v>7</v>
      </c>
      <c r="E979" t="s">
        <v>12</v>
      </c>
      <c r="F979" t="s">
        <v>721</v>
      </c>
      <c r="G979" t="s">
        <v>718</v>
      </c>
      <c r="H979" t="s">
        <v>718</v>
      </c>
      <c r="I979" t="s">
        <v>718</v>
      </c>
      <c r="J979" t="s">
        <v>718</v>
      </c>
      <c r="K979" t="s">
        <v>718</v>
      </c>
      <c r="L979" s="6" t="s">
        <v>718</v>
      </c>
      <c r="M979" s="27" t="s">
        <v>169</v>
      </c>
      <c r="N979" s="27" t="s">
        <v>1126</v>
      </c>
      <c r="O979" s="27" t="s">
        <v>78</v>
      </c>
      <c r="P979" s="27" t="s">
        <v>1440</v>
      </c>
      <c r="Q979" s="27" t="s">
        <v>78</v>
      </c>
      <c r="R979" s="27" t="s">
        <v>495</v>
      </c>
      <c r="S979" s="27" t="s">
        <v>98</v>
      </c>
      <c r="T979" s="27" t="s">
        <v>453</v>
      </c>
      <c r="U979" s="60">
        <v>42130</v>
      </c>
      <c r="V979" s="27" t="s">
        <v>45</v>
      </c>
      <c r="W979" s="27" t="s">
        <v>107</v>
      </c>
      <c r="X979" s="27" t="s">
        <v>175</v>
      </c>
      <c r="Y979" s="27" t="s">
        <v>2958</v>
      </c>
      <c r="Z979" s="27" t="s">
        <v>185</v>
      </c>
      <c r="AA979" s="62">
        <v>31171</v>
      </c>
      <c r="AB979" s="27" t="s">
        <v>194</v>
      </c>
      <c r="AC979" s="27" t="s">
        <v>211</v>
      </c>
      <c r="AD979" s="27" t="s">
        <v>184</v>
      </c>
      <c r="AE979" s="27" t="s">
        <v>183</v>
      </c>
      <c r="AF979" s="27" t="s">
        <v>782</v>
      </c>
      <c r="AG979" s="27" t="s">
        <v>677</v>
      </c>
      <c r="AH979" s="27" t="s">
        <v>1759</v>
      </c>
      <c r="AI979" s="61">
        <v>42130</v>
      </c>
      <c r="AJ979" s="27" t="s">
        <v>1760</v>
      </c>
      <c r="AK979" s="61">
        <v>42130</v>
      </c>
      <c r="AL979" s="28" t="s">
        <v>64</v>
      </c>
      <c r="AM979" s="27" t="s">
        <v>741</v>
      </c>
      <c r="AN979" s="27" t="s">
        <v>742</v>
      </c>
      <c r="AO979" s="28" t="s">
        <v>715</v>
      </c>
      <c r="AP979" s="27" t="s">
        <v>716</v>
      </c>
      <c r="AQ979" s="27" t="s">
        <v>78</v>
      </c>
      <c r="AR979" s="27" t="s">
        <v>78</v>
      </c>
      <c r="AS979" s="28" t="s">
        <v>721</v>
      </c>
      <c r="AT979" s="28" t="s">
        <v>718</v>
      </c>
      <c r="AU979" s="28" t="s">
        <v>718</v>
      </c>
      <c r="AV979" s="28" t="s">
        <v>718</v>
      </c>
      <c r="AW979" s="28" t="s">
        <v>718</v>
      </c>
      <c r="AX979" s="28" t="s">
        <v>718</v>
      </c>
      <c r="AY979" s="28" t="s">
        <v>718</v>
      </c>
      <c r="AZ979" s="62">
        <v>31171</v>
      </c>
      <c r="BA979" s="62">
        <v>31171</v>
      </c>
      <c r="BB979" s="29">
        <v>1</v>
      </c>
    </row>
    <row r="980" spans="1:54" ht="15.75" customHeight="1" x14ac:dyDescent="0.2">
      <c r="A980" t="s">
        <v>3205</v>
      </c>
      <c r="B980" t="str">
        <f>VLOOKUP(M980,vlookup!A:C,3,FALSE)</f>
        <v>"Special Interest Function"</v>
      </c>
      <c r="C980" t="s">
        <v>925</v>
      </c>
      <c r="D980" t="s">
        <v>8</v>
      </c>
      <c r="E980" t="s">
        <v>12</v>
      </c>
      <c r="F980" t="s">
        <v>721</v>
      </c>
      <c r="G980" t="s">
        <v>718</v>
      </c>
      <c r="H980" t="s">
        <v>718</v>
      </c>
      <c r="I980" t="s">
        <v>718</v>
      </c>
      <c r="J980" t="s">
        <v>718</v>
      </c>
      <c r="K980" t="s">
        <v>718</v>
      </c>
      <c r="L980" s="6" t="s">
        <v>718</v>
      </c>
      <c r="M980" s="27" t="s">
        <v>169</v>
      </c>
      <c r="N980" s="27" t="s">
        <v>1126</v>
      </c>
      <c r="O980" s="27" t="s">
        <v>78</v>
      </c>
      <c r="P980" s="27" t="s">
        <v>1440</v>
      </c>
      <c r="Q980" s="27" t="s">
        <v>78</v>
      </c>
      <c r="R980" s="27" t="s">
        <v>182</v>
      </c>
      <c r="S980" s="27" t="s">
        <v>48</v>
      </c>
      <c r="T980" s="27" t="s">
        <v>1207</v>
      </c>
      <c r="U980" s="60">
        <v>42135</v>
      </c>
      <c r="V980" s="27" t="s">
        <v>36</v>
      </c>
      <c r="W980" s="27" t="s">
        <v>677</v>
      </c>
      <c r="X980" s="27" t="s">
        <v>38</v>
      </c>
      <c r="Y980" s="27" t="s">
        <v>2980</v>
      </c>
      <c r="Z980" s="27" t="s">
        <v>181</v>
      </c>
      <c r="AA980" s="62">
        <v>451938</v>
      </c>
      <c r="AB980" s="27" t="s">
        <v>180</v>
      </c>
      <c r="AC980" s="27" t="s">
        <v>2981</v>
      </c>
      <c r="AD980" s="27" t="s">
        <v>677</v>
      </c>
      <c r="AE980" s="27" t="s">
        <v>179</v>
      </c>
      <c r="AF980" s="27" t="s">
        <v>782</v>
      </c>
      <c r="AG980" s="27" t="s">
        <v>50</v>
      </c>
      <c r="AH980" s="27" t="s">
        <v>768</v>
      </c>
      <c r="AI980" s="61">
        <v>42284</v>
      </c>
      <c r="AJ980" s="27" t="s">
        <v>2392</v>
      </c>
      <c r="AK980" s="61">
        <v>42135</v>
      </c>
      <c r="AL980" s="28" t="s">
        <v>64</v>
      </c>
      <c r="AM980" s="27" t="s">
        <v>726</v>
      </c>
      <c r="AN980" s="27" t="s">
        <v>727</v>
      </c>
      <c r="AO980" s="28" t="s">
        <v>725</v>
      </c>
      <c r="AP980" s="27" t="s">
        <v>718</v>
      </c>
      <c r="AQ980" s="27" t="s">
        <v>677</v>
      </c>
      <c r="AR980" s="27" t="s">
        <v>78</v>
      </c>
      <c r="AS980" s="28" t="s">
        <v>721</v>
      </c>
      <c r="AT980" s="28" t="s">
        <v>718</v>
      </c>
      <c r="AU980" s="28" t="s">
        <v>718</v>
      </c>
      <c r="AV980" s="28" t="s">
        <v>718</v>
      </c>
      <c r="AW980" s="28" t="s">
        <v>718</v>
      </c>
      <c r="AX980" s="28" t="s">
        <v>718</v>
      </c>
      <c r="AY980" s="28" t="s">
        <v>718</v>
      </c>
      <c r="AZ980" s="62">
        <v>0</v>
      </c>
      <c r="BA980" s="62">
        <v>0</v>
      </c>
      <c r="BB980" s="29">
        <v>1</v>
      </c>
    </row>
    <row r="981" spans="1:54" ht="15.75" customHeight="1" x14ac:dyDescent="0.2">
      <c r="A981" t="s">
        <v>3205</v>
      </c>
      <c r="B981" t="str">
        <f>VLOOKUP(M981,vlookup!A:C,3,FALSE)</f>
        <v>"Special Interest Function"</v>
      </c>
      <c r="C981" t="s">
        <v>925</v>
      </c>
      <c r="D981" t="s">
        <v>7</v>
      </c>
      <c r="E981" t="s">
        <v>12</v>
      </c>
      <c r="F981" t="s">
        <v>721</v>
      </c>
      <c r="G981" t="s">
        <v>718</v>
      </c>
      <c r="H981" t="s">
        <v>718</v>
      </c>
      <c r="I981" t="s">
        <v>718</v>
      </c>
      <c r="J981" t="s">
        <v>718</v>
      </c>
      <c r="K981" t="s">
        <v>718</v>
      </c>
      <c r="L981" s="6" t="s">
        <v>718</v>
      </c>
      <c r="M981" s="27" t="s">
        <v>169</v>
      </c>
      <c r="N981" s="27" t="s">
        <v>1126</v>
      </c>
      <c r="O981" s="27" t="s">
        <v>78</v>
      </c>
      <c r="P981" s="27" t="s">
        <v>1440</v>
      </c>
      <c r="Q981" s="27" t="s">
        <v>78</v>
      </c>
      <c r="R981" s="27" t="s">
        <v>43</v>
      </c>
      <c r="S981" s="27" t="s">
        <v>44</v>
      </c>
      <c r="T981" s="27" t="s">
        <v>88</v>
      </c>
      <c r="U981" s="60">
        <v>42136</v>
      </c>
      <c r="V981" s="27" t="s">
        <v>45</v>
      </c>
      <c r="W981" s="27" t="s">
        <v>677</v>
      </c>
      <c r="X981" s="27" t="s">
        <v>38</v>
      </c>
      <c r="Y981" s="27" t="s">
        <v>3004</v>
      </c>
      <c r="Z981" s="27" t="s">
        <v>2999</v>
      </c>
      <c r="AA981" s="62">
        <v>820412</v>
      </c>
      <c r="AB981" s="27" t="s">
        <v>3000</v>
      </c>
      <c r="AC981" s="27" t="s">
        <v>86</v>
      </c>
      <c r="AD981" s="27" t="s">
        <v>677</v>
      </c>
      <c r="AE981" s="27" t="s">
        <v>3001</v>
      </c>
      <c r="AF981" s="27" t="s">
        <v>782</v>
      </c>
      <c r="AG981" s="27" t="s">
        <v>677</v>
      </c>
      <c r="AH981" s="27" t="s">
        <v>768</v>
      </c>
      <c r="AI981" s="61">
        <v>42277</v>
      </c>
      <c r="AJ981" s="27" t="s">
        <v>2392</v>
      </c>
      <c r="AK981" s="61">
        <v>42136</v>
      </c>
      <c r="AL981" s="28" t="s">
        <v>64</v>
      </c>
      <c r="AM981" s="27" t="s">
        <v>723</v>
      </c>
      <c r="AN981" s="27" t="s">
        <v>724</v>
      </c>
      <c r="AO981" s="28" t="s">
        <v>725</v>
      </c>
      <c r="AP981" s="27" t="s">
        <v>718</v>
      </c>
      <c r="AQ981" s="27" t="s">
        <v>677</v>
      </c>
      <c r="AR981" s="27" t="s">
        <v>78</v>
      </c>
      <c r="AS981" s="28" t="s">
        <v>721</v>
      </c>
      <c r="AT981" s="28" t="s">
        <v>718</v>
      </c>
      <c r="AU981" s="28" t="s">
        <v>718</v>
      </c>
      <c r="AV981" s="28" t="s">
        <v>718</v>
      </c>
      <c r="AW981" s="28" t="s">
        <v>718</v>
      </c>
      <c r="AX981" s="28" t="s">
        <v>718</v>
      </c>
      <c r="AY981" s="28" t="s">
        <v>718</v>
      </c>
      <c r="AZ981" s="62">
        <v>0</v>
      </c>
      <c r="BA981" s="62">
        <v>0</v>
      </c>
      <c r="BB981" s="29">
        <v>1</v>
      </c>
    </row>
    <row r="982" spans="1:54" ht="15.75" customHeight="1" x14ac:dyDescent="0.2">
      <c r="A982" t="s">
        <v>3205</v>
      </c>
      <c r="B982" t="str">
        <f>VLOOKUP(M982,vlookup!A:C,3,FALSE)</f>
        <v>"Special Interest Function"</v>
      </c>
      <c r="C982" t="s">
        <v>925</v>
      </c>
      <c r="D982" t="s">
        <v>7</v>
      </c>
      <c r="E982" t="s">
        <v>12</v>
      </c>
      <c r="F982" t="s">
        <v>721</v>
      </c>
      <c r="G982" t="s">
        <v>718</v>
      </c>
      <c r="H982" t="s">
        <v>718</v>
      </c>
      <c r="I982" t="s">
        <v>718</v>
      </c>
      <c r="J982" t="s">
        <v>718</v>
      </c>
      <c r="K982" t="s">
        <v>718</v>
      </c>
      <c r="L982" s="6" t="s">
        <v>718</v>
      </c>
      <c r="M982" s="27" t="s">
        <v>169</v>
      </c>
      <c r="N982" s="27" t="s">
        <v>1126</v>
      </c>
      <c r="O982" s="27" t="s">
        <v>78</v>
      </c>
      <c r="P982" s="27" t="s">
        <v>1440</v>
      </c>
      <c r="Q982" s="27" t="s">
        <v>78</v>
      </c>
      <c r="R982" s="27" t="s">
        <v>514</v>
      </c>
      <c r="S982" s="27" t="s">
        <v>513</v>
      </c>
      <c r="T982" s="27" t="s">
        <v>989</v>
      </c>
      <c r="U982" s="60">
        <v>42142</v>
      </c>
      <c r="V982" s="27" t="s">
        <v>45</v>
      </c>
      <c r="W982" s="27" t="s">
        <v>107</v>
      </c>
      <c r="X982" s="27" t="s">
        <v>175</v>
      </c>
      <c r="Y982" s="27" t="s">
        <v>2938</v>
      </c>
      <c r="Z982" s="27" t="s">
        <v>178</v>
      </c>
      <c r="AA982" s="62">
        <v>488084</v>
      </c>
      <c r="AB982" s="27" t="s">
        <v>645</v>
      </c>
      <c r="AC982" s="27" t="s">
        <v>83</v>
      </c>
      <c r="AD982" s="27" t="s">
        <v>177</v>
      </c>
      <c r="AE982" s="27" t="s">
        <v>176</v>
      </c>
      <c r="AF982" s="27" t="s">
        <v>782</v>
      </c>
      <c r="AG982" s="27" t="s">
        <v>677</v>
      </c>
      <c r="AH982" s="27" t="s">
        <v>1759</v>
      </c>
      <c r="AI982" s="61">
        <v>42142</v>
      </c>
      <c r="AJ982" s="27" t="s">
        <v>1760</v>
      </c>
      <c r="AK982" s="61">
        <v>42142</v>
      </c>
      <c r="AL982" s="28" t="s">
        <v>64</v>
      </c>
      <c r="AM982" s="27" t="s">
        <v>723</v>
      </c>
      <c r="AN982" s="27" t="s">
        <v>724</v>
      </c>
      <c r="AO982" s="28" t="s">
        <v>715</v>
      </c>
      <c r="AP982" s="27" t="s">
        <v>716</v>
      </c>
      <c r="AQ982" s="27" t="s">
        <v>78</v>
      </c>
      <c r="AR982" s="27" t="s">
        <v>78</v>
      </c>
      <c r="AS982" s="28" t="s">
        <v>721</v>
      </c>
      <c r="AT982" s="28" t="s">
        <v>718</v>
      </c>
      <c r="AU982" s="28" t="s">
        <v>718</v>
      </c>
      <c r="AV982" s="28" t="s">
        <v>718</v>
      </c>
      <c r="AW982" s="28" t="s">
        <v>718</v>
      </c>
      <c r="AX982" s="28" t="s">
        <v>718</v>
      </c>
      <c r="AY982" s="28" t="s">
        <v>718</v>
      </c>
      <c r="AZ982" s="62">
        <v>488084</v>
      </c>
      <c r="BA982" s="62">
        <v>488084</v>
      </c>
      <c r="BB982" s="29">
        <v>1</v>
      </c>
    </row>
    <row r="983" spans="1:54" ht="15.75" customHeight="1" x14ac:dyDescent="0.2">
      <c r="A983" t="s">
        <v>3205</v>
      </c>
      <c r="B983" t="str">
        <f>VLOOKUP(M983,vlookup!A:C,3,FALSE)</f>
        <v>"Special Interest Function"</v>
      </c>
      <c r="C983" t="s">
        <v>925</v>
      </c>
      <c r="D983" t="s">
        <v>7</v>
      </c>
      <c r="E983" t="s">
        <v>12</v>
      </c>
      <c r="F983" t="s">
        <v>721</v>
      </c>
      <c r="G983" t="s">
        <v>718</v>
      </c>
      <c r="H983" t="s">
        <v>718</v>
      </c>
      <c r="I983" t="s">
        <v>718</v>
      </c>
      <c r="J983" t="s">
        <v>718</v>
      </c>
      <c r="K983" t="s">
        <v>718</v>
      </c>
      <c r="L983" s="6" t="s">
        <v>718</v>
      </c>
      <c r="M983" s="27" t="s">
        <v>169</v>
      </c>
      <c r="N983" s="27" t="s">
        <v>1126</v>
      </c>
      <c r="O983" s="27" t="s">
        <v>78</v>
      </c>
      <c r="P983" s="27" t="s">
        <v>1440</v>
      </c>
      <c r="Q983" s="27" t="s">
        <v>78</v>
      </c>
      <c r="R983" s="27" t="s">
        <v>43</v>
      </c>
      <c r="S983" s="27" t="s">
        <v>44</v>
      </c>
      <c r="T983" s="27" t="s">
        <v>88</v>
      </c>
      <c r="U983" s="60">
        <v>42143</v>
      </c>
      <c r="V983" s="27" t="s">
        <v>45</v>
      </c>
      <c r="W983" s="27" t="s">
        <v>677</v>
      </c>
      <c r="X983" s="27" t="s">
        <v>38</v>
      </c>
      <c r="Y983" s="27" t="s">
        <v>3005</v>
      </c>
      <c r="Z983" s="27" t="s">
        <v>2999</v>
      </c>
      <c r="AA983" s="62">
        <v>33901</v>
      </c>
      <c r="AB983" s="27" t="s">
        <v>3000</v>
      </c>
      <c r="AC983" s="27" t="s">
        <v>115</v>
      </c>
      <c r="AD983" s="27" t="s">
        <v>677</v>
      </c>
      <c r="AE983" s="27" t="s">
        <v>3001</v>
      </c>
      <c r="AF983" s="27" t="s">
        <v>782</v>
      </c>
      <c r="AG983" s="27" t="s">
        <v>677</v>
      </c>
      <c r="AH983" s="27" t="s">
        <v>768</v>
      </c>
      <c r="AI983" s="61">
        <v>42277</v>
      </c>
      <c r="AJ983" s="27" t="s">
        <v>2392</v>
      </c>
      <c r="AK983" s="61">
        <v>42157</v>
      </c>
      <c r="AL983" s="28" t="s">
        <v>64</v>
      </c>
      <c r="AM983" s="27" t="s">
        <v>757</v>
      </c>
      <c r="AN983" s="27" t="s">
        <v>758</v>
      </c>
      <c r="AO983" s="28" t="s">
        <v>725</v>
      </c>
      <c r="AP983" s="27" t="s">
        <v>718</v>
      </c>
      <c r="AQ983" s="27" t="s">
        <v>677</v>
      </c>
      <c r="AR983" s="27" t="s">
        <v>78</v>
      </c>
      <c r="AS983" s="28" t="s">
        <v>721</v>
      </c>
      <c r="AT983" s="28" t="s">
        <v>718</v>
      </c>
      <c r="AU983" s="28" t="s">
        <v>718</v>
      </c>
      <c r="AV983" s="28" t="s">
        <v>718</v>
      </c>
      <c r="AW983" s="28" t="s">
        <v>718</v>
      </c>
      <c r="AX983" s="28" t="s">
        <v>718</v>
      </c>
      <c r="AY983" s="28" t="s">
        <v>718</v>
      </c>
      <c r="AZ983" s="62">
        <v>33901</v>
      </c>
      <c r="BA983" s="62">
        <v>0</v>
      </c>
      <c r="BB983" s="29">
        <v>1</v>
      </c>
    </row>
    <row r="984" spans="1:54" ht="15.75" customHeight="1" x14ac:dyDescent="0.2">
      <c r="A984" t="s">
        <v>3205</v>
      </c>
      <c r="B984" t="str">
        <f>VLOOKUP(M984,vlookup!A:C,3,FALSE)</f>
        <v>"Special Interest Function"</v>
      </c>
      <c r="C984" t="s">
        <v>925</v>
      </c>
      <c r="D984" t="s">
        <v>7</v>
      </c>
      <c r="E984" t="s">
        <v>12</v>
      </c>
      <c r="F984" t="s">
        <v>721</v>
      </c>
      <c r="G984" t="s">
        <v>718</v>
      </c>
      <c r="H984" t="s">
        <v>718</v>
      </c>
      <c r="I984" t="s">
        <v>718</v>
      </c>
      <c r="J984" t="s">
        <v>718</v>
      </c>
      <c r="K984" t="s">
        <v>718</v>
      </c>
      <c r="L984" s="6" t="s">
        <v>718</v>
      </c>
      <c r="M984" s="27" t="s">
        <v>169</v>
      </c>
      <c r="N984" s="27" t="s">
        <v>1126</v>
      </c>
      <c r="O984" s="27" t="s">
        <v>78</v>
      </c>
      <c r="P984" s="27" t="s">
        <v>1440</v>
      </c>
      <c r="Q984" s="27" t="s">
        <v>78</v>
      </c>
      <c r="R984" s="27" t="s">
        <v>480</v>
      </c>
      <c r="S984" s="27" t="s">
        <v>479</v>
      </c>
      <c r="T984" s="27" t="s">
        <v>810</v>
      </c>
      <c r="U984" s="60">
        <v>42144</v>
      </c>
      <c r="V984" s="27" t="s">
        <v>45</v>
      </c>
      <c r="W984" s="27" t="s">
        <v>107</v>
      </c>
      <c r="X984" s="27" t="s">
        <v>175</v>
      </c>
      <c r="Y984" s="27" t="s">
        <v>2973</v>
      </c>
      <c r="Z984" s="27" t="s">
        <v>1139</v>
      </c>
      <c r="AA984" s="62">
        <v>85918</v>
      </c>
      <c r="AB984" s="27" t="s">
        <v>128</v>
      </c>
      <c r="AC984" s="27" t="s">
        <v>143</v>
      </c>
      <c r="AD984" s="27" t="s">
        <v>1140</v>
      </c>
      <c r="AE984" s="27" t="s">
        <v>1141</v>
      </c>
      <c r="AF984" s="27" t="s">
        <v>782</v>
      </c>
      <c r="AG984" s="27" t="s">
        <v>677</v>
      </c>
      <c r="AH984" s="27" t="s">
        <v>1759</v>
      </c>
      <c r="AI984" s="61">
        <v>42144</v>
      </c>
      <c r="AJ984" s="27" t="s">
        <v>1760</v>
      </c>
      <c r="AK984" s="61">
        <v>42144</v>
      </c>
      <c r="AL984" s="28" t="s">
        <v>64</v>
      </c>
      <c r="AM984" s="27" t="s">
        <v>741</v>
      </c>
      <c r="AN984" s="27" t="s">
        <v>742</v>
      </c>
      <c r="AO984" s="28" t="s">
        <v>715</v>
      </c>
      <c r="AP984" s="27" t="s">
        <v>716</v>
      </c>
      <c r="AQ984" s="27" t="s">
        <v>78</v>
      </c>
      <c r="AR984" s="27" t="s">
        <v>78</v>
      </c>
      <c r="AS984" s="28" t="s">
        <v>721</v>
      </c>
      <c r="AT984" s="28" t="s">
        <v>718</v>
      </c>
      <c r="AU984" s="28" t="s">
        <v>718</v>
      </c>
      <c r="AV984" s="28" t="s">
        <v>718</v>
      </c>
      <c r="AW984" s="28" t="s">
        <v>718</v>
      </c>
      <c r="AX984" s="28" t="s">
        <v>718</v>
      </c>
      <c r="AY984" s="28" t="s">
        <v>718</v>
      </c>
      <c r="AZ984" s="62">
        <v>85918</v>
      </c>
      <c r="BA984" s="62">
        <v>85918</v>
      </c>
      <c r="BB984" s="29">
        <v>1</v>
      </c>
    </row>
    <row r="985" spans="1:54" ht="15.75" customHeight="1" x14ac:dyDescent="0.2">
      <c r="A985" t="s">
        <v>3205</v>
      </c>
      <c r="B985" t="str">
        <f>VLOOKUP(M985,vlookup!A:C,3,FALSE)</f>
        <v>"Special Interest Function"</v>
      </c>
      <c r="C985" t="s">
        <v>925</v>
      </c>
      <c r="D985" t="s">
        <v>7</v>
      </c>
      <c r="E985" t="s">
        <v>12</v>
      </c>
      <c r="F985" t="s">
        <v>721</v>
      </c>
      <c r="G985" t="s">
        <v>718</v>
      </c>
      <c r="H985" t="s">
        <v>718</v>
      </c>
      <c r="I985" t="s">
        <v>718</v>
      </c>
      <c r="J985" t="s">
        <v>718</v>
      </c>
      <c r="K985" t="s">
        <v>718</v>
      </c>
      <c r="L985" s="6" t="s">
        <v>718</v>
      </c>
      <c r="M985" s="27" t="s">
        <v>169</v>
      </c>
      <c r="N985" s="27" t="s">
        <v>1126</v>
      </c>
      <c r="O985" s="27" t="s">
        <v>78</v>
      </c>
      <c r="P985" s="27" t="s">
        <v>1440</v>
      </c>
      <c r="Q985" s="27" t="s">
        <v>78</v>
      </c>
      <c r="R985" s="27" t="s">
        <v>43</v>
      </c>
      <c r="S985" s="27" t="s">
        <v>44</v>
      </c>
      <c r="T985" s="27" t="s">
        <v>88</v>
      </c>
      <c r="U985" s="60">
        <v>42146</v>
      </c>
      <c r="V985" s="27" t="s">
        <v>45</v>
      </c>
      <c r="W985" s="27" t="s">
        <v>677</v>
      </c>
      <c r="X985" s="27" t="s">
        <v>38</v>
      </c>
      <c r="Y985" s="27" t="s">
        <v>3004</v>
      </c>
      <c r="Z985" s="27" t="s">
        <v>2999</v>
      </c>
      <c r="AA985" s="62">
        <v>7037923</v>
      </c>
      <c r="AB985" s="27" t="s">
        <v>3000</v>
      </c>
      <c r="AC985" s="27" t="s">
        <v>99</v>
      </c>
      <c r="AD985" s="27" t="s">
        <v>677</v>
      </c>
      <c r="AE985" s="27" t="s">
        <v>3001</v>
      </c>
      <c r="AF985" s="27" t="s">
        <v>782</v>
      </c>
      <c r="AG985" s="27" t="s">
        <v>677</v>
      </c>
      <c r="AH985" s="27" t="s">
        <v>768</v>
      </c>
      <c r="AI985" s="61">
        <v>42277</v>
      </c>
      <c r="AJ985" s="27" t="s">
        <v>2392</v>
      </c>
      <c r="AK985" s="61">
        <v>42145</v>
      </c>
      <c r="AL985" s="28" t="s">
        <v>64</v>
      </c>
      <c r="AM985" s="27" t="s">
        <v>726</v>
      </c>
      <c r="AN985" s="27" t="s">
        <v>727</v>
      </c>
      <c r="AO985" s="28" t="s">
        <v>725</v>
      </c>
      <c r="AP985" s="27" t="s">
        <v>718</v>
      </c>
      <c r="AQ985" s="27" t="s">
        <v>677</v>
      </c>
      <c r="AR985" s="27" t="s">
        <v>78</v>
      </c>
      <c r="AS985" s="28" t="s">
        <v>721</v>
      </c>
      <c r="AT985" s="28" t="s">
        <v>718</v>
      </c>
      <c r="AU985" s="28" t="s">
        <v>718</v>
      </c>
      <c r="AV985" s="28" t="s">
        <v>718</v>
      </c>
      <c r="AW985" s="28" t="s">
        <v>718</v>
      </c>
      <c r="AX985" s="28" t="s">
        <v>718</v>
      </c>
      <c r="AY985" s="28" t="s">
        <v>718</v>
      </c>
      <c r="AZ985" s="62">
        <v>0</v>
      </c>
      <c r="BA985" s="62">
        <v>0</v>
      </c>
      <c r="BB985" s="29">
        <v>1</v>
      </c>
    </row>
    <row r="986" spans="1:54" ht="15.75" customHeight="1" x14ac:dyDescent="0.2">
      <c r="A986" t="s">
        <v>3205</v>
      </c>
      <c r="B986" t="str">
        <f>VLOOKUP(M986,vlookup!A:C,3,FALSE)</f>
        <v>"Special Interest Function"</v>
      </c>
      <c r="C986" t="s">
        <v>925</v>
      </c>
      <c r="D986" t="s">
        <v>7</v>
      </c>
      <c r="E986" t="s">
        <v>12</v>
      </c>
      <c r="F986" t="s">
        <v>721</v>
      </c>
      <c r="G986" t="s">
        <v>718</v>
      </c>
      <c r="H986" t="s">
        <v>718</v>
      </c>
      <c r="I986" t="s">
        <v>718</v>
      </c>
      <c r="J986" t="s">
        <v>718</v>
      </c>
      <c r="K986" t="s">
        <v>718</v>
      </c>
      <c r="L986" s="6" t="s">
        <v>718</v>
      </c>
      <c r="M986" s="27" t="s">
        <v>169</v>
      </c>
      <c r="N986" s="27" t="s">
        <v>1126</v>
      </c>
      <c r="O986" s="27" t="s">
        <v>78</v>
      </c>
      <c r="P986" s="27" t="s">
        <v>1440</v>
      </c>
      <c r="Q986" s="27" t="s">
        <v>78</v>
      </c>
      <c r="R986" s="27" t="s">
        <v>915</v>
      </c>
      <c r="S986" s="27" t="s">
        <v>106</v>
      </c>
      <c r="T986" s="27" t="s">
        <v>1402</v>
      </c>
      <c r="U986" s="60">
        <v>42151</v>
      </c>
      <c r="V986" s="27" t="s">
        <v>45</v>
      </c>
      <c r="W986" s="27" t="s">
        <v>107</v>
      </c>
      <c r="X986" s="27" t="s">
        <v>175</v>
      </c>
      <c r="Y986" s="27" t="s">
        <v>2853</v>
      </c>
      <c r="Z986" s="27" t="s">
        <v>916</v>
      </c>
      <c r="AA986" s="62">
        <v>340000</v>
      </c>
      <c r="AB986" s="27" t="s">
        <v>327</v>
      </c>
      <c r="AC986" s="27" t="s">
        <v>76</v>
      </c>
      <c r="AD986" s="27" t="s">
        <v>917</v>
      </c>
      <c r="AE986" s="27" t="s">
        <v>918</v>
      </c>
      <c r="AF986" s="27" t="s">
        <v>782</v>
      </c>
      <c r="AG986" s="27" t="s">
        <v>677</v>
      </c>
      <c r="AH986" s="27" t="s">
        <v>1759</v>
      </c>
      <c r="AI986" s="61">
        <v>42151</v>
      </c>
      <c r="AJ986" s="27" t="s">
        <v>1758</v>
      </c>
      <c r="AK986" s="61">
        <v>42151</v>
      </c>
      <c r="AL986" s="28" t="s">
        <v>64</v>
      </c>
      <c r="AM986" s="27" t="s">
        <v>677</v>
      </c>
      <c r="AN986" s="27" t="s">
        <v>677</v>
      </c>
      <c r="AO986" s="28" t="s">
        <v>715</v>
      </c>
      <c r="AP986" s="27" t="s">
        <v>716</v>
      </c>
      <c r="AQ986" s="27" t="s">
        <v>78</v>
      </c>
      <c r="AR986" s="27" t="s">
        <v>78</v>
      </c>
      <c r="AS986" s="28" t="s">
        <v>721</v>
      </c>
      <c r="AT986" s="28" t="s">
        <v>718</v>
      </c>
      <c r="AU986" s="28" t="s">
        <v>718</v>
      </c>
      <c r="AV986" s="28" t="s">
        <v>718</v>
      </c>
      <c r="AW986" s="28" t="s">
        <v>718</v>
      </c>
      <c r="AX986" s="28" t="s">
        <v>718</v>
      </c>
      <c r="AY986" s="28" t="s">
        <v>718</v>
      </c>
      <c r="AZ986" s="62">
        <v>340000</v>
      </c>
      <c r="BA986" s="62">
        <v>340000</v>
      </c>
      <c r="BB986" s="29">
        <v>1</v>
      </c>
    </row>
    <row r="987" spans="1:54" ht="15.75" customHeight="1" x14ac:dyDescent="0.2">
      <c r="A987" t="s">
        <v>3205</v>
      </c>
      <c r="B987" t="str">
        <f>VLOOKUP(M987,vlookup!A:C,3,FALSE)</f>
        <v>"Special Interest Function"</v>
      </c>
      <c r="C987" t="s">
        <v>925</v>
      </c>
      <c r="D987" t="s">
        <v>7</v>
      </c>
      <c r="E987" t="s">
        <v>12</v>
      </c>
      <c r="F987" t="s">
        <v>721</v>
      </c>
      <c r="G987" t="s">
        <v>718</v>
      </c>
      <c r="H987" t="s">
        <v>718</v>
      </c>
      <c r="I987" t="s">
        <v>718</v>
      </c>
      <c r="J987" t="s">
        <v>718</v>
      </c>
      <c r="K987" t="s">
        <v>718</v>
      </c>
      <c r="L987" s="6" t="s">
        <v>718</v>
      </c>
      <c r="M987" s="27" t="s">
        <v>169</v>
      </c>
      <c r="N987" s="27" t="s">
        <v>1126</v>
      </c>
      <c r="O987" s="27" t="s">
        <v>78</v>
      </c>
      <c r="P987" s="27" t="s">
        <v>1440</v>
      </c>
      <c r="Q987" s="27" t="s">
        <v>78</v>
      </c>
      <c r="R987" s="27" t="s">
        <v>463</v>
      </c>
      <c r="S987" s="27" t="s">
        <v>260</v>
      </c>
      <c r="T987" s="27" t="s">
        <v>212</v>
      </c>
      <c r="U987" s="60">
        <v>42157</v>
      </c>
      <c r="V987" s="27" t="s">
        <v>45</v>
      </c>
      <c r="W987" s="27" t="s">
        <v>107</v>
      </c>
      <c r="X987" s="27" t="s">
        <v>175</v>
      </c>
      <c r="Y987" s="27" t="s">
        <v>2892</v>
      </c>
      <c r="Z987" s="27" t="s">
        <v>188</v>
      </c>
      <c r="AA987" s="62">
        <v>22000000</v>
      </c>
      <c r="AB987" s="27" t="s">
        <v>912</v>
      </c>
      <c r="AC987" s="27" t="s">
        <v>400</v>
      </c>
      <c r="AD987" s="27" t="s">
        <v>187</v>
      </c>
      <c r="AE987" s="27" t="s">
        <v>186</v>
      </c>
      <c r="AF987" s="27" t="s">
        <v>782</v>
      </c>
      <c r="AG987" s="27" t="s">
        <v>677</v>
      </c>
      <c r="AH987" s="27" t="s">
        <v>1759</v>
      </c>
      <c r="AI987" s="61">
        <v>42157</v>
      </c>
      <c r="AJ987" s="27" t="s">
        <v>1760</v>
      </c>
      <c r="AK987" s="61">
        <v>42157</v>
      </c>
      <c r="AL987" s="28" t="s">
        <v>64</v>
      </c>
      <c r="AM987" s="27" t="s">
        <v>723</v>
      </c>
      <c r="AN987" s="27" t="s">
        <v>724</v>
      </c>
      <c r="AO987" s="28" t="s">
        <v>715</v>
      </c>
      <c r="AP987" s="27" t="s">
        <v>716</v>
      </c>
      <c r="AQ987" s="27" t="s">
        <v>78</v>
      </c>
      <c r="AR987" s="27" t="s">
        <v>78</v>
      </c>
      <c r="AS987" s="28" t="s">
        <v>721</v>
      </c>
      <c r="AT987" s="28" t="s">
        <v>718</v>
      </c>
      <c r="AU987" s="28" t="s">
        <v>718</v>
      </c>
      <c r="AV987" s="28" t="s">
        <v>718</v>
      </c>
      <c r="AW987" s="28" t="s">
        <v>718</v>
      </c>
      <c r="AX987" s="28" t="s">
        <v>718</v>
      </c>
      <c r="AY987" s="28" t="s">
        <v>718</v>
      </c>
      <c r="AZ987" s="62">
        <v>22000000</v>
      </c>
      <c r="BA987" s="62">
        <v>22000000</v>
      </c>
      <c r="BB987" s="29">
        <v>1</v>
      </c>
    </row>
    <row r="988" spans="1:54" ht="15.75" customHeight="1" x14ac:dyDescent="0.2">
      <c r="A988" t="s">
        <v>3205</v>
      </c>
      <c r="B988" t="str">
        <f>VLOOKUP(M988,vlookup!A:C,3,FALSE)</f>
        <v>"Special Interest Function"</v>
      </c>
      <c r="C988" t="s">
        <v>925</v>
      </c>
      <c r="D988" t="s">
        <v>7</v>
      </c>
      <c r="E988" t="s">
        <v>12</v>
      </c>
      <c r="F988" t="s">
        <v>721</v>
      </c>
      <c r="G988" t="s">
        <v>718</v>
      </c>
      <c r="H988" t="s">
        <v>718</v>
      </c>
      <c r="I988" t="s">
        <v>718</v>
      </c>
      <c r="J988" t="s">
        <v>718</v>
      </c>
      <c r="K988" t="s">
        <v>718</v>
      </c>
      <c r="L988" s="6" t="s">
        <v>718</v>
      </c>
      <c r="M988" s="27" t="s">
        <v>169</v>
      </c>
      <c r="N988" s="27" t="s">
        <v>1126</v>
      </c>
      <c r="O988" s="27" t="s">
        <v>78</v>
      </c>
      <c r="P988" s="27" t="s">
        <v>1440</v>
      </c>
      <c r="Q988" s="27" t="s">
        <v>78</v>
      </c>
      <c r="R988" s="27" t="s">
        <v>463</v>
      </c>
      <c r="S988" s="27" t="s">
        <v>260</v>
      </c>
      <c r="T988" s="27" t="s">
        <v>212</v>
      </c>
      <c r="U988" s="60">
        <v>42158</v>
      </c>
      <c r="V988" s="27" t="s">
        <v>45</v>
      </c>
      <c r="W988" s="27" t="s">
        <v>107</v>
      </c>
      <c r="X988" s="27" t="s">
        <v>175</v>
      </c>
      <c r="Y988" s="27" t="s">
        <v>2893</v>
      </c>
      <c r="Z988" s="27" t="s">
        <v>188</v>
      </c>
      <c r="AA988" s="62">
        <v>100000</v>
      </c>
      <c r="AB988" s="27" t="s">
        <v>644</v>
      </c>
      <c r="AC988" s="27" t="s">
        <v>86</v>
      </c>
      <c r="AD988" s="27" t="s">
        <v>187</v>
      </c>
      <c r="AE988" s="27" t="s">
        <v>186</v>
      </c>
      <c r="AF988" s="27" t="s">
        <v>782</v>
      </c>
      <c r="AG988" s="27" t="s">
        <v>677</v>
      </c>
      <c r="AH988" s="27" t="s">
        <v>1759</v>
      </c>
      <c r="AI988" s="61">
        <v>42158</v>
      </c>
      <c r="AJ988" s="27" t="s">
        <v>1760</v>
      </c>
      <c r="AK988" s="61">
        <v>42157</v>
      </c>
      <c r="AL988" s="28" t="s">
        <v>64</v>
      </c>
      <c r="AM988" s="27" t="s">
        <v>723</v>
      </c>
      <c r="AN988" s="27" t="s">
        <v>724</v>
      </c>
      <c r="AO988" s="28" t="s">
        <v>715</v>
      </c>
      <c r="AP988" s="27" t="s">
        <v>716</v>
      </c>
      <c r="AQ988" s="27" t="s">
        <v>78</v>
      </c>
      <c r="AR988" s="27" t="s">
        <v>78</v>
      </c>
      <c r="AS988" s="28" t="s">
        <v>721</v>
      </c>
      <c r="AT988" s="28" t="s">
        <v>718</v>
      </c>
      <c r="AU988" s="28" t="s">
        <v>718</v>
      </c>
      <c r="AV988" s="28" t="s">
        <v>718</v>
      </c>
      <c r="AW988" s="28" t="s">
        <v>718</v>
      </c>
      <c r="AX988" s="28" t="s">
        <v>718</v>
      </c>
      <c r="AY988" s="28" t="s">
        <v>718</v>
      </c>
      <c r="AZ988" s="62">
        <v>100000</v>
      </c>
      <c r="BA988" s="62">
        <v>100000</v>
      </c>
      <c r="BB988" s="29">
        <v>1</v>
      </c>
    </row>
    <row r="989" spans="1:54" ht="15.75" customHeight="1" x14ac:dyDescent="0.2">
      <c r="A989" t="s">
        <v>3205</v>
      </c>
      <c r="B989" t="str">
        <f>VLOOKUP(M989,vlookup!A:C,3,FALSE)</f>
        <v>"Special Interest Function"</v>
      </c>
      <c r="C989" t="s">
        <v>925</v>
      </c>
      <c r="D989" t="s">
        <v>7</v>
      </c>
      <c r="E989" t="s">
        <v>12</v>
      </c>
      <c r="F989" t="s">
        <v>721</v>
      </c>
      <c r="G989" t="s">
        <v>718</v>
      </c>
      <c r="H989" t="s">
        <v>718</v>
      </c>
      <c r="I989" t="s">
        <v>718</v>
      </c>
      <c r="J989" t="s">
        <v>718</v>
      </c>
      <c r="K989" t="s">
        <v>718</v>
      </c>
      <c r="L989" s="6" t="s">
        <v>718</v>
      </c>
      <c r="M989" s="27" t="s">
        <v>169</v>
      </c>
      <c r="N989" s="27" t="s">
        <v>1126</v>
      </c>
      <c r="O989" s="27" t="s">
        <v>78</v>
      </c>
      <c r="P989" s="27" t="s">
        <v>1440</v>
      </c>
      <c r="Q989" s="27" t="s">
        <v>78</v>
      </c>
      <c r="R989" s="27" t="s">
        <v>463</v>
      </c>
      <c r="S989" s="27" t="s">
        <v>260</v>
      </c>
      <c r="T989" s="27" t="s">
        <v>212</v>
      </c>
      <c r="U989" s="60">
        <v>42158</v>
      </c>
      <c r="V989" s="27" t="s">
        <v>45</v>
      </c>
      <c r="W989" s="27" t="s">
        <v>107</v>
      </c>
      <c r="X989" s="27" t="s">
        <v>175</v>
      </c>
      <c r="Y989" s="27" t="s">
        <v>2894</v>
      </c>
      <c r="Z989" s="27" t="s">
        <v>188</v>
      </c>
      <c r="AA989" s="62">
        <v>500000</v>
      </c>
      <c r="AB989" s="27" t="s">
        <v>1119</v>
      </c>
      <c r="AC989" s="27" t="s">
        <v>88</v>
      </c>
      <c r="AD989" s="27" t="s">
        <v>187</v>
      </c>
      <c r="AE989" s="27" t="s">
        <v>186</v>
      </c>
      <c r="AF989" s="27" t="s">
        <v>782</v>
      </c>
      <c r="AG989" s="27" t="s">
        <v>677</v>
      </c>
      <c r="AH989" s="27" t="s">
        <v>1759</v>
      </c>
      <c r="AI989" s="61">
        <v>42158</v>
      </c>
      <c r="AJ989" s="27" t="s">
        <v>1760</v>
      </c>
      <c r="AK989" s="61">
        <v>42157</v>
      </c>
      <c r="AL989" s="28" t="s">
        <v>64</v>
      </c>
      <c r="AM989" s="27" t="s">
        <v>723</v>
      </c>
      <c r="AN989" s="27" t="s">
        <v>724</v>
      </c>
      <c r="AO989" s="28" t="s">
        <v>715</v>
      </c>
      <c r="AP989" s="27" t="s">
        <v>716</v>
      </c>
      <c r="AQ989" s="27" t="s">
        <v>78</v>
      </c>
      <c r="AR989" s="27" t="s">
        <v>78</v>
      </c>
      <c r="AS989" s="28" t="s">
        <v>721</v>
      </c>
      <c r="AT989" s="28" t="s">
        <v>718</v>
      </c>
      <c r="AU989" s="28" t="s">
        <v>718</v>
      </c>
      <c r="AV989" s="28" t="s">
        <v>718</v>
      </c>
      <c r="AW989" s="28" t="s">
        <v>718</v>
      </c>
      <c r="AX989" s="28" t="s">
        <v>718</v>
      </c>
      <c r="AY989" s="28" t="s">
        <v>718</v>
      </c>
      <c r="AZ989" s="62">
        <v>500000</v>
      </c>
      <c r="BA989" s="62">
        <v>500000</v>
      </c>
      <c r="BB989" s="29">
        <v>1</v>
      </c>
    </row>
    <row r="990" spans="1:54" ht="15.75" customHeight="1" x14ac:dyDescent="0.2">
      <c r="A990" t="s">
        <v>3205</v>
      </c>
      <c r="B990" t="str">
        <f>VLOOKUP(M990,vlookup!A:C,3,FALSE)</f>
        <v>"Special Interest Function"</v>
      </c>
      <c r="C990" t="s">
        <v>925</v>
      </c>
      <c r="D990" t="s">
        <v>7</v>
      </c>
      <c r="E990" t="s">
        <v>12</v>
      </c>
      <c r="F990" t="s">
        <v>721</v>
      </c>
      <c r="G990" t="s">
        <v>718</v>
      </c>
      <c r="H990" t="s">
        <v>718</v>
      </c>
      <c r="I990" t="s">
        <v>718</v>
      </c>
      <c r="J990" t="s">
        <v>718</v>
      </c>
      <c r="K990" t="s">
        <v>718</v>
      </c>
      <c r="L990" s="6" t="s">
        <v>718</v>
      </c>
      <c r="M990" s="27" t="s">
        <v>169</v>
      </c>
      <c r="N990" s="27" t="s">
        <v>1126</v>
      </c>
      <c r="O990" s="27" t="s">
        <v>78</v>
      </c>
      <c r="P990" s="27" t="s">
        <v>1440</v>
      </c>
      <c r="Q990" s="27" t="s">
        <v>78</v>
      </c>
      <c r="R990" s="27" t="s">
        <v>495</v>
      </c>
      <c r="S990" s="27" t="s">
        <v>98</v>
      </c>
      <c r="T990" s="27" t="s">
        <v>453</v>
      </c>
      <c r="U990" s="60">
        <v>42158</v>
      </c>
      <c r="V990" s="27" t="s">
        <v>45</v>
      </c>
      <c r="W990" s="27" t="s">
        <v>107</v>
      </c>
      <c r="X990" s="27" t="s">
        <v>175</v>
      </c>
      <c r="Y990" s="27" t="s">
        <v>2960</v>
      </c>
      <c r="Z990" s="27" t="s">
        <v>185</v>
      </c>
      <c r="AA990" s="62">
        <v>500000</v>
      </c>
      <c r="AB990" s="27" t="s">
        <v>912</v>
      </c>
      <c r="AC990" s="27" t="s">
        <v>88</v>
      </c>
      <c r="AD990" s="27" t="s">
        <v>184</v>
      </c>
      <c r="AE990" s="27" t="s">
        <v>183</v>
      </c>
      <c r="AF990" s="27" t="s">
        <v>782</v>
      </c>
      <c r="AG990" s="27" t="s">
        <v>677</v>
      </c>
      <c r="AH990" s="27" t="s">
        <v>1759</v>
      </c>
      <c r="AI990" s="61">
        <v>42158</v>
      </c>
      <c r="AJ990" s="27" t="s">
        <v>1758</v>
      </c>
      <c r="AK990" s="61">
        <v>42158</v>
      </c>
      <c r="AL990" s="28" t="s">
        <v>64</v>
      </c>
      <c r="AM990" s="27" t="s">
        <v>723</v>
      </c>
      <c r="AN990" s="27" t="s">
        <v>724</v>
      </c>
      <c r="AO990" s="28" t="s">
        <v>715</v>
      </c>
      <c r="AP990" s="27" t="s">
        <v>716</v>
      </c>
      <c r="AQ990" s="27" t="s">
        <v>78</v>
      </c>
      <c r="AR990" s="27" t="s">
        <v>78</v>
      </c>
      <c r="AS990" s="28" t="s">
        <v>721</v>
      </c>
      <c r="AT990" s="28" t="s">
        <v>718</v>
      </c>
      <c r="AU990" s="28" t="s">
        <v>718</v>
      </c>
      <c r="AV990" s="28" t="s">
        <v>718</v>
      </c>
      <c r="AW990" s="28" t="s">
        <v>718</v>
      </c>
      <c r="AX990" s="28" t="s">
        <v>718</v>
      </c>
      <c r="AY990" s="28" t="s">
        <v>718</v>
      </c>
      <c r="AZ990" s="62">
        <v>500000</v>
      </c>
      <c r="BA990" s="62">
        <v>500000</v>
      </c>
      <c r="BB990" s="29">
        <v>1</v>
      </c>
    </row>
    <row r="991" spans="1:54" ht="15.75" customHeight="1" x14ac:dyDescent="0.2">
      <c r="A991" t="s">
        <v>3205</v>
      </c>
      <c r="B991" t="str">
        <f>VLOOKUP(M991,vlookup!A:C,3,FALSE)</f>
        <v>"Special Interest Function"</v>
      </c>
      <c r="C991" t="s">
        <v>925</v>
      </c>
      <c r="D991" t="s">
        <v>7</v>
      </c>
      <c r="E991" t="s">
        <v>12</v>
      </c>
      <c r="F991" t="s">
        <v>721</v>
      </c>
      <c r="G991" t="s">
        <v>718</v>
      </c>
      <c r="H991" t="s">
        <v>718</v>
      </c>
      <c r="I991" t="s">
        <v>718</v>
      </c>
      <c r="J991" t="s">
        <v>718</v>
      </c>
      <c r="K991" t="s">
        <v>718</v>
      </c>
      <c r="L991" s="6" t="s">
        <v>718</v>
      </c>
      <c r="M991" s="27" t="s">
        <v>169</v>
      </c>
      <c r="N991" s="27" t="s">
        <v>1126</v>
      </c>
      <c r="O991" s="27" t="s">
        <v>78</v>
      </c>
      <c r="P991" s="27" t="s">
        <v>1440</v>
      </c>
      <c r="Q991" s="27" t="s">
        <v>78</v>
      </c>
      <c r="R991" s="27" t="s">
        <v>495</v>
      </c>
      <c r="S991" s="27" t="s">
        <v>98</v>
      </c>
      <c r="T991" s="27" t="s">
        <v>453</v>
      </c>
      <c r="U991" s="60">
        <v>42158</v>
      </c>
      <c r="V991" s="27" t="s">
        <v>45</v>
      </c>
      <c r="W991" s="27" t="s">
        <v>107</v>
      </c>
      <c r="X991" s="27" t="s">
        <v>175</v>
      </c>
      <c r="Y991" s="27" t="s">
        <v>2959</v>
      </c>
      <c r="Z991" s="27" t="s">
        <v>185</v>
      </c>
      <c r="AA991" s="62">
        <v>12000000</v>
      </c>
      <c r="AB991" s="27" t="s">
        <v>194</v>
      </c>
      <c r="AC991" s="27" t="s">
        <v>198</v>
      </c>
      <c r="AD991" s="27" t="s">
        <v>184</v>
      </c>
      <c r="AE991" s="27" t="s">
        <v>183</v>
      </c>
      <c r="AF991" s="27" t="s">
        <v>782</v>
      </c>
      <c r="AG991" s="27" t="s">
        <v>677</v>
      </c>
      <c r="AH991" s="27" t="s">
        <v>1759</v>
      </c>
      <c r="AI991" s="61">
        <v>42158</v>
      </c>
      <c r="AJ991" s="27" t="s">
        <v>1758</v>
      </c>
      <c r="AK991" s="61">
        <v>42158</v>
      </c>
      <c r="AL991" s="28" t="s">
        <v>64</v>
      </c>
      <c r="AM991" s="27" t="s">
        <v>723</v>
      </c>
      <c r="AN991" s="27" t="s">
        <v>724</v>
      </c>
      <c r="AO991" s="28" t="s">
        <v>715</v>
      </c>
      <c r="AP991" s="27" t="s">
        <v>716</v>
      </c>
      <c r="AQ991" s="27" t="s">
        <v>78</v>
      </c>
      <c r="AR991" s="27" t="s">
        <v>78</v>
      </c>
      <c r="AS991" s="28" t="s">
        <v>721</v>
      </c>
      <c r="AT991" s="28" t="s">
        <v>718</v>
      </c>
      <c r="AU991" s="28" t="s">
        <v>718</v>
      </c>
      <c r="AV991" s="28" t="s">
        <v>718</v>
      </c>
      <c r="AW991" s="28" t="s">
        <v>718</v>
      </c>
      <c r="AX991" s="28" t="s">
        <v>718</v>
      </c>
      <c r="AY991" s="28" t="s">
        <v>718</v>
      </c>
      <c r="AZ991" s="62">
        <v>12000000</v>
      </c>
      <c r="BA991" s="62">
        <v>12000000</v>
      </c>
      <c r="BB991" s="29">
        <v>1</v>
      </c>
    </row>
    <row r="992" spans="1:54" ht="15.75" customHeight="1" x14ac:dyDescent="0.2">
      <c r="A992" t="s">
        <v>3205</v>
      </c>
      <c r="B992" t="str">
        <f>VLOOKUP(M992,vlookup!A:C,3,FALSE)</f>
        <v>"Special Interest Function"</v>
      </c>
      <c r="C992" t="s">
        <v>925</v>
      </c>
      <c r="D992" t="s">
        <v>8</v>
      </c>
      <c r="E992" t="s">
        <v>12</v>
      </c>
      <c r="F992" t="s">
        <v>721</v>
      </c>
      <c r="G992" t="s">
        <v>718</v>
      </c>
      <c r="H992" t="s">
        <v>718</v>
      </c>
      <c r="I992" t="s">
        <v>718</v>
      </c>
      <c r="J992" t="s">
        <v>718</v>
      </c>
      <c r="K992" t="s">
        <v>718</v>
      </c>
      <c r="L992" s="6" t="s">
        <v>718</v>
      </c>
      <c r="M992" s="27" t="s">
        <v>169</v>
      </c>
      <c r="N992" s="27" t="s">
        <v>1126</v>
      </c>
      <c r="O992" s="27" t="s">
        <v>78</v>
      </c>
      <c r="P992" s="27" t="s">
        <v>1440</v>
      </c>
      <c r="Q992" s="27" t="s">
        <v>78</v>
      </c>
      <c r="R992" s="27" t="s">
        <v>43</v>
      </c>
      <c r="S992" s="27" t="s">
        <v>44</v>
      </c>
      <c r="T992" s="27" t="s">
        <v>88</v>
      </c>
      <c r="U992" s="60">
        <v>42160</v>
      </c>
      <c r="V992" s="27" t="s">
        <v>36</v>
      </c>
      <c r="W992" s="27" t="s">
        <v>677</v>
      </c>
      <c r="X992" s="27" t="s">
        <v>38</v>
      </c>
      <c r="Y992" s="27" t="s">
        <v>3006</v>
      </c>
      <c r="Z992" s="27" t="s">
        <v>181</v>
      </c>
      <c r="AA992" s="62">
        <v>90399</v>
      </c>
      <c r="AB992" s="27" t="s">
        <v>180</v>
      </c>
      <c r="AC992" s="27" t="s">
        <v>3007</v>
      </c>
      <c r="AD992" s="27" t="s">
        <v>677</v>
      </c>
      <c r="AE992" s="27" t="s">
        <v>179</v>
      </c>
      <c r="AF992" s="27" t="s">
        <v>782</v>
      </c>
      <c r="AG992" s="27" t="s">
        <v>50</v>
      </c>
      <c r="AH992" s="27" t="s">
        <v>768</v>
      </c>
      <c r="AI992" s="61">
        <v>42277</v>
      </c>
      <c r="AJ992" s="27" t="s">
        <v>2392</v>
      </c>
      <c r="AK992" s="61">
        <v>42160</v>
      </c>
      <c r="AL992" s="28" t="s">
        <v>64</v>
      </c>
      <c r="AM992" s="27" t="s">
        <v>757</v>
      </c>
      <c r="AN992" s="27" t="s">
        <v>758</v>
      </c>
      <c r="AO992" s="28" t="s">
        <v>725</v>
      </c>
      <c r="AP992" s="27" t="s">
        <v>718</v>
      </c>
      <c r="AQ992" s="27" t="s">
        <v>677</v>
      </c>
      <c r="AR992" s="27" t="s">
        <v>78</v>
      </c>
      <c r="AS992" s="28" t="s">
        <v>721</v>
      </c>
      <c r="AT992" s="28" t="s">
        <v>718</v>
      </c>
      <c r="AU992" s="28" t="s">
        <v>718</v>
      </c>
      <c r="AV992" s="28" t="s">
        <v>718</v>
      </c>
      <c r="AW992" s="28" t="s">
        <v>718</v>
      </c>
      <c r="AX992" s="28" t="s">
        <v>718</v>
      </c>
      <c r="AY992" s="28" t="s">
        <v>718</v>
      </c>
      <c r="AZ992" s="62">
        <v>90399</v>
      </c>
      <c r="BA992" s="62">
        <v>0</v>
      </c>
      <c r="BB992" s="29">
        <v>1</v>
      </c>
    </row>
    <row r="993" spans="1:54" ht="15.75" customHeight="1" x14ac:dyDescent="0.2">
      <c r="A993" t="s">
        <v>3205</v>
      </c>
      <c r="B993" t="str">
        <f>VLOOKUP(M993,vlookup!A:C,3,FALSE)</f>
        <v>"Special Interest Function"</v>
      </c>
      <c r="C993" t="s">
        <v>925</v>
      </c>
      <c r="D993" t="s">
        <v>7</v>
      </c>
      <c r="E993" t="s">
        <v>12</v>
      </c>
      <c r="F993" t="s">
        <v>721</v>
      </c>
      <c r="G993" t="s">
        <v>718</v>
      </c>
      <c r="H993" t="s">
        <v>718</v>
      </c>
      <c r="I993" t="s">
        <v>718</v>
      </c>
      <c r="J993" t="s">
        <v>718</v>
      </c>
      <c r="K993" t="s">
        <v>718</v>
      </c>
      <c r="L993" s="6" t="s">
        <v>718</v>
      </c>
      <c r="M993" s="27" t="s">
        <v>169</v>
      </c>
      <c r="N993" s="27" t="s">
        <v>1126</v>
      </c>
      <c r="O993" s="27" t="s">
        <v>78</v>
      </c>
      <c r="P993" s="27" t="s">
        <v>1440</v>
      </c>
      <c r="Q993" s="27" t="s">
        <v>78</v>
      </c>
      <c r="R993" s="27" t="s">
        <v>514</v>
      </c>
      <c r="S993" s="27" t="s">
        <v>513</v>
      </c>
      <c r="T993" s="27" t="s">
        <v>989</v>
      </c>
      <c r="U993" s="60">
        <v>42163</v>
      </c>
      <c r="V993" s="27" t="s">
        <v>45</v>
      </c>
      <c r="W993" s="27" t="s">
        <v>107</v>
      </c>
      <c r="X993" s="27" t="s">
        <v>175</v>
      </c>
      <c r="Y993" s="27" t="s">
        <v>2939</v>
      </c>
      <c r="Z993" s="27" t="s">
        <v>178</v>
      </c>
      <c r="AA993" s="62">
        <v>9362497.6600000001</v>
      </c>
      <c r="AB993" s="27" t="s">
        <v>644</v>
      </c>
      <c r="AC993" s="27" t="s">
        <v>86</v>
      </c>
      <c r="AD993" s="27" t="s">
        <v>177</v>
      </c>
      <c r="AE993" s="27" t="s">
        <v>176</v>
      </c>
      <c r="AF993" s="27" t="s">
        <v>782</v>
      </c>
      <c r="AG993" s="27" t="s">
        <v>677</v>
      </c>
      <c r="AH993" s="27" t="s">
        <v>798</v>
      </c>
      <c r="AI993" s="61">
        <v>42207</v>
      </c>
      <c r="AJ993" s="27" t="s">
        <v>1760</v>
      </c>
      <c r="AK993" s="61">
        <v>42163</v>
      </c>
      <c r="AL993" s="28" t="s">
        <v>64</v>
      </c>
      <c r="AM993" s="27" t="s">
        <v>723</v>
      </c>
      <c r="AN993" s="27" t="s">
        <v>724</v>
      </c>
      <c r="AO993" s="28" t="s">
        <v>715</v>
      </c>
      <c r="AP993" s="27" t="s">
        <v>716</v>
      </c>
      <c r="AQ993" s="27" t="s">
        <v>78</v>
      </c>
      <c r="AR993" s="27" t="s">
        <v>78</v>
      </c>
      <c r="AS993" s="28" t="s">
        <v>721</v>
      </c>
      <c r="AT993" s="28" t="s">
        <v>718</v>
      </c>
      <c r="AU993" s="28" t="s">
        <v>718</v>
      </c>
      <c r="AV993" s="28" t="s">
        <v>718</v>
      </c>
      <c r="AW993" s="28" t="s">
        <v>718</v>
      </c>
      <c r="AX993" s="28" t="s">
        <v>718</v>
      </c>
      <c r="AY993" s="28" t="s">
        <v>718</v>
      </c>
      <c r="AZ993" s="62">
        <v>9362497.6600000001</v>
      </c>
      <c r="BA993" s="62">
        <v>9362497.6600000001</v>
      </c>
      <c r="BB993" s="29">
        <v>1</v>
      </c>
    </row>
    <row r="994" spans="1:54" ht="15.75" customHeight="1" x14ac:dyDescent="0.2">
      <c r="A994" t="s">
        <v>3205</v>
      </c>
      <c r="B994" t="str">
        <f>VLOOKUP(M994,vlookup!A:C,3,FALSE)</f>
        <v>"Special Interest Function"</v>
      </c>
      <c r="C994" t="s">
        <v>925</v>
      </c>
      <c r="D994" t="s">
        <v>7</v>
      </c>
      <c r="E994" t="s">
        <v>12</v>
      </c>
      <c r="F994" t="s">
        <v>721</v>
      </c>
      <c r="G994" t="s">
        <v>718</v>
      </c>
      <c r="H994" t="s">
        <v>718</v>
      </c>
      <c r="I994" t="s">
        <v>718</v>
      </c>
      <c r="J994" t="s">
        <v>718</v>
      </c>
      <c r="K994" t="s">
        <v>718</v>
      </c>
      <c r="L994" s="6" t="s">
        <v>718</v>
      </c>
      <c r="M994" s="27" t="s">
        <v>169</v>
      </c>
      <c r="N994" s="27" t="s">
        <v>1126</v>
      </c>
      <c r="O994" s="27" t="s">
        <v>78</v>
      </c>
      <c r="P994" s="27" t="s">
        <v>1440</v>
      </c>
      <c r="Q994" s="27" t="s">
        <v>78</v>
      </c>
      <c r="R994" s="27" t="s">
        <v>480</v>
      </c>
      <c r="S994" s="27" t="s">
        <v>479</v>
      </c>
      <c r="T994" s="27" t="s">
        <v>810</v>
      </c>
      <c r="U994" s="60">
        <v>42164</v>
      </c>
      <c r="V994" s="27" t="s">
        <v>45</v>
      </c>
      <c r="W994" s="27" t="s">
        <v>107</v>
      </c>
      <c r="X994" s="27" t="s">
        <v>175</v>
      </c>
      <c r="Y994" s="27" t="s">
        <v>2986</v>
      </c>
      <c r="Z994" s="27" t="s">
        <v>1139</v>
      </c>
      <c r="AA994" s="62">
        <v>219000</v>
      </c>
      <c r="AB994" s="27" t="s">
        <v>128</v>
      </c>
      <c r="AC994" s="27" t="s">
        <v>400</v>
      </c>
      <c r="AD994" s="27" t="s">
        <v>1140</v>
      </c>
      <c r="AE994" s="27" t="s">
        <v>1141</v>
      </c>
      <c r="AF994" s="27" t="s">
        <v>782</v>
      </c>
      <c r="AG994" s="27" t="s">
        <v>677</v>
      </c>
      <c r="AH994" s="27" t="s">
        <v>1759</v>
      </c>
      <c r="AI994" s="61">
        <v>42164</v>
      </c>
      <c r="AJ994" s="27" t="s">
        <v>1758</v>
      </c>
      <c r="AK994" s="61">
        <v>42164</v>
      </c>
      <c r="AL994" s="28" t="s">
        <v>64</v>
      </c>
      <c r="AM994" s="27" t="s">
        <v>723</v>
      </c>
      <c r="AN994" s="27" t="s">
        <v>724</v>
      </c>
      <c r="AO994" s="28" t="s">
        <v>715</v>
      </c>
      <c r="AP994" s="27" t="s">
        <v>716</v>
      </c>
      <c r="AQ994" s="27" t="s">
        <v>78</v>
      </c>
      <c r="AR994" s="27" t="s">
        <v>78</v>
      </c>
      <c r="AS994" s="28" t="s">
        <v>721</v>
      </c>
      <c r="AT994" s="28" t="s">
        <v>718</v>
      </c>
      <c r="AU994" s="28" t="s">
        <v>718</v>
      </c>
      <c r="AV994" s="28" t="s">
        <v>718</v>
      </c>
      <c r="AW994" s="28" t="s">
        <v>718</v>
      </c>
      <c r="AX994" s="28" t="s">
        <v>718</v>
      </c>
      <c r="AY994" s="28" t="s">
        <v>718</v>
      </c>
      <c r="AZ994" s="62">
        <v>219000</v>
      </c>
      <c r="BA994" s="62">
        <v>219000</v>
      </c>
      <c r="BB994" s="29">
        <v>1</v>
      </c>
    </row>
    <row r="995" spans="1:54" ht="15.75" customHeight="1" x14ac:dyDescent="0.2">
      <c r="A995" t="s">
        <v>3205</v>
      </c>
      <c r="B995" t="str">
        <f>VLOOKUP(M995,vlookup!A:C,3,FALSE)</f>
        <v>"Special Interest Function"</v>
      </c>
      <c r="C995" t="s">
        <v>925</v>
      </c>
      <c r="D995" t="s">
        <v>7</v>
      </c>
      <c r="E995" t="s">
        <v>12</v>
      </c>
      <c r="F995" t="s">
        <v>721</v>
      </c>
      <c r="G995" t="s">
        <v>718</v>
      </c>
      <c r="H995" t="s">
        <v>718</v>
      </c>
      <c r="I995" t="s">
        <v>718</v>
      </c>
      <c r="J995" t="s">
        <v>718</v>
      </c>
      <c r="K995" t="s">
        <v>718</v>
      </c>
      <c r="L995" s="6" t="s">
        <v>718</v>
      </c>
      <c r="M995" s="27" t="s">
        <v>169</v>
      </c>
      <c r="N995" s="27" t="s">
        <v>1126</v>
      </c>
      <c r="O995" s="27" t="s">
        <v>78</v>
      </c>
      <c r="P995" s="27" t="s">
        <v>1440</v>
      </c>
      <c r="Q995" s="27" t="s">
        <v>78</v>
      </c>
      <c r="R995" s="27" t="s">
        <v>1132</v>
      </c>
      <c r="S995" s="27" t="s">
        <v>360</v>
      </c>
      <c r="T995" s="27" t="s">
        <v>826</v>
      </c>
      <c r="U995" s="60">
        <v>42164</v>
      </c>
      <c r="V995" s="27" t="s">
        <v>45</v>
      </c>
      <c r="W995" s="27" t="s">
        <v>107</v>
      </c>
      <c r="X995" s="27" t="s">
        <v>175</v>
      </c>
      <c r="Y995" s="27" t="s">
        <v>2918</v>
      </c>
      <c r="Z995" s="27" t="s">
        <v>1133</v>
      </c>
      <c r="AA995" s="62">
        <v>1780000</v>
      </c>
      <c r="AB995" s="27" t="s">
        <v>128</v>
      </c>
      <c r="AC995" s="27" t="s">
        <v>120</v>
      </c>
      <c r="AD995" s="27" t="s">
        <v>1134</v>
      </c>
      <c r="AE995" s="27" t="s">
        <v>1135</v>
      </c>
      <c r="AF995" s="27" t="s">
        <v>782</v>
      </c>
      <c r="AG995" s="27" t="s">
        <v>677</v>
      </c>
      <c r="AH995" s="27" t="s">
        <v>1759</v>
      </c>
      <c r="AI995" s="61">
        <v>42164</v>
      </c>
      <c r="AJ995" s="27" t="s">
        <v>1758</v>
      </c>
      <c r="AK995" s="61">
        <v>42164</v>
      </c>
      <c r="AL995" s="28" t="s">
        <v>64</v>
      </c>
      <c r="AM995" s="27" t="s">
        <v>723</v>
      </c>
      <c r="AN995" s="27" t="s">
        <v>724</v>
      </c>
      <c r="AO995" s="28" t="s">
        <v>715</v>
      </c>
      <c r="AP995" s="27" t="s">
        <v>716</v>
      </c>
      <c r="AQ995" s="27" t="s">
        <v>78</v>
      </c>
      <c r="AR995" s="27" t="s">
        <v>78</v>
      </c>
      <c r="AS995" s="28" t="s">
        <v>721</v>
      </c>
      <c r="AT995" s="28" t="s">
        <v>718</v>
      </c>
      <c r="AU995" s="28" t="s">
        <v>718</v>
      </c>
      <c r="AV995" s="28" t="s">
        <v>718</v>
      </c>
      <c r="AW995" s="28" t="s">
        <v>718</v>
      </c>
      <c r="AX995" s="28" t="s">
        <v>718</v>
      </c>
      <c r="AY995" s="28" t="s">
        <v>718</v>
      </c>
      <c r="AZ995" s="62">
        <v>1780000</v>
      </c>
      <c r="BA995" s="62">
        <v>1780000</v>
      </c>
      <c r="BB995" s="29">
        <v>1</v>
      </c>
    </row>
    <row r="996" spans="1:54" ht="15.75" customHeight="1" x14ac:dyDescent="0.2">
      <c r="A996" t="s">
        <v>3205</v>
      </c>
      <c r="B996" t="str">
        <f>VLOOKUP(M996,vlookup!A:C,3,FALSE)</f>
        <v>"Special Interest Function"</v>
      </c>
      <c r="C996" t="s">
        <v>925</v>
      </c>
      <c r="D996" t="s">
        <v>7</v>
      </c>
      <c r="E996" t="s">
        <v>12</v>
      </c>
      <c r="F996" t="s">
        <v>721</v>
      </c>
      <c r="G996" t="s">
        <v>718</v>
      </c>
      <c r="H996" t="s">
        <v>718</v>
      </c>
      <c r="I996" t="s">
        <v>718</v>
      </c>
      <c r="J996" t="s">
        <v>718</v>
      </c>
      <c r="K996" t="s">
        <v>718</v>
      </c>
      <c r="L996" s="6" t="s">
        <v>718</v>
      </c>
      <c r="M996" s="27" t="s">
        <v>169</v>
      </c>
      <c r="N996" s="27" t="s">
        <v>1126</v>
      </c>
      <c r="O996" s="27" t="s">
        <v>78</v>
      </c>
      <c r="P996" s="27" t="s">
        <v>1440</v>
      </c>
      <c r="Q996" s="27" t="s">
        <v>78</v>
      </c>
      <c r="R996" s="27" t="s">
        <v>43</v>
      </c>
      <c r="S996" s="27" t="s">
        <v>44</v>
      </c>
      <c r="T996" s="27" t="s">
        <v>88</v>
      </c>
      <c r="U996" s="60">
        <v>42165</v>
      </c>
      <c r="V996" s="27" t="s">
        <v>45</v>
      </c>
      <c r="W996" s="27" t="s">
        <v>677</v>
      </c>
      <c r="X996" s="27" t="s">
        <v>38</v>
      </c>
      <c r="Y996" s="27" t="s">
        <v>3008</v>
      </c>
      <c r="Z996" s="27" t="s">
        <v>2999</v>
      </c>
      <c r="AA996" s="62">
        <v>1039233</v>
      </c>
      <c r="AB996" s="27" t="s">
        <v>3000</v>
      </c>
      <c r="AC996" s="27" t="s">
        <v>104</v>
      </c>
      <c r="AD996" s="27" t="s">
        <v>677</v>
      </c>
      <c r="AE996" s="27" t="s">
        <v>3001</v>
      </c>
      <c r="AF996" s="27" t="s">
        <v>782</v>
      </c>
      <c r="AG996" s="27" t="s">
        <v>677</v>
      </c>
      <c r="AH996" s="27" t="s">
        <v>768</v>
      </c>
      <c r="AI996" s="61">
        <v>42284</v>
      </c>
      <c r="AJ996" s="27" t="s">
        <v>2392</v>
      </c>
      <c r="AK996" s="61">
        <v>42172</v>
      </c>
      <c r="AL996" s="28" t="s">
        <v>64</v>
      </c>
      <c r="AM996" s="27" t="s">
        <v>757</v>
      </c>
      <c r="AN996" s="27" t="s">
        <v>758</v>
      </c>
      <c r="AO996" s="28" t="s">
        <v>725</v>
      </c>
      <c r="AP996" s="27" t="s">
        <v>718</v>
      </c>
      <c r="AQ996" s="27" t="s">
        <v>677</v>
      </c>
      <c r="AR996" s="27" t="s">
        <v>78</v>
      </c>
      <c r="AS996" s="28" t="s">
        <v>721</v>
      </c>
      <c r="AT996" s="28" t="s">
        <v>718</v>
      </c>
      <c r="AU996" s="28" t="s">
        <v>718</v>
      </c>
      <c r="AV996" s="28" t="s">
        <v>718</v>
      </c>
      <c r="AW996" s="28" t="s">
        <v>718</v>
      </c>
      <c r="AX996" s="28" t="s">
        <v>718</v>
      </c>
      <c r="AY996" s="28" t="s">
        <v>718</v>
      </c>
      <c r="AZ996" s="62">
        <v>1039233</v>
      </c>
      <c r="BA996" s="62">
        <v>0</v>
      </c>
      <c r="BB996" s="29">
        <v>1</v>
      </c>
    </row>
    <row r="997" spans="1:54" ht="15.75" customHeight="1" x14ac:dyDescent="0.2">
      <c r="A997" t="s">
        <v>3205</v>
      </c>
      <c r="B997" t="str">
        <f>VLOOKUP(M997,vlookup!A:C,3,FALSE)</f>
        <v>"Special Interest Function"</v>
      </c>
      <c r="C997" t="s">
        <v>925</v>
      </c>
      <c r="D997" t="s">
        <v>7</v>
      </c>
      <c r="E997" t="s">
        <v>12</v>
      </c>
      <c r="F997" t="s">
        <v>721</v>
      </c>
      <c r="G997" t="s">
        <v>718</v>
      </c>
      <c r="H997" t="s">
        <v>718</v>
      </c>
      <c r="I997" t="s">
        <v>718</v>
      </c>
      <c r="J997" t="s">
        <v>718</v>
      </c>
      <c r="K997" t="s">
        <v>718</v>
      </c>
      <c r="L997" s="6" t="s">
        <v>718</v>
      </c>
      <c r="M997" s="27" t="s">
        <v>169</v>
      </c>
      <c r="N997" s="27" t="s">
        <v>1126</v>
      </c>
      <c r="O997" s="27" t="s">
        <v>78</v>
      </c>
      <c r="P997" s="27" t="s">
        <v>1440</v>
      </c>
      <c r="Q997" s="27" t="s">
        <v>78</v>
      </c>
      <c r="R997" s="27" t="s">
        <v>460</v>
      </c>
      <c r="S997" s="27" t="s">
        <v>191</v>
      </c>
      <c r="T997" s="27" t="s">
        <v>989</v>
      </c>
      <c r="U997" s="60">
        <v>42166</v>
      </c>
      <c r="V997" s="27" t="s">
        <v>45</v>
      </c>
      <c r="W997" s="27" t="s">
        <v>107</v>
      </c>
      <c r="X997" s="27" t="s">
        <v>175</v>
      </c>
      <c r="Y997" s="27" t="s">
        <v>2974</v>
      </c>
      <c r="Z997" s="27" t="s">
        <v>1136</v>
      </c>
      <c r="AA997" s="62">
        <v>160000</v>
      </c>
      <c r="AB997" s="27" t="s">
        <v>379</v>
      </c>
      <c r="AC997" s="27" t="s">
        <v>173</v>
      </c>
      <c r="AD997" s="27" t="s">
        <v>1137</v>
      </c>
      <c r="AE997" s="27" t="s">
        <v>1138</v>
      </c>
      <c r="AF997" s="27" t="s">
        <v>782</v>
      </c>
      <c r="AG997" s="27" t="s">
        <v>677</v>
      </c>
      <c r="AH997" s="27" t="s">
        <v>1759</v>
      </c>
      <c r="AI997" s="61">
        <v>42166</v>
      </c>
      <c r="AJ997" s="27" t="s">
        <v>1760</v>
      </c>
      <c r="AK997" s="61">
        <v>42165</v>
      </c>
      <c r="AL997" s="28" t="s">
        <v>64</v>
      </c>
      <c r="AM997" s="27" t="s">
        <v>723</v>
      </c>
      <c r="AN997" s="27" t="s">
        <v>724</v>
      </c>
      <c r="AO997" s="28" t="s">
        <v>715</v>
      </c>
      <c r="AP997" s="27" t="s">
        <v>716</v>
      </c>
      <c r="AQ997" s="27" t="s">
        <v>78</v>
      </c>
      <c r="AR997" s="27" t="s">
        <v>78</v>
      </c>
      <c r="AS997" s="28" t="s">
        <v>721</v>
      </c>
      <c r="AT997" s="28" t="s">
        <v>718</v>
      </c>
      <c r="AU997" s="28" t="s">
        <v>718</v>
      </c>
      <c r="AV997" s="28" t="s">
        <v>718</v>
      </c>
      <c r="AW997" s="28" t="s">
        <v>718</v>
      </c>
      <c r="AX997" s="28" t="s">
        <v>718</v>
      </c>
      <c r="AY997" s="28" t="s">
        <v>718</v>
      </c>
      <c r="AZ997" s="62">
        <v>160000</v>
      </c>
      <c r="BA997" s="62">
        <v>160000</v>
      </c>
      <c r="BB997" s="29">
        <v>1</v>
      </c>
    </row>
    <row r="998" spans="1:54" ht="15.75" customHeight="1" x14ac:dyDescent="0.2">
      <c r="A998" t="s">
        <v>3205</v>
      </c>
      <c r="B998" t="str">
        <f>VLOOKUP(M998,vlookup!A:C,3,FALSE)</f>
        <v>"Special Interest Function"</v>
      </c>
      <c r="C998" t="s">
        <v>925</v>
      </c>
      <c r="D998" t="s">
        <v>7</v>
      </c>
      <c r="E998" t="s">
        <v>12</v>
      </c>
      <c r="F998" t="s">
        <v>721</v>
      </c>
      <c r="G998" t="s">
        <v>718</v>
      </c>
      <c r="H998" t="s">
        <v>718</v>
      </c>
      <c r="I998" t="s">
        <v>718</v>
      </c>
      <c r="J998" t="s">
        <v>718</v>
      </c>
      <c r="K998" t="s">
        <v>718</v>
      </c>
      <c r="L998" s="6" t="s">
        <v>718</v>
      </c>
      <c r="M998" s="27" t="s">
        <v>169</v>
      </c>
      <c r="N998" s="27" t="s">
        <v>1126</v>
      </c>
      <c r="O998" s="27" t="s">
        <v>78</v>
      </c>
      <c r="P998" s="27" t="s">
        <v>1440</v>
      </c>
      <c r="Q998" s="27" t="s">
        <v>78</v>
      </c>
      <c r="R998" s="27" t="s">
        <v>514</v>
      </c>
      <c r="S998" s="27" t="s">
        <v>513</v>
      </c>
      <c r="T998" s="27" t="s">
        <v>989</v>
      </c>
      <c r="U998" s="60">
        <v>42167</v>
      </c>
      <c r="V998" s="27" t="s">
        <v>45</v>
      </c>
      <c r="W998" s="27" t="s">
        <v>107</v>
      </c>
      <c r="X998" s="27" t="s">
        <v>175</v>
      </c>
      <c r="Y998" s="27" t="s">
        <v>2940</v>
      </c>
      <c r="Z998" s="27" t="s">
        <v>178</v>
      </c>
      <c r="AA998" s="62">
        <v>22500000</v>
      </c>
      <c r="AB998" s="27" t="s">
        <v>1119</v>
      </c>
      <c r="AC998" s="27" t="s">
        <v>143</v>
      </c>
      <c r="AD998" s="27" t="s">
        <v>177</v>
      </c>
      <c r="AE998" s="27" t="s">
        <v>176</v>
      </c>
      <c r="AF998" s="27" t="s">
        <v>782</v>
      </c>
      <c r="AG998" s="27" t="s">
        <v>677</v>
      </c>
      <c r="AH998" s="27" t="s">
        <v>1759</v>
      </c>
      <c r="AI998" s="61">
        <v>42167</v>
      </c>
      <c r="AJ998" s="27" t="s">
        <v>1760</v>
      </c>
      <c r="AK998" s="61">
        <v>42166</v>
      </c>
      <c r="AL998" s="28" t="s">
        <v>64</v>
      </c>
      <c r="AM998" s="27" t="s">
        <v>723</v>
      </c>
      <c r="AN998" s="27" t="s">
        <v>724</v>
      </c>
      <c r="AO998" s="28" t="s">
        <v>715</v>
      </c>
      <c r="AP998" s="27" t="s">
        <v>716</v>
      </c>
      <c r="AQ998" s="27" t="s">
        <v>78</v>
      </c>
      <c r="AR998" s="27" t="s">
        <v>78</v>
      </c>
      <c r="AS998" s="28" t="s">
        <v>721</v>
      </c>
      <c r="AT998" s="28" t="s">
        <v>718</v>
      </c>
      <c r="AU998" s="28" t="s">
        <v>718</v>
      </c>
      <c r="AV998" s="28" t="s">
        <v>718</v>
      </c>
      <c r="AW998" s="28" t="s">
        <v>718</v>
      </c>
      <c r="AX998" s="28" t="s">
        <v>718</v>
      </c>
      <c r="AY998" s="28" t="s">
        <v>718</v>
      </c>
      <c r="AZ998" s="62">
        <v>22500000</v>
      </c>
      <c r="BA998" s="62">
        <v>22500000</v>
      </c>
      <c r="BB998" s="29">
        <v>1</v>
      </c>
    </row>
    <row r="999" spans="1:54" ht="15.75" customHeight="1" x14ac:dyDescent="0.2">
      <c r="A999" t="s">
        <v>3205</v>
      </c>
      <c r="B999" t="str">
        <f>VLOOKUP(M999,vlookup!A:C,3,FALSE)</f>
        <v>"Special Interest Function"</v>
      </c>
      <c r="C999" t="s">
        <v>925</v>
      </c>
      <c r="D999" t="s">
        <v>7</v>
      </c>
      <c r="E999" t="s">
        <v>12</v>
      </c>
      <c r="F999" t="s">
        <v>721</v>
      </c>
      <c r="G999" t="s">
        <v>718</v>
      </c>
      <c r="H999" t="s">
        <v>718</v>
      </c>
      <c r="I999" t="s">
        <v>718</v>
      </c>
      <c r="J999" t="s">
        <v>718</v>
      </c>
      <c r="K999" t="s">
        <v>718</v>
      </c>
      <c r="L999" s="6" t="s">
        <v>718</v>
      </c>
      <c r="M999" s="27" t="s">
        <v>169</v>
      </c>
      <c r="N999" s="27" t="s">
        <v>1126</v>
      </c>
      <c r="O999" s="27" t="s">
        <v>78</v>
      </c>
      <c r="P999" s="27" t="s">
        <v>1440</v>
      </c>
      <c r="Q999" s="27" t="s">
        <v>78</v>
      </c>
      <c r="R999" s="27" t="s">
        <v>1373</v>
      </c>
      <c r="S999" s="27" t="s">
        <v>260</v>
      </c>
      <c r="T999" s="27" t="s">
        <v>1219</v>
      </c>
      <c r="U999" s="60">
        <v>42170</v>
      </c>
      <c r="V999" s="27" t="s">
        <v>45</v>
      </c>
      <c r="W999" s="27" t="s">
        <v>107</v>
      </c>
      <c r="X999" s="27" t="s">
        <v>175</v>
      </c>
      <c r="Y999" s="27" t="s">
        <v>3032</v>
      </c>
      <c r="Z999" s="27" t="s">
        <v>2978</v>
      </c>
      <c r="AA999" s="62">
        <v>24000000</v>
      </c>
      <c r="AB999" s="27" t="s">
        <v>325</v>
      </c>
      <c r="AC999" s="27" t="s">
        <v>397</v>
      </c>
      <c r="AD999" s="27" t="s">
        <v>174</v>
      </c>
      <c r="AE999" s="27" t="s">
        <v>2979</v>
      </c>
      <c r="AF999" s="27" t="s">
        <v>782</v>
      </c>
      <c r="AG999" s="27" t="s">
        <v>677</v>
      </c>
      <c r="AH999" s="27" t="s">
        <v>1759</v>
      </c>
      <c r="AI999" s="61">
        <v>42170</v>
      </c>
      <c r="AJ999" s="27" t="s">
        <v>1760</v>
      </c>
      <c r="AK999" s="61">
        <v>42166</v>
      </c>
      <c r="AL999" s="28" t="s">
        <v>64</v>
      </c>
      <c r="AM999" s="27" t="s">
        <v>723</v>
      </c>
      <c r="AN999" s="27" t="s">
        <v>724</v>
      </c>
      <c r="AO999" s="28" t="s">
        <v>715</v>
      </c>
      <c r="AP999" s="27" t="s">
        <v>716</v>
      </c>
      <c r="AQ999" s="27" t="s">
        <v>78</v>
      </c>
      <c r="AR999" s="27" t="s">
        <v>78</v>
      </c>
      <c r="AS999" s="28" t="s">
        <v>721</v>
      </c>
      <c r="AT999" s="28" t="s">
        <v>718</v>
      </c>
      <c r="AU999" s="28" t="s">
        <v>718</v>
      </c>
      <c r="AV999" s="28" t="s">
        <v>718</v>
      </c>
      <c r="AW999" s="28" t="s">
        <v>718</v>
      </c>
      <c r="AX999" s="28" t="s">
        <v>718</v>
      </c>
      <c r="AY999" s="28" t="s">
        <v>718</v>
      </c>
      <c r="AZ999" s="62">
        <v>24000000</v>
      </c>
      <c r="BA999" s="62">
        <v>24000000</v>
      </c>
      <c r="BB999" s="29">
        <v>1</v>
      </c>
    </row>
    <row r="1000" spans="1:54" ht="15.75" customHeight="1" x14ac:dyDescent="0.2">
      <c r="A1000" t="s">
        <v>3205</v>
      </c>
      <c r="B1000" t="str">
        <f>VLOOKUP(M1000,vlookup!A:C,3,FALSE)</f>
        <v>"Special Interest Function"</v>
      </c>
      <c r="C1000" t="s">
        <v>925</v>
      </c>
      <c r="D1000" t="s">
        <v>8</v>
      </c>
      <c r="E1000" t="s">
        <v>12</v>
      </c>
      <c r="F1000" t="s">
        <v>721</v>
      </c>
      <c r="G1000" t="s">
        <v>718</v>
      </c>
      <c r="H1000" t="s">
        <v>718</v>
      </c>
      <c r="I1000" t="s">
        <v>718</v>
      </c>
      <c r="J1000" t="s">
        <v>718</v>
      </c>
      <c r="K1000" t="s">
        <v>718</v>
      </c>
      <c r="L1000" s="6" t="s">
        <v>718</v>
      </c>
      <c r="M1000" s="27" t="s">
        <v>169</v>
      </c>
      <c r="N1000" s="27" t="s">
        <v>1126</v>
      </c>
      <c r="O1000" s="27" t="s">
        <v>78</v>
      </c>
      <c r="P1000" s="27" t="s">
        <v>1440</v>
      </c>
      <c r="Q1000" s="27" t="s">
        <v>78</v>
      </c>
      <c r="R1000" s="27" t="s">
        <v>43</v>
      </c>
      <c r="S1000" s="27" t="s">
        <v>44</v>
      </c>
      <c r="T1000" s="27" t="s">
        <v>88</v>
      </c>
      <c r="U1000" s="60">
        <v>42174</v>
      </c>
      <c r="V1000" s="27" t="s">
        <v>36</v>
      </c>
      <c r="W1000" s="27" t="s">
        <v>677</v>
      </c>
      <c r="X1000" s="27" t="s">
        <v>38</v>
      </c>
      <c r="Y1000" s="27" t="s">
        <v>3009</v>
      </c>
      <c r="Z1000" s="27" t="s">
        <v>181</v>
      </c>
      <c r="AA1000" s="62">
        <v>431005</v>
      </c>
      <c r="AB1000" s="27" t="s">
        <v>180</v>
      </c>
      <c r="AC1000" s="27" t="s">
        <v>1292</v>
      </c>
      <c r="AD1000" s="27" t="s">
        <v>677</v>
      </c>
      <c r="AE1000" s="27" t="s">
        <v>179</v>
      </c>
      <c r="AF1000" s="27" t="s">
        <v>782</v>
      </c>
      <c r="AG1000" s="27" t="s">
        <v>50</v>
      </c>
      <c r="AH1000" s="27" t="s">
        <v>768</v>
      </c>
      <c r="AI1000" s="61">
        <v>42277</v>
      </c>
      <c r="AJ1000" s="27" t="s">
        <v>2392</v>
      </c>
      <c r="AK1000" s="61">
        <v>42177</v>
      </c>
      <c r="AL1000" s="28" t="s">
        <v>64</v>
      </c>
      <c r="AM1000" s="27" t="s">
        <v>757</v>
      </c>
      <c r="AN1000" s="27" t="s">
        <v>758</v>
      </c>
      <c r="AO1000" s="28" t="s">
        <v>725</v>
      </c>
      <c r="AP1000" s="27" t="s">
        <v>718</v>
      </c>
      <c r="AQ1000" s="27" t="s">
        <v>677</v>
      </c>
      <c r="AR1000" s="27" t="s">
        <v>78</v>
      </c>
      <c r="AS1000" s="28" t="s">
        <v>721</v>
      </c>
      <c r="AT1000" s="28" t="s">
        <v>718</v>
      </c>
      <c r="AU1000" s="28" t="s">
        <v>718</v>
      </c>
      <c r="AV1000" s="28" t="s">
        <v>718</v>
      </c>
      <c r="AW1000" s="28" t="s">
        <v>718</v>
      </c>
      <c r="AX1000" s="28" t="s">
        <v>718</v>
      </c>
      <c r="AY1000" s="28" t="s">
        <v>718</v>
      </c>
      <c r="AZ1000" s="62">
        <v>431005</v>
      </c>
      <c r="BA1000" s="62">
        <v>0</v>
      </c>
      <c r="BB1000" s="29">
        <v>1</v>
      </c>
    </row>
    <row r="1001" spans="1:54" ht="15.75" customHeight="1" x14ac:dyDescent="0.2">
      <c r="A1001" t="s">
        <v>3205</v>
      </c>
      <c r="B1001" t="str">
        <f>VLOOKUP(M1001,vlookup!A:C,3,FALSE)</f>
        <v>"Special Interest Function"</v>
      </c>
      <c r="C1001" t="s">
        <v>925</v>
      </c>
      <c r="D1001" t="s">
        <v>7</v>
      </c>
      <c r="E1001" t="s">
        <v>12</v>
      </c>
      <c r="F1001" t="s">
        <v>721</v>
      </c>
      <c r="G1001" t="s">
        <v>718</v>
      </c>
      <c r="H1001" t="s">
        <v>718</v>
      </c>
      <c r="I1001" t="s">
        <v>718</v>
      </c>
      <c r="J1001" t="s">
        <v>718</v>
      </c>
      <c r="K1001" t="s">
        <v>718</v>
      </c>
      <c r="L1001" s="6" t="s">
        <v>718</v>
      </c>
      <c r="M1001" s="27" t="s">
        <v>169</v>
      </c>
      <c r="N1001" s="27" t="s">
        <v>1126</v>
      </c>
      <c r="O1001" s="27" t="s">
        <v>78</v>
      </c>
      <c r="P1001" s="27" t="s">
        <v>1440</v>
      </c>
      <c r="Q1001" s="27" t="s">
        <v>78</v>
      </c>
      <c r="R1001" s="27" t="s">
        <v>43</v>
      </c>
      <c r="S1001" s="27" t="s">
        <v>44</v>
      </c>
      <c r="T1001" s="27" t="s">
        <v>88</v>
      </c>
      <c r="U1001" s="60">
        <v>42177</v>
      </c>
      <c r="V1001" s="27" t="s">
        <v>45</v>
      </c>
      <c r="W1001" s="27" t="s">
        <v>677</v>
      </c>
      <c r="X1001" s="27" t="s">
        <v>38</v>
      </c>
      <c r="Y1001" s="27" t="s">
        <v>3010</v>
      </c>
      <c r="Z1001" s="27" t="s">
        <v>2999</v>
      </c>
      <c r="AA1001" s="62">
        <v>81499</v>
      </c>
      <c r="AB1001" s="27" t="s">
        <v>3000</v>
      </c>
      <c r="AC1001" s="27" t="s">
        <v>170</v>
      </c>
      <c r="AD1001" s="27" t="s">
        <v>677</v>
      </c>
      <c r="AE1001" s="27" t="s">
        <v>3001</v>
      </c>
      <c r="AF1001" s="27" t="s">
        <v>782</v>
      </c>
      <c r="AG1001" s="27" t="s">
        <v>677</v>
      </c>
      <c r="AH1001" s="27" t="s">
        <v>768</v>
      </c>
      <c r="AI1001" s="61">
        <v>42277</v>
      </c>
      <c r="AJ1001" s="27" t="s">
        <v>2735</v>
      </c>
      <c r="AK1001" s="61">
        <v>42185</v>
      </c>
      <c r="AL1001" s="28" t="s">
        <v>64</v>
      </c>
      <c r="AM1001" s="27" t="s">
        <v>757</v>
      </c>
      <c r="AN1001" s="27" t="s">
        <v>758</v>
      </c>
      <c r="AO1001" s="28" t="s">
        <v>725</v>
      </c>
      <c r="AP1001" s="27" t="s">
        <v>718</v>
      </c>
      <c r="AQ1001" s="27" t="s">
        <v>677</v>
      </c>
      <c r="AR1001" s="27" t="s">
        <v>78</v>
      </c>
      <c r="AS1001" s="28" t="s">
        <v>721</v>
      </c>
      <c r="AT1001" s="28" t="s">
        <v>718</v>
      </c>
      <c r="AU1001" s="28" t="s">
        <v>718</v>
      </c>
      <c r="AV1001" s="28" t="s">
        <v>718</v>
      </c>
      <c r="AW1001" s="28" t="s">
        <v>718</v>
      </c>
      <c r="AX1001" s="28" t="s">
        <v>718</v>
      </c>
      <c r="AY1001" s="28" t="s">
        <v>718</v>
      </c>
      <c r="AZ1001" s="62">
        <v>81499</v>
      </c>
      <c r="BA1001" s="62">
        <v>0</v>
      </c>
      <c r="BB1001" s="29">
        <v>1</v>
      </c>
    </row>
    <row r="1002" spans="1:54" ht="15.75" customHeight="1" x14ac:dyDescent="0.2">
      <c r="A1002" t="s">
        <v>3205</v>
      </c>
      <c r="B1002" t="str">
        <f>VLOOKUP(M1002,vlookup!A:C,3,FALSE)</f>
        <v>"Special Interest Function"</v>
      </c>
      <c r="C1002" t="s">
        <v>925</v>
      </c>
      <c r="D1002" t="s">
        <v>7</v>
      </c>
      <c r="E1002" t="s">
        <v>12</v>
      </c>
      <c r="F1002" t="s">
        <v>721</v>
      </c>
      <c r="G1002" t="s">
        <v>718</v>
      </c>
      <c r="H1002" t="s">
        <v>718</v>
      </c>
      <c r="I1002" t="s">
        <v>718</v>
      </c>
      <c r="J1002" t="s">
        <v>718</v>
      </c>
      <c r="K1002" t="s">
        <v>718</v>
      </c>
      <c r="L1002" s="6" t="s">
        <v>718</v>
      </c>
      <c r="M1002" s="27" t="s">
        <v>169</v>
      </c>
      <c r="N1002" s="27" t="s">
        <v>1126</v>
      </c>
      <c r="O1002" s="27" t="s">
        <v>78</v>
      </c>
      <c r="P1002" s="27" t="s">
        <v>1440</v>
      </c>
      <c r="Q1002" s="27" t="s">
        <v>78</v>
      </c>
      <c r="R1002" s="27" t="s">
        <v>182</v>
      </c>
      <c r="S1002" s="27" t="s">
        <v>48</v>
      </c>
      <c r="T1002" s="27" t="s">
        <v>1207</v>
      </c>
      <c r="U1002" s="60">
        <v>42178</v>
      </c>
      <c r="V1002" s="27" t="s">
        <v>45</v>
      </c>
      <c r="W1002" s="27" t="s">
        <v>677</v>
      </c>
      <c r="X1002" s="27" t="s">
        <v>38</v>
      </c>
      <c r="Y1002" s="27" t="s">
        <v>1821</v>
      </c>
      <c r="Z1002" s="27" t="s">
        <v>1398</v>
      </c>
      <c r="AA1002" s="62">
        <v>12085868.960000001</v>
      </c>
      <c r="AB1002" s="27" t="s">
        <v>1399</v>
      </c>
      <c r="AC1002" s="27" t="s">
        <v>91</v>
      </c>
      <c r="AD1002" s="27" t="s">
        <v>677</v>
      </c>
      <c r="AE1002" s="27" t="s">
        <v>1400</v>
      </c>
      <c r="AF1002" s="27" t="s">
        <v>782</v>
      </c>
      <c r="AG1002" s="27" t="s">
        <v>677</v>
      </c>
      <c r="AH1002" s="27" t="s">
        <v>1601</v>
      </c>
      <c r="AI1002" s="61">
        <v>42178</v>
      </c>
      <c r="AJ1002" s="27" t="s">
        <v>1372</v>
      </c>
      <c r="AK1002" s="61">
        <v>42131</v>
      </c>
      <c r="AL1002" s="28" t="s">
        <v>64</v>
      </c>
      <c r="AM1002" s="27" t="s">
        <v>726</v>
      </c>
      <c r="AN1002" s="27" t="s">
        <v>727</v>
      </c>
      <c r="AO1002" s="28" t="s">
        <v>715</v>
      </c>
      <c r="AP1002" s="27" t="s">
        <v>716</v>
      </c>
      <c r="AQ1002" s="27" t="s">
        <v>677</v>
      </c>
      <c r="AR1002" s="27" t="s">
        <v>78</v>
      </c>
      <c r="AS1002" s="28" t="s">
        <v>721</v>
      </c>
      <c r="AT1002" s="28" t="s">
        <v>718</v>
      </c>
      <c r="AU1002" s="28" t="s">
        <v>718</v>
      </c>
      <c r="AV1002" s="28" t="s">
        <v>718</v>
      </c>
      <c r="AW1002" s="28" t="s">
        <v>718</v>
      </c>
      <c r="AX1002" s="28" t="s">
        <v>718</v>
      </c>
      <c r="AY1002" s="28" t="s">
        <v>718</v>
      </c>
      <c r="AZ1002" s="62">
        <v>12085868.960000001</v>
      </c>
      <c r="BA1002" s="62">
        <v>0</v>
      </c>
      <c r="BB1002" s="29">
        <v>1</v>
      </c>
    </row>
    <row r="1003" spans="1:54" ht="15.6" customHeight="1" x14ac:dyDescent="0.2">
      <c r="A1003" t="s">
        <v>3205</v>
      </c>
      <c r="B1003" t="str">
        <f>VLOOKUP(M1003,vlookup!A:C,3,FALSE)</f>
        <v>"Special Interest Function"</v>
      </c>
      <c r="C1003" t="s">
        <v>925</v>
      </c>
      <c r="D1003" t="s">
        <v>7</v>
      </c>
      <c r="E1003" t="s">
        <v>12</v>
      </c>
      <c r="F1003" t="s">
        <v>721</v>
      </c>
      <c r="G1003" t="s">
        <v>718</v>
      </c>
      <c r="H1003" t="s">
        <v>718</v>
      </c>
      <c r="I1003" t="s">
        <v>718</v>
      </c>
      <c r="J1003" t="s">
        <v>718</v>
      </c>
      <c r="K1003" t="s">
        <v>718</v>
      </c>
      <c r="L1003" s="6" t="s">
        <v>718</v>
      </c>
      <c r="M1003" s="27" t="s">
        <v>169</v>
      </c>
      <c r="N1003" s="27" t="s">
        <v>1126</v>
      </c>
      <c r="O1003" s="27" t="s">
        <v>78</v>
      </c>
      <c r="P1003" s="27" t="s">
        <v>1440</v>
      </c>
      <c r="Q1003" s="27" t="s">
        <v>78</v>
      </c>
      <c r="R1003" s="27" t="s">
        <v>510</v>
      </c>
      <c r="S1003" s="27" t="s">
        <v>272</v>
      </c>
      <c r="T1003" s="27" t="s">
        <v>143</v>
      </c>
      <c r="U1003" s="60">
        <v>42185</v>
      </c>
      <c r="V1003" s="27" t="s">
        <v>45</v>
      </c>
      <c r="W1003" s="27" t="s">
        <v>107</v>
      </c>
      <c r="X1003" s="27" t="s">
        <v>175</v>
      </c>
      <c r="Y1003" s="27" t="s">
        <v>2867</v>
      </c>
      <c r="Z1003" s="27" t="s">
        <v>1127</v>
      </c>
      <c r="AA1003" s="62">
        <v>760000</v>
      </c>
      <c r="AB1003" s="27" t="s">
        <v>128</v>
      </c>
      <c r="AC1003" s="27" t="s">
        <v>172</v>
      </c>
      <c r="AD1003" s="27" t="s">
        <v>1128</v>
      </c>
      <c r="AE1003" s="27" t="s">
        <v>1129</v>
      </c>
      <c r="AF1003" s="27" t="s">
        <v>782</v>
      </c>
      <c r="AG1003" s="27" t="s">
        <v>677</v>
      </c>
      <c r="AH1003" s="27" t="s">
        <v>1759</v>
      </c>
      <c r="AI1003" s="61">
        <v>42185</v>
      </c>
      <c r="AJ1003" s="27" t="s">
        <v>1758</v>
      </c>
      <c r="AK1003" s="61">
        <v>42179</v>
      </c>
      <c r="AL1003" s="28" t="s">
        <v>64</v>
      </c>
      <c r="AM1003" s="27" t="s">
        <v>723</v>
      </c>
      <c r="AN1003" s="27" t="s">
        <v>724</v>
      </c>
      <c r="AO1003" s="28" t="s">
        <v>715</v>
      </c>
      <c r="AP1003" s="27" t="s">
        <v>716</v>
      </c>
      <c r="AQ1003" s="27" t="s">
        <v>78</v>
      </c>
      <c r="AR1003" s="27" t="s">
        <v>78</v>
      </c>
      <c r="AS1003" s="28" t="s">
        <v>721</v>
      </c>
      <c r="AT1003" s="28" t="s">
        <v>718</v>
      </c>
      <c r="AU1003" s="28" t="s">
        <v>718</v>
      </c>
      <c r="AV1003" s="28" t="s">
        <v>718</v>
      </c>
      <c r="AW1003" s="28" t="s">
        <v>718</v>
      </c>
      <c r="AX1003" s="28" t="s">
        <v>718</v>
      </c>
      <c r="AY1003" s="28" t="s">
        <v>718</v>
      </c>
      <c r="AZ1003" s="62">
        <v>760000</v>
      </c>
      <c r="BA1003" s="62">
        <v>760000</v>
      </c>
      <c r="BB1003" s="29">
        <v>1</v>
      </c>
    </row>
    <row r="1004" spans="1:54" ht="15.6" customHeight="1" x14ac:dyDescent="0.2">
      <c r="A1004" t="s">
        <v>3205</v>
      </c>
      <c r="B1004" t="str">
        <f>VLOOKUP(M1004,vlookup!A:C,3,FALSE)</f>
        <v>"Special Interest Function"</v>
      </c>
      <c r="C1004" t="s">
        <v>925</v>
      </c>
      <c r="D1004" t="s">
        <v>7</v>
      </c>
      <c r="E1004" t="s">
        <v>12</v>
      </c>
      <c r="F1004" t="s">
        <v>721</v>
      </c>
      <c r="G1004" t="s">
        <v>718</v>
      </c>
      <c r="H1004" t="s">
        <v>718</v>
      </c>
      <c r="I1004" t="s">
        <v>718</v>
      </c>
      <c r="J1004" t="s">
        <v>718</v>
      </c>
      <c r="K1004" t="s">
        <v>718</v>
      </c>
      <c r="L1004" s="6" t="s">
        <v>718</v>
      </c>
      <c r="M1004" s="27" t="s">
        <v>169</v>
      </c>
      <c r="N1004" s="27" t="s">
        <v>1126</v>
      </c>
      <c r="O1004" s="27" t="s">
        <v>78</v>
      </c>
      <c r="P1004" s="27" t="s">
        <v>1440</v>
      </c>
      <c r="Q1004" s="27" t="s">
        <v>78</v>
      </c>
      <c r="R1004" s="27" t="s">
        <v>1142</v>
      </c>
      <c r="S1004" s="27" t="s">
        <v>232</v>
      </c>
      <c r="T1004" s="27" t="s">
        <v>166</v>
      </c>
      <c r="U1004" s="60">
        <v>42185</v>
      </c>
      <c r="V1004" s="27" t="s">
        <v>45</v>
      </c>
      <c r="W1004" s="27" t="s">
        <v>107</v>
      </c>
      <c r="X1004" s="27" t="s">
        <v>175</v>
      </c>
      <c r="Y1004" s="27" t="s">
        <v>3026</v>
      </c>
      <c r="Z1004" s="27" t="s">
        <v>1143</v>
      </c>
      <c r="AA1004" s="62">
        <v>1960000</v>
      </c>
      <c r="AB1004" s="27" t="s">
        <v>128</v>
      </c>
      <c r="AC1004" s="27" t="s">
        <v>170</v>
      </c>
      <c r="AD1004" s="27" t="s">
        <v>1144</v>
      </c>
      <c r="AE1004" s="27" t="s">
        <v>1145</v>
      </c>
      <c r="AF1004" s="27" t="s">
        <v>782</v>
      </c>
      <c r="AG1004" s="27" t="s">
        <v>677</v>
      </c>
      <c r="AH1004" s="27" t="s">
        <v>1759</v>
      </c>
      <c r="AI1004" s="61">
        <v>42185</v>
      </c>
      <c r="AJ1004" s="27" t="s">
        <v>1758</v>
      </c>
      <c r="AK1004" s="61">
        <v>42184</v>
      </c>
      <c r="AL1004" s="28" t="s">
        <v>64</v>
      </c>
      <c r="AM1004" s="27" t="s">
        <v>723</v>
      </c>
      <c r="AN1004" s="27" t="s">
        <v>724</v>
      </c>
      <c r="AO1004" s="28" t="s">
        <v>715</v>
      </c>
      <c r="AP1004" s="27" t="s">
        <v>716</v>
      </c>
      <c r="AQ1004" s="27" t="s">
        <v>78</v>
      </c>
      <c r="AR1004" s="27" t="s">
        <v>78</v>
      </c>
      <c r="AS1004" s="28" t="s">
        <v>721</v>
      </c>
      <c r="AT1004" s="28" t="s">
        <v>718</v>
      </c>
      <c r="AU1004" s="28" t="s">
        <v>718</v>
      </c>
      <c r="AV1004" s="28" t="s">
        <v>718</v>
      </c>
      <c r="AW1004" s="28" t="s">
        <v>718</v>
      </c>
      <c r="AX1004" s="28" t="s">
        <v>718</v>
      </c>
      <c r="AY1004" s="28" t="s">
        <v>718</v>
      </c>
      <c r="AZ1004" s="62">
        <v>1960000</v>
      </c>
      <c r="BA1004" s="62">
        <v>1960000</v>
      </c>
      <c r="BB1004" s="29">
        <v>1</v>
      </c>
    </row>
    <row r="1005" spans="1:54" ht="15.6" customHeight="1" x14ac:dyDescent="0.2">
      <c r="A1005" t="s">
        <v>3205</v>
      </c>
      <c r="B1005" t="str">
        <f>VLOOKUP(M1005,vlookup!A:C,3,FALSE)</f>
        <v>"Special Interest Function"</v>
      </c>
      <c r="C1005" t="s">
        <v>925</v>
      </c>
      <c r="D1005" t="s">
        <v>8</v>
      </c>
      <c r="E1005" t="s">
        <v>12</v>
      </c>
      <c r="F1005" t="s">
        <v>721</v>
      </c>
      <c r="G1005" t="s">
        <v>718</v>
      </c>
      <c r="H1005" t="s">
        <v>718</v>
      </c>
      <c r="I1005" t="s">
        <v>718</v>
      </c>
      <c r="J1005" t="s">
        <v>718</v>
      </c>
      <c r="K1005" t="s">
        <v>718</v>
      </c>
      <c r="L1005" s="6" t="s">
        <v>718</v>
      </c>
      <c r="M1005" s="27" t="s">
        <v>169</v>
      </c>
      <c r="N1005" s="27" t="s">
        <v>1126</v>
      </c>
      <c r="O1005" s="27" t="s">
        <v>78</v>
      </c>
      <c r="P1005" s="27" t="s">
        <v>1440</v>
      </c>
      <c r="Q1005" s="27" t="s">
        <v>78</v>
      </c>
      <c r="R1005" s="27" t="s">
        <v>43</v>
      </c>
      <c r="S1005" s="27" t="s">
        <v>44</v>
      </c>
      <c r="T1005" s="27" t="s">
        <v>88</v>
      </c>
      <c r="U1005" s="60">
        <v>42185</v>
      </c>
      <c r="V1005" s="27" t="s">
        <v>36</v>
      </c>
      <c r="W1005" s="27" t="s">
        <v>677</v>
      </c>
      <c r="X1005" s="27" t="s">
        <v>38</v>
      </c>
      <c r="Y1005" s="27" t="s">
        <v>3011</v>
      </c>
      <c r="Z1005" s="27" t="s">
        <v>181</v>
      </c>
      <c r="AA1005" s="62">
        <v>791729</v>
      </c>
      <c r="AB1005" s="27" t="s">
        <v>180</v>
      </c>
      <c r="AC1005" s="27" t="s">
        <v>1636</v>
      </c>
      <c r="AD1005" s="27" t="s">
        <v>677</v>
      </c>
      <c r="AE1005" s="27" t="s">
        <v>179</v>
      </c>
      <c r="AF1005" s="27" t="s">
        <v>782</v>
      </c>
      <c r="AG1005" s="27" t="s">
        <v>50</v>
      </c>
      <c r="AH1005" s="27" t="s">
        <v>768</v>
      </c>
      <c r="AI1005" s="61">
        <v>42277</v>
      </c>
      <c r="AJ1005" s="27" t="s">
        <v>2392</v>
      </c>
      <c r="AK1005" s="61">
        <v>42185</v>
      </c>
      <c r="AL1005" s="28" t="s">
        <v>64</v>
      </c>
      <c r="AM1005" s="27" t="s">
        <v>757</v>
      </c>
      <c r="AN1005" s="27" t="s">
        <v>758</v>
      </c>
      <c r="AO1005" s="28" t="s">
        <v>725</v>
      </c>
      <c r="AP1005" s="27" t="s">
        <v>718</v>
      </c>
      <c r="AQ1005" s="27" t="s">
        <v>677</v>
      </c>
      <c r="AR1005" s="27" t="s">
        <v>78</v>
      </c>
      <c r="AS1005" s="28" t="s">
        <v>721</v>
      </c>
      <c r="AT1005" s="28" t="s">
        <v>718</v>
      </c>
      <c r="AU1005" s="28" t="s">
        <v>718</v>
      </c>
      <c r="AV1005" s="28" t="s">
        <v>718</v>
      </c>
      <c r="AW1005" s="28" t="s">
        <v>718</v>
      </c>
      <c r="AX1005" s="28" t="s">
        <v>718</v>
      </c>
      <c r="AY1005" s="28" t="s">
        <v>718</v>
      </c>
      <c r="AZ1005" s="62">
        <v>791729</v>
      </c>
      <c r="BA1005" s="62">
        <v>0</v>
      </c>
      <c r="BB1005" s="29">
        <v>1</v>
      </c>
    </row>
    <row r="1006" spans="1:54" ht="15.6" customHeight="1" x14ac:dyDescent="0.2">
      <c r="A1006" t="s">
        <v>3205</v>
      </c>
      <c r="B1006" t="str">
        <f>VLOOKUP(M1006,vlookup!A:C,3,FALSE)</f>
        <v>"Special Interest Function"</v>
      </c>
      <c r="C1006" t="s">
        <v>925</v>
      </c>
      <c r="D1006" t="s">
        <v>8</v>
      </c>
      <c r="E1006" t="s">
        <v>12</v>
      </c>
      <c r="F1006" t="s">
        <v>721</v>
      </c>
      <c r="G1006" t="s">
        <v>718</v>
      </c>
      <c r="H1006" t="s">
        <v>718</v>
      </c>
      <c r="I1006" t="s">
        <v>718</v>
      </c>
      <c r="J1006" t="s">
        <v>718</v>
      </c>
      <c r="K1006" t="s">
        <v>718</v>
      </c>
      <c r="L1006" s="6" t="s">
        <v>718</v>
      </c>
      <c r="M1006" s="27" t="s">
        <v>169</v>
      </c>
      <c r="N1006" s="27" t="s">
        <v>1126</v>
      </c>
      <c r="O1006" s="27" t="s">
        <v>78</v>
      </c>
      <c r="P1006" s="27" t="s">
        <v>1440</v>
      </c>
      <c r="Q1006" s="27" t="s">
        <v>78</v>
      </c>
      <c r="R1006" s="27" t="s">
        <v>43</v>
      </c>
      <c r="S1006" s="27" t="s">
        <v>44</v>
      </c>
      <c r="T1006" s="27" t="s">
        <v>88</v>
      </c>
      <c r="U1006" s="60">
        <v>42185</v>
      </c>
      <c r="V1006" s="27" t="s">
        <v>36</v>
      </c>
      <c r="W1006" s="27" t="s">
        <v>677</v>
      </c>
      <c r="X1006" s="27" t="s">
        <v>38</v>
      </c>
      <c r="Y1006" s="27" t="s">
        <v>3012</v>
      </c>
      <c r="Z1006" s="27" t="s">
        <v>181</v>
      </c>
      <c r="AA1006" s="62">
        <v>30761267</v>
      </c>
      <c r="AB1006" s="27" t="s">
        <v>180</v>
      </c>
      <c r="AC1006" s="27" t="s">
        <v>1635</v>
      </c>
      <c r="AD1006" s="27" t="s">
        <v>677</v>
      </c>
      <c r="AE1006" s="27" t="s">
        <v>179</v>
      </c>
      <c r="AF1006" s="27" t="s">
        <v>782</v>
      </c>
      <c r="AG1006" s="27" t="s">
        <v>50</v>
      </c>
      <c r="AH1006" s="27" t="s">
        <v>768</v>
      </c>
      <c r="AI1006" s="61">
        <v>42277</v>
      </c>
      <c r="AJ1006" s="27" t="s">
        <v>2392</v>
      </c>
      <c r="AK1006" s="61">
        <v>42185</v>
      </c>
      <c r="AL1006" s="28" t="s">
        <v>64</v>
      </c>
      <c r="AM1006" s="27" t="s">
        <v>757</v>
      </c>
      <c r="AN1006" s="27" t="s">
        <v>758</v>
      </c>
      <c r="AO1006" s="28" t="s">
        <v>725</v>
      </c>
      <c r="AP1006" s="27" t="s">
        <v>718</v>
      </c>
      <c r="AQ1006" s="27" t="s">
        <v>677</v>
      </c>
      <c r="AR1006" s="27" t="s">
        <v>78</v>
      </c>
      <c r="AS1006" s="28" t="s">
        <v>721</v>
      </c>
      <c r="AT1006" s="28" t="s">
        <v>718</v>
      </c>
      <c r="AU1006" s="28" t="s">
        <v>718</v>
      </c>
      <c r="AV1006" s="28" t="s">
        <v>718</v>
      </c>
      <c r="AW1006" s="28" t="s">
        <v>718</v>
      </c>
      <c r="AX1006" s="28" t="s">
        <v>718</v>
      </c>
      <c r="AY1006" s="28" t="s">
        <v>718</v>
      </c>
      <c r="AZ1006" s="62">
        <v>30761267</v>
      </c>
      <c r="BA1006" s="62">
        <v>30761267</v>
      </c>
      <c r="BB1006" s="29">
        <v>1</v>
      </c>
    </row>
    <row r="1007" spans="1:54" ht="15.6" customHeight="1" x14ac:dyDescent="0.2">
      <c r="A1007" t="s">
        <v>3205</v>
      </c>
      <c r="B1007" t="str">
        <f>VLOOKUP(M1007,vlookup!A:C,3,FALSE)</f>
        <v>"Special Interest Function"</v>
      </c>
      <c r="C1007" t="s">
        <v>925</v>
      </c>
      <c r="D1007" t="s">
        <v>7</v>
      </c>
      <c r="E1007" t="s">
        <v>13</v>
      </c>
      <c r="F1007" t="s">
        <v>721</v>
      </c>
      <c r="G1007" t="s">
        <v>718</v>
      </c>
      <c r="H1007" t="s">
        <v>718</v>
      </c>
      <c r="I1007" t="s">
        <v>718</v>
      </c>
      <c r="J1007" t="s">
        <v>718</v>
      </c>
      <c r="K1007" t="s">
        <v>718</v>
      </c>
      <c r="L1007" s="6" t="s">
        <v>718</v>
      </c>
      <c r="M1007" s="27" t="s">
        <v>169</v>
      </c>
      <c r="N1007" s="27" t="s">
        <v>1126</v>
      </c>
      <c r="O1007" s="27" t="s">
        <v>78</v>
      </c>
      <c r="P1007" s="27" t="s">
        <v>1440</v>
      </c>
      <c r="Q1007" s="27" t="s">
        <v>78</v>
      </c>
      <c r="R1007" s="27" t="s">
        <v>1408</v>
      </c>
      <c r="S1007" s="27" t="s">
        <v>483</v>
      </c>
      <c r="T1007" s="27" t="s">
        <v>104</v>
      </c>
      <c r="U1007" s="60">
        <v>42191</v>
      </c>
      <c r="V1007" s="27" t="s">
        <v>45</v>
      </c>
      <c r="W1007" s="27" t="s">
        <v>107</v>
      </c>
      <c r="X1007" s="27" t="s">
        <v>175</v>
      </c>
      <c r="Y1007" s="27" t="s">
        <v>2918</v>
      </c>
      <c r="Z1007" s="27" t="s">
        <v>1409</v>
      </c>
      <c r="AA1007" s="62">
        <v>416000</v>
      </c>
      <c r="AB1007" s="27" t="s">
        <v>379</v>
      </c>
      <c r="AC1007" s="27" t="s">
        <v>170</v>
      </c>
      <c r="AD1007" s="27" t="s">
        <v>1410</v>
      </c>
      <c r="AE1007" s="27" t="s">
        <v>1411</v>
      </c>
      <c r="AF1007" s="27" t="s">
        <v>782</v>
      </c>
      <c r="AG1007" s="27" t="s">
        <v>677</v>
      </c>
      <c r="AH1007" s="27" t="s">
        <v>1759</v>
      </c>
      <c r="AI1007" s="61">
        <v>42191</v>
      </c>
      <c r="AJ1007" s="27" t="s">
        <v>1760</v>
      </c>
      <c r="AK1007" s="61">
        <v>42187</v>
      </c>
      <c r="AL1007" s="28" t="s">
        <v>64</v>
      </c>
      <c r="AM1007" s="27" t="s">
        <v>723</v>
      </c>
      <c r="AN1007" s="27" t="s">
        <v>724</v>
      </c>
      <c r="AO1007" s="28" t="s">
        <v>715</v>
      </c>
      <c r="AP1007" s="27" t="s">
        <v>716</v>
      </c>
      <c r="AQ1007" s="27" t="s">
        <v>78</v>
      </c>
      <c r="AR1007" s="27" t="s">
        <v>78</v>
      </c>
      <c r="AS1007" s="28" t="s">
        <v>721</v>
      </c>
      <c r="AT1007" s="28" t="s">
        <v>718</v>
      </c>
      <c r="AU1007" s="28" t="s">
        <v>718</v>
      </c>
      <c r="AV1007" s="28" t="s">
        <v>718</v>
      </c>
      <c r="AW1007" s="28" t="s">
        <v>718</v>
      </c>
      <c r="AX1007" s="28" t="s">
        <v>718</v>
      </c>
      <c r="AY1007" s="28" t="s">
        <v>718</v>
      </c>
      <c r="AZ1007" s="62">
        <v>416000</v>
      </c>
      <c r="BA1007" s="62">
        <v>416000</v>
      </c>
      <c r="BB1007" s="29">
        <v>1</v>
      </c>
    </row>
    <row r="1008" spans="1:54" ht="15.6" customHeight="1" x14ac:dyDescent="0.2">
      <c r="A1008" t="s">
        <v>3205</v>
      </c>
      <c r="B1008" t="str">
        <f>VLOOKUP(M1008,vlookup!A:C,3,FALSE)</f>
        <v>"Special Interest Function"</v>
      </c>
      <c r="C1008" t="s">
        <v>925</v>
      </c>
      <c r="D1008" t="s">
        <v>7</v>
      </c>
      <c r="E1008" t="s">
        <v>13</v>
      </c>
      <c r="F1008" t="s">
        <v>721</v>
      </c>
      <c r="G1008" t="s">
        <v>718</v>
      </c>
      <c r="H1008" t="s">
        <v>718</v>
      </c>
      <c r="I1008" t="s">
        <v>718</v>
      </c>
      <c r="J1008" t="s">
        <v>718</v>
      </c>
      <c r="K1008" t="s">
        <v>718</v>
      </c>
      <c r="L1008" s="6" t="s">
        <v>718</v>
      </c>
      <c r="M1008" s="27" t="s">
        <v>169</v>
      </c>
      <c r="N1008" s="27" t="s">
        <v>1126</v>
      </c>
      <c r="O1008" s="27" t="s">
        <v>78</v>
      </c>
      <c r="P1008" s="27" t="s">
        <v>1440</v>
      </c>
      <c r="Q1008" s="27" t="s">
        <v>78</v>
      </c>
      <c r="R1008" s="27" t="s">
        <v>480</v>
      </c>
      <c r="S1008" s="27" t="s">
        <v>479</v>
      </c>
      <c r="T1008" s="27" t="s">
        <v>810</v>
      </c>
      <c r="U1008" s="60">
        <v>42191</v>
      </c>
      <c r="V1008" s="27" t="s">
        <v>45</v>
      </c>
      <c r="W1008" s="27" t="s">
        <v>107</v>
      </c>
      <c r="X1008" s="27" t="s">
        <v>175</v>
      </c>
      <c r="Y1008" s="27" t="s">
        <v>2990</v>
      </c>
      <c r="Z1008" s="27" t="s">
        <v>1139</v>
      </c>
      <c r="AA1008" s="62">
        <v>603627.5</v>
      </c>
      <c r="AB1008" s="27" t="s">
        <v>128</v>
      </c>
      <c r="AC1008" s="27" t="s">
        <v>91</v>
      </c>
      <c r="AD1008" s="27" t="s">
        <v>1140</v>
      </c>
      <c r="AE1008" s="27" t="s">
        <v>1141</v>
      </c>
      <c r="AF1008" s="27" t="s">
        <v>782</v>
      </c>
      <c r="AG1008" s="27" t="s">
        <v>677</v>
      </c>
      <c r="AH1008" s="27" t="s">
        <v>1759</v>
      </c>
      <c r="AI1008" s="61">
        <v>42191</v>
      </c>
      <c r="AJ1008" s="27" t="s">
        <v>1758</v>
      </c>
      <c r="AK1008" s="61">
        <v>42191</v>
      </c>
      <c r="AL1008" s="28" t="s">
        <v>64</v>
      </c>
      <c r="AM1008" s="27" t="s">
        <v>741</v>
      </c>
      <c r="AN1008" s="27" t="s">
        <v>742</v>
      </c>
      <c r="AO1008" s="28" t="s">
        <v>715</v>
      </c>
      <c r="AP1008" s="27" t="s">
        <v>716</v>
      </c>
      <c r="AQ1008" s="27" t="s">
        <v>78</v>
      </c>
      <c r="AR1008" s="27" t="s">
        <v>78</v>
      </c>
      <c r="AS1008" s="28" t="s">
        <v>721</v>
      </c>
      <c r="AT1008" s="28" t="s">
        <v>718</v>
      </c>
      <c r="AU1008" s="28" t="s">
        <v>718</v>
      </c>
      <c r="AV1008" s="28" t="s">
        <v>718</v>
      </c>
      <c r="AW1008" s="28" t="s">
        <v>718</v>
      </c>
      <c r="AX1008" s="28" t="s">
        <v>718</v>
      </c>
      <c r="AY1008" s="28" t="s">
        <v>718</v>
      </c>
      <c r="AZ1008" s="62">
        <v>603627.5</v>
      </c>
      <c r="BA1008" s="62">
        <v>603627.5</v>
      </c>
      <c r="BB1008" s="29">
        <v>1</v>
      </c>
    </row>
    <row r="1009" spans="1:54" ht="15.75" customHeight="1" x14ac:dyDescent="0.2">
      <c r="A1009" t="s">
        <v>3205</v>
      </c>
      <c r="B1009" t="str">
        <f>VLOOKUP(M1009,vlookup!A:C,3,FALSE)</f>
        <v>"Special Interest Function"</v>
      </c>
      <c r="C1009" t="s">
        <v>925</v>
      </c>
      <c r="D1009" t="s">
        <v>7</v>
      </c>
      <c r="E1009" t="s">
        <v>13</v>
      </c>
      <c r="F1009" t="s">
        <v>721</v>
      </c>
      <c r="G1009" t="s">
        <v>718</v>
      </c>
      <c r="H1009" t="s">
        <v>718</v>
      </c>
      <c r="I1009" t="s">
        <v>718</v>
      </c>
      <c r="J1009" t="s">
        <v>718</v>
      </c>
      <c r="K1009" t="s">
        <v>718</v>
      </c>
      <c r="L1009" s="6" t="s">
        <v>718</v>
      </c>
      <c r="M1009" s="27" t="s">
        <v>169</v>
      </c>
      <c r="N1009" s="27" t="s">
        <v>1126</v>
      </c>
      <c r="O1009" s="27" t="s">
        <v>78</v>
      </c>
      <c r="P1009" s="27" t="s">
        <v>1440</v>
      </c>
      <c r="Q1009" s="27" t="s">
        <v>78</v>
      </c>
      <c r="R1009" s="27" t="s">
        <v>463</v>
      </c>
      <c r="S1009" s="27" t="s">
        <v>260</v>
      </c>
      <c r="T1009" s="27" t="s">
        <v>212</v>
      </c>
      <c r="U1009" s="60">
        <v>42192</v>
      </c>
      <c r="V1009" s="27" t="s">
        <v>45</v>
      </c>
      <c r="W1009" s="27" t="s">
        <v>107</v>
      </c>
      <c r="X1009" s="27" t="s">
        <v>175</v>
      </c>
      <c r="Y1009" s="27" t="s">
        <v>2895</v>
      </c>
      <c r="Z1009" s="27" t="s">
        <v>188</v>
      </c>
      <c r="AA1009" s="62">
        <v>28128100</v>
      </c>
      <c r="AB1009" s="27" t="s">
        <v>912</v>
      </c>
      <c r="AC1009" s="27" t="s">
        <v>91</v>
      </c>
      <c r="AD1009" s="27" t="s">
        <v>187</v>
      </c>
      <c r="AE1009" s="27" t="s">
        <v>186</v>
      </c>
      <c r="AF1009" s="27" t="s">
        <v>782</v>
      </c>
      <c r="AG1009" s="27" t="s">
        <v>677</v>
      </c>
      <c r="AH1009" s="27" t="s">
        <v>1759</v>
      </c>
      <c r="AI1009" s="61">
        <v>42192</v>
      </c>
      <c r="AJ1009" s="27" t="s">
        <v>1760</v>
      </c>
      <c r="AK1009" s="61">
        <v>42191</v>
      </c>
      <c r="AL1009" s="28" t="s">
        <v>64</v>
      </c>
      <c r="AM1009" s="27" t="s">
        <v>723</v>
      </c>
      <c r="AN1009" s="27" t="s">
        <v>724</v>
      </c>
      <c r="AO1009" s="28" t="s">
        <v>715</v>
      </c>
      <c r="AP1009" s="27" t="s">
        <v>716</v>
      </c>
      <c r="AQ1009" s="27" t="s">
        <v>78</v>
      </c>
      <c r="AR1009" s="27" t="s">
        <v>78</v>
      </c>
      <c r="AS1009" s="28" t="s">
        <v>721</v>
      </c>
      <c r="AT1009" s="28" t="s">
        <v>718</v>
      </c>
      <c r="AU1009" s="28" t="s">
        <v>718</v>
      </c>
      <c r="AV1009" s="28" t="s">
        <v>718</v>
      </c>
      <c r="AW1009" s="28" t="s">
        <v>718</v>
      </c>
      <c r="AX1009" s="28" t="s">
        <v>718</v>
      </c>
      <c r="AY1009" s="28" t="s">
        <v>718</v>
      </c>
      <c r="AZ1009" s="62">
        <v>28128100</v>
      </c>
      <c r="BA1009" s="62">
        <v>28128100</v>
      </c>
      <c r="BB1009" s="29">
        <v>1</v>
      </c>
    </row>
    <row r="1010" spans="1:54" ht="15.6" customHeight="1" x14ac:dyDescent="0.2">
      <c r="A1010" t="s">
        <v>3205</v>
      </c>
      <c r="B1010" t="str">
        <f>VLOOKUP(M1010,vlookup!A:C,3,FALSE)</f>
        <v>"Special Interest Function"</v>
      </c>
      <c r="C1010" t="s">
        <v>925</v>
      </c>
      <c r="D1010" t="s">
        <v>7</v>
      </c>
      <c r="E1010" t="s">
        <v>13</v>
      </c>
      <c r="F1010" t="s">
        <v>721</v>
      </c>
      <c r="G1010" t="s">
        <v>718</v>
      </c>
      <c r="H1010" t="s">
        <v>718</v>
      </c>
      <c r="I1010" t="s">
        <v>718</v>
      </c>
      <c r="J1010" t="s">
        <v>718</v>
      </c>
      <c r="K1010" t="s">
        <v>718</v>
      </c>
      <c r="L1010" s="6" t="s">
        <v>718</v>
      </c>
      <c r="M1010" s="27" t="s">
        <v>169</v>
      </c>
      <c r="N1010" s="27" t="s">
        <v>1126</v>
      </c>
      <c r="O1010" s="27" t="s">
        <v>78</v>
      </c>
      <c r="P1010" s="27" t="s">
        <v>1440</v>
      </c>
      <c r="Q1010" s="27" t="s">
        <v>78</v>
      </c>
      <c r="R1010" s="27" t="s">
        <v>43</v>
      </c>
      <c r="S1010" s="27" t="s">
        <v>44</v>
      </c>
      <c r="T1010" s="27" t="s">
        <v>88</v>
      </c>
      <c r="U1010" s="60">
        <v>42195</v>
      </c>
      <c r="V1010" s="27" t="s">
        <v>45</v>
      </c>
      <c r="W1010" s="27" t="s">
        <v>677</v>
      </c>
      <c r="X1010" s="27" t="s">
        <v>38</v>
      </c>
      <c r="Y1010" s="27" t="s">
        <v>3013</v>
      </c>
      <c r="Z1010" s="27" t="s">
        <v>2999</v>
      </c>
      <c r="AA1010" s="62">
        <v>144232</v>
      </c>
      <c r="AB1010" s="27" t="s">
        <v>3000</v>
      </c>
      <c r="AC1010" s="27" t="s">
        <v>120</v>
      </c>
      <c r="AD1010" s="27" t="s">
        <v>677</v>
      </c>
      <c r="AE1010" s="27" t="s">
        <v>3001</v>
      </c>
      <c r="AF1010" s="27" t="s">
        <v>782</v>
      </c>
      <c r="AG1010" s="27" t="s">
        <v>677</v>
      </c>
      <c r="AH1010" s="27" t="s">
        <v>768</v>
      </c>
      <c r="AI1010" s="61">
        <v>42277</v>
      </c>
      <c r="AJ1010" s="27" t="s">
        <v>2392</v>
      </c>
      <c r="AK1010" s="61">
        <v>42199</v>
      </c>
      <c r="AL1010" s="28" t="s">
        <v>64</v>
      </c>
      <c r="AM1010" s="27" t="s">
        <v>757</v>
      </c>
      <c r="AN1010" s="27" t="s">
        <v>758</v>
      </c>
      <c r="AO1010" s="28" t="s">
        <v>725</v>
      </c>
      <c r="AP1010" s="27" t="s">
        <v>718</v>
      </c>
      <c r="AQ1010" s="27" t="s">
        <v>677</v>
      </c>
      <c r="AR1010" s="27" t="s">
        <v>78</v>
      </c>
      <c r="AS1010" s="28" t="s">
        <v>721</v>
      </c>
      <c r="AT1010" s="28" t="s">
        <v>718</v>
      </c>
      <c r="AU1010" s="28" t="s">
        <v>718</v>
      </c>
      <c r="AV1010" s="28" t="s">
        <v>718</v>
      </c>
      <c r="AW1010" s="28" t="s">
        <v>718</v>
      </c>
      <c r="AX1010" s="28" t="s">
        <v>718</v>
      </c>
      <c r="AY1010" s="28" t="s">
        <v>718</v>
      </c>
      <c r="AZ1010" s="62">
        <v>144232</v>
      </c>
      <c r="BA1010" s="62">
        <v>0</v>
      </c>
      <c r="BB1010" s="29">
        <v>1</v>
      </c>
    </row>
    <row r="1011" spans="1:54" ht="15.6" customHeight="1" x14ac:dyDescent="0.2">
      <c r="A1011" t="s">
        <v>3205</v>
      </c>
      <c r="B1011" t="str">
        <f>VLOOKUP(M1011,vlookup!A:C,3,FALSE)</f>
        <v>"Special Interest Function"</v>
      </c>
      <c r="C1011" t="s">
        <v>925</v>
      </c>
      <c r="D1011" t="s">
        <v>7</v>
      </c>
      <c r="E1011" t="s">
        <v>13</v>
      </c>
      <c r="F1011" t="s">
        <v>721</v>
      </c>
      <c r="G1011" t="s">
        <v>718</v>
      </c>
      <c r="H1011" t="s">
        <v>718</v>
      </c>
      <c r="I1011" t="s">
        <v>718</v>
      </c>
      <c r="J1011" t="s">
        <v>718</v>
      </c>
      <c r="K1011" t="s">
        <v>718</v>
      </c>
      <c r="L1011" s="6" t="s">
        <v>718</v>
      </c>
      <c r="M1011" s="27" t="s">
        <v>169</v>
      </c>
      <c r="N1011" s="27" t="s">
        <v>1126</v>
      </c>
      <c r="O1011" s="27" t="s">
        <v>78</v>
      </c>
      <c r="P1011" s="27" t="s">
        <v>1440</v>
      </c>
      <c r="Q1011" s="27" t="s">
        <v>78</v>
      </c>
      <c r="R1011" s="27" t="s">
        <v>43</v>
      </c>
      <c r="S1011" s="27" t="s">
        <v>44</v>
      </c>
      <c r="T1011" s="27" t="s">
        <v>88</v>
      </c>
      <c r="U1011" s="60">
        <v>42195</v>
      </c>
      <c r="V1011" s="27" t="s">
        <v>45</v>
      </c>
      <c r="W1011" s="27" t="s">
        <v>677</v>
      </c>
      <c r="X1011" s="27" t="s">
        <v>38</v>
      </c>
      <c r="Y1011" s="27" t="s">
        <v>3014</v>
      </c>
      <c r="Z1011" s="27" t="s">
        <v>2999</v>
      </c>
      <c r="AA1011" s="62">
        <v>773853</v>
      </c>
      <c r="AB1011" s="27" t="s">
        <v>3000</v>
      </c>
      <c r="AC1011" s="27" t="s">
        <v>172</v>
      </c>
      <c r="AD1011" s="27" t="s">
        <v>677</v>
      </c>
      <c r="AE1011" s="27" t="s">
        <v>3001</v>
      </c>
      <c r="AF1011" s="27" t="s">
        <v>782</v>
      </c>
      <c r="AG1011" s="27" t="s">
        <v>677</v>
      </c>
      <c r="AH1011" s="27" t="s">
        <v>768</v>
      </c>
      <c r="AI1011" s="61">
        <v>42277</v>
      </c>
      <c r="AJ1011" s="27" t="s">
        <v>2392</v>
      </c>
      <c r="AK1011" s="61">
        <v>42199</v>
      </c>
      <c r="AL1011" s="28" t="s">
        <v>64</v>
      </c>
      <c r="AM1011" s="27" t="s">
        <v>757</v>
      </c>
      <c r="AN1011" s="27" t="s">
        <v>758</v>
      </c>
      <c r="AO1011" s="28" t="s">
        <v>725</v>
      </c>
      <c r="AP1011" s="27" t="s">
        <v>718</v>
      </c>
      <c r="AQ1011" s="27" t="s">
        <v>677</v>
      </c>
      <c r="AR1011" s="27" t="s">
        <v>78</v>
      </c>
      <c r="AS1011" s="28" t="s">
        <v>721</v>
      </c>
      <c r="AT1011" s="28" t="s">
        <v>718</v>
      </c>
      <c r="AU1011" s="28" t="s">
        <v>718</v>
      </c>
      <c r="AV1011" s="28" t="s">
        <v>718</v>
      </c>
      <c r="AW1011" s="28" t="s">
        <v>718</v>
      </c>
      <c r="AX1011" s="28" t="s">
        <v>718</v>
      </c>
      <c r="AY1011" s="28" t="s">
        <v>718</v>
      </c>
      <c r="AZ1011" s="62">
        <v>773853</v>
      </c>
      <c r="BA1011" s="62">
        <v>0</v>
      </c>
      <c r="BB1011" s="29">
        <v>1</v>
      </c>
    </row>
    <row r="1012" spans="1:54" ht="15.6" customHeight="1" x14ac:dyDescent="0.2">
      <c r="A1012" t="s">
        <v>3205</v>
      </c>
      <c r="B1012" t="str">
        <f>VLOOKUP(M1012,vlookup!A:C,3,FALSE)</f>
        <v>"Special Interest Function"</v>
      </c>
      <c r="C1012" t="s">
        <v>925</v>
      </c>
      <c r="D1012" t="s">
        <v>7</v>
      </c>
      <c r="E1012" t="s">
        <v>13</v>
      </c>
      <c r="F1012" t="s">
        <v>721</v>
      </c>
      <c r="G1012" t="s">
        <v>718</v>
      </c>
      <c r="H1012" t="s">
        <v>718</v>
      </c>
      <c r="I1012" t="s">
        <v>718</v>
      </c>
      <c r="J1012" t="s">
        <v>718</v>
      </c>
      <c r="K1012" t="s">
        <v>718</v>
      </c>
      <c r="L1012" s="6" t="s">
        <v>718</v>
      </c>
      <c r="M1012" s="27" t="s">
        <v>169</v>
      </c>
      <c r="N1012" s="27" t="s">
        <v>1126</v>
      </c>
      <c r="O1012" s="27" t="s">
        <v>78</v>
      </c>
      <c r="P1012" s="27" t="s">
        <v>1440</v>
      </c>
      <c r="Q1012" s="27" t="s">
        <v>78</v>
      </c>
      <c r="R1012" s="27" t="s">
        <v>463</v>
      </c>
      <c r="S1012" s="27" t="s">
        <v>260</v>
      </c>
      <c r="T1012" s="27" t="s">
        <v>212</v>
      </c>
      <c r="U1012" s="60">
        <v>42198</v>
      </c>
      <c r="V1012" s="27" t="s">
        <v>45</v>
      </c>
      <c r="W1012" s="27" t="s">
        <v>107</v>
      </c>
      <c r="X1012" s="27" t="s">
        <v>175</v>
      </c>
      <c r="Y1012" s="27" t="s">
        <v>2896</v>
      </c>
      <c r="Z1012" s="27" t="s">
        <v>188</v>
      </c>
      <c r="AA1012" s="62">
        <v>208500</v>
      </c>
      <c r="AB1012" s="27" t="s">
        <v>1119</v>
      </c>
      <c r="AC1012" s="27" t="s">
        <v>130</v>
      </c>
      <c r="AD1012" s="27" t="s">
        <v>187</v>
      </c>
      <c r="AE1012" s="27" t="s">
        <v>186</v>
      </c>
      <c r="AF1012" s="27" t="s">
        <v>782</v>
      </c>
      <c r="AG1012" s="27" t="s">
        <v>677</v>
      </c>
      <c r="AH1012" s="27" t="s">
        <v>1759</v>
      </c>
      <c r="AI1012" s="61">
        <v>42198</v>
      </c>
      <c r="AJ1012" s="27" t="s">
        <v>1760</v>
      </c>
      <c r="AK1012" s="61">
        <v>42191</v>
      </c>
      <c r="AL1012" s="28" t="s">
        <v>64</v>
      </c>
      <c r="AM1012" s="27" t="s">
        <v>723</v>
      </c>
      <c r="AN1012" s="27" t="s">
        <v>724</v>
      </c>
      <c r="AO1012" s="28" t="s">
        <v>715</v>
      </c>
      <c r="AP1012" s="27" t="s">
        <v>716</v>
      </c>
      <c r="AQ1012" s="27" t="s">
        <v>78</v>
      </c>
      <c r="AR1012" s="27" t="s">
        <v>78</v>
      </c>
      <c r="AS1012" s="28" t="s">
        <v>721</v>
      </c>
      <c r="AT1012" s="28" t="s">
        <v>718</v>
      </c>
      <c r="AU1012" s="28" t="s">
        <v>718</v>
      </c>
      <c r="AV1012" s="28" t="s">
        <v>718</v>
      </c>
      <c r="AW1012" s="28" t="s">
        <v>718</v>
      </c>
      <c r="AX1012" s="28" t="s">
        <v>718</v>
      </c>
      <c r="AY1012" s="28" t="s">
        <v>718</v>
      </c>
      <c r="AZ1012" s="62">
        <v>208500</v>
      </c>
      <c r="BA1012" s="62">
        <v>208500</v>
      </c>
      <c r="BB1012" s="29">
        <v>1</v>
      </c>
    </row>
    <row r="1013" spans="1:54" ht="15.6" customHeight="1" x14ac:dyDescent="0.2">
      <c r="A1013" t="s">
        <v>3205</v>
      </c>
      <c r="B1013" t="str">
        <f>VLOOKUP(M1013,vlookup!A:C,3,FALSE)</f>
        <v>"Special Interest Function"</v>
      </c>
      <c r="C1013" t="s">
        <v>925</v>
      </c>
      <c r="D1013" t="s">
        <v>7</v>
      </c>
      <c r="E1013" t="s">
        <v>13</v>
      </c>
      <c r="F1013" t="s">
        <v>721</v>
      </c>
      <c r="G1013" t="s">
        <v>718</v>
      </c>
      <c r="H1013" t="s">
        <v>718</v>
      </c>
      <c r="I1013" t="s">
        <v>718</v>
      </c>
      <c r="J1013" t="s">
        <v>718</v>
      </c>
      <c r="K1013" t="s">
        <v>718</v>
      </c>
      <c r="L1013" s="6" t="s">
        <v>718</v>
      </c>
      <c r="M1013" s="27" t="s">
        <v>169</v>
      </c>
      <c r="N1013" s="27" t="s">
        <v>1126</v>
      </c>
      <c r="O1013" s="27" t="s">
        <v>78</v>
      </c>
      <c r="P1013" s="27" t="s">
        <v>1440</v>
      </c>
      <c r="Q1013" s="27" t="s">
        <v>78</v>
      </c>
      <c r="R1013" s="27" t="s">
        <v>460</v>
      </c>
      <c r="S1013" s="27" t="s">
        <v>191</v>
      </c>
      <c r="T1013" s="27" t="s">
        <v>989</v>
      </c>
      <c r="U1013" s="60">
        <v>42198</v>
      </c>
      <c r="V1013" s="27" t="s">
        <v>45</v>
      </c>
      <c r="W1013" s="27" t="s">
        <v>107</v>
      </c>
      <c r="X1013" s="27" t="s">
        <v>175</v>
      </c>
      <c r="Y1013" s="27" t="s">
        <v>2868</v>
      </c>
      <c r="Z1013" s="27" t="s">
        <v>1136</v>
      </c>
      <c r="AA1013" s="62">
        <v>550000</v>
      </c>
      <c r="AB1013" s="27" t="s">
        <v>379</v>
      </c>
      <c r="AC1013" s="27" t="s">
        <v>143</v>
      </c>
      <c r="AD1013" s="27" t="s">
        <v>1137</v>
      </c>
      <c r="AE1013" s="27" t="s">
        <v>1138</v>
      </c>
      <c r="AF1013" s="27" t="s">
        <v>782</v>
      </c>
      <c r="AG1013" s="27" t="s">
        <v>677</v>
      </c>
      <c r="AH1013" s="27" t="s">
        <v>1759</v>
      </c>
      <c r="AI1013" s="61">
        <v>42198</v>
      </c>
      <c r="AJ1013" s="27" t="s">
        <v>1760</v>
      </c>
      <c r="AK1013" s="61">
        <v>42191</v>
      </c>
      <c r="AL1013" s="28" t="s">
        <v>64</v>
      </c>
      <c r="AM1013" s="27" t="s">
        <v>723</v>
      </c>
      <c r="AN1013" s="27" t="s">
        <v>724</v>
      </c>
      <c r="AO1013" s="28" t="s">
        <v>715</v>
      </c>
      <c r="AP1013" s="27" t="s">
        <v>716</v>
      </c>
      <c r="AQ1013" s="27" t="s">
        <v>78</v>
      </c>
      <c r="AR1013" s="27" t="s">
        <v>78</v>
      </c>
      <c r="AS1013" s="28" t="s">
        <v>721</v>
      </c>
      <c r="AT1013" s="28" t="s">
        <v>718</v>
      </c>
      <c r="AU1013" s="28" t="s">
        <v>718</v>
      </c>
      <c r="AV1013" s="28" t="s">
        <v>718</v>
      </c>
      <c r="AW1013" s="28" t="s">
        <v>718</v>
      </c>
      <c r="AX1013" s="28" t="s">
        <v>718</v>
      </c>
      <c r="AY1013" s="28" t="s">
        <v>718</v>
      </c>
      <c r="AZ1013" s="62">
        <v>550000</v>
      </c>
      <c r="BA1013" s="62">
        <v>550000</v>
      </c>
      <c r="BB1013" s="29">
        <v>1</v>
      </c>
    </row>
    <row r="1014" spans="1:54" ht="15.6" customHeight="1" x14ac:dyDescent="0.2">
      <c r="A1014" t="s">
        <v>3205</v>
      </c>
      <c r="B1014" t="str">
        <f>VLOOKUP(M1014,vlookup!A:C,3,FALSE)</f>
        <v>"Special Interest Function"</v>
      </c>
      <c r="C1014" t="s">
        <v>925</v>
      </c>
      <c r="D1014" t="s">
        <v>7</v>
      </c>
      <c r="E1014" t="s">
        <v>13</v>
      </c>
      <c r="F1014" t="s">
        <v>721</v>
      </c>
      <c r="G1014" t="s">
        <v>718</v>
      </c>
      <c r="H1014" t="s">
        <v>718</v>
      </c>
      <c r="I1014" t="s">
        <v>718</v>
      </c>
      <c r="J1014" t="s">
        <v>718</v>
      </c>
      <c r="K1014" t="s">
        <v>718</v>
      </c>
      <c r="L1014" s="6" t="s">
        <v>718</v>
      </c>
      <c r="M1014" s="27" t="s">
        <v>169</v>
      </c>
      <c r="N1014" s="27" t="s">
        <v>1126</v>
      </c>
      <c r="O1014" s="27" t="s">
        <v>78</v>
      </c>
      <c r="P1014" s="27" t="s">
        <v>1440</v>
      </c>
      <c r="Q1014" s="27" t="s">
        <v>78</v>
      </c>
      <c r="R1014" s="27" t="s">
        <v>1132</v>
      </c>
      <c r="S1014" s="27" t="s">
        <v>360</v>
      </c>
      <c r="T1014" s="27" t="s">
        <v>826</v>
      </c>
      <c r="U1014" s="60">
        <v>42198</v>
      </c>
      <c r="V1014" s="27" t="s">
        <v>45</v>
      </c>
      <c r="W1014" s="27" t="s">
        <v>107</v>
      </c>
      <c r="X1014" s="27" t="s">
        <v>175</v>
      </c>
      <c r="Y1014" s="27" t="s">
        <v>2919</v>
      </c>
      <c r="Z1014" s="27" t="s">
        <v>1133</v>
      </c>
      <c r="AA1014" s="62">
        <v>5270000</v>
      </c>
      <c r="AB1014" s="27" t="s">
        <v>128</v>
      </c>
      <c r="AC1014" s="27" t="s">
        <v>397</v>
      </c>
      <c r="AD1014" s="27" t="s">
        <v>1134</v>
      </c>
      <c r="AE1014" s="27" t="s">
        <v>1135</v>
      </c>
      <c r="AF1014" s="27" t="s">
        <v>782</v>
      </c>
      <c r="AG1014" s="27" t="s">
        <v>677</v>
      </c>
      <c r="AH1014" s="27" t="s">
        <v>1759</v>
      </c>
      <c r="AI1014" s="61">
        <v>42198</v>
      </c>
      <c r="AJ1014" s="27" t="s">
        <v>1758</v>
      </c>
      <c r="AK1014" s="61">
        <v>42192</v>
      </c>
      <c r="AL1014" s="28" t="s">
        <v>64</v>
      </c>
      <c r="AM1014" s="27" t="s">
        <v>723</v>
      </c>
      <c r="AN1014" s="27" t="s">
        <v>724</v>
      </c>
      <c r="AO1014" s="28" t="s">
        <v>715</v>
      </c>
      <c r="AP1014" s="27" t="s">
        <v>716</v>
      </c>
      <c r="AQ1014" s="27" t="s">
        <v>78</v>
      </c>
      <c r="AR1014" s="27" t="s">
        <v>78</v>
      </c>
      <c r="AS1014" s="28" t="s">
        <v>721</v>
      </c>
      <c r="AT1014" s="28" t="s">
        <v>718</v>
      </c>
      <c r="AU1014" s="28" t="s">
        <v>718</v>
      </c>
      <c r="AV1014" s="28" t="s">
        <v>718</v>
      </c>
      <c r="AW1014" s="28" t="s">
        <v>718</v>
      </c>
      <c r="AX1014" s="28" t="s">
        <v>718</v>
      </c>
      <c r="AY1014" s="28" t="s">
        <v>718</v>
      </c>
      <c r="AZ1014" s="62">
        <v>5270000</v>
      </c>
      <c r="BA1014" s="62">
        <v>5270000</v>
      </c>
      <c r="BB1014" s="29">
        <v>1</v>
      </c>
    </row>
    <row r="1015" spans="1:54" ht="15.75" customHeight="1" x14ac:dyDescent="0.2">
      <c r="A1015" t="s">
        <v>3205</v>
      </c>
      <c r="B1015" t="str">
        <f>VLOOKUP(M1015,vlookup!A:C,3,FALSE)</f>
        <v>"Special Interest Function"</v>
      </c>
      <c r="C1015" t="s">
        <v>925</v>
      </c>
      <c r="D1015" t="s">
        <v>7</v>
      </c>
      <c r="E1015" t="s">
        <v>13</v>
      </c>
      <c r="F1015" t="s">
        <v>721</v>
      </c>
      <c r="G1015" t="s">
        <v>718</v>
      </c>
      <c r="H1015" t="s">
        <v>718</v>
      </c>
      <c r="I1015" t="s">
        <v>718</v>
      </c>
      <c r="J1015" t="s">
        <v>718</v>
      </c>
      <c r="K1015" t="s">
        <v>718</v>
      </c>
      <c r="L1015" s="6" t="s">
        <v>718</v>
      </c>
      <c r="M1015" s="27" t="s">
        <v>169</v>
      </c>
      <c r="N1015" s="27" t="s">
        <v>1126</v>
      </c>
      <c r="O1015" s="27" t="s">
        <v>78</v>
      </c>
      <c r="P1015" s="27" t="s">
        <v>1440</v>
      </c>
      <c r="Q1015" s="27" t="s">
        <v>78</v>
      </c>
      <c r="R1015" s="27" t="s">
        <v>495</v>
      </c>
      <c r="S1015" s="27" t="s">
        <v>98</v>
      </c>
      <c r="T1015" s="27" t="s">
        <v>453</v>
      </c>
      <c r="U1015" s="60">
        <v>42198</v>
      </c>
      <c r="V1015" s="27" t="s">
        <v>45</v>
      </c>
      <c r="W1015" s="27" t="s">
        <v>107</v>
      </c>
      <c r="X1015" s="27" t="s">
        <v>175</v>
      </c>
      <c r="Y1015" s="27" t="s">
        <v>1817</v>
      </c>
      <c r="Z1015" s="27" t="s">
        <v>185</v>
      </c>
      <c r="AA1015" s="62">
        <v>25670000</v>
      </c>
      <c r="AB1015" s="27" t="s">
        <v>194</v>
      </c>
      <c r="AC1015" s="27" t="s">
        <v>669</v>
      </c>
      <c r="AD1015" s="27" t="s">
        <v>184</v>
      </c>
      <c r="AE1015" s="27" t="s">
        <v>183</v>
      </c>
      <c r="AF1015" s="27" t="s">
        <v>782</v>
      </c>
      <c r="AG1015" s="27" t="s">
        <v>677</v>
      </c>
      <c r="AH1015" s="27" t="s">
        <v>1759</v>
      </c>
      <c r="AI1015" s="61">
        <v>42198</v>
      </c>
      <c r="AJ1015" s="27" t="s">
        <v>1758</v>
      </c>
      <c r="AK1015" s="61">
        <v>42192</v>
      </c>
      <c r="AL1015" s="28" t="s">
        <v>64</v>
      </c>
      <c r="AM1015" s="27" t="s">
        <v>723</v>
      </c>
      <c r="AN1015" s="27" t="s">
        <v>724</v>
      </c>
      <c r="AO1015" s="28" t="s">
        <v>715</v>
      </c>
      <c r="AP1015" s="27" t="s">
        <v>716</v>
      </c>
      <c r="AQ1015" s="27" t="s">
        <v>78</v>
      </c>
      <c r="AR1015" s="27" t="s">
        <v>78</v>
      </c>
      <c r="AS1015" s="28" t="s">
        <v>721</v>
      </c>
      <c r="AT1015" s="28" t="s">
        <v>718</v>
      </c>
      <c r="AU1015" s="28" t="s">
        <v>718</v>
      </c>
      <c r="AV1015" s="28" t="s">
        <v>718</v>
      </c>
      <c r="AW1015" s="28" t="s">
        <v>718</v>
      </c>
      <c r="AX1015" s="28" t="s">
        <v>718</v>
      </c>
      <c r="AY1015" s="28" t="s">
        <v>718</v>
      </c>
      <c r="AZ1015" s="62">
        <v>25670000</v>
      </c>
      <c r="BA1015" s="62">
        <v>25670000</v>
      </c>
      <c r="BB1015" s="29">
        <v>1</v>
      </c>
    </row>
    <row r="1016" spans="1:54" ht="15.6" customHeight="1" x14ac:dyDescent="0.2">
      <c r="A1016" t="s">
        <v>3205</v>
      </c>
      <c r="B1016" t="str">
        <f>VLOOKUP(M1016,vlookup!A:C,3,FALSE)</f>
        <v>"Special Interest Function"</v>
      </c>
      <c r="C1016" t="s">
        <v>925</v>
      </c>
      <c r="D1016" t="s">
        <v>7</v>
      </c>
      <c r="E1016" t="s">
        <v>13</v>
      </c>
      <c r="F1016" t="s">
        <v>721</v>
      </c>
      <c r="G1016" t="s">
        <v>718</v>
      </c>
      <c r="H1016" t="s">
        <v>718</v>
      </c>
      <c r="I1016" t="s">
        <v>718</v>
      </c>
      <c r="J1016" t="s">
        <v>718</v>
      </c>
      <c r="K1016" t="s">
        <v>718</v>
      </c>
      <c r="L1016" s="6" t="s">
        <v>718</v>
      </c>
      <c r="M1016" s="27" t="s">
        <v>169</v>
      </c>
      <c r="N1016" s="27" t="s">
        <v>1126</v>
      </c>
      <c r="O1016" s="27" t="s">
        <v>78</v>
      </c>
      <c r="P1016" s="27" t="s">
        <v>1440</v>
      </c>
      <c r="Q1016" s="27" t="s">
        <v>78</v>
      </c>
      <c r="R1016" s="27" t="s">
        <v>915</v>
      </c>
      <c r="S1016" s="27" t="s">
        <v>106</v>
      </c>
      <c r="T1016" s="27" t="s">
        <v>1402</v>
      </c>
      <c r="U1016" s="60">
        <v>42200</v>
      </c>
      <c r="V1016" s="27" t="s">
        <v>45</v>
      </c>
      <c r="W1016" s="27" t="s">
        <v>107</v>
      </c>
      <c r="X1016" s="27" t="s">
        <v>175</v>
      </c>
      <c r="Y1016" s="27" t="s">
        <v>2854</v>
      </c>
      <c r="Z1016" s="27" t="s">
        <v>916</v>
      </c>
      <c r="AA1016" s="62">
        <v>59000</v>
      </c>
      <c r="AB1016" s="27" t="s">
        <v>327</v>
      </c>
      <c r="AC1016" s="27" t="s">
        <v>83</v>
      </c>
      <c r="AD1016" s="27" t="s">
        <v>917</v>
      </c>
      <c r="AE1016" s="27" t="s">
        <v>918</v>
      </c>
      <c r="AF1016" s="27" t="s">
        <v>782</v>
      </c>
      <c r="AG1016" s="27" t="s">
        <v>677</v>
      </c>
      <c r="AH1016" s="27" t="s">
        <v>1759</v>
      </c>
      <c r="AI1016" s="61">
        <v>42200</v>
      </c>
      <c r="AJ1016" s="27" t="s">
        <v>1760</v>
      </c>
      <c r="AK1016" s="61">
        <v>42193</v>
      </c>
      <c r="AL1016" s="28" t="s">
        <v>64</v>
      </c>
      <c r="AM1016" s="27" t="s">
        <v>723</v>
      </c>
      <c r="AN1016" s="27" t="s">
        <v>724</v>
      </c>
      <c r="AO1016" s="28" t="s">
        <v>715</v>
      </c>
      <c r="AP1016" s="27" t="s">
        <v>716</v>
      </c>
      <c r="AQ1016" s="27" t="s">
        <v>78</v>
      </c>
      <c r="AR1016" s="27" t="s">
        <v>78</v>
      </c>
      <c r="AS1016" s="28" t="s">
        <v>721</v>
      </c>
      <c r="AT1016" s="28" t="s">
        <v>718</v>
      </c>
      <c r="AU1016" s="28" t="s">
        <v>718</v>
      </c>
      <c r="AV1016" s="28" t="s">
        <v>718</v>
      </c>
      <c r="AW1016" s="28" t="s">
        <v>718</v>
      </c>
      <c r="AX1016" s="28" t="s">
        <v>718</v>
      </c>
      <c r="AY1016" s="28" t="s">
        <v>718</v>
      </c>
      <c r="AZ1016" s="62">
        <v>59000</v>
      </c>
      <c r="BA1016" s="62">
        <v>59000</v>
      </c>
      <c r="BB1016" s="29">
        <v>1</v>
      </c>
    </row>
    <row r="1017" spans="1:54" ht="15.75" customHeight="1" x14ac:dyDescent="0.2">
      <c r="A1017" t="s">
        <v>3205</v>
      </c>
      <c r="B1017" t="str">
        <f>VLOOKUP(M1017,vlookup!A:C,3,FALSE)</f>
        <v>"Special Interest Function"</v>
      </c>
      <c r="C1017" t="s">
        <v>925</v>
      </c>
      <c r="D1017" t="s">
        <v>7</v>
      </c>
      <c r="E1017" t="s">
        <v>13</v>
      </c>
      <c r="F1017" t="s">
        <v>721</v>
      </c>
      <c r="G1017" t="s">
        <v>718</v>
      </c>
      <c r="H1017" t="s">
        <v>718</v>
      </c>
      <c r="I1017" t="s">
        <v>718</v>
      </c>
      <c r="J1017" t="s">
        <v>718</v>
      </c>
      <c r="K1017" t="s">
        <v>718</v>
      </c>
      <c r="L1017" s="6" t="s">
        <v>718</v>
      </c>
      <c r="M1017" s="27" t="s">
        <v>169</v>
      </c>
      <c r="N1017" s="27" t="s">
        <v>1126</v>
      </c>
      <c r="O1017" s="27" t="s">
        <v>78</v>
      </c>
      <c r="P1017" s="27" t="s">
        <v>1440</v>
      </c>
      <c r="Q1017" s="27" t="s">
        <v>78</v>
      </c>
      <c r="R1017" s="27" t="s">
        <v>495</v>
      </c>
      <c r="S1017" s="27" t="s">
        <v>98</v>
      </c>
      <c r="T1017" s="27" t="s">
        <v>453</v>
      </c>
      <c r="U1017" s="60">
        <v>42200</v>
      </c>
      <c r="V1017" s="27" t="s">
        <v>45</v>
      </c>
      <c r="W1017" s="27" t="s">
        <v>107</v>
      </c>
      <c r="X1017" s="27" t="s">
        <v>175</v>
      </c>
      <c r="Y1017" s="27" t="s">
        <v>2961</v>
      </c>
      <c r="Z1017" s="27" t="s">
        <v>185</v>
      </c>
      <c r="AA1017" s="62">
        <v>139300</v>
      </c>
      <c r="AB1017" s="27" t="s">
        <v>194</v>
      </c>
      <c r="AC1017" s="27" t="s">
        <v>453</v>
      </c>
      <c r="AD1017" s="27" t="s">
        <v>184</v>
      </c>
      <c r="AE1017" s="27" t="s">
        <v>183</v>
      </c>
      <c r="AF1017" s="27" t="s">
        <v>782</v>
      </c>
      <c r="AG1017" s="27" t="s">
        <v>677</v>
      </c>
      <c r="AH1017" s="27" t="s">
        <v>1759</v>
      </c>
      <c r="AI1017" s="61">
        <v>42200</v>
      </c>
      <c r="AJ1017" s="27" t="s">
        <v>1758</v>
      </c>
      <c r="AK1017" s="61">
        <v>42198</v>
      </c>
      <c r="AL1017" s="28" t="s">
        <v>64</v>
      </c>
      <c r="AM1017" s="27" t="s">
        <v>741</v>
      </c>
      <c r="AN1017" s="27" t="s">
        <v>742</v>
      </c>
      <c r="AO1017" s="28" t="s">
        <v>715</v>
      </c>
      <c r="AP1017" s="27" t="s">
        <v>716</v>
      </c>
      <c r="AQ1017" s="27" t="s">
        <v>78</v>
      </c>
      <c r="AR1017" s="27" t="s">
        <v>78</v>
      </c>
      <c r="AS1017" s="28" t="s">
        <v>721</v>
      </c>
      <c r="AT1017" s="28" t="s">
        <v>718</v>
      </c>
      <c r="AU1017" s="28" t="s">
        <v>718</v>
      </c>
      <c r="AV1017" s="28" t="s">
        <v>718</v>
      </c>
      <c r="AW1017" s="28" t="s">
        <v>718</v>
      </c>
      <c r="AX1017" s="28" t="s">
        <v>718</v>
      </c>
      <c r="AY1017" s="28" t="s">
        <v>718</v>
      </c>
      <c r="AZ1017" s="62">
        <v>139300</v>
      </c>
      <c r="BA1017" s="62">
        <v>139300</v>
      </c>
      <c r="BB1017" s="29">
        <v>1</v>
      </c>
    </row>
    <row r="1018" spans="1:54" ht="15.6" customHeight="1" x14ac:dyDescent="0.2">
      <c r="A1018" t="s">
        <v>3205</v>
      </c>
      <c r="B1018" t="str">
        <f>VLOOKUP(M1018,vlookup!A:C,3,FALSE)</f>
        <v>"Special Interest Function"</v>
      </c>
      <c r="C1018" t="s">
        <v>925</v>
      </c>
      <c r="D1018" t="s">
        <v>7</v>
      </c>
      <c r="E1018" t="s">
        <v>13</v>
      </c>
      <c r="F1018" t="s">
        <v>721</v>
      </c>
      <c r="G1018" t="s">
        <v>718</v>
      </c>
      <c r="H1018" t="s">
        <v>718</v>
      </c>
      <c r="I1018" t="s">
        <v>718</v>
      </c>
      <c r="J1018" t="s">
        <v>718</v>
      </c>
      <c r="K1018" t="s">
        <v>718</v>
      </c>
      <c r="L1018" s="6" t="s">
        <v>718</v>
      </c>
      <c r="M1018" s="27" t="s">
        <v>169</v>
      </c>
      <c r="N1018" s="27" t="s">
        <v>1126</v>
      </c>
      <c r="O1018" s="27" t="s">
        <v>78</v>
      </c>
      <c r="P1018" s="27" t="s">
        <v>1440</v>
      </c>
      <c r="Q1018" s="27" t="s">
        <v>78</v>
      </c>
      <c r="R1018" s="27" t="s">
        <v>915</v>
      </c>
      <c r="S1018" s="27" t="s">
        <v>106</v>
      </c>
      <c r="T1018" s="27" t="s">
        <v>1402</v>
      </c>
      <c r="U1018" s="60">
        <v>42200</v>
      </c>
      <c r="V1018" s="27" t="s">
        <v>45</v>
      </c>
      <c r="W1018" s="27" t="s">
        <v>107</v>
      </c>
      <c r="X1018" s="27" t="s">
        <v>175</v>
      </c>
      <c r="Y1018" s="27" t="s">
        <v>2855</v>
      </c>
      <c r="Z1018" s="27" t="s">
        <v>916</v>
      </c>
      <c r="AA1018" s="62">
        <v>4350000</v>
      </c>
      <c r="AB1018" s="27" t="s">
        <v>128</v>
      </c>
      <c r="AC1018" s="27" t="s">
        <v>172</v>
      </c>
      <c r="AD1018" s="27" t="s">
        <v>917</v>
      </c>
      <c r="AE1018" s="27" t="s">
        <v>918</v>
      </c>
      <c r="AF1018" s="27" t="s">
        <v>782</v>
      </c>
      <c r="AG1018" s="27" t="s">
        <v>677</v>
      </c>
      <c r="AH1018" s="27" t="s">
        <v>1759</v>
      </c>
      <c r="AI1018" s="61">
        <v>42200</v>
      </c>
      <c r="AJ1018" s="27" t="s">
        <v>1758</v>
      </c>
      <c r="AK1018" s="61">
        <v>42192</v>
      </c>
      <c r="AL1018" s="28" t="s">
        <v>64</v>
      </c>
      <c r="AM1018" s="27" t="s">
        <v>723</v>
      </c>
      <c r="AN1018" s="27" t="s">
        <v>724</v>
      </c>
      <c r="AO1018" s="28" t="s">
        <v>715</v>
      </c>
      <c r="AP1018" s="27" t="s">
        <v>716</v>
      </c>
      <c r="AQ1018" s="27" t="s">
        <v>78</v>
      </c>
      <c r="AR1018" s="27" t="s">
        <v>78</v>
      </c>
      <c r="AS1018" s="28" t="s">
        <v>721</v>
      </c>
      <c r="AT1018" s="28" t="s">
        <v>718</v>
      </c>
      <c r="AU1018" s="28" t="s">
        <v>718</v>
      </c>
      <c r="AV1018" s="28" t="s">
        <v>718</v>
      </c>
      <c r="AW1018" s="28" t="s">
        <v>718</v>
      </c>
      <c r="AX1018" s="28" t="s">
        <v>718</v>
      </c>
      <c r="AY1018" s="28" t="s">
        <v>718</v>
      </c>
      <c r="AZ1018" s="62">
        <v>4350000</v>
      </c>
      <c r="BA1018" s="62">
        <v>4350000</v>
      </c>
      <c r="BB1018" s="29">
        <v>1</v>
      </c>
    </row>
    <row r="1019" spans="1:54" ht="15.75" customHeight="1" x14ac:dyDescent="0.2">
      <c r="A1019" t="s">
        <v>3205</v>
      </c>
      <c r="B1019" t="str">
        <f>VLOOKUP(M1019,vlookup!A:C,3,FALSE)</f>
        <v>"Special Interest Function"</v>
      </c>
      <c r="C1019" t="s">
        <v>925</v>
      </c>
      <c r="D1019" t="s">
        <v>7</v>
      </c>
      <c r="E1019" t="s">
        <v>13</v>
      </c>
      <c r="F1019" t="s">
        <v>721</v>
      </c>
      <c r="G1019" t="s">
        <v>718</v>
      </c>
      <c r="H1019" t="s">
        <v>718</v>
      </c>
      <c r="I1019" t="s">
        <v>718</v>
      </c>
      <c r="J1019" t="s">
        <v>718</v>
      </c>
      <c r="K1019" t="s">
        <v>718</v>
      </c>
      <c r="L1019" s="6" t="s">
        <v>718</v>
      </c>
      <c r="M1019" s="27" t="s">
        <v>169</v>
      </c>
      <c r="N1019" s="27" t="s">
        <v>1126</v>
      </c>
      <c r="O1019" s="27" t="s">
        <v>78</v>
      </c>
      <c r="P1019" s="27" t="s">
        <v>1440</v>
      </c>
      <c r="Q1019" s="27" t="s">
        <v>78</v>
      </c>
      <c r="R1019" s="27" t="s">
        <v>463</v>
      </c>
      <c r="S1019" s="27" t="s">
        <v>260</v>
      </c>
      <c r="T1019" s="27" t="s">
        <v>212</v>
      </c>
      <c r="U1019" s="60">
        <v>42201</v>
      </c>
      <c r="V1019" s="27" t="s">
        <v>45</v>
      </c>
      <c r="W1019" s="27" t="s">
        <v>107</v>
      </c>
      <c r="X1019" s="27" t="s">
        <v>175</v>
      </c>
      <c r="Y1019" s="27" t="s">
        <v>2898</v>
      </c>
      <c r="Z1019" s="27" t="s">
        <v>188</v>
      </c>
      <c r="AA1019" s="62">
        <v>25380</v>
      </c>
      <c r="AB1019" s="27" t="s">
        <v>912</v>
      </c>
      <c r="AC1019" s="27" t="s">
        <v>426</v>
      </c>
      <c r="AD1019" s="27" t="s">
        <v>187</v>
      </c>
      <c r="AE1019" s="27" t="s">
        <v>186</v>
      </c>
      <c r="AF1019" s="27" t="s">
        <v>782</v>
      </c>
      <c r="AG1019" s="27" t="s">
        <v>677</v>
      </c>
      <c r="AH1019" s="27" t="s">
        <v>1759</v>
      </c>
      <c r="AI1019" s="61">
        <v>42201</v>
      </c>
      <c r="AJ1019" s="27" t="s">
        <v>1758</v>
      </c>
      <c r="AK1019" s="61">
        <v>42200</v>
      </c>
      <c r="AL1019" s="28" t="s">
        <v>64</v>
      </c>
      <c r="AM1019" s="27" t="s">
        <v>741</v>
      </c>
      <c r="AN1019" s="27" t="s">
        <v>742</v>
      </c>
      <c r="AO1019" s="28" t="s">
        <v>715</v>
      </c>
      <c r="AP1019" s="27" t="s">
        <v>716</v>
      </c>
      <c r="AQ1019" s="27" t="s">
        <v>78</v>
      </c>
      <c r="AR1019" s="27" t="s">
        <v>78</v>
      </c>
      <c r="AS1019" s="28" t="s">
        <v>721</v>
      </c>
      <c r="AT1019" s="28" t="s">
        <v>718</v>
      </c>
      <c r="AU1019" s="28" t="s">
        <v>718</v>
      </c>
      <c r="AV1019" s="28" t="s">
        <v>718</v>
      </c>
      <c r="AW1019" s="28" t="s">
        <v>718</v>
      </c>
      <c r="AX1019" s="28" t="s">
        <v>718</v>
      </c>
      <c r="AY1019" s="28" t="s">
        <v>718</v>
      </c>
      <c r="AZ1019" s="62">
        <v>25380</v>
      </c>
      <c r="BA1019" s="62">
        <v>25380</v>
      </c>
      <c r="BB1019" s="29">
        <v>1</v>
      </c>
    </row>
    <row r="1020" spans="1:54" ht="15.6" customHeight="1" x14ac:dyDescent="0.2">
      <c r="A1020" t="s">
        <v>3205</v>
      </c>
      <c r="B1020" t="str">
        <f>VLOOKUP(M1020,vlookup!A:C,3,FALSE)</f>
        <v>"Special Interest Function"</v>
      </c>
      <c r="C1020" t="s">
        <v>925</v>
      </c>
      <c r="D1020" t="s">
        <v>7</v>
      </c>
      <c r="E1020" t="s">
        <v>13</v>
      </c>
      <c r="F1020" t="s">
        <v>721</v>
      </c>
      <c r="G1020" t="s">
        <v>718</v>
      </c>
      <c r="H1020" t="s">
        <v>718</v>
      </c>
      <c r="I1020" t="s">
        <v>718</v>
      </c>
      <c r="J1020" t="s">
        <v>718</v>
      </c>
      <c r="K1020" t="s">
        <v>718</v>
      </c>
      <c r="L1020" s="6" t="s">
        <v>718</v>
      </c>
      <c r="M1020" s="27" t="s">
        <v>169</v>
      </c>
      <c r="N1020" s="27" t="s">
        <v>1126</v>
      </c>
      <c r="O1020" s="27" t="s">
        <v>78</v>
      </c>
      <c r="P1020" s="27" t="s">
        <v>1440</v>
      </c>
      <c r="Q1020" s="27" t="s">
        <v>78</v>
      </c>
      <c r="R1020" s="27" t="s">
        <v>463</v>
      </c>
      <c r="S1020" s="27" t="s">
        <v>260</v>
      </c>
      <c r="T1020" s="27" t="s">
        <v>212</v>
      </c>
      <c r="U1020" s="60">
        <v>42201</v>
      </c>
      <c r="V1020" s="27" t="s">
        <v>45</v>
      </c>
      <c r="W1020" s="27" t="s">
        <v>107</v>
      </c>
      <c r="X1020" s="27" t="s">
        <v>175</v>
      </c>
      <c r="Y1020" s="27" t="s">
        <v>2897</v>
      </c>
      <c r="Z1020" s="27" t="s">
        <v>188</v>
      </c>
      <c r="AA1020" s="62">
        <v>44599.5</v>
      </c>
      <c r="AB1020" s="27" t="s">
        <v>912</v>
      </c>
      <c r="AC1020" s="27" t="s">
        <v>211</v>
      </c>
      <c r="AD1020" s="27" t="s">
        <v>187</v>
      </c>
      <c r="AE1020" s="27" t="s">
        <v>186</v>
      </c>
      <c r="AF1020" s="27" t="s">
        <v>782</v>
      </c>
      <c r="AG1020" s="27" t="s">
        <v>677</v>
      </c>
      <c r="AH1020" s="27" t="s">
        <v>1759</v>
      </c>
      <c r="AI1020" s="61">
        <v>42201</v>
      </c>
      <c r="AJ1020" s="27" t="s">
        <v>1758</v>
      </c>
      <c r="AK1020" s="61">
        <v>42192</v>
      </c>
      <c r="AL1020" s="28" t="s">
        <v>64</v>
      </c>
      <c r="AM1020" s="27" t="s">
        <v>741</v>
      </c>
      <c r="AN1020" s="27" t="s">
        <v>742</v>
      </c>
      <c r="AO1020" s="28" t="s">
        <v>715</v>
      </c>
      <c r="AP1020" s="27" t="s">
        <v>716</v>
      </c>
      <c r="AQ1020" s="27" t="s">
        <v>78</v>
      </c>
      <c r="AR1020" s="27" t="s">
        <v>78</v>
      </c>
      <c r="AS1020" s="28" t="s">
        <v>721</v>
      </c>
      <c r="AT1020" s="28" t="s">
        <v>718</v>
      </c>
      <c r="AU1020" s="28" t="s">
        <v>718</v>
      </c>
      <c r="AV1020" s="28" t="s">
        <v>718</v>
      </c>
      <c r="AW1020" s="28" t="s">
        <v>718</v>
      </c>
      <c r="AX1020" s="28" t="s">
        <v>718</v>
      </c>
      <c r="AY1020" s="28" t="s">
        <v>718</v>
      </c>
      <c r="AZ1020" s="62">
        <v>44599.5</v>
      </c>
      <c r="BA1020" s="62">
        <v>44599.5</v>
      </c>
      <c r="BB1020" s="29">
        <v>1</v>
      </c>
    </row>
    <row r="1021" spans="1:54" ht="15.75" customHeight="1" x14ac:dyDescent="0.2">
      <c r="A1021" t="s">
        <v>3205</v>
      </c>
      <c r="B1021" t="str">
        <f>VLOOKUP(M1021,vlookup!A:C,3,FALSE)</f>
        <v>"Special Interest Function"</v>
      </c>
      <c r="C1021" t="s">
        <v>925</v>
      </c>
      <c r="D1021" t="s">
        <v>8</v>
      </c>
      <c r="E1021" t="s">
        <v>13</v>
      </c>
      <c r="F1021" t="s">
        <v>721</v>
      </c>
      <c r="G1021" t="s">
        <v>718</v>
      </c>
      <c r="H1021" t="s">
        <v>718</v>
      </c>
      <c r="I1021" t="s">
        <v>718</v>
      </c>
      <c r="J1021" t="s">
        <v>718</v>
      </c>
      <c r="K1021" t="s">
        <v>718</v>
      </c>
      <c r="L1021" s="6" t="s">
        <v>718</v>
      </c>
      <c r="M1021" s="27" t="s">
        <v>169</v>
      </c>
      <c r="N1021" s="27" t="s">
        <v>1126</v>
      </c>
      <c r="O1021" s="27" t="s">
        <v>78</v>
      </c>
      <c r="P1021" s="27" t="s">
        <v>1440</v>
      </c>
      <c r="Q1021" s="27" t="s">
        <v>78</v>
      </c>
      <c r="R1021" s="27" t="s">
        <v>43</v>
      </c>
      <c r="S1021" s="27" t="s">
        <v>44</v>
      </c>
      <c r="T1021" s="27" t="s">
        <v>88</v>
      </c>
      <c r="U1021" s="60">
        <v>42202</v>
      </c>
      <c r="V1021" s="27" t="s">
        <v>36</v>
      </c>
      <c r="W1021" s="27" t="s">
        <v>677</v>
      </c>
      <c r="X1021" s="27" t="s">
        <v>38</v>
      </c>
      <c r="Y1021" s="27" t="s">
        <v>3015</v>
      </c>
      <c r="Z1021" s="27" t="s">
        <v>181</v>
      </c>
      <c r="AA1021" s="62">
        <v>955220</v>
      </c>
      <c r="AB1021" s="27" t="s">
        <v>180</v>
      </c>
      <c r="AC1021" s="27" t="s">
        <v>1637</v>
      </c>
      <c r="AD1021" s="27" t="s">
        <v>677</v>
      </c>
      <c r="AE1021" s="27" t="s">
        <v>179</v>
      </c>
      <c r="AF1021" s="27" t="s">
        <v>782</v>
      </c>
      <c r="AG1021" s="27" t="s">
        <v>50</v>
      </c>
      <c r="AH1021" s="27" t="s">
        <v>768</v>
      </c>
      <c r="AI1021" s="61">
        <v>42284</v>
      </c>
      <c r="AJ1021" s="27" t="s">
        <v>2735</v>
      </c>
      <c r="AK1021" s="61">
        <v>42214</v>
      </c>
      <c r="AL1021" s="28" t="s">
        <v>64</v>
      </c>
      <c r="AM1021" s="27" t="s">
        <v>757</v>
      </c>
      <c r="AN1021" s="27" t="s">
        <v>758</v>
      </c>
      <c r="AO1021" s="28" t="s">
        <v>725</v>
      </c>
      <c r="AP1021" s="27" t="s">
        <v>718</v>
      </c>
      <c r="AQ1021" s="27" t="s">
        <v>677</v>
      </c>
      <c r="AR1021" s="27" t="s">
        <v>78</v>
      </c>
      <c r="AS1021" s="28" t="s">
        <v>721</v>
      </c>
      <c r="AT1021" s="28" t="s">
        <v>718</v>
      </c>
      <c r="AU1021" s="28" t="s">
        <v>718</v>
      </c>
      <c r="AV1021" s="28" t="s">
        <v>718</v>
      </c>
      <c r="AW1021" s="28" t="s">
        <v>718</v>
      </c>
      <c r="AX1021" s="28" t="s">
        <v>718</v>
      </c>
      <c r="AY1021" s="28" t="s">
        <v>718</v>
      </c>
      <c r="AZ1021" s="62">
        <v>955220</v>
      </c>
      <c r="BA1021" s="62">
        <v>0</v>
      </c>
      <c r="BB1021" s="29">
        <v>1</v>
      </c>
    </row>
    <row r="1022" spans="1:54" ht="15.75" customHeight="1" x14ac:dyDescent="0.2">
      <c r="A1022" t="s">
        <v>3205</v>
      </c>
      <c r="B1022" t="str">
        <f>VLOOKUP(M1022,vlookup!A:C,3,FALSE)</f>
        <v>"Special Interest Function"</v>
      </c>
      <c r="C1022" t="s">
        <v>925</v>
      </c>
      <c r="D1022" t="s">
        <v>7</v>
      </c>
      <c r="E1022" t="s">
        <v>13</v>
      </c>
      <c r="F1022" t="s">
        <v>721</v>
      </c>
      <c r="G1022" t="s">
        <v>718</v>
      </c>
      <c r="H1022" t="s">
        <v>718</v>
      </c>
      <c r="I1022" t="s">
        <v>718</v>
      </c>
      <c r="J1022" t="s">
        <v>718</v>
      </c>
      <c r="K1022" t="s">
        <v>718</v>
      </c>
      <c r="L1022" s="6" t="s">
        <v>718</v>
      </c>
      <c r="M1022" s="27" t="s">
        <v>169</v>
      </c>
      <c r="N1022" s="27" t="s">
        <v>1126</v>
      </c>
      <c r="O1022" s="27" t="s">
        <v>78</v>
      </c>
      <c r="P1022" s="27" t="s">
        <v>1440</v>
      </c>
      <c r="Q1022" s="27" t="s">
        <v>78</v>
      </c>
      <c r="R1022" s="27" t="s">
        <v>463</v>
      </c>
      <c r="S1022" s="27" t="s">
        <v>260</v>
      </c>
      <c r="T1022" s="27" t="s">
        <v>212</v>
      </c>
      <c r="U1022" s="60">
        <v>42205</v>
      </c>
      <c r="V1022" s="27" t="s">
        <v>45</v>
      </c>
      <c r="W1022" s="27" t="s">
        <v>107</v>
      </c>
      <c r="X1022" s="27" t="s">
        <v>175</v>
      </c>
      <c r="Y1022" s="27" t="s">
        <v>2899</v>
      </c>
      <c r="Z1022" s="27" t="s">
        <v>188</v>
      </c>
      <c r="AA1022" s="62">
        <v>294000</v>
      </c>
      <c r="AB1022" s="27" t="s">
        <v>644</v>
      </c>
      <c r="AC1022" s="27" t="s">
        <v>99</v>
      </c>
      <c r="AD1022" s="27" t="s">
        <v>187</v>
      </c>
      <c r="AE1022" s="27" t="s">
        <v>186</v>
      </c>
      <c r="AF1022" s="27" t="s">
        <v>782</v>
      </c>
      <c r="AG1022" s="27" t="s">
        <v>677</v>
      </c>
      <c r="AH1022" s="27" t="s">
        <v>1759</v>
      </c>
      <c r="AI1022" s="61">
        <v>42205</v>
      </c>
      <c r="AJ1022" s="27" t="s">
        <v>1760</v>
      </c>
      <c r="AK1022" s="61">
        <v>42205</v>
      </c>
      <c r="AL1022" s="28" t="s">
        <v>64</v>
      </c>
      <c r="AM1022" s="27" t="s">
        <v>723</v>
      </c>
      <c r="AN1022" s="27" t="s">
        <v>724</v>
      </c>
      <c r="AO1022" s="28" t="s">
        <v>715</v>
      </c>
      <c r="AP1022" s="27" t="s">
        <v>716</v>
      </c>
      <c r="AQ1022" s="27" t="s">
        <v>78</v>
      </c>
      <c r="AR1022" s="27" t="s">
        <v>78</v>
      </c>
      <c r="AS1022" s="28" t="s">
        <v>721</v>
      </c>
      <c r="AT1022" s="28" t="s">
        <v>718</v>
      </c>
      <c r="AU1022" s="28" t="s">
        <v>718</v>
      </c>
      <c r="AV1022" s="28" t="s">
        <v>718</v>
      </c>
      <c r="AW1022" s="28" t="s">
        <v>718</v>
      </c>
      <c r="AX1022" s="28" t="s">
        <v>718</v>
      </c>
      <c r="AY1022" s="28" t="s">
        <v>718</v>
      </c>
      <c r="AZ1022" s="62">
        <v>294000</v>
      </c>
      <c r="BA1022" s="62">
        <v>294000</v>
      </c>
      <c r="BB1022" s="29">
        <v>1</v>
      </c>
    </row>
    <row r="1023" spans="1:54" ht="15.6" customHeight="1" x14ac:dyDescent="0.2">
      <c r="A1023" t="s">
        <v>3205</v>
      </c>
      <c r="B1023" t="str">
        <f>VLOOKUP(M1023,vlookup!A:C,3,FALSE)</f>
        <v>"Special Interest Function"</v>
      </c>
      <c r="C1023" t="s">
        <v>925</v>
      </c>
      <c r="D1023" t="s">
        <v>7</v>
      </c>
      <c r="E1023" t="s">
        <v>13</v>
      </c>
      <c r="F1023" t="s">
        <v>721</v>
      </c>
      <c r="G1023" t="s">
        <v>718</v>
      </c>
      <c r="H1023" t="s">
        <v>718</v>
      </c>
      <c r="I1023" t="s">
        <v>718</v>
      </c>
      <c r="J1023" t="s">
        <v>718</v>
      </c>
      <c r="K1023" t="s">
        <v>718</v>
      </c>
      <c r="L1023" s="6" t="s">
        <v>718</v>
      </c>
      <c r="M1023" s="27" t="s">
        <v>169</v>
      </c>
      <c r="N1023" s="27" t="s">
        <v>1126</v>
      </c>
      <c r="O1023" s="27" t="s">
        <v>78</v>
      </c>
      <c r="P1023" s="27" t="s">
        <v>1440</v>
      </c>
      <c r="Q1023" s="27" t="s">
        <v>78</v>
      </c>
      <c r="R1023" s="27" t="s">
        <v>182</v>
      </c>
      <c r="S1023" s="27" t="s">
        <v>48</v>
      </c>
      <c r="T1023" s="27" t="s">
        <v>1207</v>
      </c>
      <c r="U1023" s="60">
        <v>42209</v>
      </c>
      <c r="V1023" s="27" t="s">
        <v>45</v>
      </c>
      <c r="W1023" s="27" t="s">
        <v>677</v>
      </c>
      <c r="X1023" s="27" t="s">
        <v>38</v>
      </c>
      <c r="Y1023" s="27" t="s">
        <v>2982</v>
      </c>
      <c r="Z1023" s="27" t="s">
        <v>1398</v>
      </c>
      <c r="AA1023" s="62">
        <v>77041.440000000002</v>
      </c>
      <c r="AB1023" s="27" t="s">
        <v>1399</v>
      </c>
      <c r="AC1023" s="27" t="s">
        <v>426</v>
      </c>
      <c r="AD1023" s="27" t="s">
        <v>677</v>
      </c>
      <c r="AE1023" s="27" t="s">
        <v>1400</v>
      </c>
      <c r="AF1023" s="27" t="s">
        <v>782</v>
      </c>
      <c r="AG1023" s="27" t="s">
        <v>677</v>
      </c>
      <c r="AH1023" s="27" t="s">
        <v>1601</v>
      </c>
      <c r="AI1023" s="61">
        <v>42209</v>
      </c>
      <c r="AJ1023" s="27" t="s">
        <v>1372</v>
      </c>
      <c r="AK1023" s="61">
        <v>42199</v>
      </c>
      <c r="AL1023" s="28" t="s">
        <v>64</v>
      </c>
      <c r="AM1023" s="27" t="s">
        <v>726</v>
      </c>
      <c r="AN1023" s="27" t="s">
        <v>727</v>
      </c>
      <c r="AO1023" s="28" t="s">
        <v>715</v>
      </c>
      <c r="AP1023" s="27" t="s">
        <v>716</v>
      </c>
      <c r="AQ1023" s="27" t="s">
        <v>677</v>
      </c>
      <c r="AR1023" s="27" t="s">
        <v>78</v>
      </c>
      <c r="AS1023" s="28" t="s">
        <v>721</v>
      </c>
      <c r="AT1023" s="28" t="s">
        <v>718</v>
      </c>
      <c r="AU1023" s="28" t="s">
        <v>718</v>
      </c>
      <c r="AV1023" s="28" t="s">
        <v>718</v>
      </c>
      <c r="AW1023" s="28" t="s">
        <v>718</v>
      </c>
      <c r="AX1023" s="28" t="s">
        <v>718</v>
      </c>
      <c r="AY1023" s="28" t="s">
        <v>718</v>
      </c>
      <c r="AZ1023" s="62">
        <v>77041.440000000002</v>
      </c>
      <c r="BA1023" s="62">
        <v>0</v>
      </c>
      <c r="BB1023" s="29">
        <v>1</v>
      </c>
    </row>
    <row r="1024" spans="1:54" ht="15.75" customHeight="1" x14ac:dyDescent="0.2">
      <c r="A1024" t="s">
        <v>3205</v>
      </c>
      <c r="B1024" t="str">
        <f>VLOOKUP(M1024,vlookup!A:C,3,FALSE)</f>
        <v>"Special Interest Function"</v>
      </c>
      <c r="C1024" t="s">
        <v>925</v>
      </c>
      <c r="D1024" t="s">
        <v>7</v>
      </c>
      <c r="E1024" t="s">
        <v>13</v>
      </c>
      <c r="F1024" t="s">
        <v>721</v>
      </c>
      <c r="G1024" t="s">
        <v>718</v>
      </c>
      <c r="H1024" t="s">
        <v>718</v>
      </c>
      <c r="I1024" t="s">
        <v>718</v>
      </c>
      <c r="J1024" t="s">
        <v>718</v>
      </c>
      <c r="K1024" t="s">
        <v>718</v>
      </c>
      <c r="L1024" s="6" t="s">
        <v>718</v>
      </c>
      <c r="M1024" s="27" t="s">
        <v>169</v>
      </c>
      <c r="N1024" s="27" t="s">
        <v>1126</v>
      </c>
      <c r="O1024" s="27" t="s">
        <v>78</v>
      </c>
      <c r="P1024" s="27" t="s">
        <v>1440</v>
      </c>
      <c r="Q1024" s="27" t="s">
        <v>78</v>
      </c>
      <c r="R1024" s="27" t="s">
        <v>514</v>
      </c>
      <c r="S1024" s="27" t="s">
        <v>513</v>
      </c>
      <c r="T1024" s="27" t="s">
        <v>989</v>
      </c>
      <c r="U1024" s="60">
        <v>42212</v>
      </c>
      <c r="V1024" s="27" t="s">
        <v>45</v>
      </c>
      <c r="W1024" s="27" t="s">
        <v>107</v>
      </c>
      <c r="X1024" s="27" t="s">
        <v>175</v>
      </c>
      <c r="Y1024" s="27" t="s">
        <v>2941</v>
      </c>
      <c r="Z1024" s="27" t="s">
        <v>178</v>
      </c>
      <c r="AA1024" s="62">
        <v>622439.6</v>
      </c>
      <c r="AB1024" s="27" t="s">
        <v>645</v>
      </c>
      <c r="AC1024" s="27" t="s">
        <v>86</v>
      </c>
      <c r="AD1024" s="27" t="s">
        <v>177</v>
      </c>
      <c r="AE1024" s="27" t="s">
        <v>176</v>
      </c>
      <c r="AF1024" s="27" t="s">
        <v>782</v>
      </c>
      <c r="AG1024" s="27" t="s">
        <v>677</v>
      </c>
      <c r="AH1024" s="27" t="s">
        <v>1759</v>
      </c>
      <c r="AI1024" s="61">
        <v>42212</v>
      </c>
      <c r="AJ1024" s="27" t="s">
        <v>1758</v>
      </c>
      <c r="AK1024" s="61">
        <v>42212</v>
      </c>
      <c r="AL1024" s="28" t="s">
        <v>64</v>
      </c>
      <c r="AM1024" s="27" t="s">
        <v>723</v>
      </c>
      <c r="AN1024" s="27" t="s">
        <v>724</v>
      </c>
      <c r="AO1024" s="28" t="s">
        <v>715</v>
      </c>
      <c r="AP1024" s="27" t="s">
        <v>716</v>
      </c>
      <c r="AQ1024" s="27" t="s">
        <v>78</v>
      </c>
      <c r="AR1024" s="27" t="s">
        <v>78</v>
      </c>
      <c r="AS1024" s="28" t="s">
        <v>721</v>
      </c>
      <c r="AT1024" s="28" t="s">
        <v>718</v>
      </c>
      <c r="AU1024" s="28" t="s">
        <v>718</v>
      </c>
      <c r="AV1024" s="28" t="s">
        <v>718</v>
      </c>
      <c r="AW1024" s="28" t="s">
        <v>718</v>
      </c>
      <c r="AX1024" s="28" t="s">
        <v>718</v>
      </c>
      <c r="AY1024" s="28" t="s">
        <v>718</v>
      </c>
      <c r="AZ1024" s="62">
        <v>622439.6</v>
      </c>
      <c r="BA1024" s="62">
        <v>622439.6</v>
      </c>
      <c r="BB1024" s="29">
        <v>1</v>
      </c>
    </row>
    <row r="1025" spans="1:54" ht="15.6" customHeight="1" x14ac:dyDescent="0.2">
      <c r="A1025" t="s">
        <v>3205</v>
      </c>
      <c r="B1025" t="str">
        <f>VLOOKUP(M1025,vlookup!A:C,3,FALSE)</f>
        <v>"Special Interest Function"</v>
      </c>
      <c r="C1025" t="s">
        <v>925</v>
      </c>
      <c r="D1025" t="s">
        <v>7</v>
      </c>
      <c r="E1025" t="s">
        <v>13</v>
      </c>
      <c r="F1025" t="s">
        <v>721</v>
      </c>
      <c r="G1025" t="s">
        <v>718</v>
      </c>
      <c r="H1025" t="s">
        <v>718</v>
      </c>
      <c r="I1025" t="s">
        <v>718</v>
      </c>
      <c r="J1025" t="s">
        <v>718</v>
      </c>
      <c r="K1025" t="s">
        <v>718</v>
      </c>
      <c r="L1025" s="6" t="s">
        <v>718</v>
      </c>
      <c r="M1025" s="27" t="s">
        <v>169</v>
      </c>
      <c r="N1025" s="27" t="s">
        <v>1126</v>
      </c>
      <c r="O1025" s="27" t="s">
        <v>78</v>
      </c>
      <c r="P1025" s="27" t="s">
        <v>1440</v>
      </c>
      <c r="Q1025" s="27" t="s">
        <v>78</v>
      </c>
      <c r="R1025" s="27" t="s">
        <v>43</v>
      </c>
      <c r="S1025" s="27" t="s">
        <v>44</v>
      </c>
      <c r="T1025" s="27" t="s">
        <v>88</v>
      </c>
      <c r="U1025" s="60">
        <v>42223</v>
      </c>
      <c r="V1025" s="27" t="s">
        <v>45</v>
      </c>
      <c r="W1025" s="27" t="s">
        <v>677</v>
      </c>
      <c r="X1025" s="27" t="s">
        <v>38</v>
      </c>
      <c r="Y1025" s="27" t="s">
        <v>3016</v>
      </c>
      <c r="Z1025" s="27" t="s">
        <v>2999</v>
      </c>
      <c r="AA1025" s="62">
        <v>1400000</v>
      </c>
      <c r="AB1025" s="27" t="s">
        <v>3000</v>
      </c>
      <c r="AC1025" s="27" t="s">
        <v>397</v>
      </c>
      <c r="AD1025" s="27" t="s">
        <v>677</v>
      </c>
      <c r="AE1025" s="27" t="s">
        <v>3001</v>
      </c>
      <c r="AF1025" s="27" t="s">
        <v>782</v>
      </c>
      <c r="AG1025" s="27" t="s">
        <v>677</v>
      </c>
      <c r="AH1025" s="27" t="s">
        <v>768</v>
      </c>
      <c r="AI1025" s="61">
        <v>42277</v>
      </c>
      <c r="AJ1025" s="27" t="s">
        <v>2392</v>
      </c>
      <c r="AK1025" s="61">
        <v>42223</v>
      </c>
      <c r="AL1025" s="28" t="s">
        <v>64</v>
      </c>
      <c r="AM1025" s="27" t="s">
        <v>741</v>
      </c>
      <c r="AN1025" s="27" t="s">
        <v>742</v>
      </c>
      <c r="AO1025" s="28" t="s">
        <v>725</v>
      </c>
      <c r="AP1025" s="27" t="s">
        <v>718</v>
      </c>
      <c r="AQ1025" s="27" t="s">
        <v>677</v>
      </c>
      <c r="AR1025" s="27" t="s">
        <v>78</v>
      </c>
      <c r="AS1025" s="28" t="s">
        <v>721</v>
      </c>
      <c r="AT1025" s="28" t="s">
        <v>718</v>
      </c>
      <c r="AU1025" s="28" t="s">
        <v>718</v>
      </c>
      <c r="AV1025" s="28" t="s">
        <v>718</v>
      </c>
      <c r="AW1025" s="28" t="s">
        <v>718</v>
      </c>
      <c r="AX1025" s="28" t="s">
        <v>718</v>
      </c>
      <c r="AY1025" s="28" t="s">
        <v>718</v>
      </c>
      <c r="AZ1025" s="62">
        <v>1400000</v>
      </c>
      <c r="BA1025" s="62">
        <v>0</v>
      </c>
      <c r="BB1025" s="29">
        <v>1</v>
      </c>
    </row>
    <row r="1026" spans="1:54" ht="15.75" customHeight="1" x14ac:dyDescent="0.2">
      <c r="A1026" t="s">
        <v>3205</v>
      </c>
      <c r="B1026" t="str">
        <f>VLOOKUP(M1026,vlookup!A:C,3,FALSE)</f>
        <v>"Special Interest Function"</v>
      </c>
      <c r="C1026" t="s">
        <v>925</v>
      </c>
      <c r="D1026" t="s">
        <v>7</v>
      </c>
      <c r="E1026" t="s">
        <v>13</v>
      </c>
      <c r="F1026" t="s">
        <v>721</v>
      </c>
      <c r="G1026" t="s">
        <v>718</v>
      </c>
      <c r="H1026" t="s">
        <v>718</v>
      </c>
      <c r="I1026" t="s">
        <v>718</v>
      </c>
      <c r="J1026" t="s">
        <v>718</v>
      </c>
      <c r="K1026" t="s">
        <v>718</v>
      </c>
      <c r="L1026" s="6" t="s">
        <v>718</v>
      </c>
      <c r="M1026" s="27" t="s">
        <v>169</v>
      </c>
      <c r="N1026" s="27" t="s">
        <v>1126</v>
      </c>
      <c r="O1026" s="27" t="s">
        <v>78</v>
      </c>
      <c r="P1026" s="27" t="s">
        <v>1440</v>
      </c>
      <c r="Q1026" s="27" t="s">
        <v>78</v>
      </c>
      <c r="R1026" s="27" t="s">
        <v>915</v>
      </c>
      <c r="S1026" s="27" t="s">
        <v>106</v>
      </c>
      <c r="T1026" s="27" t="s">
        <v>1402</v>
      </c>
      <c r="U1026" s="60">
        <v>42226</v>
      </c>
      <c r="V1026" s="27" t="s">
        <v>45</v>
      </c>
      <c r="W1026" s="27" t="s">
        <v>107</v>
      </c>
      <c r="X1026" s="27" t="s">
        <v>175</v>
      </c>
      <c r="Y1026" s="27" t="s">
        <v>2856</v>
      </c>
      <c r="Z1026" s="27" t="s">
        <v>916</v>
      </c>
      <c r="AA1026" s="62">
        <v>29279.57</v>
      </c>
      <c r="AB1026" s="27" t="s">
        <v>128</v>
      </c>
      <c r="AC1026" s="27" t="s">
        <v>120</v>
      </c>
      <c r="AD1026" s="27" t="s">
        <v>917</v>
      </c>
      <c r="AE1026" s="27" t="s">
        <v>918</v>
      </c>
      <c r="AF1026" s="27" t="s">
        <v>782</v>
      </c>
      <c r="AG1026" s="27" t="s">
        <v>677</v>
      </c>
      <c r="AH1026" s="27" t="s">
        <v>1759</v>
      </c>
      <c r="AI1026" s="61">
        <v>42226</v>
      </c>
      <c r="AJ1026" s="27" t="s">
        <v>1758</v>
      </c>
      <c r="AK1026" s="61">
        <v>42226</v>
      </c>
      <c r="AL1026" s="28" t="s">
        <v>64</v>
      </c>
      <c r="AM1026" s="27" t="s">
        <v>741</v>
      </c>
      <c r="AN1026" s="27" t="s">
        <v>742</v>
      </c>
      <c r="AO1026" s="28" t="s">
        <v>715</v>
      </c>
      <c r="AP1026" s="27" t="s">
        <v>716</v>
      </c>
      <c r="AQ1026" s="27" t="s">
        <v>78</v>
      </c>
      <c r="AR1026" s="27" t="s">
        <v>78</v>
      </c>
      <c r="AS1026" s="28" t="s">
        <v>721</v>
      </c>
      <c r="AT1026" s="28" t="s">
        <v>718</v>
      </c>
      <c r="AU1026" s="28" t="s">
        <v>718</v>
      </c>
      <c r="AV1026" s="28" t="s">
        <v>718</v>
      </c>
      <c r="AW1026" s="28" t="s">
        <v>718</v>
      </c>
      <c r="AX1026" s="28" t="s">
        <v>718</v>
      </c>
      <c r="AY1026" s="28" t="s">
        <v>718</v>
      </c>
      <c r="AZ1026" s="62">
        <v>29279.57</v>
      </c>
      <c r="BA1026" s="62">
        <v>29279.57</v>
      </c>
      <c r="BB1026" s="29">
        <v>1</v>
      </c>
    </row>
    <row r="1027" spans="1:54" ht="15.75" customHeight="1" x14ac:dyDescent="0.2">
      <c r="A1027" t="s">
        <v>3205</v>
      </c>
      <c r="B1027" t="str">
        <f>VLOOKUP(M1027,vlookup!A:C,3,FALSE)</f>
        <v>"Special Interest Function"</v>
      </c>
      <c r="C1027" t="s">
        <v>925</v>
      </c>
      <c r="D1027" t="s">
        <v>7</v>
      </c>
      <c r="E1027" t="s">
        <v>13</v>
      </c>
      <c r="F1027" t="s">
        <v>721</v>
      </c>
      <c r="G1027" t="s">
        <v>718</v>
      </c>
      <c r="H1027" t="s">
        <v>718</v>
      </c>
      <c r="I1027" t="s">
        <v>718</v>
      </c>
      <c r="J1027" t="s">
        <v>718</v>
      </c>
      <c r="K1027" t="s">
        <v>718</v>
      </c>
      <c r="L1027" s="6" t="s">
        <v>718</v>
      </c>
      <c r="M1027" s="27" t="s">
        <v>169</v>
      </c>
      <c r="N1027" s="27" t="s">
        <v>1126</v>
      </c>
      <c r="O1027" s="27" t="s">
        <v>78</v>
      </c>
      <c r="P1027" s="27" t="s">
        <v>1440</v>
      </c>
      <c r="Q1027" s="27" t="s">
        <v>78</v>
      </c>
      <c r="R1027" s="27" t="s">
        <v>460</v>
      </c>
      <c r="S1027" s="27" t="s">
        <v>191</v>
      </c>
      <c r="T1027" s="27" t="s">
        <v>989</v>
      </c>
      <c r="U1027" s="60">
        <v>42226</v>
      </c>
      <c r="V1027" s="27" t="s">
        <v>45</v>
      </c>
      <c r="W1027" s="27" t="s">
        <v>107</v>
      </c>
      <c r="X1027" s="27" t="s">
        <v>175</v>
      </c>
      <c r="Y1027" s="27" t="s">
        <v>2975</v>
      </c>
      <c r="Z1027" s="27" t="s">
        <v>1136</v>
      </c>
      <c r="AA1027" s="62">
        <v>47195.3</v>
      </c>
      <c r="AB1027" s="27" t="s">
        <v>379</v>
      </c>
      <c r="AC1027" s="27" t="s">
        <v>122</v>
      </c>
      <c r="AD1027" s="27" t="s">
        <v>1137</v>
      </c>
      <c r="AE1027" s="27" t="s">
        <v>1138</v>
      </c>
      <c r="AF1027" s="27" t="s">
        <v>782</v>
      </c>
      <c r="AG1027" s="27" t="s">
        <v>677</v>
      </c>
      <c r="AH1027" s="27" t="s">
        <v>1759</v>
      </c>
      <c r="AI1027" s="61">
        <v>42226</v>
      </c>
      <c r="AJ1027" s="27" t="s">
        <v>1758</v>
      </c>
      <c r="AK1027" s="61">
        <v>42226</v>
      </c>
      <c r="AL1027" s="28" t="s">
        <v>64</v>
      </c>
      <c r="AM1027" s="27" t="s">
        <v>741</v>
      </c>
      <c r="AN1027" s="27" t="s">
        <v>742</v>
      </c>
      <c r="AO1027" s="28" t="s">
        <v>715</v>
      </c>
      <c r="AP1027" s="27" t="s">
        <v>716</v>
      </c>
      <c r="AQ1027" s="27" t="s">
        <v>78</v>
      </c>
      <c r="AR1027" s="27" t="s">
        <v>78</v>
      </c>
      <c r="AS1027" s="28" t="s">
        <v>721</v>
      </c>
      <c r="AT1027" s="28" t="s">
        <v>718</v>
      </c>
      <c r="AU1027" s="28" t="s">
        <v>718</v>
      </c>
      <c r="AV1027" s="28" t="s">
        <v>718</v>
      </c>
      <c r="AW1027" s="28" t="s">
        <v>718</v>
      </c>
      <c r="AX1027" s="28" t="s">
        <v>718</v>
      </c>
      <c r="AY1027" s="28" t="s">
        <v>718</v>
      </c>
      <c r="AZ1027" s="62">
        <v>47195.3</v>
      </c>
      <c r="BA1027" s="62">
        <v>47195.3</v>
      </c>
      <c r="BB1027" s="29">
        <v>1</v>
      </c>
    </row>
    <row r="1028" spans="1:54" ht="15.6" customHeight="1" x14ac:dyDescent="0.2">
      <c r="A1028" t="s">
        <v>3205</v>
      </c>
      <c r="B1028" t="str">
        <f>VLOOKUP(M1028,vlookup!A:C,3,FALSE)</f>
        <v>"Special Interest Function"</v>
      </c>
      <c r="C1028" t="s">
        <v>925</v>
      </c>
      <c r="D1028" t="s">
        <v>7</v>
      </c>
      <c r="E1028" t="s">
        <v>13</v>
      </c>
      <c r="F1028" t="s">
        <v>721</v>
      </c>
      <c r="G1028" t="s">
        <v>718</v>
      </c>
      <c r="H1028" t="s">
        <v>718</v>
      </c>
      <c r="I1028" t="s">
        <v>718</v>
      </c>
      <c r="J1028" t="s">
        <v>718</v>
      </c>
      <c r="K1028" t="s">
        <v>718</v>
      </c>
      <c r="L1028" s="6" t="s">
        <v>718</v>
      </c>
      <c r="M1028" s="27" t="s">
        <v>169</v>
      </c>
      <c r="N1028" s="27" t="s">
        <v>1126</v>
      </c>
      <c r="O1028" s="27" t="s">
        <v>78</v>
      </c>
      <c r="P1028" s="27" t="s">
        <v>1440</v>
      </c>
      <c r="Q1028" s="27" t="s">
        <v>78</v>
      </c>
      <c r="R1028" s="27" t="s">
        <v>463</v>
      </c>
      <c r="S1028" s="27" t="s">
        <v>260</v>
      </c>
      <c r="T1028" s="27" t="s">
        <v>212</v>
      </c>
      <c r="U1028" s="60">
        <v>42226</v>
      </c>
      <c r="V1028" s="27" t="s">
        <v>45</v>
      </c>
      <c r="W1028" s="27" t="s">
        <v>107</v>
      </c>
      <c r="X1028" s="27" t="s">
        <v>175</v>
      </c>
      <c r="Y1028" s="27" t="s">
        <v>2901</v>
      </c>
      <c r="Z1028" s="27" t="s">
        <v>188</v>
      </c>
      <c r="AA1028" s="62">
        <v>100000</v>
      </c>
      <c r="AB1028" s="27" t="s">
        <v>644</v>
      </c>
      <c r="AC1028" s="27" t="s">
        <v>104</v>
      </c>
      <c r="AD1028" s="27" t="s">
        <v>187</v>
      </c>
      <c r="AE1028" s="27" t="s">
        <v>186</v>
      </c>
      <c r="AF1028" s="27" t="s">
        <v>782</v>
      </c>
      <c r="AG1028" s="27" t="s">
        <v>677</v>
      </c>
      <c r="AH1028" s="27" t="s">
        <v>1759</v>
      </c>
      <c r="AI1028" s="61">
        <v>42226</v>
      </c>
      <c r="AJ1028" s="27" t="s">
        <v>1760</v>
      </c>
      <c r="AK1028" s="61">
        <v>42226</v>
      </c>
      <c r="AL1028" s="28" t="s">
        <v>64</v>
      </c>
      <c r="AM1028" s="27" t="s">
        <v>723</v>
      </c>
      <c r="AN1028" s="27" t="s">
        <v>724</v>
      </c>
      <c r="AO1028" s="28" t="s">
        <v>715</v>
      </c>
      <c r="AP1028" s="27" t="s">
        <v>716</v>
      </c>
      <c r="AQ1028" s="27" t="s">
        <v>78</v>
      </c>
      <c r="AR1028" s="27" t="s">
        <v>78</v>
      </c>
      <c r="AS1028" s="28" t="s">
        <v>721</v>
      </c>
      <c r="AT1028" s="28" t="s">
        <v>718</v>
      </c>
      <c r="AU1028" s="28" t="s">
        <v>718</v>
      </c>
      <c r="AV1028" s="28" t="s">
        <v>718</v>
      </c>
      <c r="AW1028" s="28" t="s">
        <v>718</v>
      </c>
      <c r="AX1028" s="28" t="s">
        <v>718</v>
      </c>
      <c r="AY1028" s="28" t="s">
        <v>718</v>
      </c>
      <c r="AZ1028" s="62">
        <v>100000</v>
      </c>
      <c r="BA1028" s="62">
        <v>100000</v>
      </c>
      <c r="BB1028" s="29">
        <v>1</v>
      </c>
    </row>
    <row r="1029" spans="1:54" ht="15.75" customHeight="1" x14ac:dyDescent="0.2">
      <c r="A1029" t="s">
        <v>3205</v>
      </c>
      <c r="B1029" t="str">
        <f>VLOOKUP(M1029,vlookup!A:C,3,FALSE)</f>
        <v>"Special Interest Function"</v>
      </c>
      <c r="C1029" t="s">
        <v>925</v>
      </c>
      <c r="D1029" t="s">
        <v>7</v>
      </c>
      <c r="E1029" t="s">
        <v>13</v>
      </c>
      <c r="F1029" t="s">
        <v>721</v>
      </c>
      <c r="G1029" t="s">
        <v>718</v>
      </c>
      <c r="H1029" t="s">
        <v>718</v>
      </c>
      <c r="I1029" t="s">
        <v>718</v>
      </c>
      <c r="J1029" t="s">
        <v>718</v>
      </c>
      <c r="K1029" t="s">
        <v>718</v>
      </c>
      <c r="L1029" s="6" t="s">
        <v>718</v>
      </c>
      <c r="M1029" s="27" t="s">
        <v>169</v>
      </c>
      <c r="N1029" s="27" t="s">
        <v>1126</v>
      </c>
      <c r="O1029" s="27" t="s">
        <v>78</v>
      </c>
      <c r="P1029" s="27" t="s">
        <v>1440</v>
      </c>
      <c r="Q1029" s="27" t="s">
        <v>78</v>
      </c>
      <c r="R1029" s="27" t="s">
        <v>495</v>
      </c>
      <c r="S1029" s="27" t="s">
        <v>98</v>
      </c>
      <c r="T1029" s="27" t="s">
        <v>453</v>
      </c>
      <c r="U1029" s="60">
        <v>42226</v>
      </c>
      <c r="V1029" s="27" t="s">
        <v>45</v>
      </c>
      <c r="W1029" s="27" t="s">
        <v>107</v>
      </c>
      <c r="X1029" s="27" t="s">
        <v>175</v>
      </c>
      <c r="Y1029" s="27" t="s">
        <v>2962</v>
      </c>
      <c r="Z1029" s="27" t="s">
        <v>185</v>
      </c>
      <c r="AA1029" s="62">
        <v>500000</v>
      </c>
      <c r="AB1029" s="27" t="s">
        <v>912</v>
      </c>
      <c r="AC1029" s="27" t="s">
        <v>130</v>
      </c>
      <c r="AD1029" s="27" t="s">
        <v>184</v>
      </c>
      <c r="AE1029" s="27" t="s">
        <v>183</v>
      </c>
      <c r="AF1029" s="27" t="s">
        <v>782</v>
      </c>
      <c r="AG1029" s="27" t="s">
        <v>677</v>
      </c>
      <c r="AH1029" s="27" t="s">
        <v>1759</v>
      </c>
      <c r="AI1029" s="61">
        <v>42226</v>
      </c>
      <c r="AJ1029" s="27" t="s">
        <v>1760</v>
      </c>
      <c r="AK1029" s="61">
        <v>42226</v>
      </c>
      <c r="AL1029" s="28" t="s">
        <v>64</v>
      </c>
      <c r="AM1029" s="27" t="s">
        <v>723</v>
      </c>
      <c r="AN1029" s="27" t="s">
        <v>724</v>
      </c>
      <c r="AO1029" s="28" t="s">
        <v>715</v>
      </c>
      <c r="AP1029" s="27" t="s">
        <v>716</v>
      </c>
      <c r="AQ1029" s="27" t="s">
        <v>78</v>
      </c>
      <c r="AR1029" s="27" t="s">
        <v>78</v>
      </c>
      <c r="AS1029" s="28" t="s">
        <v>721</v>
      </c>
      <c r="AT1029" s="28" t="s">
        <v>718</v>
      </c>
      <c r="AU1029" s="28" t="s">
        <v>718</v>
      </c>
      <c r="AV1029" s="28" t="s">
        <v>718</v>
      </c>
      <c r="AW1029" s="28" t="s">
        <v>718</v>
      </c>
      <c r="AX1029" s="28" t="s">
        <v>718</v>
      </c>
      <c r="AY1029" s="28" t="s">
        <v>718</v>
      </c>
      <c r="AZ1029" s="62">
        <v>500000</v>
      </c>
      <c r="BA1029" s="62">
        <v>500000</v>
      </c>
      <c r="BB1029" s="29">
        <v>1</v>
      </c>
    </row>
    <row r="1030" spans="1:54" ht="15.75" customHeight="1" x14ac:dyDescent="0.2">
      <c r="A1030" t="s">
        <v>3205</v>
      </c>
      <c r="B1030" t="str">
        <f>VLOOKUP(M1030,vlookup!A:C,3,FALSE)</f>
        <v>"Special Interest Function"</v>
      </c>
      <c r="C1030" t="s">
        <v>925</v>
      </c>
      <c r="D1030" t="s">
        <v>7</v>
      </c>
      <c r="E1030" t="s">
        <v>13</v>
      </c>
      <c r="F1030" t="s">
        <v>721</v>
      </c>
      <c r="G1030" t="s">
        <v>718</v>
      </c>
      <c r="H1030" t="s">
        <v>718</v>
      </c>
      <c r="I1030" t="s">
        <v>718</v>
      </c>
      <c r="J1030" t="s">
        <v>718</v>
      </c>
      <c r="K1030" t="s">
        <v>718</v>
      </c>
      <c r="L1030" s="6" t="s">
        <v>718</v>
      </c>
      <c r="M1030" s="27" t="s">
        <v>169</v>
      </c>
      <c r="N1030" s="27" t="s">
        <v>1126</v>
      </c>
      <c r="O1030" s="27" t="s">
        <v>78</v>
      </c>
      <c r="P1030" s="27" t="s">
        <v>1440</v>
      </c>
      <c r="Q1030" s="27" t="s">
        <v>78</v>
      </c>
      <c r="R1030" s="27" t="s">
        <v>495</v>
      </c>
      <c r="S1030" s="27" t="s">
        <v>98</v>
      </c>
      <c r="T1030" s="27" t="s">
        <v>453</v>
      </c>
      <c r="U1030" s="60">
        <v>42226</v>
      </c>
      <c r="V1030" s="27" t="s">
        <v>45</v>
      </c>
      <c r="W1030" s="27" t="s">
        <v>107</v>
      </c>
      <c r="X1030" s="27" t="s">
        <v>175</v>
      </c>
      <c r="Y1030" s="27" t="s">
        <v>2900</v>
      </c>
      <c r="Z1030" s="27" t="s">
        <v>185</v>
      </c>
      <c r="AA1030" s="62">
        <v>990841</v>
      </c>
      <c r="AB1030" s="27" t="s">
        <v>194</v>
      </c>
      <c r="AC1030" s="27" t="s">
        <v>809</v>
      </c>
      <c r="AD1030" s="27" t="s">
        <v>184</v>
      </c>
      <c r="AE1030" s="27" t="s">
        <v>183</v>
      </c>
      <c r="AF1030" s="27" t="s">
        <v>782</v>
      </c>
      <c r="AG1030" s="27" t="s">
        <v>677</v>
      </c>
      <c r="AH1030" s="27" t="s">
        <v>1759</v>
      </c>
      <c r="AI1030" s="61">
        <v>42226</v>
      </c>
      <c r="AJ1030" s="27" t="s">
        <v>1758</v>
      </c>
      <c r="AK1030" s="61">
        <v>42226</v>
      </c>
      <c r="AL1030" s="28" t="s">
        <v>64</v>
      </c>
      <c r="AM1030" s="27" t="s">
        <v>741</v>
      </c>
      <c r="AN1030" s="27" t="s">
        <v>742</v>
      </c>
      <c r="AO1030" s="28" t="s">
        <v>715</v>
      </c>
      <c r="AP1030" s="27" t="s">
        <v>716</v>
      </c>
      <c r="AQ1030" s="27" t="s">
        <v>78</v>
      </c>
      <c r="AR1030" s="27" t="s">
        <v>78</v>
      </c>
      <c r="AS1030" s="28" t="s">
        <v>721</v>
      </c>
      <c r="AT1030" s="28" t="s">
        <v>718</v>
      </c>
      <c r="AU1030" s="28" t="s">
        <v>718</v>
      </c>
      <c r="AV1030" s="28" t="s">
        <v>718</v>
      </c>
      <c r="AW1030" s="28" t="s">
        <v>718</v>
      </c>
      <c r="AX1030" s="28" t="s">
        <v>718</v>
      </c>
      <c r="AY1030" s="28" t="s">
        <v>718</v>
      </c>
      <c r="AZ1030" s="62">
        <v>990841</v>
      </c>
      <c r="BA1030" s="62">
        <v>990841</v>
      </c>
      <c r="BB1030" s="29">
        <v>1</v>
      </c>
    </row>
    <row r="1031" spans="1:54" ht="15.75" customHeight="1" x14ac:dyDescent="0.2">
      <c r="A1031" t="s">
        <v>3205</v>
      </c>
      <c r="B1031" t="str">
        <f>VLOOKUP(M1031,vlookup!A:C,3,FALSE)</f>
        <v>"Special Interest Function"</v>
      </c>
      <c r="C1031" t="s">
        <v>925</v>
      </c>
      <c r="D1031" t="s">
        <v>7</v>
      </c>
      <c r="E1031" t="s">
        <v>13</v>
      </c>
      <c r="F1031" t="s">
        <v>721</v>
      </c>
      <c r="G1031" t="s">
        <v>718</v>
      </c>
      <c r="H1031" t="s">
        <v>718</v>
      </c>
      <c r="I1031" t="s">
        <v>718</v>
      </c>
      <c r="J1031" t="s">
        <v>718</v>
      </c>
      <c r="K1031" t="s">
        <v>718</v>
      </c>
      <c r="L1031" s="6" t="s">
        <v>718</v>
      </c>
      <c r="M1031" s="27" t="s">
        <v>169</v>
      </c>
      <c r="N1031" s="27" t="s">
        <v>1126</v>
      </c>
      <c r="O1031" s="27" t="s">
        <v>78</v>
      </c>
      <c r="P1031" s="27" t="s">
        <v>1440</v>
      </c>
      <c r="Q1031" s="27" t="s">
        <v>78</v>
      </c>
      <c r="R1031" s="27" t="s">
        <v>514</v>
      </c>
      <c r="S1031" s="27" t="s">
        <v>513</v>
      </c>
      <c r="T1031" s="27" t="s">
        <v>989</v>
      </c>
      <c r="U1031" s="60">
        <v>42226</v>
      </c>
      <c r="V1031" s="27" t="s">
        <v>45</v>
      </c>
      <c r="W1031" s="27" t="s">
        <v>107</v>
      </c>
      <c r="X1031" s="27" t="s">
        <v>175</v>
      </c>
      <c r="Y1031" s="27" t="s">
        <v>2900</v>
      </c>
      <c r="Z1031" s="27" t="s">
        <v>178</v>
      </c>
      <c r="AA1031" s="62">
        <v>1208875</v>
      </c>
      <c r="AB1031" s="27" t="s">
        <v>1119</v>
      </c>
      <c r="AC1031" s="27" t="s">
        <v>400</v>
      </c>
      <c r="AD1031" s="27" t="s">
        <v>177</v>
      </c>
      <c r="AE1031" s="27" t="s">
        <v>176</v>
      </c>
      <c r="AF1031" s="27" t="s">
        <v>782</v>
      </c>
      <c r="AG1031" s="27" t="s">
        <v>677</v>
      </c>
      <c r="AH1031" s="27" t="s">
        <v>1759</v>
      </c>
      <c r="AI1031" s="61">
        <v>42226</v>
      </c>
      <c r="AJ1031" s="27" t="s">
        <v>1758</v>
      </c>
      <c r="AK1031" s="61">
        <v>42226</v>
      </c>
      <c r="AL1031" s="28" t="s">
        <v>64</v>
      </c>
      <c r="AM1031" s="27" t="s">
        <v>741</v>
      </c>
      <c r="AN1031" s="27" t="s">
        <v>742</v>
      </c>
      <c r="AO1031" s="28" t="s">
        <v>715</v>
      </c>
      <c r="AP1031" s="27" t="s">
        <v>716</v>
      </c>
      <c r="AQ1031" s="27" t="s">
        <v>78</v>
      </c>
      <c r="AR1031" s="27" t="s">
        <v>78</v>
      </c>
      <c r="AS1031" s="28" t="s">
        <v>721</v>
      </c>
      <c r="AT1031" s="28" t="s">
        <v>718</v>
      </c>
      <c r="AU1031" s="28" t="s">
        <v>718</v>
      </c>
      <c r="AV1031" s="28" t="s">
        <v>718</v>
      </c>
      <c r="AW1031" s="28" t="s">
        <v>718</v>
      </c>
      <c r="AX1031" s="28" t="s">
        <v>718</v>
      </c>
      <c r="AY1031" s="28" t="s">
        <v>718</v>
      </c>
      <c r="AZ1031" s="62">
        <v>1208875</v>
      </c>
      <c r="BA1031" s="62">
        <v>1208875</v>
      </c>
      <c r="BB1031" s="29">
        <v>1</v>
      </c>
    </row>
    <row r="1032" spans="1:54" ht="15.75" customHeight="1" x14ac:dyDescent="0.2">
      <c r="A1032" t="s">
        <v>3205</v>
      </c>
      <c r="B1032" t="str">
        <f>VLOOKUP(M1032,vlookup!A:C,3,FALSE)</f>
        <v>"Special Interest Function"</v>
      </c>
      <c r="C1032" t="s">
        <v>925</v>
      </c>
      <c r="D1032" t="s">
        <v>7</v>
      </c>
      <c r="E1032" t="s">
        <v>13</v>
      </c>
      <c r="F1032" t="s">
        <v>721</v>
      </c>
      <c r="G1032" t="s">
        <v>718</v>
      </c>
      <c r="H1032" t="s">
        <v>718</v>
      </c>
      <c r="I1032" t="s">
        <v>718</v>
      </c>
      <c r="J1032" t="s">
        <v>718</v>
      </c>
      <c r="K1032" t="s">
        <v>718</v>
      </c>
      <c r="L1032" s="6" t="s">
        <v>718</v>
      </c>
      <c r="M1032" s="27" t="s">
        <v>169</v>
      </c>
      <c r="N1032" s="27" t="s">
        <v>1126</v>
      </c>
      <c r="O1032" s="27" t="s">
        <v>78</v>
      </c>
      <c r="P1032" s="27" t="s">
        <v>1440</v>
      </c>
      <c r="Q1032" s="27" t="s">
        <v>78</v>
      </c>
      <c r="R1032" s="27" t="s">
        <v>463</v>
      </c>
      <c r="S1032" s="27" t="s">
        <v>260</v>
      </c>
      <c r="T1032" s="27" t="s">
        <v>212</v>
      </c>
      <c r="U1032" s="60">
        <v>42226</v>
      </c>
      <c r="V1032" s="27" t="s">
        <v>45</v>
      </c>
      <c r="W1032" s="27" t="s">
        <v>107</v>
      </c>
      <c r="X1032" s="27" t="s">
        <v>175</v>
      </c>
      <c r="Y1032" s="27" t="s">
        <v>2902</v>
      </c>
      <c r="Z1032" s="27" t="s">
        <v>188</v>
      </c>
      <c r="AA1032" s="62">
        <v>1500000</v>
      </c>
      <c r="AB1032" s="27" t="s">
        <v>1119</v>
      </c>
      <c r="AC1032" s="27" t="s">
        <v>83</v>
      </c>
      <c r="AD1032" s="27" t="s">
        <v>187</v>
      </c>
      <c r="AE1032" s="27" t="s">
        <v>186</v>
      </c>
      <c r="AF1032" s="27" t="s">
        <v>782</v>
      </c>
      <c r="AG1032" s="27" t="s">
        <v>677</v>
      </c>
      <c r="AH1032" s="27" t="s">
        <v>1759</v>
      </c>
      <c r="AI1032" s="61">
        <v>42226</v>
      </c>
      <c r="AJ1032" s="27" t="s">
        <v>1760</v>
      </c>
      <c r="AK1032" s="61">
        <v>42226</v>
      </c>
      <c r="AL1032" s="28" t="s">
        <v>64</v>
      </c>
      <c r="AM1032" s="27" t="s">
        <v>723</v>
      </c>
      <c r="AN1032" s="27" t="s">
        <v>724</v>
      </c>
      <c r="AO1032" s="28" t="s">
        <v>715</v>
      </c>
      <c r="AP1032" s="27" t="s">
        <v>716</v>
      </c>
      <c r="AQ1032" s="27" t="s">
        <v>78</v>
      </c>
      <c r="AR1032" s="27" t="s">
        <v>78</v>
      </c>
      <c r="AS1032" s="28" t="s">
        <v>721</v>
      </c>
      <c r="AT1032" s="28" t="s">
        <v>718</v>
      </c>
      <c r="AU1032" s="28" t="s">
        <v>718</v>
      </c>
      <c r="AV1032" s="28" t="s">
        <v>718</v>
      </c>
      <c r="AW1032" s="28" t="s">
        <v>718</v>
      </c>
      <c r="AX1032" s="28" t="s">
        <v>718</v>
      </c>
      <c r="AY1032" s="28" t="s">
        <v>718</v>
      </c>
      <c r="AZ1032" s="62">
        <v>1500000</v>
      </c>
      <c r="BA1032" s="62">
        <v>1500000</v>
      </c>
      <c r="BB1032" s="29">
        <v>1</v>
      </c>
    </row>
    <row r="1033" spans="1:54" ht="15.75" customHeight="1" x14ac:dyDescent="0.2">
      <c r="A1033" t="s">
        <v>3205</v>
      </c>
      <c r="B1033" t="str">
        <f>VLOOKUP(M1033,vlookup!A:C,3,FALSE)</f>
        <v>"Special Interest Function"</v>
      </c>
      <c r="C1033" t="s">
        <v>925</v>
      </c>
      <c r="D1033" t="s">
        <v>7</v>
      </c>
      <c r="E1033" t="s">
        <v>13</v>
      </c>
      <c r="F1033" t="s">
        <v>721</v>
      </c>
      <c r="G1033" t="s">
        <v>718</v>
      </c>
      <c r="H1033" t="s">
        <v>718</v>
      </c>
      <c r="I1033" t="s">
        <v>718</v>
      </c>
      <c r="J1033" t="s">
        <v>718</v>
      </c>
      <c r="K1033" t="s">
        <v>718</v>
      </c>
      <c r="L1033" s="6" t="s">
        <v>718</v>
      </c>
      <c r="M1033" s="27" t="s">
        <v>169</v>
      </c>
      <c r="N1033" s="27" t="s">
        <v>1126</v>
      </c>
      <c r="O1033" s="27" t="s">
        <v>78</v>
      </c>
      <c r="P1033" s="27" t="s">
        <v>1440</v>
      </c>
      <c r="Q1033" s="27" t="s">
        <v>78</v>
      </c>
      <c r="R1033" s="27" t="s">
        <v>463</v>
      </c>
      <c r="S1033" s="27" t="s">
        <v>260</v>
      </c>
      <c r="T1033" s="27" t="s">
        <v>212</v>
      </c>
      <c r="U1033" s="60">
        <v>42226</v>
      </c>
      <c r="V1033" s="27" t="s">
        <v>45</v>
      </c>
      <c r="W1033" s="27" t="s">
        <v>107</v>
      </c>
      <c r="X1033" s="27" t="s">
        <v>175</v>
      </c>
      <c r="Y1033" s="27" t="s">
        <v>2900</v>
      </c>
      <c r="Z1033" s="27" t="s">
        <v>188</v>
      </c>
      <c r="AA1033" s="62">
        <v>1523500</v>
      </c>
      <c r="AB1033" s="27" t="s">
        <v>912</v>
      </c>
      <c r="AC1033" s="27" t="s">
        <v>669</v>
      </c>
      <c r="AD1033" s="27" t="s">
        <v>187</v>
      </c>
      <c r="AE1033" s="27" t="s">
        <v>186</v>
      </c>
      <c r="AF1033" s="27" t="s">
        <v>782</v>
      </c>
      <c r="AG1033" s="27" t="s">
        <v>677</v>
      </c>
      <c r="AH1033" s="27" t="s">
        <v>1759</v>
      </c>
      <c r="AI1033" s="61">
        <v>42226</v>
      </c>
      <c r="AJ1033" s="27" t="s">
        <v>1758</v>
      </c>
      <c r="AK1033" s="61">
        <v>42226</v>
      </c>
      <c r="AL1033" s="28" t="s">
        <v>64</v>
      </c>
      <c r="AM1033" s="27" t="s">
        <v>741</v>
      </c>
      <c r="AN1033" s="27" t="s">
        <v>742</v>
      </c>
      <c r="AO1033" s="28" t="s">
        <v>715</v>
      </c>
      <c r="AP1033" s="27" t="s">
        <v>716</v>
      </c>
      <c r="AQ1033" s="27" t="s">
        <v>78</v>
      </c>
      <c r="AR1033" s="27" t="s">
        <v>78</v>
      </c>
      <c r="AS1033" s="28" t="s">
        <v>721</v>
      </c>
      <c r="AT1033" s="28" t="s">
        <v>718</v>
      </c>
      <c r="AU1033" s="28" t="s">
        <v>718</v>
      </c>
      <c r="AV1033" s="28" t="s">
        <v>718</v>
      </c>
      <c r="AW1033" s="28" t="s">
        <v>718</v>
      </c>
      <c r="AX1033" s="28" t="s">
        <v>718</v>
      </c>
      <c r="AY1033" s="28" t="s">
        <v>718</v>
      </c>
      <c r="AZ1033" s="62">
        <v>1523500</v>
      </c>
      <c r="BA1033" s="62">
        <v>1523500</v>
      </c>
      <c r="BB1033" s="29">
        <v>1</v>
      </c>
    </row>
    <row r="1034" spans="1:54" ht="15.75" customHeight="1" x14ac:dyDescent="0.2">
      <c r="A1034" t="s">
        <v>3205</v>
      </c>
      <c r="B1034" t="str">
        <f>VLOOKUP(M1034,vlookup!A:C,3,FALSE)</f>
        <v>"Special Interest Function"</v>
      </c>
      <c r="C1034" t="s">
        <v>925</v>
      </c>
      <c r="D1034" t="s">
        <v>7</v>
      </c>
      <c r="E1034" t="s">
        <v>13</v>
      </c>
      <c r="F1034" t="s">
        <v>721</v>
      </c>
      <c r="G1034" t="s">
        <v>718</v>
      </c>
      <c r="H1034" t="s">
        <v>718</v>
      </c>
      <c r="I1034" t="s">
        <v>718</v>
      </c>
      <c r="J1034" t="s">
        <v>718</v>
      </c>
      <c r="K1034" t="s">
        <v>718</v>
      </c>
      <c r="L1034" s="6" t="s">
        <v>718</v>
      </c>
      <c r="M1034" s="27" t="s">
        <v>169</v>
      </c>
      <c r="N1034" s="27" t="s">
        <v>1126</v>
      </c>
      <c r="O1034" s="27" t="s">
        <v>78</v>
      </c>
      <c r="P1034" s="27" t="s">
        <v>1440</v>
      </c>
      <c r="Q1034" s="27" t="s">
        <v>78</v>
      </c>
      <c r="R1034" s="27" t="s">
        <v>1373</v>
      </c>
      <c r="S1034" s="27" t="s">
        <v>260</v>
      </c>
      <c r="T1034" s="27" t="s">
        <v>1219</v>
      </c>
      <c r="U1034" s="60">
        <v>42226</v>
      </c>
      <c r="V1034" s="27" t="s">
        <v>45</v>
      </c>
      <c r="W1034" s="27" t="s">
        <v>107</v>
      </c>
      <c r="X1034" s="27" t="s">
        <v>175</v>
      </c>
      <c r="Y1034" s="27" t="s">
        <v>2904</v>
      </c>
      <c r="Z1034" s="27" t="s">
        <v>2978</v>
      </c>
      <c r="AA1034" s="62">
        <v>2090424</v>
      </c>
      <c r="AB1034" s="27" t="s">
        <v>325</v>
      </c>
      <c r="AC1034" s="27" t="s">
        <v>122</v>
      </c>
      <c r="AD1034" s="27" t="s">
        <v>174</v>
      </c>
      <c r="AE1034" s="27" t="s">
        <v>2979</v>
      </c>
      <c r="AF1034" s="27" t="s">
        <v>782</v>
      </c>
      <c r="AG1034" s="27" t="s">
        <v>677</v>
      </c>
      <c r="AH1034" s="27" t="s">
        <v>1759</v>
      </c>
      <c r="AI1034" s="61">
        <v>42226</v>
      </c>
      <c r="AJ1034" s="27" t="s">
        <v>1760</v>
      </c>
      <c r="AK1034" s="61">
        <v>42226</v>
      </c>
      <c r="AL1034" s="28" t="s">
        <v>64</v>
      </c>
      <c r="AM1034" s="27" t="s">
        <v>741</v>
      </c>
      <c r="AN1034" s="27" t="s">
        <v>742</v>
      </c>
      <c r="AO1034" s="28" t="s">
        <v>715</v>
      </c>
      <c r="AP1034" s="27" t="s">
        <v>716</v>
      </c>
      <c r="AQ1034" s="27" t="s">
        <v>78</v>
      </c>
      <c r="AR1034" s="27" t="s">
        <v>78</v>
      </c>
      <c r="AS1034" s="28" t="s">
        <v>721</v>
      </c>
      <c r="AT1034" s="28" t="s">
        <v>718</v>
      </c>
      <c r="AU1034" s="28" t="s">
        <v>718</v>
      </c>
      <c r="AV1034" s="28" t="s">
        <v>718</v>
      </c>
      <c r="AW1034" s="28" t="s">
        <v>718</v>
      </c>
      <c r="AX1034" s="28" t="s">
        <v>718</v>
      </c>
      <c r="AY1034" s="28" t="s">
        <v>718</v>
      </c>
      <c r="AZ1034" s="62">
        <v>2090424</v>
      </c>
      <c r="BA1034" s="62">
        <v>2090424</v>
      </c>
      <c r="BB1034" s="29">
        <v>1</v>
      </c>
    </row>
    <row r="1035" spans="1:54" ht="15.75" customHeight="1" x14ac:dyDescent="0.2">
      <c r="A1035" t="s">
        <v>3205</v>
      </c>
      <c r="B1035" t="str">
        <f>VLOOKUP(M1035,vlookup!A:C,3,FALSE)</f>
        <v>"Special Interest Function"</v>
      </c>
      <c r="C1035" t="s">
        <v>925</v>
      </c>
      <c r="D1035" t="s">
        <v>7</v>
      </c>
      <c r="E1035" t="s">
        <v>13</v>
      </c>
      <c r="F1035" t="s">
        <v>721</v>
      </c>
      <c r="G1035" t="s">
        <v>718</v>
      </c>
      <c r="H1035" t="s">
        <v>718</v>
      </c>
      <c r="I1035" t="s">
        <v>718</v>
      </c>
      <c r="J1035" t="s">
        <v>718</v>
      </c>
      <c r="K1035" t="s">
        <v>718</v>
      </c>
      <c r="L1035" s="6" t="s">
        <v>718</v>
      </c>
      <c r="M1035" s="27" t="s">
        <v>169</v>
      </c>
      <c r="N1035" s="27" t="s">
        <v>1126</v>
      </c>
      <c r="O1035" s="27" t="s">
        <v>78</v>
      </c>
      <c r="P1035" s="27" t="s">
        <v>1440</v>
      </c>
      <c r="Q1035" s="27" t="s">
        <v>78</v>
      </c>
      <c r="R1035" s="27" t="s">
        <v>495</v>
      </c>
      <c r="S1035" s="27" t="s">
        <v>98</v>
      </c>
      <c r="T1035" s="27" t="s">
        <v>453</v>
      </c>
      <c r="U1035" s="60">
        <v>42226</v>
      </c>
      <c r="V1035" s="27" t="s">
        <v>45</v>
      </c>
      <c r="W1035" s="27" t="s">
        <v>107</v>
      </c>
      <c r="X1035" s="27" t="s">
        <v>175</v>
      </c>
      <c r="Y1035" s="27" t="s">
        <v>2963</v>
      </c>
      <c r="Z1035" s="27" t="s">
        <v>185</v>
      </c>
      <c r="AA1035" s="62">
        <v>10000000</v>
      </c>
      <c r="AB1035" s="27" t="s">
        <v>194</v>
      </c>
      <c r="AC1035" s="27" t="s">
        <v>420</v>
      </c>
      <c r="AD1035" s="27" t="s">
        <v>184</v>
      </c>
      <c r="AE1035" s="27" t="s">
        <v>183</v>
      </c>
      <c r="AF1035" s="27" t="s">
        <v>782</v>
      </c>
      <c r="AG1035" s="27" t="s">
        <v>677</v>
      </c>
      <c r="AH1035" s="27" t="s">
        <v>1759</v>
      </c>
      <c r="AI1035" s="61">
        <v>42226</v>
      </c>
      <c r="AJ1035" s="27" t="s">
        <v>1760</v>
      </c>
      <c r="AK1035" s="61">
        <v>42226</v>
      </c>
      <c r="AL1035" s="28" t="s">
        <v>64</v>
      </c>
      <c r="AM1035" s="27" t="s">
        <v>723</v>
      </c>
      <c r="AN1035" s="27" t="s">
        <v>724</v>
      </c>
      <c r="AO1035" s="28" t="s">
        <v>715</v>
      </c>
      <c r="AP1035" s="27" t="s">
        <v>716</v>
      </c>
      <c r="AQ1035" s="27" t="s">
        <v>78</v>
      </c>
      <c r="AR1035" s="27" t="s">
        <v>78</v>
      </c>
      <c r="AS1035" s="28" t="s">
        <v>721</v>
      </c>
      <c r="AT1035" s="28" t="s">
        <v>718</v>
      </c>
      <c r="AU1035" s="28" t="s">
        <v>718</v>
      </c>
      <c r="AV1035" s="28" t="s">
        <v>718</v>
      </c>
      <c r="AW1035" s="28" t="s">
        <v>718</v>
      </c>
      <c r="AX1035" s="28" t="s">
        <v>718</v>
      </c>
      <c r="AY1035" s="28" t="s">
        <v>718</v>
      </c>
      <c r="AZ1035" s="62">
        <v>10000000</v>
      </c>
      <c r="BA1035" s="62">
        <v>10000000</v>
      </c>
      <c r="BB1035" s="29">
        <v>1</v>
      </c>
    </row>
    <row r="1036" spans="1:54" ht="15.75" customHeight="1" x14ac:dyDescent="0.2">
      <c r="A1036" t="s">
        <v>3205</v>
      </c>
      <c r="B1036" t="str">
        <f>VLOOKUP(M1036,vlookup!A:C,3,FALSE)</f>
        <v>"Special Interest Function"</v>
      </c>
      <c r="C1036" t="s">
        <v>925</v>
      </c>
      <c r="D1036" t="s">
        <v>7</v>
      </c>
      <c r="E1036" t="s">
        <v>13</v>
      </c>
      <c r="F1036" t="s">
        <v>721</v>
      </c>
      <c r="G1036" t="s">
        <v>718</v>
      </c>
      <c r="H1036" t="s">
        <v>718</v>
      </c>
      <c r="I1036" t="s">
        <v>718</v>
      </c>
      <c r="J1036" t="s">
        <v>718</v>
      </c>
      <c r="K1036" t="s">
        <v>718</v>
      </c>
      <c r="L1036" s="6" t="s">
        <v>718</v>
      </c>
      <c r="M1036" s="27" t="s">
        <v>169</v>
      </c>
      <c r="N1036" s="27" t="s">
        <v>1126</v>
      </c>
      <c r="O1036" s="27" t="s">
        <v>78</v>
      </c>
      <c r="P1036" s="27" t="s">
        <v>1440</v>
      </c>
      <c r="Q1036" s="27" t="s">
        <v>78</v>
      </c>
      <c r="R1036" s="27" t="s">
        <v>1408</v>
      </c>
      <c r="S1036" s="27" t="s">
        <v>483</v>
      </c>
      <c r="T1036" s="27" t="s">
        <v>104</v>
      </c>
      <c r="U1036" s="60">
        <v>42227</v>
      </c>
      <c r="V1036" s="27" t="s">
        <v>45</v>
      </c>
      <c r="W1036" s="27" t="s">
        <v>107</v>
      </c>
      <c r="X1036" s="27" t="s">
        <v>175</v>
      </c>
      <c r="Y1036" s="27" t="s">
        <v>3042</v>
      </c>
      <c r="Z1036" s="27" t="s">
        <v>1409</v>
      </c>
      <c r="AA1036" s="62">
        <v>101947.93</v>
      </c>
      <c r="AB1036" s="27" t="s">
        <v>379</v>
      </c>
      <c r="AC1036" s="27" t="s">
        <v>173</v>
      </c>
      <c r="AD1036" s="27" t="s">
        <v>1410</v>
      </c>
      <c r="AE1036" s="27" t="s">
        <v>1411</v>
      </c>
      <c r="AF1036" s="27" t="s">
        <v>782</v>
      </c>
      <c r="AG1036" s="27" t="s">
        <v>677</v>
      </c>
      <c r="AH1036" s="27" t="s">
        <v>1759</v>
      </c>
      <c r="AI1036" s="61">
        <v>42227</v>
      </c>
      <c r="AJ1036" s="27" t="s">
        <v>1760</v>
      </c>
      <c r="AK1036" s="61">
        <v>42227</v>
      </c>
      <c r="AL1036" s="28" t="s">
        <v>64</v>
      </c>
      <c r="AM1036" s="27" t="s">
        <v>741</v>
      </c>
      <c r="AN1036" s="27" t="s">
        <v>742</v>
      </c>
      <c r="AO1036" s="28" t="s">
        <v>715</v>
      </c>
      <c r="AP1036" s="27" t="s">
        <v>716</v>
      </c>
      <c r="AQ1036" s="27" t="s">
        <v>78</v>
      </c>
      <c r="AR1036" s="27" t="s">
        <v>78</v>
      </c>
      <c r="AS1036" s="28" t="s">
        <v>721</v>
      </c>
      <c r="AT1036" s="28" t="s">
        <v>718</v>
      </c>
      <c r="AU1036" s="28" t="s">
        <v>718</v>
      </c>
      <c r="AV1036" s="28" t="s">
        <v>718</v>
      </c>
      <c r="AW1036" s="28" t="s">
        <v>718</v>
      </c>
      <c r="AX1036" s="28" t="s">
        <v>718</v>
      </c>
      <c r="AY1036" s="28" t="s">
        <v>718</v>
      </c>
      <c r="AZ1036" s="62">
        <v>101947.93</v>
      </c>
      <c r="BA1036" s="62">
        <v>101947.93</v>
      </c>
      <c r="BB1036" s="29">
        <v>1</v>
      </c>
    </row>
    <row r="1037" spans="1:54" ht="15.75" customHeight="1" x14ac:dyDescent="0.2">
      <c r="A1037" t="s">
        <v>3205</v>
      </c>
      <c r="B1037" t="str">
        <f>VLOOKUP(M1037,vlookup!A:C,3,FALSE)</f>
        <v>"Special Interest Function"</v>
      </c>
      <c r="C1037" t="s">
        <v>925</v>
      </c>
      <c r="D1037" t="s">
        <v>7</v>
      </c>
      <c r="E1037" t="s">
        <v>13</v>
      </c>
      <c r="F1037" t="s">
        <v>721</v>
      </c>
      <c r="G1037" t="s">
        <v>718</v>
      </c>
      <c r="H1037" t="s">
        <v>718</v>
      </c>
      <c r="I1037" t="s">
        <v>718</v>
      </c>
      <c r="J1037" t="s">
        <v>718</v>
      </c>
      <c r="K1037" t="s">
        <v>718</v>
      </c>
      <c r="L1037" s="6" t="s">
        <v>718</v>
      </c>
      <c r="M1037" s="27" t="s">
        <v>169</v>
      </c>
      <c r="N1037" s="27" t="s">
        <v>1126</v>
      </c>
      <c r="O1037" s="27" t="s">
        <v>78</v>
      </c>
      <c r="P1037" s="27" t="s">
        <v>1440</v>
      </c>
      <c r="Q1037" s="27" t="s">
        <v>78</v>
      </c>
      <c r="R1037" s="27" t="s">
        <v>915</v>
      </c>
      <c r="S1037" s="27" t="s">
        <v>106</v>
      </c>
      <c r="T1037" s="27" t="s">
        <v>1402</v>
      </c>
      <c r="U1037" s="60">
        <v>42227</v>
      </c>
      <c r="V1037" s="27" t="s">
        <v>45</v>
      </c>
      <c r="W1037" s="27" t="s">
        <v>107</v>
      </c>
      <c r="X1037" s="27" t="s">
        <v>175</v>
      </c>
      <c r="Y1037" s="27" t="s">
        <v>2857</v>
      </c>
      <c r="Z1037" s="27" t="s">
        <v>916</v>
      </c>
      <c r="AA1037" s="62">
        <v>5000000</v>
      </c>
      <c r="AB1037" s="27" t="s">
        <v>128</v>
      </c>
      <c r="AC1037" s="27" t="s">
        <v>397</v>
      </c>
      <c r="AD1037" s="27" t="s">
        <v>917</v>
      </c>
      <c r="AE1037" s="27" t="s">
        <v>918</v>
      </c>
      <c r="AF1037" s="27" t="s">
        <v>782</v>
      </c>
      <c r="AG1037" s="27" t="s">
        <v>677</v>
      </c>
      <c r="AH1037" s="27" t="s">
        <v>1759</v>
      </c>
      <c r="AI1037" s="61">
        <v>42227</v>
      </c>
      <c r="AJ1037" s="27" t="s">
        <v>1760</v>
      </c>
      <c r="AK1037" s="61">
        <v>42226</v>
      </c>
      <c r="AL1037" s="28" t="s">
        <v>64</v>
      </c>
      <c r="AM1037" s="27" t="s">
        <v>723</v>
      </c>
      <c r="AN1037" s="27" t="s">
        <v>724</v>
      </c>
      <c r="AO1037" s="28" t="s">
        <v>715</v>
      </c>
      <c r="AP1037" s="27" t="s">
        <v>716</v>
      </c>
      <c r="AQ1037" s="27" t="s">
        <v>78</v>
      </c>
      <c r="AR1037" s="27" t="s">
        <v>78</v>
      </c>
      <c r="AS1037" s="28" t="s">
        <v>721</v>
      </c>
      <c r="AT1037" s="28" t="s">
        <v>718</v>
      </c>
      <c r="AU1037" s="28" t="s">
        <v>718</v>
      </c>
      <c r="AV1037" s="28" t="s">
        <v>718</v>
      </c>
      <c r="AW1037" s="28" t="s">
        <v>718</v>
      </c>
      <c r="AX1037" s="28" t="s">
        <v>718</v>
      </c>
      <c r="AY1037" s="28" t="s">
        <v>718</v>
      </c>
      <c r="AZ1037" s="62">
        <v>5000000</v>
      </c>
      <c r="BA1037" s="62">
        <v>5000000</v>
      </c>
      <c r="BB1037" s="29">
        <v>1</v>
      </c>
    </row>
    <row r="1038" spans="1:54" ht="15.75" customHeight="1" x14ac:dyDescent="0.2">
      <c r="A1038" t="s">
        <v>3205</v>
      </c>
      <c r="B1038" t="str">
        <f>VLOOKUP(M1038,vlookup!A:C,3,FALSE)</f>
        <v>"Special Interest Function"</v>
      </c>
      <c r="C1038" t="s">
        <v>925</v>
      </c>
      <c r="D1038" t="s">
        <v>7</v>
      </c>
      <c r="E1038" t="s">
        <v>13</v>
      </c>
      <c r="F1038" t="s">
        <v>721</v>
      </c>
      <c r="G1038" t="s">
        <v>718</v>
      </c>
      <c r="H1038" t="s">
        <v>718</v>
      </c>
      <c r="I1038" t="s">
        <v>718</v>
      </c>
      <c r="J1038" t="s">
        <v>718</v>
      </c>
      <c r="K1038" t="s">
        <v>718</v>
      </c>
      <c r="L1038" s="6" t="s">
        <v>718</v>
      </c>
      <c r="M1038" s="27" t="s">
        <v>169</v>
      </c>
      <c r="N1038" s="27" t="s">
        <v>1126</v>
      </c>
      <c r="O1038" s="27" t="s">
        <v>78</v>
      </c>
      <c r="P1038" s="27" t="s">
        <v>1440</v>
      </c>
      <c r="Q1038" s="27" t="s">
        <v>78</v>
      </c>
      <c r="R1038" s="27" t="s">
        <v>1373</v>
      </c>
      <c r="S1038" s="27" t="s">
        <v>260</v>
      </c>
      <c r="T1038" s="27" t="s">
        <v>1219</v>
      </c>
      <c r="U1038" s="60">
        <v>42227</v>
      </c>
      <c r="V1038" s="27" t="s">
        <v>45</v>
      </c>
      <c r="W1038" s="27" t="s">
        <v>107</v>
      </c>
      <c r="X1038" s="27" t="s">
        <v>175</v>
      </c>
      <c r="Y1038" s="27" t="s">
        <v>3033</v>
      </c>
      <c r="Z1038" s="27" t="s">
        <v>2978</v>
      </c>
      <c r="AA1038" s="62">
        <v>11500000</v>
      </c>
      <c r="AB1038" s="27" t="s">
        <v>325</v>
      </c>
      <c r="AC1038" s="27" t="s">
        <v>400</v>
      </c>
      <c r="AD1038" s="27" t="s">
        <v>174</v>
      </c>
      <c r="AE1038" s="27" t="s">
        <v>2979</v>
      </c>
      <c r="AF1038" s="27" t="s">
        <v>782</v>
      </c>
      <c r="AG1038" s="27" t="s">
        <v>677</v>
      </c>
      <c r="AH1038" s="27" t="s">
        <v>1759</v>
      </c>
      <c r="AI1038" s="61">
        <v>42227</v>
      </c>
      <c r="AJ1038" s="27" t="s">
        <v>1760</v>
      </c>
      <c r="AK1038" s="61">
        <v>42226</v>
      </c>
      <c r="AL1038" s="28" t="s">
        <v>64</v>
      </c>
      <c r="AM1038" s="27" t="s">
        <v>723</v>
      </c>
      <c r="AN1038" s="27" t="s">
        <v>724</v>
      </c>
      <c r="AO1038" s="28" t="s">
        <v>715</v>
      </c>
      <c r="AP1038" s="27" t="s">
        <v>716</v>
      </c>
      <c r="AQ1038" s="27" t="s">
        <v>78</v>
      </c>
      <c r="AR1038" s="27" t="s">
        <v>78</v>
      </c>
      <c r="AS1038" s="28" t="s">
        <v>721</v>
      </c>
      <c r="AT1038" s="28" t="s">
        <v>718</v>
      </c>
      <c r="AU1038" s="28" t="s">
        <v>718</v>
      </c>
      <c r="AV1038" s="28" t="s">
        <v>718</v>
      </c>
      <c r="AW1038" s="28" t="s">
        <v>718</v>
      </c>
      <c r="AX1038" s="28" t="s">
        <v>718</v>
      </c>
      <c r="AY1038" s="28" t="s">
        <v>718</v>
      </c>
      <c r="AZ1038" s="62">
        <v>11500000</v>
      </c>
      <c r="BA1038" s="62">
        <v>11500000</v>
      </c>
      <c r="BB1038" s="29">
        <v>1</v>
      </c>
    </row>
    <row r="1039" spans="1:54" ht="15.75" customHeight="1" x14ac:dyDescent="0.2">
      <c r="A1039" t="s">
        <v>3205</v>
      </c>
      <c r="B1039" t="str">
        <f>VLOOKUP(M1039,vlookup!A:C,3,FALSE)</f>
        <v>"Special Interest Function"</v>
      </c>
      <c r="C1039" t="s">
        <v>925</v>
      </c>
      <c r="D1039" t="s">
        <v>7</v>
      </c>
      <c r="E1039" t="s">
        <v>13</v>
      </c>
      <c r="F1039" t="s">
        <v>721</v>
      </c>
      <c r="G1039" t="s">
        <v>718</v>
      </c>
      <c r="H1039" t="s">
        <v>718</v>
      </c>
      <c r="I1039" t="s">
        <v>718</v>
      </c>
      <c r="J1039" t="s">
        <v>718</v>
      </c>
      <c r="K1039" t="s">
        <v>718</v>
      </c>
      <c r="L1039" s="6" t="s">
        <v>718</v>
      </c>
      <c r="M1039" s="27" t="s">
        <v>169</v>
      </c>
      <c r="N1039" s="27" t="s">
        <v>1126</v>
      </c>
      <c r="O1039" s="27" t="s">
        <v>78</v>
      </c>
      <c r="P1039" s="27" t="s">
        <v>1440</v>
      </c>
      <c r="Q1039" s="27" t="s">
        <v>78</v>
      </c>
      <c r="R1039" s="27" t="s">
        <v>514</v>
      </c>
      <c r="S1039" s="27" t="s">
        <v>513</v>
      </c>
      <c r="T1039" s="27" t="s">
        <v>989</v>
      </c>
      <c r="U1039" s="60">
        <v>42227</v>
      </c>
      <c r="V1039" s="27" t="s">
        <v>45</v>
      </c>
      <c r="W1039" s="27" t="s">
        <v>107</v>
      </c>
      <c r="X1039" s="27" t="s">
        <v>175</v>
      </c>
      <c r="Y1039" s="27" t="s">
        <v>2942</v>
      </c>
      <c r="Z1039" s="27" t="s">
        <v>178</v>
      </c>
      <c r="AA1039" s="62">
        <v>34500000</v>
      </c>
      <c r="AB1039" s="27" t="s">
        <v>1119</v>
      </c>
      <c r="AC1039" s="27" t="s">
        <v>92</v>
      </c>
      <c r="AD1039" s="27" t="s">
        <v>177</v>
      </c>
      <c r="AE1039" s="27" t="s">
        <v>176</v>
      </c>
      <c r="AF1039" s="27" t="s">
        <v>782</v>
      </c>
      <c r="AG1039" s="27" t="s">
        <v>677</v>
      </c>
      <c r="AH1039" s="27" t="s">
        <v>1759</v>
      </c>
      <c r="AI1039" s="61">
        <v>42227</v>
      </c>
      <c r="AJ1039" s="27" t="s">
        <v>1760</v>
      </c>
      <c r="AK1039" s="61">
        <v>42226</v>
      </c>
      <c r="AL1039" s="28" t="s">
        <v>64</v>
      </c>
      <c r="AM1039" s="27" t="s">
        <v>723</v>
      </c>
      <c r="AN1039" s="27" t="s">
        <v>724</v>
      </c>
      <c r="AO1039" s="28" t="s">
        <v>715</v>
      </c>
      <c r="AP1039" s="27" t="s">
        <v>716</v>
      </c>
      <c r="AQ1039" s="27" t="s">
        <v>78</v>
      </c>
      <c r="AR1039" s="27" t="s">
        <v>78</v>
      </c>
      <c r="AS1039" s="28" t="s">
        <v>721</v>
      </c>
      <c r="AT1039" s="28" t="s">
        <v>718</v>
      </c>
      <c r="AU1039" s="28" t="s">
        <v>718</v>
      </c>
      <c r="AV1039" s="28" t="s">
        <v>718</v>
      </c>
      <c r="AW1039" s="28" t="s">
        <v>718</v>
      </c>
      <c r="AX1039" s="28" t="s">
        <v>718</v>
      </c>
      <c r="AY1039" s="28" t="s">
        <v>718</v>
      </c>
      <c r="AZ1039" s="62">
        <v>34500000</v>
      </c>
      <c r="BA1039" s="62">
        <v>34500000</v>
      </c>
      <c r="BB1039" s="29">
        <v>1</v>
      </c>
    </row>
    <row r="1040" spans="1:54" ht="15.75" customHeight="1" x14ac:dyDescent="0.2">
      <c r="A1040" t="s">
        <v>3205</v>
      </c>
      <c r="B1040" t="str">
        <f>VLOOKUP(M1040,vlookup!A:C,3,FALSE)</f>
        <v>"Special Interest Function"</v>
      </c>
      <c r="C1040" t="s">
        <v>925</v>
      </c>
      <c r="D1040" t="s">
        <v>7</v>
      </c>
      <c r="E1040" t="s">
        <v>13</v>
      </c>
      <c r="F1040" t="s">
        <v>721</v>
      </c>
      <c r="G1040" t="s">
        <v>718</v>
      </c>
      <c r="H1040" t="s">
        <v>718</v>
      </c>
      <c r="I1040" t="s">
        <v>718</v>
      </c>
      <c r="J1040" t="s">
        <v>718</v>
      </c>
      <c r="K1040" t="s">
        <v>718</v>
      </c>
      <c r="L1040" s="6" t="s">
        <v>718</v>
      </c>
      <c r="M1040" s="27" t="s">
        <v>169</v>
      </c>
      <c r="N1040" s="27" t="s">
        <v>1126</v>
      </c>
      <c r="O1040" s="27" t="s">
        <v>78</v>
      </c>
      <c r="P1040" s="27" t="s">
        <v>1440</v>
      </c>
      <c r="Q1040" s="27" t="s">
        <v>78</v>
      </c>
      <c r="R1040" s="27" t="s">
        <v>182</v>
      </c>
      <c r="S1040" s="27" t="s">
        <v>48</v>
      </c>
      <c r="T1040" s="27" t="s">
        <v>1207</v>
      </c>
      <c r="U1040" s="60">
        <v>42228</v>
      </c>
      <c r="V1040" s="27" t="s">
        <v>45</v>
      </c>
      <c r="W1040" s="27" t="s">
        <v>677</v>
      </c>
      <c r="X1040" s="27" t="s">
        <v>38</v>
      </c>
      <c r="Y1040" s="27" t="s">
        <v>2983</v>
      </c>
      <c r="Z1040" s="27" t="s">
        <v>1398</v>
      </c>
      <c r="AA1040" s="62">
        <v>22231425</v>
      </c>
      <c r="AB1040" s="27" t="s">
        <v>1399</v>
      </c>
      <c r="AC1040" s="27" t="s">
        <v>581</v>
      </c>
      <c r="AD1040" s="27" t="s">
        <v>677</v>
      </c>
      <c r="AE1040" s="27" t="s">
        <v>1400</v>
      </c>
      <c r="AF1040" s="27" t="s">
        <v>782</v>
      </c>
      <c r="AG1040" s="27" t="s">
        <v>677</v>
      </c>
      <c r="AH1040" s="27" t="s">
        <v>2755</v>
      </c>
      <c r="AI1040" s="61">
        <v>42228</v>
      </c>
      <c r="AJ1040" s="27" t="s">
        <v>1785</v>
      </c>
      <c r="AK1040" s="61">
        <v>42226</v>
      </c>
      <c r="AL1040" s="28" t="s">
        <v>64</v>
      </c>
      <c r="AM1040" s="27" t="s">
        <v>723</v>
      </c>
      <c r="AN1040" s="27" t="s">
        <v>724</v>
      </c>
      <c r="AO1040" s="28" t="s">
        <v>715</v>
      </c>
      <c r="AP1040" s="27" t="s">
        <v>716</v>
      </c>
      <c r="AQ1040" s="27" t="s">
        <v>677</v>
      </c>
      <c r="AR1040" s="27" t="s">
        <v>78</v>
      </c>
      <c r="AS1040" s="28" t="s">
        <v>721</v>
      </c>
      <c r="AT1040" s="28" t="s">
        <v>718</v>
      </c>
      <c r="AU1040" s="28" t="s">
        <v>718</v>
      </c>
      <c r="AV1040" s="28" t="s">
        <v>718</v>
      </c>
      <c r="AW1040" s="28" t="s">
        <v>718</v>
      </c>
      <c r="AX1040" s="28" t="s">
        <v>718</v>
      </c>
      <c r="AY1040" s="28" t="s">
        <v>718</v>
      </c>
      <c r="AZ1040" s="62">
        <v>22231425</v>
      </c>
      <c r="BA1040" s="62">
        <v>22231425</v>
      </c>
      <c r="BB1040" s="29">
        <v>1</v>
      </c>
    </row>
    <row r="1041" spans="1:54" ht="15.75" customHeight="1" x14ac:dyDescent="0.2">
      <c r="A1041" t="s">
        <v>3205</v>
      </c>
      <c r="B1041" t="str">
        <f>VLOOKUP(M1041,vlookup!A:C,3,FALSE)</f>
        <v>"Special Interest Function"</v>
      </c>
      <c r="C1041" t="s">
        <v>925</v>
      </c>
      <c r="D1041" t="s">
        <v>7</v>
      </c>
      <c r="E1041" t="s">
        <v>13</v>
      </c>
      <c r="F1041" t="s">
        <v>721</v>
      </c>
      <c r="G1041" t="s">
        <v>718</v>
      </c>
      <c r="H1041" t="s">
        <v>718</v>
      </c>
      <c r="I1041" t="s">
        <v>718</v>
      </c>
      <c r="J1041" t="s">
        <v>718</v>
      </c>
      <c r="K1041" t="s">
        <v>718</v>
      </c>
      <c r="L1041" s="6" t="s">
        <v>718</v>
      </c>
      <c r="M1041" s="27" t="s">
        <v>169</v>
      </c>
      <c r="N1041" s="27" t="s">
        <v>1126</v>
      </c>
      <c r="O1041" s="27" t="s">
        <v>78</v>
      </c>
      <c r="P1041" s="27" t="s">
        <v>1440</v>
      </c>
      <c r="Q1041" s="27" t="s">
        <v>78</v>
      </c>
      <c r="R1041" s="27" t="s">
        <v>480</v>
      </c>
      <c r="S1041" s="27" t="s">
        <v>479</v>
      </c>
      <c r="T1041" s="27" t="s">
        <v>810</v>
      </c>
      <c r="U1041" s="60">
        <v>42228</v>
      </c>
      <c r="V1041" s="27" t="s">
        <v>45</v>
      </c>
      <c r="W1041" s="27" t="s">
        <v>107</v>
      </c>
      <c r="X1041" s="27" t="s">
        <v>175</v>
      </c>
      <c r="Y1041" s="27" t="s">
        <v>2908</v>
      </c>
      <c r="Z1041" s="27" t="s">
        <v>1139</v>
      </c>
      <c r="AA1041" s="62">
        <v>125781.25</v>
      </c>
      <c r="AB1041" s="27" t="s">
        <v>128</v>
      </c>
      <c r="AC1041" s="27" t="s">
        <v>581</v>
      </c>
      <c r="AD1041" s="27" t="s">
        <v>1140</v>
      </c>
      <c r="AE1041" s="27" t="s">
        <v>1141</v>
      </c>
      <c r="AF1041" s="27" t="s">
        <v>782</v>
      </c>
      <c r="AG1041" s="27" t="s">
        <v>677</v>
      </c>
      <c r="AH1041" s="27" t="s">
        <v>1759</v>
      </c>
      <c r="AI1041" s="61">
        <v>42228</v>
      </c>
      <c r="AJ1041" s="27" t="s">
        <v>1760</v>
      </c>
      <c r="AK1041" s="61">
        <v>42228</v>
      </c>
      <c r="AL1041" s="28" t="s">
        <v>64</v>
      </c>
      <c r="AM1041" s="27" t="s">
        <v>741</v>
      </c>
      <c r="AN1041" s="27" t="s">
        <v>742</v>
      </c>
      <c r="AO1041" s="28" t="s">
        <v>715</v>
      </c>
      <c r="AP1041" s="27" t="s">
        <v>716</v>
      </c>
      <c r="AQ1041" s="27" t="s">
        <v>78</v>
      </c>
      <c r="AR1041" s="27" t="s">
        <v>78</v>
      </c>
      <c r="AS1041" s="28" t="s">
        <v>721</v>
      </c>
      <c r="AT1041" s="28" t="s">
        <v>718</v>
      </c>
      <c r="AU1041" s="28" t="s">
        <v>718</v>
      </c>
      <c r="AV1041" s="28" t="s">
        <v>718</v>
      </c>
      <c r="AW1041" s="28" t="s">
        <v>718</v>
      </c>
      <c r="AX1041" s="28" t="s">
        <v>718</v>
      </c>
      <c r="AY1041" s="28" t="s">
        <v>718</v>
      </c>
      <c r="AZ1041" s="62">
        <v>125781.25</v>
      </c>
      <c r="BA1041" s="62">
        <v>125781.25</v>
      </c>
      <c r="BB1041" s="29">
        <v>1</v>
      </c>
    </row>
    <row r="1042" spans="1:54" ht="15.75" customHeight="1" x14ac:dyDescent="0.2">
      <c r="A1042" t="s">
        <v>3205</v>
      </c>
      <c r="B1042" t="str">
        <f>VLOOKUP(M1042,vlookup!A:C,3,FALSE)</f>
        <v>"Special Interest Function"</v>
      </c>
      <c r="C1042" t="s">
        <v>925</v>
      </c>
      <c r="D1042" t="s">
        <v>7</v>
      </c>
      <c r="E1042" t="s">
        <v>13</v>
      </c>
      <c r="F1042" t="s">
        <v>721</v>
      </c>
      <c r="G1042" t="s">
        <v>718</v>
      </c>
      <c r="H1042" t="s">
        <v>718</v>
      </c>
      <c r="I1042" t="s">
        <v>718</v>
      </c>
      <c r="J1042" t="s">
        <v>718</v>
      </c>
      <c r="K1042" t="s">
        <v>718</v>
      </c>
      <c r="L1042" s="6" t="s">
        <v>718</v>
      </c>
      <c r="M1042" s="27" t="s">
        <v>169</v>
      </c>
      <c r="N1042" s="27" t="s">
        <v>1126</v>
      </c>
      <c r="O1042" s="27" t="s">
        <v>78</v>
      </c>
      <c r="P1042" s="27" t="s">
        <v>1440</v>
      </c>
      <c r="Q1042" s="27" t="s">
        <v>78</v>
      </c>
      <c r="R1042" s="27" t="s">
        <v>514</v>
      </c>
      <c r="S1042" s="27" t="s">
        <v>513</v>
      </c>
      <c r="T1042" s="27" t="s">
        <v>989</v>
      </c>
      <c r="U1042" s="60">
        <v>42229</v>
      </c>
      <c r="V1042" s="27" t="s">
        <v>45</v>
      </c>
      <c r="W1042" s="27" t="s">
        <v>107</v>
      </c>
      <c r="X1042" s="27" t="s">
        <v>175</v>
      </c>
      <c r="Y1042" s="27" t="s">
        <v>2904</v>
      </c>
      <c r="Z1042" s="27" t="s">
        <v>178</v>
      </c>
      <c r="AA1042" s="62">
        <v>33750</v>
      </c>
      <c r="AB1042" s="27" t="s">
        <v>644</v>
      </c>
      <c r="AC1042" s="27" t="s">
        <v>115</v>
      </c>
      <c r="AD1042" s="27" t="s">
        <v>177</v>
      </c>
      <c r="AE1042" s="27" t="s">
        <v>176</v>
      </c>
      <c r="AF1042" s="27" t="s">
        <v>782</v>
      </c>
      <c r="AG1042" s="27" t="s">
        <v>677</v>
      </c>
      <c r="AH1042" s="27" t="s">
        <v>1759</v>
      </c>
      <c r="AI1042" s="61">
        <v>42229</v>
      </c>
      <c r="AJ1042" s="27" t="s">
        <v>1760</v>
      </c>
      <c r="AK1042" s="61">
        <v>42226</v>
      </c>
      <c r="AL1042" s="28" t="s">
        <v>64</v>
      </c>
      <c r="AM1042" s="27" t="s">
        <v>741</v>
      </c>
      <c r="AN1042" s="27" t="s">
        <v>742</v>
      </c>
      <c r="AO1042" s="28" t="s">
        <v>715</v>
      </c>
      <c r="AP1042" s="27" t="s">
        <v>716</v>
      </c>
      <c r="AQ1042" s="27" t="s">
        <v>78</v>
      </c>
      <c r="AR1042" s="27" t="s">
        <v>78</v>
      </c>
      <c r="AS1042" s="28" t="s">
        <v>721</v>
      </c>
      <c r="AT1042" s="28" t="s">
        <v>718</v>
      </c>
      <c r="AU1042" s="28" t="s">
        <v>718</v>
      </c>
      <c r="AV1042" s="28" t="s">
        <v>718</v>
      </c>
      <c r="AW1042" s="28" t="s">
        <v>718</v>
      </c>
      <c r="AX1042" s="28" t="s">
        <v>718</v>
      </c>
      <c r="AY1042" s="28" t="s">
        <v>718</v>
      </c>
      <c r="AZ1042" s="62">
        <v>33750</v>
      </c>
      <c r="BA1042" s="62">
        <v>33750</v>
      </c>
      <c r="BB1042" s="29">
        <v>1</v>
      </c>
    </row>
    <row r="1043" spans="1:54" ht="15.75" customHeight="1" x14ac:dyDescent="0.2">
      <c r="A1043" t="s">
        <v>3205</v>
      </c>
      <c r="B1043" t="str">
        <f>VLOOKUP(M1043,vlookup!A:C,3,FALSE)</f>
        <v>"Special Interest Function"</v>
      </c>
      <c r="C1043" t="s">
        <v>925</v>
      </c>
      <c r="D1043" t="s">
        <v>7</v>
      </c>
      <c r="E1043" t="s">
        <v>13</v>
      </c>
      <c r="F1043" t="s">
        <v>721</v>
      </c>
      <c r="G1043" t="s">
        <v>718</v>
      </c>
      <c r="H1043" t="s">
        <v>718</v>
      </c>
      <c r="I1043" t="s">
        <v>718</v>
      </c>
      <c r="J1043" t="s">
        <v>718</v>
      </c>
      <c r="K1043" t="s">
        <v>718</v>
      </c>
      <c r="L1043" s="6" t="s">
        <v>718</v>
      </c>
      <c r="M1043" s="27" t="s">
        <v>169</v>
      </c>
      <c r="N1043" s="27" t="s">
        <v>1126</v>
      </c>
      <c r="O1043" s="27" t="s">
        <v>78</v>
      </c>
      <c r="P1043" s="27" t="s">
        <v>1440</v>
      </c>
      <c r="Q1043" s="27" t="s">
        <v>78</v>
      </c>
      <c r="R1043" s="27" t="s">
        <v>915</v>
      </c>
      <c r="S1043" s="27" t="s">
        <v>106</v>
      </c>
      <c r="T1043" s="27" t="s">
        <v>1402</v>
      </c>
      <c r="U1043" s="60">
        <v>42233</v>
      </c>
      <c r="V1043" s="27" t="s">
        <v>45</v>
      </c>
      <c r="W1043" s="27" t="s">
        <v>107</v>
      </c>
      <c r="X1043" s="27" t="s">
        <v>175</v>
      </c>
      <c r="Y1043" s="27" t="s">
        <v>2858</v>
      </c>
      <c r="Z1043" s="27" t="s">
        <v>916</v>
      </c>
      <c r="AA1043" s="62">
        <v>288725</v>
      </c>
      <c r="AB1043" s="27" t="s">
        <v>327</v>
      </c>
      <c r="AC1043" s="27" t="s">
        <v>86</v>
      </c>
      <c r="AD1043" s="27" t="s">
        <v>917</v>
      </c>
      <c r="AE1043" s="27" t="s">
        <v>918</v>
      </c>
      <c r="AF1043" s="27" t="s">
        <v>782</v>
      </c>
      <c r="AG1043" s="27" t="s">
        <v>677</v>
      </c>
      <c r="AH1043" s="27" t="s">
        <v>1759</v>
      </c>
      <c r="AI1043" s="61">
        <v>42233</v>
      </c>
      <c r="AJ1043" s="27" t="s">
        <v>1760</v>
      </c>
      <c r="AK1043" s="61">
        <v>42226</v>
      </c>
      <c r="AL1043" s="28" t="s">
        <v>64</v>
      </c>
      <c r="AM1043" s="27" t="s">
        <v>723</v>
      </c>
      <c r="AN1043" s="27" t="s">
        <v>724</v>
      </c>
      <c r="AO1043" s="28" t="s">
        <v>715</v>
      </c>
      <c r="AP1043" s="27" t="s">
        <v>716</v>
      </c>
      <c r="AQ1043" s="27" t="s">
        <v>78</v>
      </c>
      <c r="AR1043" s="27" t="s">
        <v>78</v>
      </c>
      <c r="AS1043" s="28" t="s">
        <v>721</v>
      </c>
      <c r="AT1043" s="28" t="s">
        <v>718</v>
      </c>
      <c r="AU1043" s="28" t="s">
        <v>718</v>
      </c>
      <c r="AV1043" s="28" t="s">
        <v>718</v>
      </c>
      <c r="AW1043" s="28" t="s">
        <v>718</v>
      </c>
      <c r="AX1043" s="28" t="s">
        <v>718</v>
      </c>
      <c r="AY1043" s="28" t="s">
        <v>718</v>
      </c>
      <c r="AZ1043" s="62">
        <v>288725</v>
      </c>
      <c r="BA1043" s="62">
        <v>288725</v>
      </c>
      <c r="BB1043" s="29">
        <v>1</v>
      </c>
    </row>
    <row r="1044" spans="1:54" ht="15.75" customHeight="1" x14ac:dyDescent="0.2">
      <c r="A1044" t="s">
        <v>3205</v>
      </c>
      <c r="B1044" t="str">
        <f>VLOOKUP(M1044,vlookup!A:C,3,FALSE)</f>
        <v>"Special Interest Function"</v>
      </c>
      <c r="C1044" t="s">
        <v>925</v>
      </c>
      <c r="D1044" t="s">
        <v>7</v>
      </c>
      <c r="E1044" t="s">
        <v>13</v>
      </c>
      <c r="F1044" t="s">
        <v>721</v>
      </c>
      <c r="G1044" t="s">
        <v>718</v>
      </c>
      <c r="H1044" t="s">
        <v>718</v>
      </c>
      <c r="I1044" t="s">
        <v>718</v>
      </c>
      <c r="J1044" t="s">
        <v>718</v>
      </c>
      <c r="K1044" t="s">
        <v>718</v>
      </c>
      <c r="L1044" s="6" t="s">
        <v>718</v>
      </c>
      <c r="M1044" s="27" t="s">
        <v>169</v>
      </c>
      <c r="N1044" s="27" t="s">
        <v>1126</v>
      </c>
      <c r="O1044" s="27" t="s">
        <v>78</v>
      </c>
      <c r="P1044" s="27" t="s">
        <v>1440</v>
      </c>
      <c r="Q1044" s="27" t="s">
        <v>78</v>
      </c>
      <c r="R1044" s="27" t="s">
        <v>510</v>
      </c>
      <c r="S1044" s="27" t="s">
        <v>272</v>
      </c>
      <c r="T1044" s="27" t="s">
        <v>143</v>
      </c>
      <c r="U1044" s="60">
        <v>42234</v>
      </c>
      <c r="V1044" s="27" t="s">
        <v>45</v>
      </c>
      <c r="W1044" s="27" t="s">
        <v>107</v>
      </c>
      <c r="X1044" s="27" t="s">
        <v>175</v>
      </c>
      <c r="Y1044" s="27" t="s">
        <v>2868</v>
      </c>
      <c r="Z1044" s="27" t="s">
        <v>1127</v>
      </c>
      <c r="AA1044" s="62">
        <v>752000</v>
      </c>
      <c r="AB1044" s="27" t="s">
        <v>128</v>
      </c>
      <c r="AC1044" s="27" t="s">
        <v>143</v>
      </c>
      <c r="AD1044" s="27" t="s">
        <v>1128</v>
      </c>
      <c r="AE1044" s="27" t="s">
        <v>1129</v>
      </c>
      <c r="AF1044" s="27" t="s">
        <v>782</v>
      </c>
      <c r="AG1044" s="27" t="s">
        <v>677</v>
      </c>
      <c r="AH1044" s="27" t="s">
        <v>1759</v>
      </c>
      <c r="AI1044" s="61">
        <v>42234</v>
      </c>
      <c r="AJ1044" s="27" t="s">
        <v>1760</v>
      </c>
      <c r="AK1044" s="61">
        <v>42234</v>
      </c>
      <c r="AL1044" s="28" t="s">
        <v>64</v>
      </c>
      <c r="AM1044" s="27" t="s">
        <v>723</v>
      </c>
      <c r="AN1044" s="27" t="s">
        <v>724</v>
      </c>
      <c r="AO1044" s="28" t="s">
        <v>715</v>
      </c>
      <c r="AP1044" s="27" t="s">
        <v>716</v>
      </c>
      <c r="AQ1044" s="27" t="s">
        <v>78</v>
      </c>
      <c r="AR1044" s="27" t="s">
        <v>78</v>
      </c>
      <c r="AS1044" s="28" t="s">
        <v>721</v>
      </c>
      <c r="AT1044" s="28" t="s">
        <v>718</v>
      </c>
      <c r="AU1044" s="28" t="s">
        <v>718</v>
      </c>
      <c r="AV1044" s="28" t="s">
        <v>718</v>
      </c>
      <c r="AW1044" s="28" t="s">
        <v>718</v>
      </c>
      <c r="AX1044" s="28" t="s">
        <v>718</v>
      </c>
      <c r="AY1044" s="28" t="s">
        <v>718</v>
      </c>
      <c r="AZ1044" s="62">
        <v>752000</v>
      </c>
      <c r="BA1044" s="62">
        <v>752000</v>
      </c>
      <c r="BB1044" s="29">
        <v>1</v>
      </c>
    </row>
    <row r="1045" spans="1:54" ht="15.75" customHeight="1" x14ac:dyDescent="0.2">
      <c r="A1045" t="s">
        <v>3205</v>
      </c>
      <c r="B1045" t="str">
        <f>VLOOKUP(M1045,vlookup!A:C,3,FALSE)</f>
        <v>"Special Interest Function"</v>
      </c>
      <c r="C1045" t="s">
        <v>925</v>
      </c>
      <c r="D1045" t="s">
        <v>7</v>
      </c>
      <c r="E1045" t="s">
        <v>13</v>
      </c>
      <c r="F1045" t="s">
        <v>721</v>
      </c>
      <c r="G1045" t="s">
        <v>718</v>
      </c>
      <c r="H1045" t="s">
        <v>718</v>
      </c>
      <c r="I1045" t="s">
        <v>718</v>
      </c>
      <c r="J1045" t="s">
        <v>718</v>
      </c>
      <c r="K1045" t="s">
        <v>718</v>
      </c>
      <c r="L1045" s="6" t="s">
        <v>718</v>
      </c>
      <c r="M1045" s="27" t="s">
        <v>169</v>
      </c>
      <c r="N1045" s="27" t="s">
        <v>1126</v>
      </c>
      <c r="O1045" s="27" t="s">
        <v>78</v>
      </c>
      <c r="P1045" s="27" t="s">
        <v>1440</v>
      </c>
      <c r="Q1045" s="27" t="s">
        <v>78</v>
      </c>
      <c r="R1045" s="27" t="s">
        <v>1142</v>
      </c>
      <c r="S1045" s="27" t="s">
        <v>232</v>
      </c>
      <c r="T1045" s="27" t="s">
        <v>166</v>
      </c>
      <c r="U1045" s="60">
        <v>42234</v>
      </c>
      <c r="V1045" s="27" t="s">
        <v>45</v>
      </c>
      <c r="W1045" s="27" t="s">
        <v>107</v>
      </c>
      <c r="X1045" s="27" t="s">
        <v>175</v>
      </c>
      <c r="Y1045" s="27" t="s">
        <v>3027</v>
      </c>
      <c r="Z1045" s="27" t="s">
        <v>1143</v>
      </c>
      <c r="AA1045" s="62">
        <v>1071000</v>
      </c>
      <c r="AB1045" s="27" t="s">
        <v>128</v>
      </c>
      <c r="AC1045" s="27" t="s">
        <v>120</v>
      </c>
      <c r="AD1045" s="27" t="s">
        <v>1144</v>
      </c>
      <c r="AE1045" s="27" t="s">
        <v>1145</v>
      </c>
      <c r="AF1045" s="27" t="s">
        <v>782</v>
      </c>
      <c r="AG1045" s="27" t="s">
        <v>677</v>
      </c>
      <c r="AH1045" s="27" t="s">
        <v>1759</v>
      </c>
      <c r="AI1045" s="61">
        <v>42234</v>
      </c>
      <c r="AJ1045" s="27" t="s">
        <v>1760</v>
      </c>
      <c r="AK1045" s="61">
        <v>42234</v>
      </c>
      <c r="AL1045" s="28" t="s">
        <v>64</v>
      </c>
      <c r="AM1045" s="27" t="s">
        <v>723</v>
      </c>
      <c r="AN1045" s="27" t="s">
        <v>724</v>
      </c>
      <c r="AO1045" s="28" t="s">
        <v>715</v>
      </c>
      <c r="AP1045" s="27" t="s">
        <v>716</v>
      </c>
      <c r="AQ1045" s="27" t="s">
        <v>78</v>
      </c>
      <c r="AR1045" s="27" t="s">
        <v>78</v>
      </c>
      <c r="AS1045" s="28" t="s">
        <v>721</v>
      </c>
      <c r="AT1045" s="28" t="s">
        <v>718</v>
      </c>
      <c r="AU1045" s="28" t="s">
        <v>718</v>
      </c>
      <c r="AV1045" s="28" t="s">
        <v>718</v>
      </c>
      <c r="AW1045" s="28" t="s">
        <v>718</v>
      </c>
      <c r="AX1045" s="28" t="s">
        <v>718</v>
      </c>
      <c r="AY1045" s="28" t="s">
        <v>718</v>
      </c>
      <c r="AZ1045" s="62">
        <v>1071000</v>
      </c>
      <c r="BA1045" s="62">
        <v>1071000</v>
      </c>
      <c r="BB1045" s="29">
        <v>1</v>
      </c>
    </row>
    <row r="1046" spans="1:54" ht="15.75" customHeight="1" x14ac:dyDescent="0.2">
      <c r="A1046" t="s">
        <v>3205</v>
      </c>
      <c r="B1046" t="str">
        <f>VLOOKUP(M1046,vlookup!A:C,3,FALSE)</f>
        <v>"Special Interest Function"</v>
      </c>
      <c r="C1046" t="s">
        <v>925</v>
      </c>
      <c r="D1046" t="s">
        <v>7</v>
      </c>
      <c r="E1046" t="s">
        <v>13</v>
      </c>
      <c r="F1046" t="s">
        <v>721</v>
      </c>
      <c r="G1046" t="s">
        <v>718</v>
      </c>
      <c r="H1046" t="s">
        <v>718</v>
      </c>
      <c r="I1046" t="s">
        <v>718</v>
      </c>
      <c r="J1046" t="s">
        <v>718</v>
      </c>
      <c r="K1046" t="s">
        <v>718</v>
      </c>
      <c r="L1046" s="6" t="s">
        <v>718</v>
      </c>
      <c r="M1046" s="27" t="s">
        <v>169</v>
      </c>
      <c r="N1046" s="27" t="s">
        <v>1126</v>
      </c>
      <c r="O1046" s="27" t="s">
        <v>78</v>
      </c>
      <c r="P1046" s="27" t="s">
        <v>1440</v>
      </c>
      <c r="Q1046" s="27" t="s">
        <v>78</v>
      </c>
      <c r="R1046" s="27" t="s">
        <v>1408</v>
      </c>
      <c r="S1046" s="27" t="s">
        <v>483</v>
      </c>
      <c r="T1046" s="27" t="s">
        <v>104</v>
      </c>
      <c r="U1046" s="60">
        <v>42235</v>
      </c>
      <c r="V1046" s="27" t="s">
        <v>45</v>
      </c>
      <c r="W1046" s="27" t="s">
        <v>107</v>
      </c>
      <c r="X1046" s="27" t="s">
        <v>175</v>
      </c>
      <c r="Y1046" s="27" t="s">
        <v>2861</v>
      </c>
      <c r="Z1046" s="27" t="s">
        <v>1409</v>
      </c>
      <c r="AA1046" s="62">
        <v>420000</v>
      </c>
      <c r="AB1046" s="27" t="s">
        <v>379</v>
      </c>
      <c r="AC1046" s="27" t="s">
        <v>397</v>
      </c>
      <c r="AD1046" s="27" t="s">
        <v>1410</v>
      </c>
      <c r="AE1046" s="27" t="s">
        <v>1411</v>
      </c>
      <c r="AF1046" s="27" t="s">
        <v>782</v>
      </c>
      <c r="AG1046" s="27" t="s">
        <v>677</v>
      </c>
      <c r="AH1046" s="27" t="s">
        <v>1759</v>
      </c>
      <c r="AI1046" s="61">
        <v>42235</v>
      </c>
      <c r="AJ1046" s="27" t="s">
        <v>1760</v>
      </c>
      <c r="AK1046" s="61">
        <v>42234</v>
      </c>
      <c r="AL1046" s="28" t="s">
        <v>64</v>
      </c>
      <c r="AM1046" s="27" t="s">
        <v>723</v>
      </c>
      <c r="AN1046" s="27" t="s">
        <v>724</v>
      </c>
      <c r="AO1046" s="28" t="s">
        <v>715</v>
      </c>
      <c r="AP1046" s="27" t="s">
        <v>716</v>
      </c>
      <c r="AQ1046" s="27" t="s">
        <v>78</v>
      </c>
      <c r="AR1046" s="27" t="s">
        <v>78</v>
      </c>
      <c r="AS1046" s="28" t="s">
        <v>721</v>
      </c>
      <c r="AT1046" s="28" t="s">
        <v>718</v>
      </c>
      <c r="AU1046" s="28" t="s">
        <v>718</v>
      </c>
      <c r="AV1046" s="28" t="s">
        <v>718</v>
      </c>
      <c r="AW1046" s="28" t="s">
        <v>718</v>
      </c>
      <c r="AX1046" s="28" t="s">
        <v>718</v>
      </c>
      <c r="AY1046" s="28" t="s">
        <v>718</v>
      </c>
      <c r="AZ1046" s="62">
        <v>420000</v>
      </c>
      <c r="BA1046" s="62">
        <v>420000</v>
      </c>
      <c r="BB1046" s="29">
        <v>1</v>
      </c>
    </row>
    <row r="1047" spans="1:54" ht="15.75" customHeight="1" x14ac:dyDescent="0.2">
      <c r="A1047" t="s">
        <v>3205</v>
      </c>
      <c r="B1047" t="str">
        <f>VLOOKUP(M1047,vlookup!A:C,3,FALSE)</f>
        <v>"Special Interest Function"</v>
      </c>
      <c r="C1047" t="s">
        <v>925</v>
      </c>
      <c r="D1047" t="s">
        <v>7</v>
      </c>
      <c r="E1047" t="s">
        <v>13</v>
      </c>
      <c r="F1047" t="s">
        <v>721</v>
      </c>
      <c r="G1047" t="s">
        <v>718</v>
      </c>
      <c r="H1047" t="s">
        <v>718</v>
      </c>
      <c r="I1047" t="s">
        <v>718</v>
      </c>
      <c r="J1047" t="s">
        <v>718</v>
      </c>
      <c r="K1047" t="s">
        <v>718</v>
      </c>
      <c r="L1047" s="6" t="s">
        <v>718</v>
      </c>
      <c r="M1047" s="27" t="s">
        <v>169</v>
      </c>
      <c r="N1047" s="27" t="s">
        <v>1126</v>
      </c>
      <c r="O1047" s="27" t="s">
        <v>78</v>
      </c>
      <c r="P1047" s="27" t="s">
        <v>1440</v>
      </c>
      <c r="Q1047" s="27" t="s">
        <v>78</v>
      </c>
      <c r="R1047" s="27" t="s">
        <v>514</v>
      </c>
      <c r="S1047" s="27" t="s">
        <v>513</v>
      </c>
      <c r="T1047" s="27" t="s">
        <v>989</v>
      </c>
      <c r="U1047" s="60">
        <v>42248</v>
      </c>
      <c r="V1047" s="27" t="s">
        <v>45</v>
      </c>
      <c r="W1047" s="27" t="s">
        <v>107</v>
      </c>
      <c r="X1047" s="27" t="s">
        <v>175</v>
      </c>
      <c r="Y1047" s="27" t="s">
        <v>2943</v>
      </c>
      <c r="Z1047" s="27" t="s">
        <v>178</v>
      </c>
      <c r="AA1047" s="62">
        <v>32535474.100000001</v>
      </c>
      <c r="AB1047" s="27" t="s">
        <v>1120</v>
      </c>
      <c r="AC1047" s="27" t="s">
        <v>76</v>
      </c>
      <c r="AD1047" s="27" t="s">
        <v>177</v>
      </c>
      <c r="AE1047" s="27" t="s">
        <v>176</v>
      </c>
      <c r="AF1047" s="27" t="s">
        <v>782</v>
      </c>
      <c r="AG1047" s="27" t="s">
        <v>677</v>
      </c>
      <c r="AH1047" s="27" t="s">
        <v>1759</v>
      </c>
      <c r="AI1047" s="61">
        <v>42249</v>
      </c>
      <c r="AJ1047" s="27" t="s">
        <v>1760</v>
      </c>
      <c r="AK1047" s="61">
        <v>42249</v>
      </c>
      <c r="AL1047" s="28" t="s">
        <v>64</v>
      </c>
      <c r="AM1047" s="27" t="s">
        <v>677</v>
      </c>
      <c r="AN1047" s="27" t="s">
        <v>677</v>
      </c>
      <c r="AO1047" s="28" t="s">
        <v>715</v>
      </c>
      <c r="AP1047" s="27" t="s">
        <v>716</v>
      </c>
      <c r="AQ1047" s="27" t="s">
        <v>78</v>
      </c>
      <c r="AR1047" s="27" t="s">
        <v>78</v>
      </c>
      <c r="AS1047" s="28" t="s">
        <v>721</v>
      </c>
      <c r="AT1047" s="28" t="s">
        <v>718</v>
      </c>
      <c r="AU1047" s="28" t="s">
        <v>718</v>
      </c>
      <c r="AV1047" s="28" t="s">
        <v>718</v>
      </c>
      <c r="AW1047" s="28" t="s">
        <v>718</v>
      </c>
      <c r="AX1047" s="28" t="s">
        <v>718</v>
      </c>
      <c r="AY1047" s="28" t="s">
        <v>718</v>
      </c>
      <c r="AZ1047" s="62">
        <v>32535474.100000001</v>
      </c>
      <c r="BA1047" s="62">
        <v>32535474.100000001</v>
      </c>
      <c r="BB1047" s="29">
        <v>1</v>
      </c>
    </row>
    <row r="1048" spans="1:54" ht="15.75" customHeight="1" x14ac:dyDescent="0.2">
      <c r="A1048" t="s">
        <v>3205</v>
      </c>
      <c r="B1048" t="str">
        <f>VLOOKUP(M1048,vlookup!A:C,3,FALSE)</f>
        <v>"Special Interest Function"</v>
      </c>
      <c r="C1048" t="s">
        <v>925</v>
      </c>
      <c r="D1048" t="s">
        <v>7</v>
      </c>
      <c r="E1048" t="s">
        <v>13</v>
      </c>
      <c r="F1048" t="s">
        <v>721</v>
      </c>
      <c r="G1048" t="s">
        <v>718</v>
      </c>
      <c r="H1048" t="s">
        <v>718</v>
      </c>
      <c r="I1048" t="s">
        <v>718</v>
      </c>
      <c r="J1048" t="s">
        <v>718</v>
      </c>
      <c r="K1048" t="s">
        <v>718</v>
      </c>
      <c r="L1048" s="6" t="s">
        <v>718</v>
      </c>
      <c r="M1048" s="27" t="s">
        <v>169</v>
      </c>
      <c r="N1048" s="27" t="s">
        <v>1126</v>
      </c>
      <c r="O1048" s="27" t="s">
        <v>78</v>
      </c>
      <c r="P1048" s="27" t="s">
        <v>1440</v>
      </c>
      <c r="Q1048" s="27" t="s">
        <v>78</v>
      </c>
      <c r="R1048" s="27" t="s">
        <v>1373</v>
      </c>
      <c r="S1048" s="27" t="s">
        <v>260</v>
      </c>
      <c r="T1048" s="27" t="s">
        <v>1219</v>
      </c>
      <c r="U1048" s="60">
        <v>42248</v>
      </c>
      <c r="V1048" s="27" t="s">
        <v>45</v>
      </c>
      <c r="W1048" s="27" t="s">
        <v>107</v>
      </c>
      <c r="X1048" s="27" t="s">
        <v>175</v>
      </c>
      <c r="Y1048" s="27" t="s">
        <v>3034</v>
      </c>
      <c r="Z1048" s="27" t="s">
        <v>2978</v>
      </c>
      <c r="AA1048" s="62">
        <v>36249970.140000001</v>
      </c>
      <c r="AB1048" s="27" t="s">
        <v>377</v>
      </c>
      <c r="AC1048" s="27" t="s">
        <v>76</v>
      </c>
      <c r="AD1048" s="27" t="s">
        <v>174</v>
      </c>
      <c r="AE1048" s="27" t="s">
        <v>2979</v>
      </c>
      <c r="AF1048" s="27" t="s">
        <v>782</v>
      </c>
      <c r="AG1048" s="27" t="s">
        <v>677</v>
      </c>
      <c r="AH1048" s="27" t="s">
        <v>1759</v>
      </c>
      <c r="AI1048" s="61">
        <v>42249</v>
      </c>
      <c r="AJ1048" s="27" t="s">
        <v>1760</v>
      </c>
      <c r="AK1048" s="61">
        <v>42249</v>
      </c>
      <c r="AL1048" s="28" t="s">
        <v>64</v>
      </c>
      <c r="AM1048" s="27" t="s">
        <v>677</v>
      </c>
      <c r="AN1048" s="27" t="s">
        <v>677</v>
      </c>
      <c r="AO1048" s="28" t="s">
        <v>715</v>
      </c>
      <c r="AP1048" s="27" t="s">
        <v>716</v>
      </c>
      <c r="AQ1048" s="27" t="s">
        <v>78</v>
      </c>
      <c r="AR1048" s="27" t="s">
        <v>78</v>
      </c>
      <c r="AS1048" s="28" t="s">
        <v>721</v>
      </c>
      <c r="AT1048" s="28" t="s">
        <v>718</v>
      </c>
      <c r="AU1048" s="28" t="s">
        <v>718</v>
      </c>
      <c r="AV1048" s="28" t="s">
        <v>718</v>
      </c>
      <c r="AW1048" s="28" t="s">
        <v>718</v>
      </c>
      <c r="AX1048" s="28" t="s">
        <v>718</v>
      </c>
      <c r="AY1048" s="28" t="s">
        <v>718</v>
      </c>
      <c r="AZ1048" s="62">
        <v>36249970.140000001</v>
      </c>
      <c r="BA1048" s="62">
        <v>36249970.140000001</v>
      </c>
      <c r="BB1048" s="29">
        <v>1</v>
      </c>
    </row>
    <row r="1049" spans="1:54" ht="15.75" customHeight="1" x14ac:dyDescent="0.2">
      <c r="A1049" t="s">
        <v>3205</v>
      </c>
      <c r="B1049" t="str">
        <f>VLOOKUP(M1049,vlookup!A:C,3,FALSE)</f>
        <v>"Special Interest Function"</v>
      </c>
      <c r="C1049" t="s">
        <v>925</v>
      </c>
      <c r="D1049" t="s">
        <v>7</v>
      </c>
      <c r="E1049" t="s">
        <v>13</v>
      </c>
      <c r="F1049" t="s">
        <v>721</v>
      </c>
      <c r="G1049" t="s">
        <v>718</v>
      </c>
      <c r="H1049" t="s">
        <v>718</v>
      </c>
      <c r="I1049" t="s">
        <v>718</v>
      </c>
      <c r="J1049" t="s">
        <v>718</v>
      </c>
      <c r="K1049" t="s">
        <v>718</v>
      </c>
      <c r="L1049" s="6" t="s">
        <v>718</v>
      </c>
      <c r="M1049" s="27" t="s">
        <v>169</v>
      </c>
      <c r="N1049" s="27" t="s">
        <v>1126</v>
      </c>
      <c r="O1049" s="27" t="s">
        <v>78</v>
      </c>
      <c r="P1049" s="27" t="s">
        <v>1440</v>
      </c>
      <c r="Q1049" s="27" t="s">
        <v>78</v>
      </c>
      <c r="R1049" s="27" t="s">
        <v>495</v>
      </c>
      <c r="S1049" s="27" t="s">
        <v>98</v>
      </c>
      <c r="T1049" s="27" t="s">
        <v>453</v>
      </c>
      <c r="U1049" s="60">
        <v>42248</v>
      </c>
      <c r="V1049" s="27" t="s">
        <v>45</v>
      </c>
      <c r="W1049" s="27" t="s">
        <v>107</v>
      </c>
      <c r="X1049" s="27" t="s">
        <v>175</v>
      </c>
      <c r="Y1049" s="27" t="s">
        <v>2964</v>
      </c>
      <c r="Z1049" s="27" t="s">
        <v>185</v>
      </c>
      <c r="AA1049" s="62">
        <v>41096246.390000001</v>
      </c>
      <c r="AB1049" s="27" t="s">
        <v>644</v>
      </c>
      <c r="AC1049" s="27" t="s">
        <v>76</v>
      </c>
      <c r="AD1049" s="27" t="s">
        <v>184</v>
      </c>
      <c r="AE1049" s="27" t="s">
        <v>183</v>
      </c>
      <c r="AF1049" s="27" t="s">
        <v>782</v>
      </c>
      <c r="AG1049" s="27" t="s">
        <v>677</v>
      </c>
      <c r="AH1049" s="27" t="s">
        <v>1759</v>
      </c>
      <c r="AI1049" s="61">
        <v>42249</v>
      </c>
      <c r="AJ1049" s="27" t="s">
        <v>1760</v>
      </c>
      <c r="AK1049" s="61">
        <v>42244</v>
      </c>
      <c r="AL1049" s="28" t="s">
        <v>64</v>
      </c>
      <c r="AM1049" s="27" t="s">
        <v>677</v>
      </c>
      <c r="AN1049" s="27" t="s">
        <v>677</v>
      </c>
      <c r="AO1049" s="28" t="s">
        <v>715</v>
      </c>
      <c r="AP1049" s="27" t="s">
        <v>716</v>
      </c>
      <c r="AQ1049" s="27" t="s">
        <v>78</v>
      </c>
      <c r="AR1049" s="27" t="s">
        <v>78</v>
      </c>
      <c r="AS1049" s="28" t="s">
        <v>721</v>
      </c>
      <c r="AT1049" s="28" t="s">
        <v>718</v>
      </c>
      <c r="AU1049" s="28" t="s">
        <v>718</v>
      </c>
      <c r="AV1049" s="28" t="s">
        <v>718</v>
      </c>
      <c r="AW1049" s="28" t="s">
        <v>718</v>
      </c>
      <c r="AX1049" s="28" t="s">
        <v>718</v>
      </c>
      <c r="AY1049" s="28" t="s">
        <v>718</v>
      </c>
      <c r="AZ1049" s="62">
        <v>41096246.390000001</v>
      </c>
      <c r="BA1049" s="62">
        <v>41096246.390000001</v>
      </c>
      <c r="BB1049" s="29">
        <v>1</v>
      </c>
    </row>
    <row r="1050" spans="1:54" ht="15.75" customHeight="1" x14ac:dyDescent="0.2">
      <c r="A1050" t="s">
        <v>3205</v>
      </c>
      <c r="B1050" t="str">
        <f>VLOOKUP(M1050,vlookup!A:C,3,FALSE)</f>
        <v>"Special Interest Function"</v>
      </c>
      <c r="C1050" t="s">
        <v>925</v>
      </c>
      <c r="D1050" t="s">
        <v>7</v>
      </c>
      <c r="E1050" t="s">
        <v>13</v>
      </c>
      <c r="F1050" t="s">
        <v>721</v>
      </c>
      <c r="G1050" t="s">
        <v>718</v>
      </c>
      <c r="H1050" t="s">
        <v>718</v>
      </c>
      <c r="I1050" t="s">
        <v>718</v>
      </c>
      <c r="J1050" t="s">
        <v>718</v>
      </c>
      <c r="K1050" t="s">
        <v>718</v>
      </c>
      <c r="L1050" s="6" t="s">
        <v>718</v>
      </c>
      <c r="M1050" s="27" t="s">
        <v>169</v>
      </c>
      <c r="N1050" s="27" t="s">
        <v>1126</v>
      </c>
      <c r="O1050" s="27" t="s">
        <v>78</v>
      </c>
      <c r="P1050" s="27" t="s">
        <v>1440</v>
      </c>
      <c r="Q1050" s="27" t="s">
        <v>78</v>
      </c>
      <c r="R1050" s="27" t="s">
        <v>463</v>
      </c>
      <c r="S1050" s="27" t="s">
        <v>260</v>
      </c>
      <c r="T1050" s="27" t="s">
        <v>212</v>
      </c>
      <c r="U1050" s="60">
        <v>42248</v>
      </c>
      <c r="V1050" s="27" t="s">
        <v>45</v>
      </c>
      <c r="W1050" s="27" t="s">
        <v>107</v>
      </c>
      <c r="X1050" s="27" t="s">
        <v>175</v>
      </c>
      <c r="Y1050" s="27" t="s">
        <v>2905</v>
      </c>
      <c r="Z1050" s="27" t="s">
        <v>188</v>
      </c>
      <c r="AA1050" s="62">
        <v>41676723.200000003</v>
      </c>
      <c r="AB1050" s="27" t="s">
        <v>645</v>
      </c>
      <c r="AC1050" s="27" t="s">
        <v>76</v>
      </c>
      <c r="AD1050" s="27" t="s">
        <v>187</v>
      </c>
      <c r="AE1050" s="27" t="s">
        <v>186</v>
      </c>
      <c r="AF1050" s="27" t="s">
        <v>782</v>
      </c>
      <c r="AG1050" s="27" t="s">
        <v>677</v>
      </c>
      <c r="AH1050" s="27" t="s">
        <v>1759</v>
      </c>
      <c r="AI1050" s="61">
        <v>42249</v>
      </c>
      <c r="AJ1050" s="27" t="s">
        <v>1760</v>
      </c>
      <c r="AK1050" s="61">
        <v>42244</v>
      </c>
      <c r="AL1050" s="28" t="s">
        <v>64</v>
      </c>
      <c r="AM1050" s="27" t="s">
        <v>677</v>
      </c>
      <c r="AN1050" s="27" t="s">
        <v>677</v>
      </c>
      <c r="AO1050" s="28" t="s">
        <v>715</v>
      </c>
      <c r="AP1050" s="27" t="s">
        <v>716</v>
      </c>
      <c r="AQ1050" s="27" t="s">
        <v>78</v>
      </c>
      <c r="AR1050" s="27" t="s">
        <v>78</v>
      </c>
      <c r="AS1050" s="28" t="s">
        <v>721</v>
      </c>
      <c r="AT1050" s="28" t="s">
        <v>718</v>
      </c>
      <c r="AU1050" s="28" t="s">
        <v>718</v>
      </c>
      <c r="AV1050" s="28" t="s">
        <v>718</v>
      </c>
      <c r="AW1050" s="28" t="s">
        <v>718</v>
      </c>
      <c r="AX1050" s="28" t="s">
        <v>718</v>
      </c>
      <c r="AY1050" s="28" t="s">
        <v>718</v>
      </c>
      <c r="AZ1050" s="62">
        <v>41676723.200000003</v>
      </c>
      <c r="BA1050" s="62">
        <v>41676723.200000003</v>
      </c>
      <c r="BB1050" s="29">
        <v>1</v>
      </c>
    </row>
    <row r="1051" spans="1:54" ht="15.75" customHeight="1" x14ac:dyDescent="0.2">
      <c r="A1051" t="s">
        <v>3205</v>
      </c>
      <c r="B1051" t="str">
        <f>VLOOKUP(M1051,vlookup!A:C,3,FALSE)</f>
        <v>"Special Interest Function"</v>
      </c>
      <c r="C1051" t="s">
        <v>925</v>
      </c>
      <c r="D1051" t="s">
        <v>7</v>
      </c>
      <c r="E1051" t="s">
        <v>13</v>
      </c>
      <c r="F1051" t="s">
        <v>721</v>
      </c>
      <c r="G1051" t="s">
        <v>718</v>
      </c>
      <c r="H1051" t="s">
        <v>718</v>
      </c>
      <c r="I1051" t="s">
        <v>718</v>
      </c>
      <c r="J1051" t="s">
        <v>718</v>
      </c>
      <c r="K1051" t="s">
        <v>718</v>
      </c>
      <c r="L1051" s="6" t="s">
        <v>718</v>
      </c>
      <c r="M1051" s="27" t="s">
        <v>169</v>
      </c>
      <c r="N1051" s="27" t="s">
        <v>1126</v>
      </c>
      <c r="O1051" s="27" t="s">
        <v>78</v>
      </c>
      <c r="P1051" s="27" t="s">
        <v>1440</v>
      </c>
      <c r="Q1051" s="27" t="s">
        <v>78</v>
      </c>
      <c r="R1051" s="27" t="s">
        <v>514</v>
      </c>
      <c r="S1051" s="27" t="s">
        <v>513</v>
      </c>
      <c r="T1051" s="27" t="s">
        <v>989</v>
      </c>
      <c r="U1051" s="60">
        <v>42250</v>
      </c>
      <c r="V1051" s="27" t="s">
        <v>45</v>
      </c>
      <c r="W1051" s="27" t="s">
        <v>107</v>
      </c>
      <c r="X1051" s="27" t="s">
        <v>175</v>
      </c>
      <c r="Y1051" s="27" t="s">
        <v>2944</v>
      </c>
      <c r="Z1051" s="27" t="s">
        <v>178</v>
      </c>
      <c r="AA1051" s="62">
        <v>400000</v>
      </c>
      <c r="AB1051" s="27" t="s">
        <v>645</v>
      </c>
      <c r="AC1051" s="27" t="s">
        <v>115</v>
      </c>
      <c r="AD1051" s="27" t="s">
        <v>177</v>
      </c>
      <c r="AE1051" s="27" t="s">
        <v>176</v>
      </c>
      <c r="AF1051" s="27" t="s">
        <v>782</v>
      </c>
      <c r="AG1051" s="27" t="s">
        <v>677</v>
      </c>
      <c r="AH1051" s="27" t="s">
        <v>1759</v>
      </c>
      <c r="AI1051" s="61">
        <v>42250</v>
      </c>
      <c r="AJ1051" s="27" t="s">
        <v>1760</v>
      </c>
      <c r="AK1051" s="61">
        <v>42249</v>
      </c>
      <c r="AL1051" s="28" t="s">
        <v>64</v>
      </c>
      <c r="AM1051" s="27" t="s">
        <v>723</v>
      </c>
      <c r="AN1051" s="27" t="s">
        <v>724</v>
      </c>
      <c r="AO1051" s="28" t="s">
        <v>715</v>
      </c>
      <c r="AP1051" s="27" t="s">
        <v>716</v>
      </c>
      <c r="AQ1051" s="27" t="s">
        <v>78</v>
      </c>
      <c r="AR1051" s="27" t="s">
        <v>78</v>
      </c>
      <c r="AS1051" s="28" t="s">
        <v>721</v>
      </c>
      <c r="AT1051" s="28" t="s">
        <v>718</v>
      </c>
      <c r="AU1051" s="28" t="s">
        <v>718</v>
      </c>
      <c r="AV1051" s="28" t="s">
        <v>718</v>
      </c>
      <c r="AW1051" s="28" t="s">
        <v>718</v>
      </c>
      <c r="AX1051" s="28" t="s">
        <v>718</v>
      </c>
      <c r="AY1051" s="28" t="s">
        <v>718</v>
      </c>
      <c r="AZ1051" s="62">
        <v>400000</v>
      </c>
      <c r="BA1051" s="62">
        <v>400000</v>
      </c>
      <c r="BB1051" s="29">
        <v>1</v>
      </c>
    </row>
    <row r="1052" spans="1:54" ht="15.75" customHeight="1" x14ac:dyDescent="0.2">
      <c r="A1052" t="s">
        <v>3205</v>
      </c>
      <c r="B1052" t="str">
        <f>VLOOKUP(M1052,vlookup!A:C,3,FALSE)</f>
        <v>"Special Interest Function"</v>
      </c>
      <c r="C1052" t="s">
        <v>925</v>
      </c>
      <c r="D1052" t="s">
        <v>7</v>
      </c>
      <c r="E1052" t="s">
        <v>13</v>
      </c>
      <c r="F1052" t="s">
        <v>721</v>
      </c>
      <c r="G1052" t="s">
        <v>718</v>
      </c>
      <c r="H1052" t="s">
        <v>718</v>
      </c>
      <c r="I1052" t="s">
        <v>718</v>
      </c>
      <c r="J1052" t="s">
        <v>718</v>
      </c>
      <c r="K1052" t="s">
        <v>718</v>
      </c>
      <c r="L1052" s="6" t="s">
        <v>718</v>
      </c>
      <c r="M1052" s="27" t="s">
        <v>169</v>
      </c>
      <c r="N1052" s="27" t="s">
        <v>1126</v>
      </c>
      <c r="O1052" s="27" t="s">
        <v>78</v>
      </c>
      <c r="P1052" s="27" t="s">
        <v>1440</v>
      </c>
      <c r="Q1052" s="27" t="s">
        <v>78</v>
      </c>
      <c r="R1052" s="27" t="s">
        <v>1373</v>
      </c>
      <c r="S1052" s="27" t="s">
        <v>260</v>
      </c>
      <c r="T1052" s="27" t="s">
        <v>1219</v>
      </c>
      <c r="U1052" s="60">
        <v>42250</v>
      </c>
      <c r="V1052" s="27" t="s">
        <v>45</v>
      </c>
      <c r="W1052" s="27" t="s">
        <v>107</v>
      </c>
      <c r="X1052" s="27" t="s">
        <v>175</v>
      </c>
      <c r="Y1052" s="27" t="s">
        <v>3035</v>
      </c>
      <c r="Z1052" s="27" t="s">
        <v>2978</v>
      </c>
      <c r="AA1052" s="62">
        <v>500000</v>
      </c>
      <c r="AB1052" s="27" t="s">
        <v>576</v>
      </c>
      <c r="AC1052" s="27" t="s">
        <v>130</v>
      </c>
      <c r="AD1052" s="27" t="s">
        <v>174</v>
      </c>
      <c r="AE1052" s="27" t="s">
        <v>2979</v>
      </c>
      <c r="AF1052" s="27" t="s">
        <v>782</v>
      </c>
      <c r="AG1052" s="27" t="s">
        <v>677</v>
      </c>
      <c r="AH1052" s="27" t="s">
        <v>1759</v>
      </c>
      <c r="AI1052" s="61">
        <v>42250</v>
      </c>
      <c r="AJ1052" s="27" t="s">
        <v>1760</v>
      </c>
      <c r="AK1052" s="61">
        <v>42249</v>
      </c>
      <c r="AL1052" s="28" t="s">
        <v>64</v>
      </c>
      <c r="AM1052" s="27" t="s">
        <v>723</v>
      </c>
      <c r="AN1052" s="27" t="s">
        <v>724</v>
      </c>
      <c r="AO1052" s="28" t="s">
        <v>715</v>
      </c>
      <c r="AP1052" s="27" t="s">
        <v>716</v>
      </c>
      <c r="AQ1052" s="27" t="s">
        <v>78</v>
      </c>
      <c r="AR1052" s="27" t="s">
        <v>78</v>
      </c>
      <c r="AS1052" s="28" t="s">
        <v>721</v>
      </c>
      <c r="AT1052" s="28" t="s">
        <v>718</v>
      </c>
      <c r="AU1052" s="28" t="s">
        <v>718</v>
      </c>
      <c r="AV1052" s="28" t="s">
        <v>718</v>
      </c>
      <c r="AW1052" s="28" t="s">
        <v>718</v>
      </c>
      <c r="AX1052" s="28" t="s">
        <v>718</v>
      </c>
      <c r="AY1052" s="28" t="s">
        <v>718</v>
      </c>
      <c r="AZ1052" s="62">
        <v>500000</v>
      </c>
      <c r="BA1052" s="62">
        <v>500000</v>
      </c>
      <c r="BB1052" s="29">
        <v>1</v>
      </c>
    </row>
    <row r="1053" spans="1:54" ht="15.75" customHeight="1" x14ac:dyDescent="0.2">
      <c r="A1053" t="s">
        <v>3205</v>
      </c>
      <c r="B1053" t="str">
        <f>VLOOKUP(M1053,vlookup!A:C,3,FALSE)</f>
        <v>"Special Interest Function"</v>
      </c>
      <c r="C1053" t="s">
        <v>925</v>
      </c>
      <c r="D1053" t="s">
        <v>7</v>
      </c>
      <c r="E1053" t="s">
        <v>13</v>
      </c>
      <c r="F1053" t="s">
        <v>721</v>
      </c>
      <c r="G1053" t="s">
        <v>718</v>
      </c>
      <c r="H1053" t="s">
        <v>718</v>
      </c>
      <c r="I1053" t="s">
        <v>718</v>
      </c>
      <c r="J1053" t="s">
        <v>718</v>
      </c>
      <c r="K1053" t="s">
        <v>718</v>
      </c>
      <c r="L1053" s="6" t="s">
        <v>718</v>
      </c>
      <c r="M1053" s="27" t="s">
        <v>169</v>
      </c>
      <c r="N1053" s="27" t="s">
        <v>1126</v>
      </c>
      <c r="O1053" s="27" t="s">
        <v>78</v>
      </c>
      <c r="P1053" s="27" t="s">
        <v>1440</v>
      </c>
      <c r="Q1053" s="27" t="s">
        <v>78</v>
      </c>
      <c r="R1053" s="27" t="s">
        <v>463</v>
      </c>
      <c r="S1053" s="27" t="s">
        <v>260</v>
      </c>
      <c r="T1053" s="27" t="s">
        <v>212</v>
      </c>
      <c r="U1053" s="60">
        <v>42255</v>
      </c>
      <c r="V1053" s="27" t="s">
        <v>45</v>
      </c>
      <c r="W1053" s="27" t="s">
        <v>107</v>
      </c>
      <c r="X1053" s="27" t="s">
        <v>175</v>
      </c>
      <c r="Y1053" s="27" t="s">
        <v>2903</v>
      </c>
      <c r="Z1053" s="27" t="s">
        <v>188</v>
      </c>
      <c r="AA1053" s="62">
        <v>53660</v>
      </c>
      <c r="AB1053" s="27" t="s">
        <v>645</v>
      </c>
      <c r="AC1053" s="27" t="s">
        <v>88</v>
      </c>
      <c r="AD1053" s="27" t="s">
        <v>187</v>
      </c>
      <c r="AE1053" s="27" t="s">
        <v>186</v>
      </c>
      <c r="AF1053" s="27" t="s">
        <v>782</v>
      </c>
      <c r="AG1053" s="27" t="s">
        <v>677</v>
      </c>
      <c r="AH1053" s="27" t="s">
        <v>1759</v>
      </c>
      <c r="AI1053" s="61">
        <v>42255</v>
      </c>
      <c r="AJ1053" s="27" t="s">
        <v>1760</v>
      </c>
      <c r="AK1053" s="61">
        <v>42255</v>
      </c>
      <c r="AL1053" s="28" t="s">
        <v>64</v>
      </c>
      <c r="AM1053" s="27" t="s">
        <v>741</v>
      </c>
      <c r="AN1053" s="27" t="s">
        <v>742</v>
      </c>
      <c r="AO1053" s="28" t="s">
        <v>715</v>
      </c>
      <c r="AP1053" s="27" t="s">
        <v>716</v>
      </c>
      <c r="AQ1053" s="27" t="s">
        <v>78</v>
      </c>
      <c r="AR1053" s="27" t="s">
        <v>78</v>
      </c>
      <c r="AS1053" s="28" t="s">
        <v>721</v>
      </c>
      <c r="AT1053" s="28" t="s">
        <v>718</v>
      </c>
      <c r="AU1053" s="28" t="s">
        <v>718</v>
      </c>
      <c r="AV1053" s="28" t="s">
        <v>718</v>
      </c>
      <c r="AW1053" s="28" t="s">
        <v>718</v>
      </c>
      <c r="AX1053" s="28" t="s">
        <v>718</v>
      </c>
      <c r="AY1053" s="28" t="s">
        <v>718</v>
      </c>
      <c r="AZ1053" s="62">
        <v>53660</v>
      </c>
      <c r="BA1053" s="62">
        <v>53660</v>
      </c>
      <c r="BB1053" s="29">
        <v>1</v>
      </c>
    </row>
    <row r="1054" spans="1:54" ht="15.75" customHeight="1" x14ac:dyDescent="0.2">
      <c r="A1054" t="s">
        <v>3205</v>
      </c>
      <c r="B1054" t="str">
        <f>VLOOKUP(M1054,vlookup!A:C,3,FALSE)</f>
        <v>"Special Interest Function"</v>
      </c>
      <c r="C1054" t="s">
        <v>925</v>
      </c>
      <c r="D1054" t="s">
        <v>8</v>
      </c>
      <c r="E1054" t="s">
        <v>13</v>
      </c>
      <c r="F1054" t="s">
        <v>721</v>
      </c>
      <c r="G1054" t="s">
        <v>718</v>
      </c>
      <c r="H1054" t="s">
        <v>718</v>
      </c>
      <c r="I1054" t="s">
        <v>718</v>
      </c>
      <c r="J1054" t="s">
        <v>718</v>
      </c>
      <c r="K1054" t="s">
        <v>718</v>
      </c>
      <c r="L1054" s="6" t="s">
        <v>718</v>
      </c>
      <c r="M1054" s="27" t="s">
        <v>169</v>
      </c>
      <c r="N1054" s="27" t="s">
        <v>1126</v>
      </c>
      <c r="O1054" s="27" t="s">
        <v>78</v>
      </c>
      <c r="P1054" s="27" t="s">
        <v>1440</v>
      </c>
      <c r="Q1054" s="27" t="s">
        <v>78</v>
      </c>
      <c r="R1054" s="27" t="s">
        <v>43</v>
      </c>
      <c r="S1054" s="27" t="s">
        <v>44</v>
      </c>
      <c r="T1054" s="27" t="s">
        <v>88</v>
      </c>
      <c r="U1054" s="60">
        <v>42256</v>
      </c>
      <c r="V1054" s="27" t="s">
        <v>36</v>
      </c>
      <c r="W1054" s="27" t="s">
        <v>677</v>
      </c>
      <c r="X1054" s="27" t="s">
        <v>38</v>
      </c>
      <c r="Y1054" s="27" t="s">
        <v>3017</v>
      </c>
      <c r="Z1054" s="27" t="s">
        <v>181</v>
      </c>
      <c r="AA1054" s="62">
        <v>767578</v>
      </c>
      <c r="AB1054" s="27" t="s">
        <v>180</v>
      </c>
      <c r="AC1054" s="27" t="s">
        <v>1638</v>
      </c>
      <c r="AD1054" s="27" t="s">
        <v>677</v>
      </c>
      <c r="AE1054" s="27" t="s">
        <v>179</v>
      </c>
      <c r="AF1054" s="27" t="s">
        <v>782</v>
      </c>
      <c r="AG1054" s="27" t="s">
        <v>50</v>
      </c>
      <c r="AH1054" s="27" t="s">
        <v>768</v>
      </c>
      <c r="AI1054" s="61">
        <v>42277</v>
      </c>
      <c r="AJ1054" s="27" t="s">
        <v>2392</v>
      </c>
      <c r="AK1054" s="61">
        <v>42263</v>
      </c>
      <c r="AL1054" s="28" t="s">
        <v>64</v>
      </c>
      <c r="AM1054" s="27" t="s">
        <v>757</v>
      </c>
      <c r="AN1054" s="27" t="s">
        <v>758</v>
      </c>
      <c r="AO1054" s="28" t="s">
        <v>725</v>
      </c>
      <c r="AP1054" s="27" t="s">
        <v>718</v>
      </c>
      <c r="AQ1054" s="27" t="s">
        <v>677</v>
      </c>
      <c r="AR1054" s="27" t="s">
        <v>78</v>
      </c>
      <c r="AS1054" s="28" t="s">
        <v>721</v>
      </c>
      <c r="AT1054" s="28" t="s">
        <v>718</v>
      </c>
      <c r="AU1054" s="28" t="s">
        <v>718</v>
      </c>
      <c r="AV1054" s="28" t="s">
        <v>718</v>
      </c>
      <c r="AW1054" s="28" t="s">
        <v>718</v>
      </c>
      <c r="AX1054" s="28" t="s">
        <v>718</v>
      </c>
      <c r="AY1054" s="28" t="s">
        <v>718</v>
      </c>
      <c r="AZ1054" s="62">
        <v>767578</v>
      </c>
      <c r="BA1054" s="62">
        <v>0</v>
      </c>
      <c r="BB1054" s="29">
        <v>1</v>
      </c>
    </row>
    <row r="1055" spans="1:54" ht="15.75" customHeight="1" x14ac:dyDescent="0.2">
      <c r="A1055" t="s">
        <v>3205</v>
      </c>
      <c r="B1055" t="str">
        <f>VLOOKUP(M1055,vlookup!A:C,3,FALSE)</f>
        <v>"Special Interest Function"</v>
      </c>
      <c r="C1055" t="s">
        <v>925</v>
      </c>
      <c r="D1055" t="s">
        <v>7</v>
      </c>
      <c r="E1055" t="s">
        <v>13</v>
      </c>
      <c r="F1055" t="s">
        <v>721</v>
      </c>
      <c r="G1055" t="s">
        <v>718</v>
      </c>
      <c r="H1055" t="s">
        <v>718</v>
      </c>
      <c r="I1055" t="s">
        <v>718</v>
      </c>
      <c r="J1055" t="s">
        <v>718</v>
      </c>
      <c r="K1055" t="s">
        <v>718</v>
      </c>
      <c r="L1055" s="6" t="s">
        <v>718</v>
      </c>
      <c r="M1055" s="27" t="s">
        <v>169</v>
      </c>
      <c r="N1055" s="27" t="s">
        <v>1126</v>
      </c>
      <c r="O1055" s="27" t="s">
        <v>78</v>
      </c>
      <c r="P1055" s="27" t="s">
        <v>1440</v>
      </c>
      <c r="Q1055" s="27" t="s">
        <v>78</v>
      </c>
      <c r="R1055" s="27" t="s">
        <v>480</v>
      </c>
      <c r="S1055" s="27" t="s">
        <v>479</v>
      </c>
      <c r="T1055" s="27" t="s">
        <v>810</v>
      </c>
      <c r="U1055" s="60">
        <v>42257</v>
      </c>
      <c r="V1055" s="27" t="s">
        <v>45</v>
      </c>
      <c r="W1055" s="27" t="s">
        <v>107</v>
      </c>
      <c r="X1055" s="27" t="s">
        <v>175</v>
      </c>
      <c r="Y1055" s="27" t="s">
        <v>2991</v>
      </c>
      <c r="Z1055" s="27" t="s">
        <v>1139</v>
      </c>
      <c r="AA1055" s="62">
        <v>48193.75</v>
      </c>
      <c r="AB1055" s="27" t="s">
        <v>128</v>
      </c>
      <c r="AC1055" s="27" t="s">
        <v>669</v>
      </c>
      <c r="AD1055" s="27" t="s">
        <v>1140</v>
      </c>
      <c r="AE1055" s="27" t="s">
        <v>1141</v>
      </c>
      <c r="AF1055" s="27" t="s">
        <v>782</v>
      </c>
      <c r="AG1055" s="27" t="s">
        <v>677</v>
      </c>
      <c r="AH1055" s="27" t="s">
        <v>1759</v>
      </c>
      <c r="AI1055" s="61">
        <v>42257</v>
      </c>
      <c r="AJ1055" s="27" t="s">
        <v>1758</v>
      </c>
      <c r="AK1055" s="61">
        <v>42257</v>
      </c>
      <c r="AL1055" s="28" t="s">
        <v>64</v>
      </c>
      <c r="AM1055" s="27" t="s">
        <v>741</v>
      </c>
      <c r="AN1055" s="27" t="s">
        <v>742</v>
      </c>
      <c r="AO1055" s="28" t="s">
        <v>715</v>
      </c>
      <c r="AP1055" s="27" t="s">
        <v>716</v>
      </c>
      <c r="AQ1055" s="27" t="s">
        <v>78</v>
      </c>
      <c r="AR1055" s="27" t="s">
        <v>78</v>
      </c>
      <c r="AS1055" s="28" t="s">
        <v>721</v>
      </c>
      <c r="AT1055" s="28" t="s">
        <v>718</v>
      </c>
      <c r="AU1055" s="28" t="s">
        <v>718</v>
      </c>
      <c r="AV1055" s="28" t="s">
        <v>718</v>
      </c>
      <c r="AW1055" s="28" t="s">
        <v>718</v>
      </c>
      <c r="AX1055" s="28" t="s">
        <v>718</v>
      </c>
      <c r="AY1055" s="28" t="s">
        <v>718</v>
      </c>
      <c r="AZ1055" s="62">
        <v>48193.75</v>
      </c>
      <c r="BA1055" s="62">
        <v>48193.75</v>
      </c>
      <c r="BB1055" s="29">
        <v>1</v>
      </c>
    </row>
    <row r="1056" spans="1:54" ht="15.75" customHeight="1" x14ac:dyDescent="0.2">
      <c r="A1056" t="s">
        <v>3205</v>
      </c>
      <c r="B1056" t="str">
        <f>VLOOKUP(M1056,vlookup!A:C,3,FALSE)</f>
        <v>"Special Interest Function"</v>
      </c>
      <c r="C1056" t="s">
        <v>925</v>
      </c>
      <c r="D1056" t="s">
        <v>7</v>
      </c>
      <c r="E1056" t="s">
        <v>13</v>
      </c>
      <c r="F1056" t="s">
        <v>721</v>
      </c>
      <c r="G1056" t="s">
        <v>718</v>
      </c>
      <c r="H1056" t="s">
        <v>718</v>
      </c>
      <c r="I1056" t="s">
        <v>718</v>
      </c>
      <c r="J1056" t="s">
        <v>718</v>
      </c>
      <c r="K1056" t="s">
        <v>718</v>
      </c>
      <c r="L1056" s="6" t="s">
        <v>718</v>
      </c>
      <c r="M1056" s="27" t="s">
        <v>169</v>
      </c>
      <c r="N1056" s="27" t="s">
        <v>1126</v>
      </c>
      <c r="O1056" s="27" t="s">
        <v>78</v>
      </c>
      <c r="P1056" s="27" t="s">
        <v>1440</v>
      </c>
      <c r="Q1056" s="27" t="s">
        <v>78</v>
      </c>
      <c r="R1056" s="27" t="s">
        <v>463</v>
      </c>
      <c r="S1056" s="27" t="s">
        <v>260</v>
      </c>
      <c r="T1056" s="27" t="s">
        <v>212</v>
      </c>
      <c r="U1056" s="60">
        <v>42257</v>
      </c>
      <c r="V1056" s="27" t="s">
        <v>45</v>
      </c>
      <c r="W1056" s="27" t="s">
        <v>107</v>
      </c>
      <c r="X1056" s="27" t="s">
        <v>175</v>
      </c>
      <c r="Y1056" s="27" t="s">
        <v>2906</v>
      </c>
      <c r="Z1056" s="27" t="s">
        <v>188</v>
      </c>
      <c r="AA1056" s="62">
        <v>1000000</v>
      </c>
      <c r="AB1056" s="27" t="s">
        <v>1119</v>
      </c>
      <c r="AC1056" s="27" t="s">
        <v>86</v>
      </c>
      <c r="AD1056" s="27" t="s">
        <v>187</v>
      </c>
      <c r="AE1056" s="27" t="s">
        <v>186</v>
      </c>
      <c r="AF1056" s="27" t="s">
        <v>782</v>
      </c>
      <c r="AG1056" s="27" t="s">
        <v>677</v>
      </c>
      <c r="AH1056" s="27" t="s">
        <v>1759</v>
      </c>
      <c r="AI1056" s="61">
        <v>42257</v>
      </c>
      <c r="AJ1056" s="27" t="s">
        <v>1758</v>
      </c>
      <c r="AK1056" s="61">
        <v>42257</v>
      </c>
      <c r="AL1056" s="28" t="s">
        <v>64</v>
      </c>
      <c r="AM1056" s="27" t="s">
        <v>723</v>
      </c>
      <c r="AN1056" s="27" t="s">
        <v>724</v>
      </c>
      <c r="AO1056" s="28" t="s">
        <v>715</v>
      </c>
      <c r="AP1056" s="27" t="s">
        <v>716</v>
      </c>
      <c r="AQ1056" s="27" t="s">
        <v>78</v>
      </c>
      <c r="AR1056" s="27" t="s">
        <v>78</v>
      </c>
      <c r="AS1056" s="28" t="s">
        <v>721</v>
      </c>
      <c r="AT1056" s="28" t="s">
        <v>718</v>
      </c>
      <c r="AU1056" s="28" t="s">
        <v>718</v>
      </c>
      <c r="AV1056" s="28" t="s">
        <v>718</v>
      </c>
      <c r="AW1056" s="28" t="s">
        <v>718</v>
      </c>
      <c r="AX1056" s="28" t="s">
        <v>718</v>
      </c>
      <c r="AY1056" s="28" t="s">
        <v>718</v>
      </c>
      <c r="AZ1056" s="62">
        <v>1000000</v>
      </c>
      <c r="BA1056" s="62">
        <v>1000000</v>
      </c>
      <c r="BB1056" s="29">
        <v>1</v>
      </c>
    </row>
    <row r="1057" spans="1:54" ht="15.75" customHeight="1" x14ac:dyDescent="0.2">
      <c r="A1057" t="s">
        <v>3205</v>
      </c>
      <c r="B1057" t="str">
        <f>VLOOKUP(M1057,vlookup!A:C,3,FALSE)</f>
        <v>"Special Interest Function"</v>
      </c>
      <c r="C1057" t="s">
        <v>925</v>
      </c>
      <c r="D1057" t="s">
        <v>7</v>
      </c>
      <c r="E1057" t="s">
        <v>13</v>
      </c>
      <c r="F1057" t="s">
        <v>721</v>
      </c>
      <c r="G1057" t="s">
        <v>718</v>
      </c>
      <c r="H1057" t="s">
        <v>718</v>
      </c>
      <c r="I1057" t="s">
        <v>718</v>
      </c>
      <c r="J1057" t="s">
        <v>718</v>
      </c>
      <c r="K1057" t="s">
        <v>718</v>
      </c>
      <c r="L1057" s="6" t="s">
        <v>718</v>
      </c>
      <c r="M1057" s="27" t="s">
        <v>169</v>
      </c>
      <c r="N1057" s="27" t="s">
        <v>1126</v>
      </c>
      <c r="O1057" s="27" t="s">
        <v>78</v>
      </c>
      <c r="P1057" s="27" t="s">
        <v>1440</v>
      </c>
      <c r="Q1057" s="27" t="s">
        <v>78</v>
      </c>
      <c r="R1057" s="27" t="s">
        <v>182</v>
      </c>
      <c r="S1057" s="27" t="s">
        <v>48</v>
      </c>
      <c r="T1057" s="27" t="s">
        <v>1207</v>
      </c>
      <c r="U1057" s="60">
        <v>42258</v>
      </c>
      <c r="V1057" s="27" t="s">
        <v>45</v>
      </c>
      <c r="W1057" s="27" t="s">
        <v>677</v>
      </c>
      <c r="X1057" s="27" t="s">
        <v>38</v>
      </c>
      <c r="Y1057" s="27" t="s">
        <v>2984</v>
      </c>
      <c r="Z1057" s="27" t="s">
        <v>1398</v>
      </c>
      <c r="AA1057" s="62">
        <v>2537656.4</v>
      </c>
      <c r="AB1057" s="27" t="s">
        <v>1399</v>
      </c>
      <c r="AC1057" s="27" t="s">
        <v>112</v>
      </c>
      <c r="AD1057" s="27" t="s">
        <v>677</v>
      </c>
      <c r="AE1057" s="27" t="s">
        <v>1400</v>
      </c>
      <c r="AF1057" s="27" t="s">
        <v>782</v>
      </c>
      <c r="AG1057" s="27" t="s">
        <v>677</v>
      </c>
      <c r="AH1057" s="27" t="s">
        <v>1601</v>
      </c>
      <c r="AI1057" s="61">
        <v>42258</v>
      </c>
      <c r="AJ1057" s="27" t="s">
        <v>1372</v>
      </c>
      <c r="AK1057" s="61">
        <v>42256</v>
      </c>
      <c r="AL1057" s="28" t="s">
        <v>64</v>
      </c>
      <c r="AM1057" s="27" t="s">
        <v>726</v>
      </c>
      <c r="AN1057" s="27" t="s">
        <v>727</v>
      </c>
      <c r="AO1057" s="28" t="s">
        <v>715</v>
      </c>
      <c r="AP1057" s="27" t="s">
        <v>716</v>
      </c>
      <c r="AQ1057" s="27" t="s">
        <v>677</v>
      </c>
      <c r="AR1057" s="27" t="s">
        <v>78</v>
      </c>
      <c r="AS1057" s="28" t="s">
        <v>721</v>
      </c>
      <c r="AT1057" s="28" t="s">
        <v>718</v>
      </c>
      <c r="AU1057" s="28" t="s">
        <v>718</v>
      </c>
      <c r="AV1057" s="28" t="s">
        <v>718</v>
      </c>
      <c r="AW1057" s="28" t="s">
        <v>718</v>
      </c>
      <c r="AX1057" s="28" t="s">
        <v>718</v>
      </c>
      <c r="AY1057" s="28" t="s">
        <v>718</v>
      </c>
      <c r="AZ1057" s="62">
        <v>2537656.4</v>
      </c>
      <c r="BA1057" s="62">
        <v>0</v>
      </c>
      <c r="BB1057" s="29">
        <v>1</v>
      </c>
    </row>
    <row r="1058" spans="1:54" ht="15.75" customHeight="1" x14ac:dyDescent="0.2">
      <c r="A1058" t="s">
        <v>3205</v>
      </c>
      <c r="B1058" t="str">
        <f>VLOOKUP(M1058,vlookup!A:C,3,FALSE)</f>
        <v>"Special Interest Function"</v>
      </c>
      <c r="C1058" t="s">
        <v>925</v>
      </c>
      <c r="D1058" t="s">
        <v>7</v>
      </c>
      <c r="E1058" t="s">
        <v>13</v>
      </c>
      <c r="F1058" t="s">
        <v>721</v>
      </c>
      <c r="G1058" t="s">
        <v>718</v>
      </c>
      <c r="H1058" t="s">
        <v>718</v>
      </c>
      <c r="I1058" t="s">
        <v>718</v>
      </c>
      <c r="J1058" t="s">
        <v>718</v>
      </c>
      <c r="K1058" t="s">
        <v>718</v>
      </c>
      <c r="L1058" s="6" t="s">
        <v>718</v>
      </c>
      <c r="M1058" s="27" t="s">
        <v>169</v>
      </c>
      <c r="N1058" s="27" t="s">
        <v>1126</v>
      </c>
      <c r="O1058" s="27" t="s">
        <v>78</v>
      </c>
      <c r="P1058" s="27" t="s">
        <v>1440</v>
      </c>
      <c r="Q1058" s="27" t="s">
        <v>78</v>
      </c>
      <c r="R1058" s="27" t="s">
        <v>495</v>
      </c>
      <c r="S1058" s="27" t="s">
        <v>98</v>
      </c>
      <c r="T1058" s="27" t="s">
        <v>453</v>
      </c>
      <c r="U1058" s="60">
        <v>42261</v>
      </c>
      <c r="V1058" s="27" t="s">
        <v>45</v>
      </c>
      <c r="W1058" s="27" t="s">
        <v>107</v>
      </c>
      <c r="X1058" s="27" t="s">
        <v>175</v>
      </c>
      <c r="Y1058" s="27" t="s">
        <v>2903</v>
      </c>
      <c r="Z1058" s="27" t="s">
        <v>185</v>
      </c>
      <c r="AA1058" s="62">
        <v>80764</v>
      </c>
      <c r="AB1058" s="27" t="s">
        <v>644</v>
      </c>
      <c r="AC1058" s="27" t="s">
        <v>88</v>
      </c>
      <c r="AD1058" s="27" t="s">
        <v>184</v>
      </c>
      <c r="AE1058" s="27" t="s">
        <v>183</v>
      </c>
      <c r="AF1058" s="27" t="s">
        <v>782</v>
      </c>
      <c r="AG1058" s="27" t="s">
        <v>677</v>
      </c>
      <c r="AH1058" s="27" t="s">
        <v>1759</v>
      </c>
      <c r="AI1058" s="61">
        <v>42261</v>
      </c>
      <c r="AJ1058" s="27" t="s">
        <v>1760</v>
      </c>
      <c r="AK1058" s="61">
        <v>42258</v>
      </c>
      <c r="AL1058" s="28" t="s">
        <v>64</v>
      </c>
      <c r="AM1058" s="27" t="s">
        <v>741</v>
      </c>
      <c r="AN1058" s="27" t="s">
        <v>742</v>
      </c>
      <c r="AO1058" s="28" t="s">
        <v>715</v>
      </c>
      <c r="AP1058" s="27" t="s">
        <v>716</v>
      </c>
      <c r="AQ1058" s="27" t="s">
        <v>78</v>
      </c>
      <c r="AR1058" s="27" t="s">
        <v>78</v>
      </c>
      <c r="AS1058" s="28" t="s">
        <v>721</v>
      </c>
      <c r="AT1058" s="28" t="s">
        <v>718</v>
      </c>
      <c r="AU1058" s="28" t="s">
        <v>718</v>
      </c>
      <c r="AV1058" s="28" t="s">
        <v>718</v>
      </c>
      <c r="AW1058" s="28" t="s">
        <v>718</v>
      </c>
      <c r="AX1058" s="28" t="s">
        <v>718</v>
      </c>
      <c r="AY1058" s="28" t="s">
        <v>718</v>
      </c>
      <c r="AZ1058" s="62">
        <v>80764</v>
      </c>
      <c r="BA1058" s="62">
        <v>80764</v>
      </c>
      <c r="BB1058" s="29">
        <v>1</v>
      </c>
    </row>
    <row r="1059" spans="1:54" ht="15.75" customHeight="1" x14ac:dyDescent="0.2">
      <c r="A1059" t="s">
        <v>3205</v>
      </c>
      <c r="B1059" t="str">
        <f>VLOOKUP(M1059,vlookup!A:C,3,FALSE)</f>
        <v>"Special Interest Function"</v>
      </c>
      <c r="C1059" t="s">
        <v>925</v>
      </c>
      <c r="D1059" t="s">
        <v>7</v>
      </c>
      <c r="E1059" t="s">
        <v>13</v>
      </c>
      <c r="F1059" t="s">
        <v>721</v>
      </c>
      <c r="G1059" t="s">
        <v>718</v>
      </c>
      <c r="H1059" t="s">
        <v>718</v>
      </c>
      <c r="I1059" t="s">
        <v>718</v>
      </c>
      <c r="J1059" t="s">
        <v>718</v>
      </c>
      <c r="K1059" t="s">
        <v>718</v>
      </c>
      <c r="L1059" s="6" t="s">
        <v>718</v>
      </c>
      <c r="M1059" s="27" t="s">
        <v>169</v>
      </c>
      <c r="N1059" s="27" t="s">
        <v>1126</v>
      </c>
      <c r="O1059" s="27" t="s">
        <v>78</v>
      </c>
      <c r="P1059" s="27" t="s">
        <v>1440</v>
      </c>
      <c r="Q1059" s="27" t="s">
        <v>78</v>
      </c>
      <c r="R1059" s="27" t="s">
        <v>1132</v>
      </c>
      <c r="S1059" s="27" t="s">
        <v>360</v>
      </c>
      <c r="T1059" s="27" t="s">
        <v>826</v>
      </c>
      <c r="U1059" s="60">
        <v>42261</v>
      </c>
      <c r="V1059" s="27" t="s">
        <v>45</v>
      </c>
      <c r="W1059" s="27" t="s">
        <v>107</v>
      </c>
      <c r="X1059" s="27" t="s">
        <v>175</v>
      </c>
      <c r="Y1059" s="27" t="s">
        <v>2919</v>
      </c>
      <c r="Z1059" s="27" t="s">
        <v>1133</v>
      </c>
      <c r="AA1059" s="62">
        <v>130500</v>
      </c>
      <c r="AB1059" s="27" t="s">
        <v>128</v>
      </c>
      <c r="AC1059" s="27" t="s">
        <v>400</v>
      </c>
      <c r="AD1059" s="27" t="s">
        <v>1134</v>
      </c>
      <c r="AE1059" s="27" t="s">
        <v>1135</v>
      </c>
      <c r="AF1059" s="27" t="s">
        <v>782</v>
      </c>
      <c r="AG1059" s="27" t="s">
        <v>677</v>
      </c>
      <c r="AH1059" s="27" t="s">
        <v>1759</v>
      </c>
      <c r="AI1059" s="61">
        <v>42261</v>
      </c>
      <c r="AJ1059" s="27" t="s">
        <v>1758</v>
      </c>
      <c r="AK1059" s="61">
        <v>42258</v>
      </c>
      <c r="AL1059" s="28" t="s">
        <v>64</v>
      </c>
      <c r="AM1059" s="27" t="s">
        <v>723</v>
      </c>
      <c r="AN1059" s="27" t="s">
        <v>724</v>
      </c>
      <c r="AO1059" s="28" t="s">
        <v>715</v>
      </c>
      <c r="AP1059" s="27" t="s">
        <v>716</v>
      </c>
      <c r="AQ1059" s="27" t="s">
        <v>78</v>
      </c>
      <c r="AR1059" s="27" t="s">
        <v>78</v>
      </c>
      <c r="AS1059" s="28" t="s">
        <v>721</v>
      </c>
      <c r="AT1059" s="28" t="s">
        <v>718</v>
      </c>
      <c r="AU1059" s="28" t="s">
        <v>718</v>
      </c>
      <c r="AV1059" s="28" t="s">
        <v>718</v>
      </c>
      <c r="AW1059" s="28" t="s">
        <v>718</v>
      </c>
      <c r="AX1059" s="28" t="s">
        <v>718</v>
      </c>
      <c r="AY1059" s="28" t="s">
        <v>718</v>
      </c>
      <c r="AZ1059" s="62">
        <v>130500</v>
      </c>
      <c r="BA1059" s="62">
        <v>130500</v>
      </c>
      <c r="BB1059" s="29">
        <v>1</v>
      </c>
    </row>
    <row r="1060" spans="1:54" ht="15.75" customHeight="1" x14ac:dyDescent="0.2">
      <c r="A1060" t="s">
        <v>3205</v>
      </c>
      <c r="B1060" t="str">
        <f>VLOOKUP(M1060,vlookup!A:C,3,FALSE)</f>
        <v>"Special Interest Function"</v>
      </c>
      <c r="C1060" t="s">
        <v>925</v>
      </c>
      <c r="D1060" t="s">
        <v>7</v>
      </c>
      <c r="E1060" t="s">
        <v>13</v>
      </c>
      <c r="F1060" t="s">
        <v>721</v>
      </c>
      <c r="G1060" t="s">
        <v>718</v>
      </c>
      <c r="H1060" t="s">
        <v>718</v>
      </c>
      <c r="I1060" t="s">
        <v>718</v>
      </c>
      <c r="J1060" t="s">
        <v>718</v>
      </c>
      <c r="K1060" t="s">
        <v>718</v>
      </c>
      <c r="L1060" s="6" t="s">
        <v>718</v>
      </c>
      <c r="M1060" s="27" t="s">
        <v>169</v>
      </c>
      <c r="N1060" s="27" t="s">
        <v>1126</v>
      </c>
      <c r="O1060" s="27" t="s">
        <v>78</v>
      </c>
      <c r="P1060" s="27" t="s">
        <v>1440</v>
      </c>
      <c r="Q1060" s="27" t="s">
        <v>78</v>
      </c>
      <c r="R1060" s="27" t="s">
        <v>463</v>
      </c>
      <c r="S1060" s="27" t="s">
        <v>260</v>
      </c>
      <c r="T1060" s="27" t="s">
        <v>212</v>
      </c>
      <c r="U1060" s="60">
        <v>42261</v>
      </c>
      <c r="V1060" s="27" t="s">
        <v>45</v>
      </c>
      <c r="W1060" s="27" t="s">
        <v>107</v>
      </c>
      <c r="X1060" s="27" t="s">
        <v>175</v>
      </c>
      <c r="Y1060" s="27" t="s">
        <v>2907</v>
      </c>
      <c r="Z1060" s="27" t="s">
        <v>188</v>
      </c>
      <c r="AA1060" s="62">
        <v>2186230</v>
      </c>
      <c r="AB1060" s="27" t="s">
        <v>645</v>
      </c>
      <c r="AC1060" s="27" t="s">
        <v>130</v>
      </c>
      <c r="AD1060" s="27" t="s">
        <v>187</v>
      </c>
      <c r="AE1060" s="27" t="s">
        <v>186</v>
      </c>
      <c r="AF1060" s="27" t="s">
        <v>782</v>
      </c>
      <c r="AG1060" s="27" t="s">
        <v>677</v>
      </c>
      <c r="AH1060" s="27" t="s">
        <v>1759</v>
      </c>
      <c r="AI1060" s="61">
        <v>42261</v>
      </c>
      <c r="AJ1060" s="27" t="s">
        <v>1758</v>
      </c>
      <c r="AK1060" s="61">
        <v>42258</v>
      </c>
      <c r="AL1060" s="28" t="s">
        <v>64</v>
      </c>
      <c r="AM1060" s="27" t="s">
        <v>741</v>
      </c>
      <c r="AN1060" s="27" t="s">
        <v>742</v>
      </c>
      <c r="AO1060" s="28" t="s">
        <v>715</v>
      </c>
      <c r="AP1060" s="27" t="s">
        <v>716</v>
      </c>
      <c r="AQ1060" s="27" t="s">
        <v>78</v>
      </c>
      <c r="AR1060" s="27" t="s">
        <v>78</v>
      </c>
      <c r="AS1060" s="28" t="s">
        <v>721</v>
      </c>
      <c r="AT1060" s="28" t="s">
        <v>718</v>
      </c>
      <c r="AU1060" s="28" t="s">
        <v>718</v>
      </c>
      <c r="AV1060" s="28" t="s">
        <v>718</v>
      </c>
      <c r="AW1060" s="28" t="s">
        <v>718</v>
      </c>
      <c r="AX1060" s="28" t="s">
        <v>718</v>
      </c>
      <c r="AY1060" s="28" t="s">
        <v>718</v>
      </c>
      <c r="AZ1060" s="62">
        <v>2186230</v>
      </c>
      <c r="BA1060" s="62">
        <v>2186230</v>
      </c>
      <c r="BB1060" s="29">
        <v>1</v>
      </c>
    </row>
    <row r="1061" spans="1:54" ht="15.75" customHeight="1" x14ac:dyDescent="0.2">
      <c r="A1061" t="s">
        <v>3205</v>
      </c>
      <c r="B1061" t="str">
        <f>VLOOKUP(M1061,vlookup!A:C,3,FALSE)</f>
        <v>"Special Interest Function"</v>
      </c>
      <c r="C1061" t="s">
        <v>925</v>
      </c>
      <c r="D1061" t="s">
        <v>8</v>
      </c>
      <c r="E1061" t="s">
        <v>13</v>
      </c>
      <c r="F1061" t="s">
        <v>721</v>
      </c>
      <c r="G1061" t="s">
        <v>718</v>
      </c>
      <c r="H1061" t="s">
        <v>718</v>
      </c>
      <c r="I1061" t="s">
        <v>718</v>
      </c>
      <c r="J1061" t="s">
        <v>718</v>
      </c>
      <c r="K1061" t="s">
        <v>718</v>
      </c>
      <c r="L1061" s="6" t="s">
        <v>718</v>
      </c>
      <c r="M1061" s="27" t="s">
        <v>169</v>
      </c>
      <c r="N1061" s="27" t="s">
        <v>1126</v>
      </c>
      <c r="O1061" s="27" t="s">
        <v>78</v>
      </c>
      <c r="P1061" s="27" t="s">
        <v>1440</v>
      </c>
      <c r="Q1061" s="27" t="s">
        <v>78</v>
      </c>
      <c r="R1061" s="27" t="s">
        <v>43</v>
      </c>
      <c r="S1061" s="27" t="s">
        <v>44</v>
      </c>
      <c r="T1061" s="27" t="s">
        <v>88</v>
      </c>
      <c r="U1061" s="60">
        <v>42261</v>
      </c>
      <c r="V1061" s="27" t="s">
        <v>36</v>
      </c>
      <c r="W1061" s="27" t="s">
        <v>677</v>
      </c>
      <c r="X1061" s="27" t="s">
        <v>38</v>
      </c>
      <c r="Y1061" s="27" t="s">
        <v>3018</v>
      </c>
      <c r="Z1061" s="27" t="s">
        <v>181</v>
      </c>
      <c r="AA1061" s="62">
        <v>296181</v>
      </c>
      <c r="AB1061" s="27" t="s">
        <v>180</v>
      </c>
      <c r="AC1061" s="27" t="s">
        <v>1214</v>
      </c>
      <c r="AD1061" s="27" t="s">
        <v>677</v>
      </c>
      <c r="AE1061" s="27" t="s">
        <v>179</v>
      </c>
      <c r="AF1061" s="27" t="s">
        <v>782</v>
      </c>
      <c r="AG1061" s="27" t="s">
        <v>50</v>
      </c>
      <c r="AH1061" s="27" t="s">
        <v>768</v>
      </c>
      <c r="AI1061" s="61">
        <v>42277</v>
      </c>
      <c r="AJ1061" s="27" t="s">
        <v>2392</v>
      </c>
      <c r="AK1061" s="61">
        <v>42263</v>
      </c>
      <c r="AL1061" s="28" t="s">
        <v>64</v>
      </c>
      <c r="AM1061" s="27" t="s">
        <v>757</v>
      </c>
      <c r="AN1061" s="27" t="s">
        <v>758</v>
      </c>
      <c r="AO1061" s="28" t="s">
        <v>725</v>
      </c>
      <c r="AP1061" s="27" t="s">
        <v>718</v>
      </c>
      <c r="AQ1061" s="27" t="s">
        <v>677</v>
      </c>
      <c r="AR1061" s="27" t="s">
        <v>78</v>
      </c>
      <c r="AS1061" s="28" t="s">
        <v>721</v>
      </c>
      <c r="AT1061" s="28" t="s">
        <v>718</v>
      </c>
      <c r="AU1061" s="28" t="s">
        <v>718</v>
      </c>
      <c r="AV1061" s="28" t="s">
        <v>718</v>
      </c>
      <c r="AW1061" s="28" t="s">
        <v>718</v>
      </c>
      <c r="AX1061" s="28" t="s">
        <v>718</v>
      </c>
      <c r="AY1061" s="28" t="s">
        <v>718</v>
      </c>
      <c r="AZ1061" s="62">
        <v>296181</v>
      </c>
      <c r="BA1061" s="62">
        <v>0</v>
      </c>
      <c r="BB1061" s="29">
        <v>1</v>
      </c>
    </row>
    <row r="1062" spans="1:54" ht="15.75" customHeight="1" x14ac:dyDescent="0.2">
      <c r="A1062" t="s">
        <v>3205</v>
      </c>
      <c r="B1062" t="str">
        <f>VLOOKUP(M1062,vlookup!A:C,3,FALSE)</f>
        <v>"Special Interest Function"</v>
      </c>
      <c r="C1062" t="s">
        <v>925</v>
      </c>
      <c r="D1062" t="s">
        <v>7</v>
      </c>
      <c r="E1062" t="s">
        <v>13</v>
      </c>
      <c r="F1062" t="s">
        <v>721</v>
      </c>
      <c r="G1062" t="s">
        <v>718</v>
      </c>
      <c r="H1062" t="s">
        <v>718</v>
      </c>
      <c r="I1062" t="s">
        <v>718</v>
      </c>
      <c r="J1062" t="s">
        <v>718</v>
      </c>
      <c r="K1062" t="s">
        <v>718</v>
      </c>
      <c r="L1062" s="6" t="s">
        <v>718</v>
      </c>
      <c r="M1062" s="27" t="s">
        <v>169</v>
      </c>
      <c r="N1062" s="27" t="s">
        <v>1126</v>
      </c>
      <c r="O1062" s="27" t="s">
        <v>78</v>
      </c>
      <c r="P1062" s="27" t="s">
        <v>1440</v>
      </c>
      <c r="Q1062" s="27" t="s">
        <v>78</v>
      </c>
      <c r="R1062" s="27" t="s">
        <v>1408</v>
      </c>
      <c r="S1062" s="27" t="s">
        <v>483</v>
      </c>
      <c r="T1062" s="27" t="s">
        <v>104</v>
      </c>
      <c r="U1062" s="60">
        <v>42262</v>
      </c>
      <c r="V1062" s="27" t="s">
        <v>45</v>
      </c>
      <c r="W1062" s="27" t="s">
        <v>107</v>
      </c>
      <c r="X1062" s="27" t="s">
        <v>175</v>
      </c>
      <c r="Y1062" s="27" t="s">
        <v>3043</v>
      </c>
      <c r="Z1062" s="27" t="s">
        <v>1409</v>
      </c>
      <c r="AA1062" s="62">
        <v>492835.11</v>
      </c>
      <c r="AB1062" s="27" t="s">
        <v>128</v>
      </c>
      <c r="AC1062" s="27" t="s">
        <v>76</v>
      </c>
      <c r="AD1062" s="27" t="s">
        <v>1410</v>
      </c>
      <c r="AE1062" s="27" t="s">
        <v>1411</v>
      </c>
      <c r="AF1062" s="27" t="s">
        <v>782</v>
      </c>
      <c r="AG1062" s="27" t="s">
        <v>677</v>
      </c>
      <c r="AH1062" s="27" t="s">
        <v>1759</v>
      </c>
      <c r="AI1062" s="61">
        <v>42262</v>
      </c>
      <c r="AJ1062" s="27" t="s">
        <v>1760</v>
      </c>
      <c r="AK1062" s="61">
        <v>42257</v>
      </c>
      <c r="AL1062" s="28" t="s">
        <v>64</v>
      </c>
      <c r="AM1062" s="27" t="s">
        <v>677</v>
      </c>
      <c r="AN1062" s="27" t="s">
        <v>677</v>
      </c>
      <c r="AO1062" s="28" t="s">
        <v>715</v>
      </c>
      <c r="AP1062" s="27" t="s">
        <v>716</v>
      </c>
      <c r="AQ1062" s="27" t="s">
        <v>78</v>
      </c>
      <c r="AR1062" s="27" t="s">
        <v>78</v>
      </c>
      <c r="AS1062" s="28" t="s">
        <v>721</v>
      </c>
      <c r="AT1062" s="28" t="s">
        <v>718</v>
      </c>
      <c r="AU1062" s="28" t="s">
        <v>718</v>
      </c>
      <c r="AV1062" s="28" t="s">
        <v>718</v>
      </c>
      <c r="AW1062" s="28" t="s">
        <v>718</v>
      </c>
      <c r="AX1062" s="28" t="s">
        <v>718</v>
      </c>
      <c r="AY1062" s="28" t="s">
        <v>718</v>
      </c>
      <c r="AZ1062" s="62">
        <v>492835.11</v>
      </c>
      <c r="BA1062" s="62">
        <v>492835.11</v>
      </c>
      <c r="BB1062" s="29">
        <v>1</v>
      </c>
    </row>
    <row r="1063" spans="1:54" ht="15.75" customHeight="1" x14ac:dyDescent="0.2">
      <c r="A1063" t="s">
        <v>3205</v>
      </c>
      <c r="B1063" t="str">
        <f>VLOOKUP(M1063,vlookup!A:C,3,FALSE)</f>
        <v>"Special Interest Function"</v>
      </c>
      <c r="C1063" t="s">
        <v>925</v>
      </c>
      <c r="D1063" t="s">
        <v>7</v>
      </c>
      <c r="E1063" t="s">
        <v>13</v>
      </c>
      <c r="F1063" t="s">
        <v>721</v>
      </c>
      <c r="G1063" t="s">
        <v>718</v>
      </c>
      <c r="H1063" t="s">
        <v>718</v>
      </c>
      <c r="I1063" t="s">
        <v>718</v>
      </c>
      <c r="J1063" t="s">
        <v>718</v>
      </c>
      <c r="K1063" t="s">
        <v>718</v>
      </c>
      <c r="L1063" s="6" t="s">
        <v>718</v>
      </c>
      <c r="M1063" s="27" t="s">
        <v>169</v>
      </c>
      <c r="N1063" s="27" t="s">
        <v>1126</v>
      </c>
      <c r="O1063" s="27" t="s">
        <v>78</v>
      </c>
      <c r="P1063" s="27" t="s">
        <v>1440</v>
      </c>
      <c r="Q1063" s="27" t="s">
        <v>78</v>
      </c>
      <c r="R1063" s="27" t="s">
        <v>510</v>
      </c>
      <c r="S1063" s="27" t="s">
        <v>272</v>
      </c>
      <c r="T1063" s="27" t="s">
        <v>143</v>
      </c>
      <c r="U1063" s="60">
        <v>42262</v>
      </c>
      <c r="V1063" s="27" t="s">
        <v>45</v>
      </c>
      <c r="W1063" s="27" t="s">
        <v>107</v>
      </c>
      <c r="X1063" s="27" t="s">
        <v>175</v>
      </c>
      <c r="Y1063" s="27" t="s">
        <v>2869</v>
      </c>
      <c r="Z1063" s="27" t="s">
        <v>1127</v>
      </c>
      <c r="AA1063" s="62">
        <v>915358.31</v>
      </c>
      <c r="AB1063" s="27" t="s">
        <v>327</v>
      </c>
      <c r="AC1063" s="27" t="s">
        <v>76</v>
      </c>
      <c r="AD1063" s="27" t="s">
        <v>1128</v>
      </c>
      <c r="AE1063" s="27" t="s">
        <v>1129</v>
      </c>
      <c r="AF1063" s="27" t="s">
        <v>782</v>
      </c>
      <c r="AG1063" s="27" t="s">
        <v>677</v>
      </c>
      <c r="AH1063" s="27" t="s">
        <v>1759</v>
      </c>
      <c r="AI1063" s="61">
        <v>42262</v>
      </c>
      <c r="AJ1063" s="27" t="s">
        <v>1760</v>
      </c>
      <c r="AK1063" s="61">
        <v>42257</v>
      </c>
      <c r="AL1063" s="28" t="s">
        <v>64</v>
      </c>
      <c r="AM1063" s="27" t="s">
        <v>677</v>
      </c>
      <c r="AN1063" s="27" t="s">
        <v>677</v>
      </c>
      <c r="AO1063" s="28" t="s">
        <v>715</v>
      </c>
      <c r="AP1063" s="27" t="s">
        <v>716</v>
      </c>
      <c r="AQ1063" s="27" t="s">
        <v>78</v>
      </c>
      <c r="AR1063" s="27" t="s">
        <v>78</v>
      </c>
      <c r="AS1063" s="28" t="s">
        <v>721</v>
      </c>
      <c r="AT1063" s="28" t="s">
        <v>718</v>
      </c>
      <c r="AU1063" s="28" t="s">
        <v>718</v>
      </c>
      <c r="AV1063" s="28" t="s">
        <v>718</v>
      </c>
      <c r="AW1063" s="28" t="s">
        <v>718</v>
      </c>
      <c r="AX1063" s="28" t="s">
        <v>718</v>
      </c>
      <c r="AY1063" s="28" t="s">
        <v>718</v>
      </c>
      <c r="AZ1063" s="62">
        <v>915358.31</v>
      </c>
      <c r="BA1063" s="62">
        <v>915358.31</v>
      </c>
      <c r="BB1063" s="29">
        <v>1</v>
      </c>
    </row>
    <row r="1064" spans="1:54" ht="15.75" customHeight="1" x14ac:dyDescent="0.2">
      <c r="A1064" t="s">
        <v>3205</v>
      </c>
      <c r="B1064" t="str">
        <f>VLOOKUP(M1064,vlookup!A:C,3,FALSE)</f>
        <v>"Special Interest Function"</v>
      </c>
      <c r="C1064" t="s">
        <v>925</v>
      </c>
      <c r="D1064" t="s">
        <v>7</v>
      </c>
      <c r="E1064" t="s">
        <v>13</v>
      </c>
      <c r="F1064" t="s">
        <v>721</v>
      </c>
      <c r="G1064" t="s">
        <v>718</v>
      </c>
      <c r="H1064" t="s">
        <v>718</v>
      </c>
      <c r="I1064" t="s">
        <v>718</v>
      </c>
      <c r="J1064" t="s">
        <v>718</v>
      </c>
      <c r="K1064" t="s">
        <v>718</v>
      </c>
      <c r="L1064" s="6" t="s">
        <v>718</v>
      </c>
      <c r="M1064" s="27" t="s">
        <v>169</v>
      </c>
      <c r="N1064" s="27" t="s">
        <v>1126</v>
      </c>
      <c r="O1064" s="27" t="s">
        <v>78</v>
      </c>
      <c r="P1064" s="27" t="s">
        <v>1440</v>
      </c>
      <c r="Q1064" s="27" t="s">
        <v>78</v>
      </c>
      <c r="R1064" s="27" t="s">
        <v>1132</v>
      </c>
      <c r="S1064" s="27" t="s">
        <v>360</v>
      </c>
      <c r="T1064" s="27" t="s">
        <v>826</v>
      </c>
      <c r="U1064" s="60">
        <v>42262</v>
      </c>
      <c r="V1064" s="27" t="s">
        <v>45</v>
      </c>
      <c r="W1064" s="27" t="s">
        <v>107</v>
      </c>
      <c r="X1064" s="27" t="s">
        <v>175</v>
      </c>
      <c r="Y1064" s="27" t="s">
        <v>2920</v>
      </c>
      <c r="Z1064" s="27" t="s">
        <v>1133</v>
      </c>
      <c r="AA1064" s="62">
        <v>4209302.87</v>
      </c>
      <c r="AB1064" s="27" t="s">
        <v>327</v>
      </c>
      <c r="AC1064" s="27" t="s">
        <v>76</v>
      </c>
      <c r="AD1064" s="27" t="s">
        <v>1134</v>
      </c>
      <c r="AE1064" s="27" t="s">
        <v>1135</v>
      </c>
      <c r="AF1064" s="27" t="s">
        <v>782</v>
      </c>
      <c r="AG1064" s="27" t="s">
        <v>677</v>
      </c>
      <c r="AH1064" s="27" t="s">
        <v>1759</v>
      </c>
      <c r="AI1064" s="61">
        <v>42262</v>
      </c>
      <c r="AJ1064" s="27" t="s">
        <v>1758</v>
      </c>
      <c r="AK1064" s="61">
        <v>42258</v>
      </c>
      <c r="AL1064" s="28" t="s">
        <v>64</v>
      </c>
      <c r="AM1064" s="27" t="s">
        <v>677</v>
      </c>
      <c r="AN1064" s="27" t="s">
        <v>677</v>
      </c>
      <c r="AO1064" s="28" t="s">
        <v>715</v>
      </c>
      <c r="AP1064" s="27" t="s">
        <v>716</v>
      </c>
      <c r="AQ1064" s="27" t="s">
        <v>78</v>
      </c>
      <c r="AR1064" s="27" t="s">
        <v>78</v>
      </c>
      <c r="AS1064" s="28" t="s">
        <v>721</v>
      </c>
      <c r="AT1064" s="28" t="s">
        <v>718</v>
      </c>
      <c r="AU1064" s="28" t="s">
        <v>718</v>
      </c>
      <c r="AV1064" s="28" t="s">
        <v>718</v>
      </c>
      <c r="AW1064" s="28" t="s">
        <v>718</v>
      </c>
      <c r="AX1064" s="28" t="s">
        <v>718</v>
      </c>
      <c r="AY1064" s="28" t="s">
        <v>718</v>
      </c>
      <c r="AZ1064" s="62">
        <v>4209302.87</v>
      </c>
      <c r="BA1064" s="62">
        <v>4209302.87</v>
      </c>
      <c r="BB1064" s="29">
        <v>1</v>
      </c>
    </row>
    <row r="1065" spans="1:54" ht="15.75" customHeight="1" x14ac:dyDescent="0.2">
      <c r="A1065" t="s">
        <v>3205</v>
      </c>
      <c r="B1065" t="str">
        <f>VLOOKUP(M1065,vlookup!A:C,3,FALSE)</f>
        <v>"Special Interest Function"</v>
      </c>
      <c r="C1065" t="s">
        <v>925</v>
      </c>
      <c r="D1065" t="s">
        <v>7</v>
      </c>
      <c r="E1065" t="s">
        <v>13</v>
      </c>
      <c r="F1065" t="s">
        <v>721</v>
      </c>
      <c r="G1065" t="s">
        <v>718</v>
      </c>
      <c r="H1065" t="s">
        <v>718</v>
      </c>
      <c r="I1065" t="s">
        <v>718</v>
      </c>
      <c r="J1065" t="s">
        <v>718</v>
      </c>
      <c r="K1065" t="s">
        <v>718</v>
      </c>
      <c r="L1065" s="6" t="s">
        <v>718</v>
      </c>
      <c r="M1065" s="27" t="s">
        <v>169</v>
      </c>
      <c r="N1065" s="27" t="s">
        <v>1126</v>
      </c>
      <c r="O1065" s="27" t="s">
        <v>78</v>
      </c>
      <c r="P1065" s="27" t="s">
        <v>1440</v>
      </c>
      <c r="Q1065" s="27" t="s">
        <v>78</v>
      </c>
      <c r="R1065" s="27" t="s">
        <v>915</v>
      </c>
      <c r="S1065" s="27" t="s">
        <v>106</v>
      </c>
      <c r="T1065" s="27" t="s">
        <v>1402</v>
      </c>
      <c r="U1065" s="60">
        <v>42262</v>
      </c>
      <c r="V1065" s="27" t="s">
        <v>45</v>
      </c>
      <c r="W1065" s="27" t="s">
        <v>107</v>
      </c>
      <c r="X1065" s="27" t="s">
        <v>175</v>
      </c>
      <c r="Y1065" s="27" t="s">
        <v>2859</v>
      </c>
      <c r="Z1065" s="27" t="s">
        <v>916</v>
      </c>
      <c r="AA1065" s="62">
        <v>8764536.6999999993</v>
      </c>
      <c r="AB1065" s="27" t="s">
        <v>325</v>
      </c>
      <c r="AC1065" s="27" t="s">
        <v>76</v>
      </c>
      <c r="AD1065" s="27" t="s">
        <v>917</v>
      </c>
      <c r="AE1065" s="27" t="s">
        <v>918</v>
      </c>
      <c r="AF1065" s="27" t="s">
        <v>782</v>
      </c>
      <c r="AG1065" s="27" t="s">
        <v>677</v>
      </c>
      <c r="AH1065" s="27" t="s">
        <v>1759</v>
      </c>
      <c r="AI1065" s="61">
        <v>42264</v>
      </c>
      <c r="AJ1065" s="27" t="s">
        <v>1760</v>
      </c>
      <c r="AK1065" s="61">
        <v>42257</v>
      </c>
      <c r="AL1065" s="28" t="s">
        <v>64</v>
      </c>
      <c r="AM1065" s="27" t="s">
        <v>677</v>
      </c>
      <c r="AN1065" s="27" t="s">
        <v>677</v>
      </c>
      <c r="AO1065" s="28" t="s">
        <v>715</v>
      </c>
      <c r="AP1065" s="27" t="s">
        <v>716</v>
      </c>
      <c r="AQ1065" s="27" t="s">
        <v>78</v>
      </c>
      <c r="AR1065" s="27" t="s">
        <v>78</v>
      </c>
      <c r="AS1065" s="28" t="s">
        <v>721</v>
      </c>
      <c r="AT1065" s="28" t="s">
        <v>718</v>
      </c>
      <c r="AU1065" s="28" t="s">
        <v>718</v>
      </c>
      <c r="AV1065" s="28" t="s">
        <v>718</v>
      </c>
      <c r="AW1065" s="28" t="s">
        <v>718</v>
      </c>
      <c r="AX1065" s="28" t="s">
        <v>718</v>
      </c>
      <c r="AY1065" s="28" t="s">
        <v>718</v>
      </c>
      <c r="AZ1065" s="62">
        <v>8764536.6999999993</v>
      </c>
      <c r="BA1065" s="62">
        <v>8764536.6999999993</v>
      </c>
      <c r="BB1065" s="29">
        <v>1</v>
      </c>
    </row>
    <row r="1066" spans="1:54" ht="15.75" customHeight="1" x14ac:dyDescent="0.2">
      <c r="A1066" t="s">
        <v>3205</v>
      </c>
      <c r="B1066" t="str">
        <f>VLOOKUP(M1066,vlookup!A:C,3,FALSE)</f>
        <v>"Special Interest Function"</v>
      </c>
      <c r="C1066" t="s">
        <v>925</v>
      </c>
      <c r="D1066" t="s">
        <v>7</v>
      </c>
      <c r="E1066" t="s">
        <v>13</v>
      </c>
      <c r="F1066" t="s">
        <v>721</v>
      </c>
      <c r="G1066" t="s">
        <v>718</v>
      </c>
      <c r="H1066" t="s">
        <v>718</v>
      </c>
      <c r="I1066" t="s">
        <v>718</v>
      </c>
      <c r="J1066" t="s">
        <v>718</v>
      </c>
      <c r="K1066" t="s">
        <v>718</v>
      </c>
      <c r="L1066" s="6" t="s">
        <v>718</v>
      </c>
      <c r="M1066" s="27" t="s">
        <v>169</v>
      </c>
      <c r="N1066" s="27" t="s">
        <v>1126</v>
      </c>
      <c r="O1066" s="27" t="s">
        <v>78</v>
      </c>
      <c r="P1066" s="27" t="s">
        <v>1440</v>
      </c>
      <c r="Q1066" s="27" t="s">
        <v>78</v>
      </c>
      <c r="R1066" s="27" t="s">
        <v>495</v>
      </c>
      <c r="S1066" s="27" t="s">
        <v>98</v>
      </c>
      <c r="T1066" s="27" t="s">
        <v>453</v>
      </c>
      <c r="U1066" s="60">
        <v>42263</v>
      </c>
      <c r="V1066" s="27" t="s">
        <v>45</v>
      </c>
      <c r="W1066" s="27" t="s">
        <v>107</v>
      </c>
      <c r="X1066" s="27" t="s">
        <v>175</v>
      </c>
      <c r="Y1066" s="27" t="s">
        <v>2965</v>
      </c>
      <c r="Z1066" s="27" t="s">
        <v>185</v>
      </c>
      <c r="AA1066" s="62">
        <v>2000000</v>
      </c>
      <c r="AB1066" s="27" t="s">
        <v>644</v>
      </c>
      <c r="AC1066" s="27" t="s">
        <v>83</v>
      </c>
      <c r="AD1066" s="27" t="s">
        <v>184</v>
      </c>
      <c r="AE1066" s="27" t="s">
        <v>183</v>
      </c>
      <c r="AF1066" s="27" t="s">
        <v>782</v>
      </c>
      <c r="AG1066" s="27" t="s">
        <v>677</v>
      </c>
      <c r="AH1066" s="27" t="s">
        <v>1759</v>
      </c>
      <c r="AI1066" s="61">
        <v>42263</v>
      </c>
      <c r="AJ1066" s="27" t="s">
        <v>1758</v>
      </c>
      <c r="AK1066" s="61">
        <v>42263</v>
      </c>
      <c r="AL1066" s="28" t="s">
        <v>64</v>
      </c>
      <c r="AM1066" s="27" t="s">
        <v>723</v>
      </c>
      <c r="AN1066" s="27" t="s">
        <v>724</v>
      </c>
      <c r="AO1066" s="28" t="s">
        <v>715</v>
      </c>
      <c r="AP1066" s="27" t="s">
        <v>716</v>
      </c>
      <c r="AQ1066" s="27" t="s">
        <v>78</v>
      </c>
      <c r="AR1066" s="27" t="s">
        <v>78</v>
      </c>
      <c r="AS1066" s="28" t="s">
        <v>721</v>
      </c>
      <c r="AT1066" s="28" t="s">
        <v>718</v>
      </c>
      <c r="AU1066" s="28" t="s">
        <v>718</v>
      </c>
      <c r="AV1066" s="28" t="s">
        <v>718</v>
      </c>
      <c r="AW1066" s="28" t="s">
        <v>718</v>
      </c>
      <c r="AX1066" s="28" t="s">
        <v>718</v>
      </c>
      <c r="AY1066" s="28" t="s">
        <v>718</v>
      </c>
      <c r="AZ1066" s="62">
        <v>2000000</v>
      </c>
      <c r="BA1066" s="62">
        <v>2000000</v>
      </c>
      <c r="BB1066" s="29">
        <v>1</v>
      </c>
    </row>
    <row r="1067" spans="1:54" ht="15.75" customHeight="1" x14ac:dyDescent="0.2">
      <c r="A1067" t="s">
        <v>3205</v>
      </c>
      <c r="B1067" t="str">
        <f>VLOOKUP(M1067,vlookup!A:C,3,FALSE)</f>
        <v>"Special Interest Function"</v>
      </c>
      <c r="C1067" t="s">
        <v>925</v>
      </c>
      <c r="D1067" t="s">
        <v>7</v>
      </c>
      <c r="E1067" t="s">
        <v>13</v>
      </c>
      <c r="F1067" t="s">
        <v>721</v>
      </c>
      <c r="G1067" t="s">
        <v>718</v>
      </c>
      <c r="H1067" t="s">
        <v>718</v>
      </c>
      <c r="I1067" t="s">
        <v>718</v>
      </c>
      <c r="J1067" t="s">
        <v>718</v>
      </c>
      <c r="K1067" t="s">
        <v>718</v>
      </c>
      <c r="L1067" s="6" t="s">
        <v>718</v>
      </c>
      <c r="M1067" s="27" t="s">
        <v>169</v>
      </c>
      <c r="N1067" s="27" t="s">
        <v>1126</v>
      </c>
      <c r="O1067" s="27" t="s">
        <v>78</v>
      </c>
      <c r="P1067" s="27" t="s">
        <v>1440</v>
      </c>
      <c r="Q1067" s="27" t="s">
        <v>78</v>
      </c>
      <c r="R1067" s="27" t="s">
        <v>463</v>
      </c>
      <c r="S1067" s="27" t="s">
        <v>260</v>
      </c>
      <c r="T1067" s="27" t="s">
        <v>212</v>
      </c>
      <c r="U1067" s="60">
        <v>42268</v>
      </c>
      <c r="V1067" s="27" t="s">
        <v>45</v>
      </c>
      <c r="W1067" s="27" t="s">
        <v>107</v>
      </c>
      <c r="X1067" s="27" t="s">
        <v>175</v>
      </c>
      <c r="Y1067" s="27" t="s">
        <v>2909</v>
      </c>
      <c r="Z1067" s="27" t="s">
        <v>188</v>
      </c>
      <c r="AA1067" s="62">
        <v>62985</v>
      </c>
      <c r="AB1067" s="27" t="s">
        <v>644</v>
      </c>
      <c r="AC1067" s="27" t="s">
        <v>170</v>
      </c>
      <c r="AD1067" s="27" t="s">
        <v>187</v>
      </c>
      <c r="AE1067" s="27" t="s">
        <v>186</v>
      </c>
      <c r="AF1067" s="27" t="s">
        <v>782</v>
      </c>
      <c r="AG1067" s="27" t="s">
        <v>677</v>
      </c>
      <c r="AH1067" s="27" t="s">
        <v>1759</v>
      </c>
      <c r="AI1067" s="61">
        <v>42268</v>
      </c>
      <c r="AJ1067" s="27" t="s">
        <v>1760</v>
      </c>
      <c r="AK1067" s="61">
        <v>42268</v>
      </c>
      <c r="AL1067" s="28" t="s">
        <v>64</v>
      </c>
      <c r="AM1067" s="27" t="s">
        <v>723</v>
      </c>
      <c r="AN1067" s="27" t="s">
        <v>724</v>
      </c>
      <c r="AO1067" s="28" t="s">
        <v>715</v>
      </c>
      <c r="AP1067" s="27" t="s">
        <v>716</v>
      </c>
      <c r="AQ1067" s="27" t="s">
        <v>78</v>
      </c>
      <c r="AR1067" s="27" t="s">
        <v>78</v>
      </c>
      <c r="AS1067" s="28" t="s">
        <v>721</v>
      </c>
      <c r="AT1067" s="28" t="s">
        <v>718</v>
      </c>
      <c r="AU1067" s="28" t="s">
        <v>718</v>
      </c>
      <c r="AV1067" s="28" t="s">
        <v>718</v>
      </c>
      <c r="AW1067" s="28" t="s">
        <v>718</v>
      </c>
      <c r="AX1067" s="28" t="s">
        <v>718</v>
      </c>
      <c r="AY1067" s="28" t="s">
        <v>718</v>
      </c>
      <c r="AZ1067" s="62">
        <v>62985</v>
      </c>
      <c r="BA1067" s="62">
        <v>62985</v>
      </c>
      <c r="BB1067" s="29">
        <v>1</v>
      </c>
    </row>
    <row r="1068" spans="1:54" ht="15.75" customHeight="1" x14ac:dyDescent="0.2">
      <c r="A1068" t="s">
        <v>3205</v>
      </c>
      <c r="B1068" t="str">
        <f>VLOOKUP(M1068,vlookup!A:C,3,FALSE)</f>
        <v>"Special Interest Function"</v>
      </c>
      <c r="C1068" t="s">
        <v>925</v>
      </c>
      <c r="D1068" t="s">
        <v>7</v>
      </c>
      <c r="E1068" t="s">
        <v>13</v>
      </c>
      <c r="F1068" t="s">
        <v>721</v>
      </c>
      <c r="G1068" t="s">
        <v>718</v>
      </c>
      <c r="H1068" t="s">
        <v>718</v>
      </c>
      <c r="I1068" t="s">
        <v>718</v>
      </c>
      <c r="J1068" t="s">
        <v>718</v>
      </c>
      <c r="K1068" t="s">
        <v>718</v>
      </c>
      <c r="L1068" s="6" t="s">
        <v>718</v>
      </c>
      <c r="M1068" s="27" t="s">
        <v>169</v>
      </c>
      <c r="N1068" s="27" t="s">
        <v>1126</v>
      </c>
      <c r="O1068" s="27" t="s">
        <v>78</v>
      </c>
      <c r="P1068" s="27" t="s">
        <v>1440</v>
      </c>
      <c r="Q1068" s="27" t="s">
        <v>78</v>
      </c>
      <c r="R1068" s="27" t="s">
        <v>460</v>
      </c>
      <c r="S1068" s="27" t="s">
        <v>191</v>
      </c>
      <c r="T1068" s="27" t="s">
        <v>989</v>
      </c>
      <c r="U1068" s="60">
        <v>42268</v>
      </c>
      <c r="V1068" s="27" t="s">
        <v>45</v>
      </c>
      <c r="W1068" s="27" t="s">
        <v>107</v>
      </c>
      <c r="X1068" s="27" t="s">
        <v>175</v>
      </c>
      <c r="Y1068" s="27" t="s">
        <v>2976</v>
      </c>
      <c r="Z1068" s="27" t="s">
        <v>1136</v>
      </c>
      <c r="AA1068" s="62">
        <v>433394.46</v>
      </c>
      <c r="AB1068" s="27" t="s">
        <v>128</v>
      </c>
      <c r="AC1068" s="27" t="s">
        <v>76</v>
      </c>
      <c r="AD1068" s="27" t="s">
        <v>1137</v>
      </c>
      <c r="AE1068" s="27" t="s">
        <v>1138</v>
      </c>
      <c r="AF1068" s="27" t="s">
        <v>782</v>
      </c>
      <c r="AG1068" s="27" t="s">
        <v>677</v>
      </c>
      <c r="AH1068" s="27" t="s">
        <v>1759</v>
      </c>
      <c r="AI1068" s="61">
        <v>42268</v>
      </c>
      <c r="AJ1068" s="27" t="s">
        <v>1760</v>
      </c>
      <c r="AK1068" s="61">
        <v>42268</v>
      </c>
      <c r="AL1068" s="28" t="s">
        <v>64</v>
      </c>
      <c r="AM1068" s="27" t="s">
        <v>677</v>
      </c>
      <c r="AN1068" s="27" t="s">
        <v>677</v>
      </c>
      <c r="AO1068" s="28" t="s">
        <v>715</v>
      </c>
      <c r="AP1068" s="27" t="s">
        <v>716</v>
      </c>
      <c r="AQ1068" s="27" t="s">
        <v>78</v>
      </c>
      <c r="AR1068" s="27" t="s">
        <v>78</v>
      </c>
      <c r="AS1068" s="28" t="s">
        <v>721</v>
      </c>
      <c r="AT1068" s="28" t="s">
        <v>718</v>
      </c>
      <c r="AU1068" s="28" t="s">
        <v>718</v>
      </c>
      <c r="AV1068" s="28" t="s">
        <v>718</v>
      </c>
      <c r="AW1068" s="28" t="s">
        <v>718</v>
      </c>
      <c r="AX1068" s="28" t="s">
        <v>718</v>
      </c>
      <c r="AY1068" s="28" t="s">
        <v>718</v>
      </c>
      <c r="AZ1068" s="62">
        <v>433394.46</v>
      </c>
      <c r="BA1068" s="62">
        <v>433394.46</v>
      </c>
      <c r="BB1068" s="29">
        <v>1</v>
      </c>
    </row>
    <row r="1069" spans="1:54" ht="15.75" customHeight="1" x14ac:dyDescent="0.2">
      <c r="A1069" t="s">
        <v>3205</v>
      </c>
      <c r="B1069" t="str">
        <f>VLOOKUP(M1069,vlookup!A:C,3,FALSE)</f>
        <v>"Special Interest Function"</v>
      </c>
      <c r="C1069" t="s">
        <v>925</v>
      </c>
      <c r="D1069" t="s">
        <v>7</v>
      </c>
      <c r="E1069" t="s">
        <v>13</v>
      </c>
      <c r="F1069" t="s">
        <v>721</v>
      </c>
      <c r="G1069" t="s">
        <v>718</v>
      </c>
      <c r="H1069" t="s">
        <v>718</v>
      </c>
      <c r="I1069" t="s">
        <v>718</v>
      </c>
      <c r="J1069" t="s">
        <v>718</v>
      </c>
      <c r="K1069" t="s">
        <v>718</v>
      </c>
      <c r="L1069" s="6" t="s">
        <v>718</v>
      </c>
      <c r="M1069" s="27" t="s">
        <v>169</v>
      </c>
      <c r="N1069" s="27" t="s">
        <v>1126</v>
      </c>
      <c r="O1069" s="27" t="s">
        <v>78</v>
      </c>
      <c r="P1069" s="27" t="s">
        <v>1440</v>
      </c>
      <c r="Q1069" s="27" t="s">
        <v>78</v>
      </c>
      <c r="R1069" s="27" t="s">
        <v>480</v>
      </c>
      <c r="S1069" s="27" t="s">
        <v>479</v>
      </c>
      <c r="T1069" s="27" t="s">
        <v>810</v>
      </c>
      <c r="U1069" s="60">
        <v>42268</v>
      </c>
      <c r="V1069" s="27" t="s">
        <v>45</v>
      </c>
      <c r="W1069" s="27" t="s">
        <v>107</v>
      </c>
      <c r="X1069" s="27" t="s">
        <v>175</v>
      </c>
      <c r="Y1069" s="27" t="s">
        <v>2992</v>
      </c>
      <c r="Z1069" s="27" t="s">
        <v>1139</v>
      </c>
      <c r="AA1069" s="62">
        <v>501836.48</v>
      </c>
      <c r="AB1069" s="27" t="s">
        <v>327</v>
      </c>
      <c r="AC1069" s="27" t="s">
        <v>76</v>
      </c>
      <c r="AD1069" s="27" t="s">
        <v>1140</v>
      </c>
      <c r="AE1069" s="27" t="s">
        <v>1141</v>
      </c>
      <c r="AF1069" s="27" t="s">
        <v>782</v>
      </c>
      <c r="AG1069" s="27" t="s">
        <v>677</v>
      </c>
      <c r="AH1069" s="27" t="s">
        <v>1759</v>
      </c>
      <c r="AI1069" s="61">
        <v>42268</v>
      </c>
      <c r="AJ1069" s="27" t="s">
        <v>1760</v>
      </c>
      <c r="AK1069" s="61">
        <v>42268</v>
      </c>
      <c r="AL1069" s="28" t="s">
        <v>64</v>
      </c>
      <c r="AM1069" s="27" t="s">
        <v>677</v>
      </c>
      <c r="AN1069" s="27" t="s">
        <v>677</v>
      </c>
      <c r="AO1069" s="28" t="s">
        <v>715</v>
      </c>
      <c r="AP1069" s="27" t="s">
        <v>716</v>
      </c>
      <c r="AQ1069" s="27" t="s">
        <v>78</v>
      </c>
      <c r="AR1069" s="27" t="s">
        <v>78</v>
      </c>
      <c r="AS1069" s="28" t="s">
        <v>721</v>
      </c>
      <c r="AT1069" s="28" t="s">
        <v>718</v>
      </c>
      <c r="AU1069" s="28" t="s">
        <v>718</v>
      </c>
      <c r="AV1069" s="28" t="s">
        <v>718</v>
      </c>
      <c r="AW1069" s="28" t="s">
        <v>718</v>
      </c>
      <c r="AX1069" s="28" t="s">
        <v>718</v>
      </c>
      <c r="AY1069" s="28" t="s">
        <v>718</v>
      </c>
      <c r="AZ1069" s="62">
        <v>501836.48</v>
      </c>
      <c r="BA1069" s="62">
        <v>501836.48</v>
      </c>
      <c r="BB1069" s="29">
        <v>1</v>
      </c>
    </row>
    <row r="1070" spans="1:54" ht="15.75" customHeight="1" x14ac:dyDescent="0.2">
      <c r="A1070" t="s">
        <v>3205</v>
      </c>
      <c r="B1070" t="str">
        <f>VLOOKUP(M1070,vlookup!A:C,3,FALSE)</f>
        <v>"Special Interest Function"</v>
      </c>
      <c r="C1070" t="s">
        <v>925</v>
      </c>
      <c r="D1070" t="s">
        <v>7</v>
      </c>
      <c r="E1070" t="s">
        <v>13</v>
      </c>
      <c r="F1070" t="s">
        <v>721</v>
      </c>
      <c r="G1070" t="s">
        <v>718</v>
      </c>
      <c r="H1070" t="s">
        <v>718</v>
      </c>
      <c r="I1070" t="s">
        <v>718</v>
      </c>
      <c r="J1070" t="s">
        <v>718</v>
      </c>
      <c r="K1070" t="s">
        <v>718</v>
      </c>
      <c r="L1070" s="6" t="s">
        <v>718</v>
      </c>
      <c r="M1070" s="27" t="s">
        <v>169</v>
      </c>
      <c r="N1070" s="27" t="s">
        <v>1126</v>
      </c>
      <c r="O1070" s="27" t="s">
        <v>78</v>
      </c>
      <c r="P1070" s="27" t="s">
        <v>1440</v>
      </c>
      <c r="Q1070" s="27" t="s">
        <v>78</v>
      </c>
      <c r="R1070" s="27" t="s">
        <v>514</v>
      </c>
      <c r="S1070" s="27" t="s">
        <v>513</v>
      </c>
      <c r="T1070" s="27" t="s">
        <v>989</v>
      </c>
      <c r="U1070" s="60">
        <v>42269</v>
      </c>
      <c r="V1070" s="27" t="s">
        <v>45</v>
      </c>
      <c r="W1070" s="27" t="s">
        <v>107</v>
      </c>
      <c r="X1070" s="27" t="s">
        <v>175</v>
      </c>
      <c r="Y1070" s="27" t="s">
        <v>2945</v>
      </c>
      <c r="Z1070" s="27" t="s">
        <v>178</v>
      </c>
      <c r="AA1070" s="62">
        <v>43125</v>
      </c>
      <c r="AB1070" s="27" t="s">
        <v>644</v>
      </c>
      <c r="AC1070" s="27" t="s">
        <v>104</v>
      </c>
      <c r="AD1070" s="27" t="s">
        <v>177</v>
      </c>
      <c r="AE1070" s="27" t="s">
        <v>176</v>
      </c>
      <c r="AF1070" s="27" t="s">
        <v>782</v>
      </c>
      <c r="AG1070" s="27" t="s">
        <v>677</v>
      </c>
      <c r="AH1070" s="27" t="s">
        <v>1759</v>
      </c>
      <c r="AI1070" s="61">
        <v>42269</v>
      </c>
      <c r="AJ1070" s="27" t="s">
        <v>1760</v>
      </c>
      <c r="AK1070" s="61">
        <v>42269</v>
      </c>
      <c r="AL1070" s="28" t="s">
        <v>64</v>
      </c>
      <c r="AM1070" s="27" t="s">
        <v>741</v>
      </c>
      <c r="AN1070" s="27" t="s">
        <v>742</v>
      </c>
      <c r="AO1070" s="28" t="s">
        <v>715</v>
      </c>
      <c r="AP1070" s="27" t="s">
        <v>716</v>
      </c>
      <c r="AQ1070" s="27" t="s">
        <v>78</v>
      </c>
      <c r="AR1070" s="27" t="s">
        <v>78</v>
      </c>
      <c r="AS1070" s="28" t="s">
        <v>721</v>
      </c>
      <c r="AT1070" s="28" t="s">
        <v>718</v>
      </c>
      <c r="AU1070" s="28" t="s">
        <v>718</v>
      </c>
      <c r="AV1070" s="28" t="s">
        <v>718</v>
      </c>
      <c r="AW1070" s="28" t="s">
        <v>718</v>
      </c>
      <c r="AX1070" s="28" t="s">
        <v>718</v>
      </c>
      <c r="AY1070" s="28" t="s">
        <v>718</v>
      </c>
      <c r="AZ1070" s="62">
        <v>43125</v>
      </c>
      <c r="BA1070" s="62">
        <v>43125</v>
      </c>
      <c r="BB1070" s="29">
        <v>1</v>
      </c>
    </row>
    <row r="1071" spans="1:54" ht="15.75" customHeight="1" x14ac:dyDescent="0.2">
      <c r="A1071" t="s">
        <v>3205</v>
      </c>
      <c r="B1071" t="str">
        <f>VLOOKUP(M1071,vlookup!A:C,3,FALSE)</f>
        <v>"Special Interest Function"</v>
      </c>
      <c r="C1071" t="s">
        <v>925</v>
      </c>
      <c r="D1071" t="s">
        <v>7</v>
      </c>
      <c r="E1071" t="s">
        <v>13</v>
      </c>
      <c r="F1071" t="s">
        <v>721</v>
      </c>
      <c r="G1071" t="s">
        <v>718</v>
      </c>
      <c r="H1071" t="s">
        <v>718</v>
      </c>
      <c r="I1071" t="s">
        <v>718</v>
      </c>
      <c r="J1071" t="s">
        <v>718</v>
      </c>
      <c r="K1071" t="s">
        <v>718</v>
      </c>
      <c r="L1071" s="6" t="s">
        <v>718</v>
      </c>
      <c r="M1071" s="27" t="s">
        <v>169</v>
      </c>
      <c r="N1071" s="27" t="s">
        <v>1126</v>
      </c>
      <c r="O1071" s="27" t="s">
        <v>78</v>
      </c>
      <c r="P1071" s="27" t="s">
        <v>1440</v>
      </c>
      <c r="Q1071" s="27" t="s">
        <v>78</v>
      </c>
      <c r="R1071" s="27" t="s">
        <v>510</v>
      </c>
      <c r="S1071" s="27" t="s">
        <v>272</v>
      </c>
      <c r="T1071" s="27" t="s">
        <v>143</v>
      </c>
      <c r="U1071" s="60">
        <v>42269</v>
      </c>
      <c r="V1071" s="27" t="s">
        <v>45</v>
      </c>
      <c r="W1071" s="27" t="s">
        <v>107</v>
      </c>
      <c r="X1071" s="27" t="s">
        <v>175</v>
      </c>
      <c r="Y1071" s="27" t="s">
        <v>3197</v>
      </c>
      <c r="Z1071" s="27" t="s">
        <v>1127</v>
      </c>
      <c r="AA1071" s="62">
        <v>70000</v>
      </c>
      <c r="AB1071" s="27" t="s">
        <v>325</v>
      </c>
      <c r="AC1071" s="27" t="s">
        <v>76</v>
      </c>
      <c r="AD1071" s="27" t="s">
        <v>1128</v>
      </c>
      <c r="AE1071" s="27" t="s">
        <v>1129</v>
      </c>
      <c r="AF1071" s="27" t="s">
        <v>782</v>
      </c>
      <c r="AG1071" s="27" t="s">
        <v>677</v>
      </c>
      <c r="AH1071" s="27" t="s">
        <v>1759</v>
      </c>
      <c r="AI1071" s="61">
        <v>42321</v>
      </c>
      <c r="AJ1071" s="27" t="s">
        <v>1760</v>
      </c>
      <c r="AK1071" s="61">
        <v>42269</v>
      </c>
      <c r="AL1071" s="28" t="s">
        <v>64</v>
      </c>
      <c r="AM1071" s="27" t="s">
        <v>677</v>
      </c>
      <c r="AN1071" s="27" t="s">
        <v>677</v>
      </c>
      <c r="AO1071" s="28" t="s">
        <v>715</v>
      </c>
      <c r="AP1071" s="27" t="s">
        <v>716</v>
      </c>
      <c r="AQ1071" s="27" t="s">
        <v>78</v>
      </c>
      <c r="AR1071" s="27" t="s">
        <v>78</v>
      </c>
      <c r="AS1071" s="28" t="s">
        <v>721</v>
      </c>
      <c r="AT1071" s="28" t="s">
        <v>718</v>
      </c>
      <c r="AU1071" s="28" t="s">
        <v>718</v>
      </c>
      <c r="AV1071" s="28" t="s">
        <v>718</v>
      </c>
      <c r="AW1071" s="28" t="s">
        <v>718</v>
      </c>
      <c r="AX1071" s="28" t="s">
        <v>718</v>
      </c>
      <c r="AY1071" s="28" t="s">
        <v>718</v>
      </c>
      <c r="AZ1071" s="62">
        <v>70000</v>
      </c>
      <c r="BA1071" s="62">
        <v>70000</v>
      </c>
      <c r="BB1071" s="29">
        <v>1</v>
      </c>
    </row>
    <row r="1072" spans="1:54" ht="15.75" customHeight="1" x14ac:dyDescent="0.2">
      <c r="A1072" t="s">
        <v>3205</v>
      </c>
      <c r="B1072" t="str">
        <f>VLOOKUP(M1072,vlookup!A:C,3,FALSE)</f>
        <v>"Special Interest Function"</v>
      </c>
      <c r="C1072" t="s">
        <v>925</v>
      </c>
      <c r="D1072" t="s">
        <v>7</v>
      </c>
      <c r="E1072" t="s">
        <v>13</v>
      </c>
      <c r="F1072" t="s">
        <v>721</v>
      </c>
      <c r="G1072" t="s">
        <v>718</v>
      </c>
      <c r="H1072" t="s">
        <v>718</v>
      </c>
      <c r="I1072" t="s">
        <v>718</v>
      </c>
      <c r="J1072" t="s">
        <v>718</v>
      </c>
      <c r="K1072" t="s">
        <v>718</v>
      </c>
      <c r="L1072" s="6" t="s">
        <v>718</v>
      </c>
      <c r="M1072" s="27" t="s">
        <v>169</v>
      </c>
      <c r="N1072" s="27" t="s">
        <v>1126</v>
      </c>
      <c r="O1072" s="27" t="s">
        <v>78</v>
      </c>
      <c r="P1072" s="27" t="s">
        <v>1440</v>
      </c>
      <c r="Q1072" s="27" t="s">
        <v>78</v>
      </c>
      <c r="R1072" s="27" t="s">
        <v>460</v>
      </c>
      <c r="S1072" s="27" t="s">
        <v>191</v>
      </c>
      <c r="T1072" s="27" t="s">
        <v>989</v>
      </c>
      <c r="U1072" s="60">
        <v>42269</v>
      </c>
      <c r="V1072" s="27" t="s">
        <v>45</v>
      </c>
      <c r="W1072" s="27" t="s">
        <v>107</v>
      </c>
      <c r="X1072" s="27" t="s">
        <v>175</v>
      </c>
      <c r="Y1072" s="27" t="s">
        <v>3197</v>
      </c>
      <c r="Z1072" s="27" t="s">
        <v>1136</v>
      </c>
      <c r="AA1072" s="62">
        <v>180000</v>
      </c>
      <c r="AB1072" s="27" t="s">
        <v>327</v>
      </c>
      <c r="AC1072" s="27" t="s">
        <v>76</v>
      </c>
      <c r="AD1072" s="27" t="s">
        <v>1137</v>
      </c>
      <c r="AE1072" s="27" t="s">
        <v>1138</v>
      </c>
      <c r="AF1072" s="27" t="s">
        <v>782</v>
      </c>
      <c r="AG1072" s="27" t="s">
        <v>677</v>
      </c>
      <c r="AH1072" s="27" t="s">
        <v>1759</v>
      </c>
      <c r="AI1072" s="61">
        <v>42321</v>
      </c>
      <c r="AJ1072" s="27" t="s">
        <v>1760</v>
      </c>
      <c r="AK1072" s="61">
        <v>42269</v>
      </c>
      <c r="AL1072" s="28" t="s">
        <v>64</v>
      </c>
      <c r="AM1072" s="27" t="s">
        <v>677</v>
      </c>
      <c r="AN1072" s="27" t="s">
        <v>677</v>
      </c>
      <c r="AO1072" s="28" t="s">
        <v>715</v>
      </c>
      <c r="AP1072" s="27" t="s">
        <v>716</v>
      </c>
      <c r="AQ1072" s="27" t="s">
        <v>78</v>
      </c>
      <c r="AR1072" s="27" t="s">
        <v>78</v>
      </c>
      <c r="AS1072" s="28" t="s">
        <v>721</v>
      </c>
      <c r="AT1072" s="28" t="s">
        <v>718</v>
      </c>
      <c r="AU1072" s="28" t="s">
        <v>718</v>
      </c>
      <c r="AV1072" s="28" t="s">
        <v>718</v>
      </c>
      <c r="AW1072" s="28" t="s">
        <v>718</v>
      </c>
      <c r="AX1072" s="28" t="s">
        <v>718</v>
      </c>
      <c r="AY1072" s="28" t="s">
        <v>718</v>
      </c>
      <c r="AZ1072" s="62">
        <v>180000</v>
      </c>
      <c r="BA1072" s="62">
        <v>180000</v>
      </c>
      <c r="BB1072" s="29">
        <v>1</v>
      </c>
    </row>
    <row r="1073" spans="1:54" ht="15.75" customHeight="1" x14ac:dyDescent="0.2">
      <c r="A1073" t="s">
        <v>3205</v>
      </c>
      <c r="B1073" t="str">
        <f>VLOOKUP(M1073,vlookup!A:C,3,FALSE)</f>
        <v>"Special Interest Function"</v>
      </c>
      <c r="C1073" t="s">
        <v>925</v>
      </c>
      <c r="D1073" t="s">
        <v>7</v>
      </c>
      <c r="E1073" t="s">
        <v>13</v>
      </c>
      <c r="F1073" t="s">
        <v>721</v>
      </c>
      <c r="G1073" t="s">
        <v>718</v>
      </c>
      <c r="H1073" t="s">
        <v>718</v>
      </c>
      <c r="I1073" t="s">
        <v>718</v>
      </c>
      <c r="J1073" t="s">
        <v>718</v>
      </c>
      <c r="K1073" t="s">
        <v>718</v>
      </c>
      <c r="L1073" s="6" t="s">
        <v>718</v>
      </c>
      <c r="M1073" s="27" t="s">
        <v>169</v>
      </c>
      <c r="N1073" s="27" t="s">
        <v>1126</v>
      </c>
      <c r="O1073" s="27" t="s">
        <v>78</v>
      </c>
      <c r="P1073" s="27" t="s">
        <v>1440</v>
      </c>
      <c r="Q1073" s="27" t="s">
        <v>78</v>
      </c>
      <c r="R1073" s="27" t="s">
        <v>480</v>
      </c>
      <c r="S1073" s="27" t="s">
        <v>479</v>
      </c>
      <c r="T1073" s="27" t="s">
        <v>810</v>
      </c>
      <c r="U1073" s="60">
        <v>42269</v>
      </c>
      <c r="V1073" s="27" t="s">
        <v>45</v>
      </c>
      <c r="W1073" s="27" t="s">
        <v>107</v>
      </c>
      <c r="X1073" s="27" t="s">
        <v>175</v>
      </c>
      <c r="Y1073" s="27" t="s">
        <v>3199</v>
      </c>
      <c r="Z1073" s="27" t="s">
        <v>1139</v>
      </c>
      <c r="AA1073" s="62">
        <v>390000</v>
      </c>
      <c r="AB1073" s="27" t="s">
        <v>325</v>
      </c>
      <c r="AC1073" s="27" t="s">
        <v>76</v>
      </c>
      <c r="AD1073" s="27" t="s">
        <v>1140</v>
      </c>
      <c r="AE1073" s="27" t="s">
        <v>1141</v>
      </c>
      <c r="AF1073" s="27" t="s">
        <v>782</v>
      </c>
      <c r="AG1073" s="27" t="s">
        <v>677</v>
      </c>
      <c r="AH1073" s="27" t="s">
        <v>1759</v>
      </c>
      <c r="AI1073" s="61">
        <v>42321</v>
      </c>
      <c r="AJ1073" s="27" t="s">
        <v>1760</v>
      </c>
      <c r="AK1073" s="61">
        <v>42269</v>
      </c>
      <c r="AL1073" s="28" t="s">
        <v>64</v>
      </c>
      <c r="AM1073" s="27" t="s">
        <v>677</v>
      </c>
      <c r="AN1073" s="27" t="s">
        <v>677</v>
      </c>
      <c r="AO1073" s="28" t="s">
        <v>715</v>
      </c>
      <c r="AP1073" s="27" t="s">
        <v>716</v>
      </c>
      <c r="AQ1073" s="27" t="s">
        <v>78</v>
      </c>
      <c r="AR1073" s="27" t="s">
        <v>78</v>
      </c>
      <c r="AS1073" s="28" t="s">
        <v>721</v>
      </c>
      <c r="AT1073" s="28" t="s">
        <v>718</v>
      </c>
      <c r="AU1073" s="28" t="s">
        <v>718</v>
      </c>
      <c r="AV1073" s="28" t="s">
        <v>718</v>
      </c>
      <c r="AW1073" s="28" t="s">
        <v>718</v>
      </c>
      <c r="AX1073" s="28" t="s">
        <v>718</v>
      </c>
      <c r="AY1073" s="28" t="s">
        <v>718</v>
      </c>
      <c r="AZ1073" s="62">
        <v>390000</v>
      </c>
      <c r="BA1073" s="62">
        <v>390000</v>
      </c>
      <c r="BB1073" s="29">
        <v>1</v>
      </c>
    </row>
    <row r="1074" spans="1:54" ht="15.75" customHeight="1" x14ac:dyDescent="0.2">
      <c r="A1074" t="s">
        <v>3205</v>
      </c>
      <c r="B1074" t="str">
        <f>VLOOKUP(M1074,vlookup!A:C,3,FALSE)</f>
        <v>"Special Interest Function"</v>
      </c>
      <c r="C1074" t="s">
        <v>925</v>
      </c>
      <c r="D1074" t="s">
        <v>7</v>
      </c>
      <c r="E1074" t="s">
        <v>13</v>
      </c>
      <c r="F1074" t="s">
        <v>721</v>
      </c>
      <c r="G1074" t="s">
        <v>718</v>
      </c>
      <c r="H1074" t="s">
        <v>718</v>
      </c>
      <c r="I1074" t="s">
        <v>718</v>
      </c>
      <c r="J1074" t="s">
        <v>718</v>
      </c>
      <c r="K1074" t="s">
        <v>718</v>
      </c>
      <c r="L1074" s="6" t="s">
        <v>718</v>
      </c>
      <c r="M1074" s="27" t="s">
        <v>169</v>
      </c>
      <c r="N1074" s="27" t="s">
        <v>1126</v>
      </c>
      <c r="O1074" s="27" t="s">
        <v>78</v>
      </c>
      <c r="P1074" s="27" t="s">
        <v>1440</v>
      </c>
      <c r="Q1074" s="27" t="s">
        <v>78</v>
      </c>
      <c r="R1074" s="27" t="s">
        <v>1132</v>
      </c>
      <c r="S1074" s="27" t="s">
        <v>360</v>
      </c>
      <c r="T1074" s="27" t="s">
        <v>826</v>
      </c>
      <c r="U1074" s="60">
        <v>42269</v>
      </c>
      <c r="V1074" s="27" t="s">
        <v>45</v>
      </c>
      <c r="W1074" s="27" t="s">
        <v>107</v>
      </c>
      <c r="X1074" s="27" t="s">
        <v>175</v>
      </c>
      <c r="Y1074" s="27" t="s">
        <v>3200</v>
      </c>
      <c r="Z1074" s="27" t="s">
        <v>1133</v>
      </c>
      <c r="AA1074" s="62">
        <v>450000</v>
      </c>
      <c r="AB1074" s="27" t="s">
        <v>325</v>
      </c>
      <c r="AC1074" s="27" t="s">
        <v>76</v>
      </c>
      <c r="AD1074" s="27" t="s">
        <v>1134</v>
      </c>
      <c r="AE1074" s="27" t="s">
        <v>1135</v>
      </c>
      <c r="AF1074" s="27" t="s">
        <v>782</v>
      </c>
      <c r="AG1074" s="27" t="s">
        <v>677</v>
      </c>
      <c r="AH1074" s="27" t="s">
        <v>1759</v>
      </c>
      <c r="AI1074" s="61">
        <v>42321</v>
      </c>
      <c r="AJ1074" s="27" t="s">
        <v>1760</v>
      </c>
      <c r="AK1074" s="61">
        <v>42269</v>
      </c>
      <c r="AL1074" s="28" t="s">
        <v>64</v>
      </c>
      <c r="AM1074" s="27" t="s">
        <v>677</v>
      </c>
      <c r="AN1074" s="27" t="s">
        <v>677</v>
      </c>
      <c r="AO1074" s="28" t="s">
        <v>715</v>
      </c>
      <c r="AP1074" s="27" t="s">
        <v>716</v>
      </c>
      <c r="AQ1074" s="27" t="s">
        <v>78</v>
      </c>
      <c r="AR1074" s="27" t="s">
        <v>78</v>
      </c>
      <c r="AS1074" s="28" t="s">
        <v>721</v>
      </c>
      <c r="AT1074" s="28" t="s">
        <v>718</v>
      </c>
      <c r="AU1074" s="28" t="s">
        <v>718</v>
      </c>
      <c r="AV1074" s="28" t="s">
        <v>718</v>
      </c>
      <c r="AW1074" s="28" t="s">
        <v>718</v>
      </c>
      <c r="AX1074" s="28" t="s">
        <v>718</v>
      </c>
      <c r="AY1074" s="28" t="s">
        <v>718</v>
      </c>
      <c r="AZ1074" s="62">
        <v>450000</v>
      </c>
      <c r="BA1074" s="62">
        <v>450000</v>
      </c>
      <c r="BB1074" s="29">
        <v>1</v>
      </c>
    </row>
    <row r="1075" spans="1:54" ht="15.75" customHeight="1" x14ac:dyDescent="0.2">
      <c r="A1075" t="s">
        <v>3205</v>
      </c>
      <c r="B1075" t="str">
        <f>VLOOKUP(M1075,vlookup!A:C,3,FALSE)</f>
        <v>"Special Interest Function"</v>
      </c>
      <c r="C1075" t="s">
        <v>925</v>
      </c>
      <c r="D1075" t="s">
        <v>7</v>
      </c>
      <c r="E1075" t="s">
        <v>13</v>
      </c>
      <c r="F1075" t="s">
        <v>721</v>
      </c>
      <c r="G1075" t="s">
        <v>718</v>
      </c>
      <c r="H1075" t="s">
        <v>718</v>
      </c>
      <c r="I1075" t="s">
        <v>718</v>
      </c>
      <c r="J1075" t="s">
        <v>718</v>
      </c>
      <c r="K1075" t="s">
        <v>718</v>
      </c>
      <c r="L1075" s="6" t="s">
        <v>718</v>
      </c>
      <c r="M1075" s="27" t="s">
        <v>169</v>
      </c>
      <c r="N1075" s="27" t="s">
        <v>1126</v>
      </c>
      <c r="O1075" s="27" t="s">
        <v>78</v>
      </c>
      <c r="P1075" s="27" t="s">
        <v>1440</v>
      </c>
      <c r="Q1075" s="27" t="s">
        <v>78</v>
      </c>
      <c r="R1075" s="27" t="s">
        <v>915</v>
      </c>
      <c r="S1075" s="27" t="s">
        <v>106</v>
      </c>
      <c r="T1075" s="27" t="s">
        <v>1402</v>
      </c>
      <c r="U1075" s="60">
        <v>42269</v>
      </c>
      <c r="V1075" s="27" t="s">
        <v>45</v>
      </c>
      <c r="W1075" s="27" t="s">
        <v>107</v>
      </c>
      <c r="X1075" s="27" t="s">
        <v>175</v>
      </c>
      <c r="Y1075" s="27" t="s">
        <v>3200</v>
      </c>
      <c r="Z1075" s="27" t="s">
        <v>916</v>
      </c>
      <c r="AA1075" s="62">
        <v>480000</v>
      </c>
      <c r="AB1075" s="27" t="s">
        <v>576</v>
      </c>
      <c r="AC1075" s="27" t="s">
        <v>76</v>
      </c>
      <c r="AD1075" s="27" t="s">
        <v>917</v>
      </c>
      <c r="AE1075" s="27" t="s">
        <v>918</v>
      </c>
      <c r="AF1075" s="27" t="s">
        <v>782</v>
      </c>
      <c r="AG1075" s="27" t="s">
        <v>677</v>
      </c>
      <c r="AH1075" s="27" t="s">
        <v>1759</v>
      </c>
      <c r="AI1075" s="61">
        <v>42321</v>
      </c>
      <c r="AJ1075" s="27" t="s">
        <v>1760</v>
      </c>
      <c r="AK1075" s="61">
        <v>42269</v>
      </c>
      <c r="AL1075" s="28" t="s">
        <v>64</v>
      </c>
      <c r="AM1075" s="27" t="s">
        <v>677</v>
      </c>
      <c r="AN1075" s="27" t="s">
        <v>677</v>
      </c>
      <c r="AO1075" s="28" t="s">
        <v>715</v>
      </c>
      <c r="AP1075" s="27" t="s">
        <v>716</v>
      </c>
      <c r="AQ1075" s="27" t="s">
        <v>78</v>
      </c>
      <c r="AR1075" s="27" t="s">
        <v>78</v>
      </c>
      <c r="AS1075" s="28" t="s">
        <v>721</v>
      </c>
      <c r="AT1075" s="28" t="s">
        <v>718</v>
      </c>
      <c r="AU1075" s="28" t="s">
        <v>718</v>
      </c>
      <c r="AV1075" s="28" t="s">
        <v>718</v>
      </c>
      <c r="AW1075" s="28" t="s">
        <v>718</v>
      </c>
      <c r="AX1075" s="28" t="s">
        <v>718</v>
      </c>
      <c r="AY1075" s="28" t="s">
        <v>718</v>
      </c>
      <c r="AZ1075" s="62">
        <v>480000</v>
      </c>
      <c r="BA1075" s="62">
        <v>480000</v>
      </c>
      <c r="BB1075" s="29">
        <v>1</v>
      </c>
    </row>
    <row r="1076" spans="1:54" ht="15.75" customHeight="1" x14ac:dyDescent="0.2">
      <c r="A1076" t="s">
        <v>3205</v>
      </c>
      <c r="B1076" t="str">
        <f>VLOOKUP(M1076,vlookup!A:C,3,FALSE)</f>
        <v>"Special Interest Function"</v>
      </c>
      <c r="C1076" t="s">
        <v>925</v>
      </c>
      <c r="D1076" t="s">
        <v>7</v>
      </c>
      <c r="E1076" t="s">
        <v>13</v>
      </c>
      <c r="F1076" t="s">
        <v>721</v>
      </c>
      <c r="G1076" t="s">
        <v>718</v>
      </c>
      <c r="H1076" t="s">
        <v>718</v>
      </c>
      <c r="I1076" t="s">
        <v>718</v>
      </c>
      <c r="J1076" t="s">
        <v>718</v>
      </c>
      <c r="K1076" t="s">
        <v>718</v>
      </c>
      <c r="L1076" s="6" t="s">
        <v>718</v>
      </c>
      <c r="M1076" s="27" t="s">
        <v>169</v>
      </c>
      <c r="N1076" s="27" t="s">
        <v>1126</v>
      </c>
      <c r="O1076" s="27" t="s">
        <v>78</v>
      </c>
      <c r="P1076" s="27" t="s">
        <v>1440</v>
      </c>
      <c r="Q1076" s="27" t="s">
        <v>78</v>
      </c>
      <c r="R1076" s="27" t="s">
        <v>43</v>
      </c>
      <c r="S1076" s="27" t="s">
        <v>44</v>
      </c>
      <c r="T1076" s="27" t="s">
        <v>88</v>
      </c>
      <c r="U1076" s="60">
        <v>42270</v>
      </c>
      <c r="V1076" s="27" t="s">
        <v>45</v>
      </c>
      <c r="W1076" s="27" t="s">
        <v>677</v>
      </c>
      <c r="X1076" s="27" t="s">
        <v>38</v>
      </c>
      <c r="Y1076" s="27" t="s">
        <v>3019</v>
      </c>
      <c r="Z1076" s="27" t="s">
        <v>2999</v>
      </c>
      <c r="AA1076" s="62">
        <v>9400000</v>
      </c>
      <c r="AB1076" s="27" t="s">
        <v>3000</v>
      </c>
      <c r="AC1076" s="27" t="s">
        <v>91</v>
      </c>
      <c r="AD1076" s="27" t="s">
        <v>677</v>
      </c>
      <c r="AE1076" s="27" t="s">
        <v>3001</v>
      </c>
      <c r="AF1076" s="27" t="s">
        <v>782</v>
      </c>
      <c r="AG1076" s="27" t="s">
        <v>677</v>
      </c>
      <c r="AH1076" s="27" t="s">
        <v>2392</v>
      </c>
      <c r="AI1076" s="61">
        <v>42271</v>
      </c>
      <c r="AJ1076" s="27" t="s">
        <v>2392</v>
      </c>
      <c r="AK1076" s="61">
        <v>42271</v>
      </c>
      <c r="AL1076" s="28" t="s">
        <v>64</v>
      </c>
      <c r="AM1076" s="27" t="s">
        <v>757</v>
      </c>
      <c r="AN1076" s="27" t="s">
        <v>758</v>
      </c>
      <c r="AO1076" s="28" t="s">
        <v>725</v>
      </c>
      <c r="AP1076" s="27" t="s">
        <v>718</v>
      </c>
      <c r="AQ1076" s="27" t="s">
        <v>677</v>
      </c>
      <c r="AR1076" s="27" t="s">
        <v>78</v>
      </c>
      <c r="AS1076" s="28" t="s">
        <v>721</v>
      </c>
      <c r="AT1076" s="28" t="s">
        <v>718</v>
      </c>
      <c r="AU1076" s="28" t="s">
        <v>718</v>
      </c>
      <c r="AV1076" s="28" t="s">
        <v>718</v>
      </c>
      <c r="AW1076" s="28" t="s">
        <v>718</v>
      </c>
      <c r="AX1076" s="28" t="s">
        <v>718</v>
      </c>
      <c r="AY1076" s="28" t="s">
        <v>718</v>
      </c>
      <c r="AZ1076" s="62">
        <v>9400000</v>
      </c>
      <c r="BA1076" s="62">
        <v>0</v>
      </c>
      <c r="BB1076" s="29">
        <v>1</v>
      </c>
    </row>
    <row r="1077" spans="1:54" ht="15.75" customHeight="1" x14ac:dyDescent="0.2">
      <c r="A1077" t="s">
        <v>3205</v>
      </c>
      <c r="B1077" t="str">
        <f>VLOOKUP(M1077,vlookup!A:C,3,FALSE)</f>
        <v>"Special Interest Function"</v>
      </c>
      <c r="C1077" t="s">
        <v>925</v>
      </c>
      <c r="D1077" t="s">
        <v>7</v>
      </c>
      <c r="E1077" t="s">
        <v>13</v>
      </c>
      <c r="F1077" t="s">
        <v>721</v>
      </c>
      <c r="G1077" t="s">
        <v>718</v>
      </c>
      <c r="H1077" t="s">
        <v>718</v>
      </c>
      <c r="I1077" t="s">
        <v>718</v>
      </c>
      <c r="J1077" t="s">
        <v>718</v>
      </c>
      <c r="K1077" t="s">
        <v>718</v>
      </c>
      <c r="L1077" s="6" t="s">
        <v>718</v>
      </c>
      <c r="M1077" s="27" t="s">
        <v>169</v>
      </c>
      <c r="N1077" s="27" t="s">
        <v>1126</v>
      </c>
      <c r="O1077" s="27" t="s">
        <v>78</v>
      </c>
      <c r="P1077" s="27" t="s">
        <v>1440</v>
      </c>
      <c r="Q1077" s="27" t="s">
        <v>78</v>
      </c>
      <c r="R1077" s="27" t="s">
        <v>1408</v>
      </c>
      <c r="S1077" s="27" t="s">
        <v>483</v>
      </c>
      <c r="T1077" s="27" t="s">
        <v>104</v>
      </c>
      <c r="U1077" s="60">
        <v>42270</v>
      </c>
      <c r="V1077" s="27" t="s">
        <v>45</v>
      </c>
      <c r="W1077" s="27" t="s">
        <v>107</v>
      </c>
      <c r="X1077" s="27" t="s">
        <v>175</v>
      </c>
      <c r="Y1077" s="27" t="s">
        <v>3196</v>
      </c>
      <c r="Z1077" s="27" t="s">
        <v>1409</v>
      </c>
      <c r="AA1077" s="62">
        <v>55000</v>
      </c>
      <c r="AB1077" s="27" t="s">
        <v>327</v>
      </c>
      <c r="AC1077" s="27" t="s">
        <v>76</v>
      </c>
      <c r="AD1077" s="27" t="s">
        <v>1410</v>
      </c>
      <c r="AE1077" s="27" t="s">
        <v>1411</v>
      </c>
      <c r="AF1077" s="27" t="s">
        <v>782</v>
      </c>
      <c r="AG1077" s="27" t="s">
        <v>677</v>
      </c>
      <c r="AH1077" s="27" t="s">
        <v>1759</v>
      </c>
      <c r="AI1077" s="61">
        <v>42321</v>
      </c>
      <c r="AJ1077" s="27" t="s">
        <v>1758</v>
      </c>
      <c r="AK1077" s="61">
        <v>42321</v>
      </c>
      <c r="AL1077" s="28" t="s">
        <v>64</v>
      </c>
      <c r="AM1077" s="27" t="s">
        <v>677</v>
      </c>
      <c r="AN1077" s="27" t="s">
        <v>677</v>
      </c>
      <c r="AO1077" s="28" t="s">
        <v>715</v>
      </c>
      <c r="AP1077" s="27" t="s">
        <v>716</v>
      </c>
      <c r="AQ1077" s="27" t="s">
        <v>78</v>
      </c>
      <c r="AR1077" s="27" t="s">
        <v>78</v>
      </c>
      <c r="AS1077" s="28" t="s">
        <v>721</v>
      </c>
      <c r="AT1077" s="28" t="s">
        <v>718</v>
      </c>
      <c r="AU1077" s="28" t="s">
        <v>718</v>
      </c>
      <c r="AV1077" s="28" t="s">
        <v>718</v>
      </c>
      <c r="AW1077" s="28" t="s">
        <v>718</v>
      </c>
      <c r="AX1077" s="28" t="s">
        <v>718</v>
      </c>
      <c r="AY1077" s="28" t="s">
        <v>718</v>
      </c>
      <c r="AZ1077" s="62">
        <v>55000</v>
      </c>
      <c r="BA1077" s="62">
        <v>55000</v>
      </c>
      <c r="BB1077" s="29">
        <v>1</v>
      </c>
    </row>
    <row r="1078" spans="1:54" ht="15.75" customHeight="1" x14ac:dyDescent="0.2">
      <c r="A1078" t="s">
        <v>3205</v>
      </c>
      <c r="B1078" t="str">
        <f>VLOOKUP(M1078,vlookup!A:C,3,FALSE)</f>
        <v>"Special Interest Function"</v>
      </c>
      <c r="C1078" t="s">
        <v>925</v>
      </c>
      <c r="D1078" t="s">
        <v>7</v>
      </c>
      <c r="E1078" t="s">
        <v>13</v>
      </c>
      <c r="F1078" t="s">
        <v>721</v>
      </c>
      <c r="G1078" t="s">
        <v>718</v>
      </c>
      <c r="H1078" t="s">
        <v>718</v>
      </c>
      <c r="I1078" t="s">
        <v>718</v>
      </c>
      <c r="J1078" t="s">
        <v>718</v>
      </c>
      <c r="K1078" t="s">
        <v>718</v>
      </c>
      <c r="L1078" s="6" t="s">
        <v>718</v>
      </c>
      <c r="M1078" s="27" t="s">
        <v>169</v>
      </c>
      <c r="N1078" s="27" t="s">
        <v>1126</v>
      </c>
      <c r="O1078" s="27" t="s">
        <v>78</v>
      </c>
      <c r="P1078" s="27" t="s">
        <v>1440</v>
      </c>
      <c r="Q1078" s="27" t="s">
        <v>78</v>
      </c>
      <c r="R1078" s="27" t="s">
        <v>495</v>
      </c>
      <c r="S1078" s="27" t="s">
        <v>98</v>
      </c>
      <c r="T1078" s="27" t="s">
        <v>453</v>
      </c>
      <c r="U1078" s="60">
        <v>42270</v>
      </c>
      <c r="V1078" s="27" t="s">
        <v>45</v>
      </c>
      <c r="W1078" s="27" t="s">
        <v>107</v>
      </c>
      <c r="X1078" s="27" t="s">
        <v>175</v>
      </c>
      <c r="Y1078" s="27" t="s">
        <v>2966</v>
      </c>
      <c r="Z1078" s="27" t="s">
        <v>185</v>
      </c>
      <c r="AA1078" s="62">
        <v>284835</v>
      </c>
      <c r="AB1078" s="27" t="s">
        <v>645</v>
      </c>
      <c r="AC1078" s="27" t="s">
        <v>76</v>
      </c>
      <c r="AD1078" s="27" t="s">
        <v>184</v>
      </c>
      <c r="AE1078" s="27" t="s">
        <v>183</v>
      </c>
      <c r="AF1078" s="27" t="s">
        <v>782</v>
      </c>
      <c r="AG1078" s="27" t="s">
        <v>677</v>
      </c>
      <c r="AH1078" s="27" t="s">
        <v>1759</v>
      </c>
      <c r="AI1078" s="61">
        <v>42270</v>
      </c>
      <c r="AJ1078" s="27" t="s">
        <v>1758</v>
      </c>
      <c r="AK1078" s="61">
        <v>42249</v>
      </c>
      <c r="AL1078" s="28" t="s">
        <v>64</v>
      </c>
      <c r="AM1078" s="27" t="s">
        <v>677</v>
      </c>
      <c r="AN1078" s="27" t="s">
        <v>677</v>
      </c>
      <c r="AO1078" s="28" t="s">
        <v>715</v>
      </c>
      <c r="AP1078" s="27" t="s">
        <v>716</v>
      </c>
      <c r="AQ1078" s="27" t="s">
        <v>78</v>
      </c>
      <c r="AR1078" s="27" t="s">
        <v>78</v>
      </c>
      <c r="AS1078" s="28" t="s">
        <v>721</v>
      </c>
      <c r="AT1078" s="28" t="s">
        <v>718</v>
      </c>
      <c r="AU1078" s="28" t="s">
        <v>718</v>
      </c>
      <c r="AV1078" s="28" t="s">
        <v>718</v>
      </c>
      <c r="AW1078" s="28" t="s">
        <v>718</v>
      </c>
      <c r="AX1078" s="28" t="s">
        <v>718</v>
      </c>
      <c r="AY1078" s="28" t="s">
        <v>718</v>
      </c>
      <c r="AZ1078" s="62">
        <v>284835</v>
      </c>
      <c r="BA1078" s="62">
        <v>284835</v>
      </c>
      <c r="BB1078" s="29">
        <v>1</v>
      </c>
    </row>
    <row r="1079" spans="1:54" ht="15.75" customHeight="1" x14ac:dyDescent="0.2">
      <c r="A1079" t="s">
        <v>3205</v>
      </c>
      <c r="B1079" t="str">
        <f>VLOOKUP(M1079,vlookup!A:C,3,FALSE)</f>
        <v>"Special Interest Function"</v>
      </c>
      <c r="C1079" t="s">
        <v>925</v>
      </c>
      <c r="D1079" t="s">
        <v>7</v>
      </c>
      <c r="E1079" t="s">
        <v>13</v>
      </c>
      <c r="F1079" t="s">
        <v>721</v>
      </c>
      <c r="G1079" t="s">
        <v>718</v>
      </c>
      <c r="H1079" t="s">
        <v>718</v>
      </c>
      <c r="I1079" t="s">
        <v>718</v>
      </c>
      <c r="J1079" t="s">
        <v>718</v>
      </c>
      <c r="K1079" t="s">
        <v>718</v>
      </c>
      <c r="L1079" s="6" t="s">
        <v>718</v>
      </c>
      <c r="M1079" s="27" t="s">
        <v>169</v>
      </c>
      <c r="N1079" s="27" t="s">
        <v>1126</v>
      </c>
      <c r="O1079" s="27" t="s">
        <v>78</v>
      </c>
      <c r="P1079" s="27" t="s">
        <v>1440</v>
      </c>
      <c r="Q1079" s="27" t="s">
        <v>78</v>
      </c>
      <c r="R1079" s="27" t="s">
        <v>495</v>
      </c>
      <c r="S1079" s="27" t="s">
        <v>98</v>
      </c>
      <c r="T1079" s="27" t="s">
        <v>453</v>
      </c>
      <c r="U1079" s="60">
        <v>42270</v>
      </c>
      <c r="V1079" s="27" t="s">
        <v>45</v>
      </c>
      <c r="W1079" s="27" t="s">
        <v>107</v>
      </c>
      <c r="X1079" s="27" t="s">
        <v>175</v>
      </c>
      <c r="Y1079" s="27" t="s">
        <v>3198</v>
      </c>
      <c r="Z1079" s="27" t="s">
        <v>185</v>
      </c>
      <c r="AA1079" s="62">
        <v>330000</v>
      </c>
      <c r="AB1079" s="27" t="s">
        <v>860</v>
      </c>
      <c r="AC1079" s="27" t="s">
        <v>76</v>
      </c>
      <c r="AD1079" s="27" t="s">
        <v>184</v>
      </c>
      <c r="AE1079" s="27" t="s">
        <v>183</v>
      </c>
      <c r="AF1079" s="27" t="s">
        <v>782</v>
      </c>
      <c r="AG1079" s="27" t="s">
        <v>677</v>
      </c>
      <c r="AH1079" s="27" t="s">
        <v>1759</v>
      </c>
      <c r="AI1079" s="61">
        <v>42321</v>
      </c>
      <c r="AJ1079" s="27" t="s">
        <v>1760</v>
      </c>
      <c r="AK1079" s="61">
        <v>42270</v>
      </c>
      <c r="AL1079" s="28" t="s">
        <v>64</v>
      </c>
      <c r="AM1079" s="27" t="s">
        <v>677</v>
      </c>
      <c r="AN1079" s="27" t="s">
        <v>677</v>
      </c>
      <c r="AO1079" s="28" t="s">
        <v>715</v>
      </c>
      <c r="AP1079" s="27" t="s">
        <v>716</v>
      </c>
      <c r="AQ1079" s="27" t="s">
        <v>78</v>
      </c>
      <c r="AR1079" s="27" t="s">
        <v>78</v>
      </c>
      <c r="AS1079" s="28" t="s">
        <v>721</v>
      </c>
      <c r="AT1079" s="28" t="s">
        <v>718</v>
      </c>
      <c r="AU1079" s="28" t="s">
        <v>718</v>
      </c>
      <c r="AV1079" s="28" t="s">
        <v>718</v>
      </c>
      <c r="AW1079" s="28" t="s">
        <v>718</v>
      </c>
      <c r="AX1079" s="28" t="s">
        <v>718</v>
      </c>
      <c r="AY1079" s="28" t="s">
        <v>718</v>
      </c>
      <c r="AZ1079" s="62">
        <v>330000</v>
      </c>
      <c r="BA1079" s="62">
        <v>330000</v>
      </c>
      <c r="BB1079" s="29">
        <v>1</v>
      </c>
    </row>
    <row r="1080" spans="1:54" ht="15.75" customHeight="1" x14ac:dyDescent="0.2">
      <c r="A1080" t="s">
        <v>3205</v>
      </c>
      <c r="B1080" t="str">
        <f>VLOOKUP(M1080,vlookup!A:C,3,FALSE)</f>
        <v>"Special Interest Function"</v>
      </c>
      <c r="C1080" t="s">
        <v>925</v>
      </c>
      <c r="D1080" t="s">
        <v>7</v>
      </c>
      <c r="E1080" t="s">
        <v>13</v>
      </c>
      <c r="F1080" t="s">
        <v>721</v>
      </c>
      <c r="G1080" t="s">
        <v>718</v>
      </c>
      <c r="H1080" t="s">
        <v>718</v>
      </c>
      <c r="I1080" t="s">
        <v>718</v>
      </c>
      <c r="J1080" t="s">
        <v>718</v>
      </c>
      <c r="K1080" t="s">
        <v>718</v>
      </c>
      <c r="L1080" s="6" t="s">
        <v>718</v>
      </c>
      <c r="M1080" s="27" t="s">
        <v>169</v>
      </c>
      <c r="N1080" s="27" t="s">
        <v>1126</v>
      </c>
      <c r="O1080" s="27" t="s">
        <v>78</v>
      </c>
      <c r="P1080" s="27" t="s">
        <v>1440</v>
      </c>
      <c r="Q1080" s="27" t="s">
        <v>78</v>
      </c>
      <c r="R1080" s="27" t="s">
        <v>514</v>
      </c>
      <c r="S1080" s="27" t="s">
        <v>513</v>
      </c>
      <c r="T1080" s="27" t="s">
        <v>989</v>
      </c>
      <c r="U1080" s="60">
        <v>42270</v>
      </c>
      <c r="V1080" s="27" t="s">
        <v>45</v>
      </c>
      <c r="W1080" s="27" t="s">
        <v>107</v>
      </c>
      <c r="X1080" s="27" t="s">
        <v>175</v>
      </c>
      <c r="Y1080" s="27" t="s">
        <v>3201</v>
      </c>
      <c r="Z1080" s="27" t="s">
        <v>178</v>
      </c>
      <c r="AA1080" s="62">
        <v>780000</v>
      </c>
      <c r="AB1080" s="27" t="s">
        <v>1015</v>
      </c>
      <c r="AC1080" s="27" t="s">
        <v>76</v>
      </c>
      <c r="AD1080" s="27" t="s">
        <v>177</v>
      </c>
      <c r="AE1080" s="27" t="s">
        <v>176</v>
      </c>
      <c r="AF1080" s="27" t="s">
        <v>782</v>
      </c>
      <c r="AG1080" s="27" t="s">
        <v>677</v>
      </c>
      <c r="AH1080" s="27" t="s">
        <v>1759</v>
      </c>
      <c r="AI1080" s="61">
        <v>42321</v>
      </c>
      <c r="AJ1080" s="27" t="s">
        <v>1758</v>
      </c>
      <c r="AK1080" s="61">
        <v>42321</v>
      </c>
      <c r="AL1080" s="28" t="s">
        <v>64</v>
      </c>
      <c r="AM1080" s="27" t="s">
        <v>677</v>
      </c>
      <c r="AN1080" s="27" t="s">
        <v>677</v>
      </c>
      <c r="AO1080" s="28" t="s">
        <v>715</v>
      </c>
      <c r="AP1080" s="27" t="s">
        <v>716</v>
      </c>
      <c r="AQ1080" s="27" t="s">
        <v>78</v>
      </c>
      <c r="AR1080" s="27" t="s">
        <v>78</v>
      </c>
      <c r="AS1080" s="28" t="s">
        <v>721</v>
      </c>
      <c r="AT1080" s="28" t="s">
        <v>718</v>
      </c>
      <c r="AU1080" s="28" t="s">
        <v>718</v>
      </c>
      <c r="AV1080" s="28" t="s">
        <v>718</v>
      </c>
      <c r="AW1080" s="28" t="s">
        <v>718</v>
      </c>
      <c r="AX1080" s="28" t="s">
        <v>718</v>
      </c>
      <c r="AY1080" s="28" t="s">
        <v>718</v>
      </c>
      <c r="AZ1080" s="62">
        <v>780000</v>
      </c>
      <c r="BA1080" s="62">
        <v>780000</v>
      </c>
      <c r="BB1080" s="29">
        <v>1</v>
      </c>
    </row>
    <row r="1081" spans="1:54" ht="15.75" customHeight="1" x14ac:dyDescent="0.2">
      <c r="A1081" t="s">
        <v>3205</v>
      </c>
      <c r="B1081" t="str">
        <f>VLOOKUP(M1081,vlookup!A:C,3,FALSE)</f>
        <v>"Special Interest Function"</v>
      </c>
      <c r="C1081" t="s">
        <v>925</v>
      </c>
      <c r="D1081" t="s">
        <v>7</v>
      </c>
      <c r="E1081" t="s">
        <v>13</v>
      </c>
      <c r="F1081" t="s">
        <v>721</v>
      </c>
      <c r="G1081" t="s">
        <v>718</v>
      </c>
      <c r="H1081" t="s">
        <v>718</v>
      </c>
      <c r="I1081" t="s">
        <v>718</v>
      </c>
      <c r="J1081" t="s">
        <v>718</v>
      </c>
      <c r="K1081" t="s">
        <v>718</v>
      </c>
      <c r="L1081" s="6" t="s">
        <v>718</v>
      </c>
      <c r="M1081" s="27" t="s">
        <v>169</v>
      </c>
      <c r="N1081" s="27" t="s">
        <v>1126</v>
      </c>
      <c r="O1081" s="27" t="s">
        <v>78</v>
      </c>
      <c r="P1081" s="27" t="s">
        <v>1440</v>
      </c>
      <c r="Q1081" s="27" t="s">
        <v>78</v>
      </c>
      <c r="R1081" s="27" t="s">
        <v>460</v>
      </c>
      <c r="S1081" s="27" t="s">
        <v>191</v>
      </c>
      <c r="T1081" s="27" t="s">
        <v>989</v>
      </c>
      <c r="U1081" s="60">
        <v>42271</v>
      </c>
      <c r="V1081" s="27" t="s">
        <v>45</v>
      </c>
      <c r="W1081" s="27" t="s">
        <v>107</v>
      </c>
      <c r="X1081" s="27" t="s">
        <v>175</v>
      </c>
      <c r="Y1081" s="27" t="s">
        <v>2861</v>
      </c>
      <c r="Z1081" s="27" t="s">
        <v>1136</v>
      </c>
      <c r="AA1081" s="62">
        <v>161000</v>
      </c>
      <c r="AB1081" s="27" t="s">
        <v>128</v>
      </c>
      <c r="AC1081" s="27" t="s">
        <v>88</v>
      </c>
      <c r="AD1081" s="27" t="s">
        <v>1137</v>
      </c>
      <c r="AE1081" s="27" t="s">
        <v>1138</v>
      </c>
      <c r="AF1081" s="27" t="s">
        <v>782</v>
      </c>
      <c r="AG1081" s="27" t="s">
        <v>677</v>
      </c>
      <c r="AH1081" s="27" t="s">
        <v>1759</v>
      </c>
      <c r="AI1081" s="61">
        <v>42271</v>
      </c>
      <c r="AJ1081" s="27" t="s">
        <v>1758</v>
      </c>
      <c r="AK1081" s="61">
        <v>42271</v>
      </c>
      <c r="AL1081" s="28" t="s">
        <v>64</v>
      </c>
      <c r="AM1081" s="27" t="s">
        <v>723</v>
      </c>
      <c r="AN1081" s="27" t="s">
        <v>724</v>
      </c>
      <c r="AO1081" s="28" t="s">
        <v>715</v>
      </c>
      <c r="AP1081" s="27" t="s">
        <v>716</v>
      </c>
      <c r="AQ1081" s="27" t="s">
        <v>78</v>
      </c>
      <c r="AR1081" s="27" t="s">
        <v>78</v>
      </c>
      <c r="AS1081" s="28" t="s">
        <v>721</v>
      </c>
      <c r="AT1081" s="28" t="s">
        <v>718</v>
      </c>
      <c r="AU1081" s="28" t="s">
        <v>718</v>
      </c>
      <c r="AV1081" s="28" t="s">
        <v>718</v>
      </c>
      <c r="AW1081" s="28" t="s">
        <v>718</v>
      </c>
      <c r="AX1081" s="28" t="s">
        <v>718</v>
      </c>
      <c r="AY1081" s="28" t="s">
        <v>718</v>
      </c>
      <c r="AZ1081" s="62">
        <v>161000</v>
      </c>
      <c r="BA1081" s="62">
        <v>161000</v>
      </c>
      <c r="BB1081" s="29">
        <v>1</v>
      </c>
    </row>
    <row r="1082" spans="1:54" ht="15.75" customHeight="1" x14ac:dyDescent="0.2">
      <c r="A1082" t="s">
        <v>3205</v>
      </c>
      <c r="B1082" t="str">
        <f>VLOOKUP(M1082,vlookup!A:C,3,FALSE)</f>
        <v>"Special Interest Function"</v>
      </c>
      <c r="C1082" t="s">
        <v>925</v>
      </c>
      <c r="D1082" t="s">
        <v>7</v>
      </c>
      <c r="E1082" t="s">
        <v>13</v>
      </c>
      <c r="F1082" t="s">
        <v>721</v>
      </c>
      <c r="G1082" t="s">
        <v>718</v>
      </c>
      <c r="H1082" t="s">
        <v>718</v>
      </c>
      <c r="I1082" t="s">
        <v>718</v>
      </c>
      <c r="J1082" t="s">
        <v>718</v>
      </c>
      <c r="K1082" t="s">
        <v>718</v>
      </c>
      <c r="L1082" s="6" t="s">
        <v>718</v>
      </c>
      <c r="M1082" s="27" t="s">
        <v>169</v>
      </c>
      <c r="N1082" s="27" t="s">
        <v>1126</v>
      </c>
      <c r="O1082" s="27" t="s">
        <v>78</v>
      </c>
      <c r="P1082" s="27" t="s">
        <v>1440</v>
      </c>
      <c r="Q1082" s="27" t="s">
        <v>78</v>
      </c>
      <c r="R1082" s="27" t="s">
        <v>480</v>
      </c>
      <c r="S1082" s="27" t="s">
        <v>479</v>
      </c>
      <c r="T1082" s="27" t="s">
        <v>810</v>
      </c>
      <c r="U1082" s="60">
        <v>42271</v>
      </c>
      <c r="V1082" s="27" t="s">
        <v>45</v>
      </c>
      <c r="W1082" s="27" t="s">
        <v>107</v>
      </c>
      <c r="X1082" s="27" t="s">
        <v>175</v>
      </c>
      <c r="Y1082" s="27" t="s">
        <v>2993</v>
      </c>
      <c r="Z1082" s="27" t="s">
        <v>1139</v>
      </c>
      <c r="AA1082" s="62">
        <v>174000</v>
      </c>
      <c r="AB1082" s="27" t="s">
        <v>327</v>
      </c>
      <c r="AC1082" s="27" t="s">
        <v>88</v>
      </c>
      <c r="AD1082" s="27" t="s">
        <v>1140</v>
      </c>
      <c r="AE1082" s="27" t="s">
        <v>1141</v>
      </c>
      <c r="AF1082" s="27" t="s">
        <v>782</v>
      </c>
      <c r="AG1082" s="27" t="s">
        <v>677</v>
      </c>
      <c r="AH1082" s="27" t="s">
        <v>1759</v>
      </c>
      <c r="AI1082" s="61">
        <v>42271</v>
      </c>
      <c r="AJ1082" s="27" t="s">
        <v>1760</v>
      </c>
      <c r="AK1082" s="61">
        <v>42271</v>
      </c>
      <c r="AL1082" s="28" t="s">
        <v>64</v>
      </c>
      <c r="AM1082" s="27" t="s">
        <v>723</v>
      </c>
      <c r="AN1082" s="27" t="s">
        <v>724</v>
      </c>
      <c r="AO1082" s="28" t="s">
        <v>715</v>
      </c>
      <c r="AP1082" s="27" t="s">
        <v>716</v>
      </c>
      <c r="AQ1082" s="27" t="s">
        <v>78</v>
      </c>
      <c r="AR1082" s="27" t="s">
        <v>78</v>
      </c>
      <c r="AS1082" s="28" t="s">
        <v>721</v>
      </c>
      <c r="AT1082" s="28" t="s">
        <v>718</v>
      </c>
      <c r="AU1082" s="28" t="s">
        <v>718</v>
      </c>
      <c r="AV1082" s="28" t="s">
        <v>718</v>
      </c>
      <c r="AW1082" s="28" t="s">
        <v>718</v>
      </c>
      <c r="AX1082" s="28" t="s">
        <v>718</v>
      </c>
      <c r="AY1082" s="28" t="s">
        <v>718</v>
      </c>
      <c r="AZ1082" s="62">
        <v>174000</v>
      </c>
      <c r="BA1082" s="62">
        <v>174000</v>
      </c>
      <c r="BB1082" s="29">
        <v>1</v>
      </c>
    </row>
    <row r="1083" spans="1:54" ht="15.75" customHeight="1" x14ac:dyDescent="0.2">
      <c r="A1083" t="s">
        <v>3205</v>
      </c>
      <c r="B1083" t="str">
        <f>VLOOKUP(M1083,vlookup!A:C,3,FALSE)</f>
        <v>"Special Interest Function"</v>
      </c>
      <c r="C1083" t="s">
        <v>925</v>
      </c>
      <c r="D1083" t="s">
        <v>7</v>
      </c>
      <c r="E1083" t="s">
        <v>13</v>
      </c>
      <c r="F1083" t="s">
        <v>721</v>
      </c>
      <c r="G1083" t="s">
        <v>718</v>
      </c>
      <c r="H1083" t="s">
        <v>718</v>
      </c>
      <c r="I1083" t="s">
        <v>718</v>
      </c>
      <c r="J1083" t="s">
        <v>718</v>
      </c>
      <c r="K1083" t="s">
        <v>718</v>
      </c>
      <c r="L1083" s="6" t="s">
        <v>718</v>
      </c>
      <c r="M1083" s="27" t="s">
        <v>169</v>
      </c>
      <c r="N1083" s="27" t="s">
        <v>1126</v>
      </c>
      <c r="O1083" s="27" t="s">
        <v>78</v>
      </c>
      <c r="P1083" s="27" t="s">
        <v>1440</v>
      </c>
      <c r="Q1083" s="27" t="s">
        <v>78</v>
      </c>
      <c r="R1083" s="27" t="s">
        <v>1408</v>
      </c>
      <c r="S1083" s="27" t="s">
        <v>483</v>
      </c>
      <c r="T1083" s="27" t="s">
        <v>104</v>
      </c>
      <c r="U1083" s="60">
        <v>42271</v>
      </c>
      <c r="V1083" s="27" t="s">
        <v>45</v>
      </c>
      <c r="W1083" s="27" t="s">
        <v>107</v>
      </c>
      <c r="X1083" s="27" t="s">
        <v>175</v>
      </c>
      <c r="Y1083" s="27" t="s">
        <v>3044</v>
      </c>
      <c r="Z1083" s="27" t="s">
        <v>1409</v>
      </c>
      <c r="AA1083" s="62">
        <v>180000</v>
      </c>
      <c r="AB1083" s="27" t="s">
        <v>128</v>
      </c>
      <c r="AC1083" s="27" t="s">
        <v>88</v>
      </c>
      <c r="AD1083" s="27" t="s">
        <v>1410</v>
      </c>
      <c r="AE1083" s="27" t="s">
        <v>1411</v>
      </c>
      <c r="AF1083" s="27" t="s">
        <v>782</v>
      </c>
      <c r="AG1083" s="27" t="s">
        <v>677</v>
      </c>
      <c r="AH1083" s="27" t="s">
        <v>1759</v>
      </c>
      <c r="AI1083" s="61">
        <v>42271</v>
      </c>
      <c r="AJ1083" s="27" t="s">
        <v>1760</v>
      </c>
      <c r="AK1083" s="61">
        <v>42271</v>
      </c>
      <c r="AL1083" s="28" t="s">
        <v>64</v>
      </c>
      <c r="AM1083" s="27" t="s">
        <v>723</v>
      </c>
      <c r="AN1083" s="27" t="s">
        <v>724</v>
      </c>
      <c r="AO1083" s="28" t="s">
        <v>715</v>
      </c>
      <c r="AP1083" s="27" t="s">
        <v>716</v>
      </c>
      <c r="AQ1083" s="27" t="s">
        <v>78</v>
      </c>
      <c r="AR1083" s="27" t="s">
        <v>78</v>
      </c>
      <c r="AS1083" s="28" t="s">
        <v>721</v>
      </c>
      <c r="AT1083" s="28" t="s">
        <v>718</v>
      </c>
      <c r="AU1083" s="28" t="s">
        <v>718</v>
      </c>
      <c r="AV1083" s="28" t="s">
        <v>718</v>
      </c>
      <c r="AW1083" s="28" t="s">
        <v>718</v>
      </c>
      <c r="AX1083" s="28" t="s">
        <v>718</v>
      </c>
      <c r="AY1083" s="28" t="s">
        <v>718</v>
      </c>
      <c r="AZ1083" s="62">
        <v>180000</v>
      </c>
      <c r="BA1083" s="62">
        <v>180000</v>
      </c>
      <c r="BB1083" s="29">
        <v>1</v>
      </c>
    </row>
    <row r="1084" spans="1:54" ht="15.75" customHeight="1" x14ac:dyDescent="0.2">
      <c r="A1084" t="s">
        <v>3205</v>
      </c>
      <c r="B1084" t="str">
        <f>VLOOKUP(M1084,vlookup!A:C,3,FALSE)</f>
        <v>"Special Interest Function"</v>
      </c>
      <c r="C1084" t="s">
        <v>925</v>
      </c>
      <c r="D1084" t="s">
        <v>7</v>
      </c>
      <c r="E1084" t="s">
        <v>13</v>
      </c>
      <c r="F1084" t="s">
        <v>721</v>
      </c>
      <c r="G1084" t="s">
        <v>718</v>
      </c>
      <c r="H1084" t="s">
        <v>718</v>
      </c>
      <c r="I1084" t="s">
        <v>718</v>
      </c>
      <c r="J1084" t="s">
        <v>718</v>
      </c>
      <c r="K1084" t="s">
        <v>718</v>
      </c>
      <c r="L1084" s="6" t="s">
        <v>718</v>
      </c>
      <c r="M1084" s="27" t="s">
        <v>169</v>
      </c>
      <c r="N1084" s="27" t="s">
        <v>1126</v>
      </c>
      <c r="O1084" s="27" t="s">
        <v>78</v>
      </c>
      <c r="P1084" s="27" t="s">
        <v>1440</v>
      </c>
      <c r="Q1084" s="27" t="s">
        <v>78</v>
      </c>
      <c r="R1084" s="27" t="s">
        <v>510</v>
      </c>
      <c r="S1084" s="27" t="s">
        <v>272</v>
      </c>
      <c r="T1084" s="27" t="s">
        <v>143</v>
      </c>
      <c r="U1084" s="60">
        <v>42271</v>
      </c>
      <c r="V1084" s="27" t="s">
        <v>45</v>
      </c>
      <c r="W1084" s="27" t="s">
        <v>107</v>
      </c>
      <c r="X1084" s="27" t="s">
        <v>175</v>
      </c>
      <c r="Y1084" s="27" t="s">
        <v>2870</v>
      </c>
      <c r="Z1084" s="27" t="s">
        <v>1127</v>
      </c>
      <c r="AA1084" s="62">
        <v>285000</v>
      </c>
      <c r="AB1084" s="27" t="s">
        <v>327</v>
      </c>
      <c r="AC1084" s="27" t="s">
        <v>88</v>
      </c>
      <c r="AD1084" s="27" t="s">
        <v>1128</v>
      </c>
      <c r="AE1084" s="27" t="s">
        <v>1129</v>
      </c>
      <c r="AF1084" s="27" t="s">
        <v>782</v>
      </c>
      <c r="AG1084" s="27" t="s">
        <v>677</v>
      </c>
      <c r="AH1084" s="27" t="s">
        <v>1759</v>
      </c>
      <c r="AI1084" s="61">
        <v>42271</v>
      </c>
      <c r="AJ1084" s="27" t="s">
        <v>1758</v>
      </c>
      <c r="AK1084" s="61">
        <v>42271</v>
      </c>
      <c r="AL1084" s="28" t="s">
        <v>64</v>
      </c>
      <c r="AM1084" s="27" t="s">
        <v>723</v>
      </c>
      <c r="AN1084" s="27" t="s">
        <v>724</v>
      </c>
      <c r="AO1084" s="28" t="s">
        <v>715</v>
      </c>
      <c r="AP1084" s="27" t="s">
        <v>716</v>
      </c>
      <c r="AQ1084" s="27" t="s">
        <v>78</v>
      </c>
      <c r="AR1084" s="27" t="s">
        <v>78</v>
      </c>
      <c r="AS1084" s="28" t="s">
        <v>721</v>
      </c>
      <c r="AT1084" s="28" t="s">
        <v>718</v>
      </c>
      <c r="AU1084" s="28" t="s">
        <v>718</v>
      </c>
      <c r="AV1084" s="28" t="s">
        <v>718</v>
      </c>
      <c r="AW1084" s="28" t="s">
        <v>718</v>
      </c>
      <c r="AX1084" s="28" t="s">
        <v>718</v>
      </c>
      <c r="AY1084" s="28" t="s">
        <v>718</v>
      </c>
      <c r="AZ1084" s="62">
        <v>285000</v>
      </c>
      <c r="BA1084" s="62">
        <v>285000</v>
      </c>
      <c r="BB1084" s="29">
        <v>1</v>
      </c>
    </row>
    <row r="1085" spans="1:54" ht="15.75" customHeight="1" x14ac:dyDescent="0.2">
      <c r="A1085" t="s">
        <v>3205</v>
      </c>
      <c r="B1085" t="str">
        <f>VLOOKUP(M1085,vlookup!A:C,3,FALSE)</f>
        <v>"Special Interest Function"</v>
      </c>
      <c r="C1085" t="s">
        <v>925</v>
      </c>
      <c r="D1085" t="s">
        <v>7</v>
      </c>
      <c r="E1085" t="s">
        <v>13</v>
      </c>
      <c r="F1085" t="s">
        <v>721</v>
      </c>
      <c r="G1085" t="s">
        <v>718</v>
      </c>
      <c r="H1085" t="s">
        <v>718</v>
      </c>
      <c r="I1085" t="s">
        <v>718</v>
      </c>
      <c r="J1085" t="s">
        <v>718</v>
      </c>
      <c r="K1085" t="s">
        <v>718</v>
      </c>
      <c r="L1085" s="6" t="s">
        <v>718</v>
      </c>
      <c r="M1085" s="27" t="s">
        <v>169</v>
      </c>
      <c r="N1085" s="27" t="s">
        <v>1126</v>
      </c>
      <c r="O1085" s="27" t="s">
        <v>78</v>
      </c>
      <c r="P1085" s="27" t="s">
        <v>1440</v>
      </c>
      <c r="Q1085" s="27" t="s">
        <v>78</v>
      </c>
      <c r="R1085" s="27" t="s">
        <v>1132</v>
      </c>
      <c r="S1085" s="27" t="s">
        <v>360</v>
      </c>
      <c r="T1085" s="27" t="s">
        <v>826</v>
      </c>
      <c r="U1085" s="60">
        <v>42271</v>
      </c>
      <c r="V1085" s="27" t="s">
        <v>45</v>
      </c>
      <c r="W1085" s="27" t="s">
        <v>107</v>
      </c>
      <c r="X1085" s="27" t="s">
        <v>175</v>
      </c>
      <c r="Y1085" s="27" t="s">
        <v>2921</v>
      </c>
      <c r="Z1085" s="27" t="s">
        <v>1133</v>
      </c>
      <c r="AA1085" s="62">
        <v>1401000</v>
      </c>
      <c r="AB1085" s="27" t="s">
        <v>327</v>
      </c>
      <c r="AC1085" s="27" t="s">
        <v>88</v>
      </c>
      <c r="AD1085" s="27" t="s">
        <v>1134</v>
      </c>
      <c r="AE1085" s="27" t="s">
        <v>1135</v>
      </c>
      <c r="AF1085" s="27" t="s">
        <v>782</v>
      </c>
      <c r="AG1085" s="27" t="s">
        <v>677</v>
      </c>
      <c r="AH1085" s="27" t="s">
        <v>1759</v>
      </c>
      <c r="AI1085" s="61">
        <v>42271</v>
      </c>
      <c r="AJ1085" s="27" t="s">
        <v>1760</v>
      </c>
      <c r="AK1085" s="61">
        <v>42271</v>
      </c>
      <c r="AL1085" s="28" t="s">
        <v>64</v>
      </c>
      <c r="AM1085" s="27" t="s">
        <v>723</v>
      </c>
      <c r="AN1085" s="27" t="s">
        <v>724</v>
      </c>
      <c r="AO1085" s="28" t="s">
        <v>715</v>
      </c>
      <c r="AP1085" s="27" t="s">
        <v>716</v>
      </c>
      <c r="AQ1085" s="27" t="s">
        <v>78</v>
      </c>
      <c r="AR1085" s="27" t="s">
        <v>78</v>
      </c>
      <c r="AS1085" s="28" t="s">
        <v>721</v>
      </c>
      <c r="AT1085" s="28" t="s">
        <v>718</v>
      </c>
      <c r="AU1085" s="28" t="s">
        <v>718</v>
      </c>
      <c r="AV1085" s="28" t="s">
        <v>718</v>
      </c>
      <c r="AW1085" s="28" t="s">
        <v>718</v>
      </c>
      <c r="AX1085" s="28" t="s">
        <v>718</v>
      </c>
      <c r="AY1085" s="28" t="s">
        <v>718</v>
      </c>
      <c r="AZ1085" s="62">
        <v>1401000</v>
      </c>
      <c r="BA1085" s="62">
        <v>1401000</v>
      </c>
      <c r="BB1085" s="29">
        <v>1</v>
      </c>
    </row>
    <row r="1086" spans="1:54" ht="15.75" customHeight="1" x14ac:dyDescent="0.2">
      <c r="A1086" t="s">
        <v>3205</v>
      </c>
      <c r="B1086" t="str">
        <f>VLOOKUP(M1086,vlookup!A:C,3,FALSE)</f>
        <v>"Special Interest Function"</v>
      </c>
      <c r="C1086" t="s">
        <v>925</v>
      </c>
      <c r="D1086" t="s">
        <v>7</v>
      </c>
      <c r="E1086" t="s">
        <v>13</v>
      </c>
      <c r="F1086" t="s">
        <v>721</v>
      </c>
      <c r="G1086" t="s">
        <v>718</v>
      </c>
      <c r="H1086" t="s">
        <v>718</v>
      </c>
      <c r="I1086" t="s">
        <v>718</v>
      </c>
      <c r="J1086" t="s">
        <v>718</v>
      </c>
      <c r="K1086" t="s">
        <v>718</v>
      </c>
      <c r="L1086" s="6" t="s">
        <v>718</v>
      </c>
      <c r="M1086" s="27" t="s">
        <v>169</v>
      </c>
      <c r="N1086" s="27" t="s">
        <v>1126</v>
      </c>
      <c r="O1086" s="27" t="s">
        <v>78</v>
      </c>
      <c r="P1086" s="27" t="s">
        <v>1440</v>
      </c>
      <c r="Q1086" s="27" t="s">
        <v>78</v>
      </c>
      <c r="R1086" s="27" t="s">
        <v>915</v>
      </c>
      <c r="S1086" s="27" t="s">
        <v>106</v>
      </c>
      <c r="T1086" s="27" t="s">
        <v>1402</v>
      </c>
      <c r="U1086" s="60">
        <v>42271</v>
      </c>
      <c r="V1086" s="27" t="s">
        <v>45</v>
      </c>
      <c r="W1086" s="27" t="s">
        <v>107</v>
      </c>
      <c r="X1086" s="27" t="s">
        <v>175</v>
      </c>
      <c r="Y1086" s="27" t="s">
        <v>2860</v>
      </c>
      <c r="Z1086" s="27" t="s">
        <v>916</v>
      </c>
      <c r="AA1086" s="62">
        <v>2151693</v>
      </c>
      <c r="AB1086" s="27" t="s">
        <v>128</v>
      </c>
      <c r="AC1086" s="27" t="s">
        <v>143</v>
      </c>
      <c r="AD1086" s="27" t="s">
        <v>917</v>
      </c>
      <c r="AE1086" s="27" t="s">
        <v>918</v>
      </c>
      <c r="AF1086" s="27" t="s">
        <v>782</v>
      </c>
      <c r="AG1086" s="27" t="s">
        <v>677</v>
      </c>
      <c r="AH1086" s="27" t="s">
        <v>1759</v>
      </c>
      <c r="AI1086" s="61">
        <v>42271</v>
      </c>
      <c r="AJ1086" s="27" t="s">
        <v>1760</v>
      </c>
      <c r="AK1086" s="61">
        <v>42271</v>
      </c>
      <c r="AL1086" s="28" t="s">
        <v>64</v>
      </c>
      <c r="AM1086" s="27" t="s">
        <v>723</v>
      </c>
      <c r="AN1086" s="27" t="s">
        <v>724</v>
      </c>
      <c r="AO1086" s="28" t="s">
        <v>715</v>
      </c>
      <c r="AP1086" s="27" t="s">
        <v>716</v>
      </c>
      <c r="AQ1086" s="27" t="s">
        <v>78</v>
      </c>
      <c r="AR1086" s="27" t="s">
        <v>78</v>
      </c>
      <c r="AS1086" s="28" t="s">
        <v>721</v>
      </c>
      <c r="AT1086" s="28" t="s">
        <v>718</v>
      </c>
      <c r="AU1086" s="28" t="s">
        <v>718</v>
      </c>
      <c r="AV1086" s="28" t="s">
        <v>718</v>
      </c>
      <c r="AW1086" s="28" t="s">
        <v>718</v>
      </c>
      <c r="AX1086" s="28" t="s">
        <v>718</v>
      </c>
      <c r="AY1086" s="28" t="s">
        <v>718</v>
      </c>
      <c r="AZ1086" s="62">
        <v>2151693</v>
      </c>
      <c r="BA1086" s="62">
        <v>2151693</v>
      </c>
      <c r="BB1086" s="29">
        <v>1</v>
      </c>
    </row>
    <row r="1087" spans="1:54" ht="15.75" customHeight="1" x14ac:dyDescent="0.2">
      <c r="A1087" t="s">
        <v>3205</v>
      </c>
      <c r="B1087" t="str">
        <f>VLOOKUP(M1087,vlookup!A:C,3,FALSE)</f>
        <v>"Special Interest Function"</v>
      </c>
      <c r="C1087" t="s">
        <v>925</v>
      </c>
      <c r="D1087" t="s">
        <v>7</v>
      </c>
      <c r="E1087" t="s">
        <v>13</v>
      </c>
      <c r="F1087" t="s">
        <v>721</v>
      </c>
      <c r="G1087" t="s">
        <v>718</v>
      </c>
      <c r="H1087" t="s">
        <v>718</v>
      </c>
      <c r="I1087" t="s">
        <v>718</v>
      </c>
      <c r="J1087" t="s">
        <v>718</v>
      </c>
      <c r="K1087" t="s">
        <v>718</v>
      </c>
      <c r="L1087" s="6" t="s">
        <v>718</v>
      </c>
      <c r="M1087" s="27" t="s">
        <v>169</v>
      </c>
      <c r="N1087" s="27" t="s">
        <v>1126</v>
      </c>
      <c r="O1087" s="27" t="s">
        <v>78</v>
      </c>
      <c r="P1087" s="27" t="s">
        <v>1440</v>
      </c>
      <c r="Q1087" s="27" t="s">
        <v>78</v>
      </c>
      <c r="R1087" s="27" t="s">
        <v>915</v>
      </c>
      <c r="S1087" s="27" t="s">
        <v>106</v>
      </c>
      <c r="T1087" s="27" t="s">
        <v>1402</v>
      </c>
      <c r="U1087" s="60">
        <v>42271</v>
      </c>
      <c r="V1087" s="27" t="s">
        <v>45</v>
      </c>
      <c r="W1087" s="27" t="s">
        <v>107</v>
      </c>
      <c r="X1087" s="27" t="s">
        <v>175</v>
      </c>
      <c r="Y1087" s="27" t="s">
        <v>2861</v>
      </c>
      <c r="Z1087" s="27" t="s">
        <v>916</v>
      </c>
      <c r="AA1087" s="62">
        <v>2336000</v>
      </c>
      <c r="AB1087" s="27" t="s">
        <v>325</v>
      </c>
      <c r="AC1087" s="27" t="s">
        <v>88</v>
      </c>
      <c r="AD1087" s="27" t="s">
        <v>917</v>
      </c>
      <c r="AE1087" s="27" t="s">
        <v>918</v>
      </c>
      <c r="AF1087" s="27" t="s">
        <v>782</v>
      </c>
      <c r="AG1087" s="27" t="s">
        <v>677</v>
      </c>
      <c r="AH1087" s="27" t="s">
        <v>1759</v>
      </c>
      <c r="AI1087" s="61">
        <v>42271</v>
      </c>
      <c r="AJ1087" s="27" t="s">
        <v>1758</v>
      </c>
      <c r="AK1087" s="61">
        <v>42271</v>
      </c>
      <c r="AL1087" s="28" t="s">
        <v>64</v>
      </c>
      <c r="AM1087" s="27" t="s">
        <v>723</v>
      </c>
      <c r="AN1087" s="27" t="s">
        <v>724</v>
      </c>
      <c r="AO1087" s="28" t="s">
        <v>715</v>
      </c>
      <c r="AP1087" s="27" t="s">
        <v>716</v>
      </c>
      <c r="AQ1087" s="27" t="s">
        <v>78</v>
      </c>
      <c r="AR1087" s="27" t="s">
        <v>78</v>
      </c>
      <c r="AS1087" s="28" t="s">
        <v>721</v>
      </c>
      <c r="AT1087" s="28" t="s">
        <v>718</v>
      </c>
      <c r="AU1087" s="28" t="s">
        <v>718</v>
      </c>
      <c r="AV1087" s="28" t="s">
        <v>718</v>
      </c>
      <c r="AW1087" s="28" t="s">
        <v>718</v>
      </c>
      <c r="AX1087" s="28" t="s">
        <v>718</v>
      </c>
      <c r="AY1087" s="28" t="s">
        <v>718</v>
      </c>
      <c r="AZ1087" s="62">
        <v>2336000</v>
      </c>
      <c r="BA1087" s="62">
        <v>2336000</v>
      </c>
      <c r="BB1087" s="29">
        <v>1</v>
      </c>
    </row>
    <row r="1088" spans="1:54" ht="15.75" customHeight="1" x14ac:dyDescent="0.2">
      <c r="A1088" t="s">
        <v>3205</v>
      </c>
      <c r="B1088" t="str">
        <f>VLOOKUP(M1088,vlookup!A:C,3,FALSE)</f>
        <v>"Special Interest Function"</v>
      </c>
      <c r="C1088" t="s">
        <v>925</v>
      </c>
      <c r="D1088" t="s">
        <v>7</v>
      </c>
      <c r="E1088" t="s">
        <v>13</v>
      </c>
      <c r="F1088" t="s">
        <v>721</v>
      </c>
      <c r="G1088" t="s">
        <v>718</v>
      </c>
      <c r="H1088" t="s">
        <v>718</v>
      </c>
      <c r="I1088" t="s">
        <v>718</v>
      </c>
      <c r="J1088" t="s">
        <v>718</v>
      </c>
      <c r="K1088" t="s">
        <v>718</v>
      </c>
      <c r="L1088" s="6" t="s">
        <v>718</v>
      </c>
      <c r="M1088" s="27" t="s">
        <v>169</v>
      </c>
      <c r="N1088" s="27" t="s">
        <v>1126</v>
      </c>
      <c r="O1088" s="27" t="s">
        <v>78</v>
      </c>
      <c r="P1088" s="27" t="s">
        <v>1440</v>
      </c>
      <c r="Q1088" s="27" t="s">
        <v>78</v>
      </c>
      <c r="R1088" s="27" t="s">
        <v>495</v>
      </c>
      <c r="S1088" s="27" t="s">
        <v>98</v>
      </c>
      <c r="T1088" s="27" t="s">
        <v>453</v>
      </c>
      <c r="U1088" s="60">
        <v>42271</v>
      </c>
      <c r="V1088" s="27" t="s">
        <v>45</v>
      </c>
      <c r="W1088" s="27" t="s">
        <v>107</v>
      </c>
      <c r="X1088" s="27" t="s">
        <v>175</v>
      </c>
      <c r="Y1088" s="27" t="s">
        <v>2967</v>
      </c>
      <c r="Z1088" s="27" t="s">
        <v>185</v>
      </c>
      <c r="AA1088" s="62">
        <v>4900000</v>
      </c>
      <c r="AB1088" s="27" t="s">
        <v>644</v>
      </c>
      <c r="AC1088" s="27" t="s">
        <v>86</v>
      </c>
      <c r="AD1088" s="27" t="s">
        <v>184</v>
      </c>
      <c r="AE1088" s="27" t="s">
        <v>183</v>
      </c>
      <c r="AF1088" s="27" t="s">
        <v>782</v>
      </c>
      <c r="AG1088" s="27" t="s">
        <v>677</v>
      </c>
      <c r="AH1088" s="27" t="s">
        <v>1759</v>
      </c>
      <c r="AI1088" s="61">
        <v>42271</v>
      </c>
      <c r="AJ1088" s="27" t="s">
        <v>1760</v>
      </c>
      <c r="AK1088" s="61">
        <v>42271</v>
      </c>
      <c r="AL1088" s="28" t="s">
        <v>64</v>
      </c>
      <c r="AM1088" s="27" t="s">
        <v>723</v>
      </c>
      <c r="AN1088" s="27" t="s">
        <v>724</v>
      </c>
      <c r="AO1088" s="28" t="s">
        <v>715</v>
      </c>
      <c r="AP1088" s="27" t="s">
        <v>716</v>
      </c>
      <c r="AQ1088" s="27" t="s">
        <v>78</v>
      </c>
      <c r="AR1088" s="27" t="s">
        <v>78</v>
      </c>
      <c r="AS1088" s="28" t="s">
        <v>721</v>
      </c>
      <c r="AT1088" s="28" t="s">
        <v>718</v>
      </c>
      <c r="AU1088" s="28" t="s">
        <v>718</v>
      </c>
      <c r="AV1088" s="28" t="s">
        <v>718</v>
      </c>
      <c r="AW1088" s="28" t="s">
        <v>718</v>
      </c>
      <c r="AX1088" s="28" t="s">
        <v>718</v>
      </c>
      <c r="AY1088" s="28" t="s">
        <v>718</v>
      </c>
      <c r="AZ1088" s="62">
        <v>4900000</v>
      </c>
      <c r="BA1088" s="62">
        <v>4900000</v>
      </c>
      <c r="BB1088" s="29">
        <v>1</v>
      </c>
    </row>
    <row r="1089" spans="1:54" ht="15.75" customHeight="1" x14ac:dyDescent="0.2">
      <c r="A1089" t="s">
        <v>3205</v>
      </c>
      <c r="B1089" t="str">
        <f>VLOOKUP(M1089,vlookup!A:C,3,FALSE)</f>
        <v>"Special Interest Function"</v>
      </c>
      <c r="C1089" t="s">
        <v>925</v>
      </c>
      <c r="D1089" t="s">
        <v>7</v>
      </c>
      <c r="E1089" t="s">
        <v>13</v>
      </c>
      <c r="F1089" t="s">
        <v>721</v>
      </c>
      <c r="G1089" t="s">
        <v>718</v>
      </c>
      <c r="H1089" t="s">
        <v>718</v>
      </c>
      <c r="I1089" t="s">
        <v>718</v>
      </c>
      <c r="J1089" t="s">
        <v>718</v>
      </c>
      <c r="K1089" t="s">
        <v>718</v>
      </c>
      <c r="L1089" s="6" t="s">
        <v>718</v>
      </c>
      <c r="M1089" s="27" t="s">
        <v>169</v>
      </c>
      <c r="N1089" s="27" t="s">
        <v>1126</v>
      </c>
      <c r="O1089" s="27" t="s">
        <v>78</v>
      </c>
      <c r="P1089" s="27" t="s">
        <v>1440</v>
      </c>
      <c r="Q1089" s="27" t="s">
        <v>78</v>
      </c>
      <c r="R1089" s="27" t="s">
        <v>463</v>
      </c>
      <c r="S1089" s="27" t="s">
        <v>260</v>
      </c>
      <c r="T1089" s="27" t="s">
        <v>212</v>
      </c>
      <c r="U1089" s="60">
        <v>42271</v>
      </c>
      <c r="V1089" s="27" t="s">
        <v>45</v>
      </c>
      <c r="W1089" s="27" t="s">
        <v>107</v>
      </c>
      <c r="X1089" s="27" t="s">
        <v>175</v>
      </c>
      <c r="Y1089" s="27" t="s">
        <v>2910</v>
      </c>
      <c r="Z1089" s="27" t="s">
        <v>188</v>
      </c>
      <c r="AA1089" s="62">
        <v>5422560.9400000004</v>
      </c>
      <c r="AB1089" s="27" t="s">
        <v>645</v>
      </c>
      <c r="AC1089" s="27" t="s">
        <v>115</v>
      </c>
      <c r="AD1089" s="27" t="s">
        <v>187</v>
      </c>
      <c r="AE1089" s="27" t="s">
        <v>186</v>
      </c>
      <c r="AF1089" s="27" t="s">
        <v>782</v>
      </c>
      <c r="AG1089" s="27" t="s">
        <v>677</v>
      </c>
      <c r="AH1089" s="27" t="s">
        <v>1759</v>
      </c>
      <c r="AI1089" s="61">
        <v>42271</v>
      </c>
      <c r="AJ1089" s="27" t="s">
        <v>1760</v>
      </c>
      <c r="AK1089" s="61">
        <v>42271</v>
      </c>
      <c r="AL1089" s="28" t="s">
        <v>64</v>
      </c>
      <c r="AM1089" s="27" t="s">
        <v>723</v>
      </c>
      <c r="AN1089" s="27" t="s">
        <v>724</v>
      </c>
      <c r="AO1089" s="28" t="s">
        <v>715</v>
      </c>
      <c r="AP1089" s="27" t="s">
        <v>716</v>
      </c>
      <c r="AQ1089" s="27" t="s">
        <v>78</v>
      </c>
      <c r="AR1089" s="27" t="s">
        <v>78</v>
      </c>
      <c r="AS1089" s="28" t="s">
        <v>721</v>
      </c>
      <c r="AT1089" s="28" t="s">
        <v>718</v>
      </c>
      <c r="AU1089" s="28" t="s">
        <v>718</v>
      </c>
      <c r="AV1089" s="28" t="s">
        <v>718</v>
      </c>
      <c r="AW1089" s="28" t="s">
        <v>718</v>
      </c>
      <c r="AX1089" s="28" t="s">
        <v>718</v>
      </c>
      <c r="AY1089" s="28" t="s">
        <v>718</v>
      </c>
      <c r="AZ1089" s="62">
        <v>5422560.9400000004</v>
      </c>
      <c r="BA1089" s="62">
        <v>5422560.9400000004</v>
      </c>
      <c r="BB1089" s="29">
        <v>1</v>
      </c>
    </row>
    <row r="1090" spans="1:54" ht="15.75" customHeight="1" x14ac:dyDescent="0.2">
      <c r="A1090" t="s">
        <v>3205</v>
      </c>
      <c r="B1090" t="str">
        <f>VLOOKUP(M1090,vlookup!A:C,3,FALSE)</f>
        <v>"Special Interest Function"</v>
      </c>
      <c r="C1090" t="s">
        <v>925</v>
      </c>
      <c r="D1090" t="s">
        <v>7</v>
      </c>
      <c r="E1090" t="s">
        <v>13</v>
      </c>
      <c r="F1090" t="s">
        <v>721</v>
      </c>
      <c r="G1090" t="s">
        <v>718</v>
      </c>
      <c r="H1090" t="s">
        <v>718</v>
      </c>
      <c r="I1090" t="s">
        <v>718</v>
      </c>
      <c r="J1090" t="s">
        <v>718</v>
      </c>
      <c r="K1090" t="s">
        <v>718</v>
      </c>
      <c r="L1090" s="6" t="s">
        <v>718</v>
      </c>
      <c r="M1090" s="27" t="s">
        <v>169</v>
      </c>
      <c r="N1090" s="27" t="s">
        <v>1126</v>
      </c>
      <c r="O1090" s="27" t="s">
        <v>78</v>
      </c>
      <c r="P1090" s="27" t="s">
        <v>1440</v>
      </c>
      <c r="Q1090" s="27" t="s">
        <v>78</v>
      </c>
      <c r="R1090" s="27" t="s">
        <v>514</v>
      </c>
      <c r="S1090" s="27" t="s">
        <v>513</v>
      </c>
      <c r="T1090" s="27" t="s">
        <v>989</v>
      </c>
      <c r="U1090" s="60">
        <v>42271</v>
      </c>
      <c r="V1090" s="27" t="s">
        <v>45</v>
      </c>
      <c r="W1090" s="27" t="s">
        <v>107</v>
      </c>
      <c r="X1090" s="27" t="s">
        <v>175</v>
      </c>
      <c r="Y1090" s="27" t="s">
        <v>2946</v>
      </c>
      <c r="Z1090" s="27" t="s">
        <v>178</v>
      </c>
      <c r="AA1090" s="62">
        <v>9265000</v>
      </c>
      <c r="AB1090" s="27" t="s">
        <v>1120</v>
      </c>
      <c r="AC1090" s="27" t="s">
        <v>88</v>
      </c>
      <c r="AD1090" s="27" t="s">
        <v>177</v>
      </c>
      <c r="AE1090" s="27" t="s">
        <v>176</v>
      </c>
      <c r="AF1090" s="27" t="s">
        <v>782</v>
      </c>
      <c r="AG1090" s="27" t="s">
        <v>677</v>
      </c>
      <c r="AH1090" s="27" t="s">
        <v>1759</v>
      </c>
      <c r="AI1090" s="61">
        <v>42271</v>
      </c>
      <c r="AJ1090" s="27" t="s">
        <v>1758</v>
      </c>
      <c r="AK1090" s="61">
        <v>42269</v>
      </c>
      <c r="AL1090" s="28" t="s">
        <v>64</v>
      </c>
      <c r="AM1090" s="27" t="s">
        <v>723</v>
      </c>
      <c r="AN1090" s="27" t="s">
        <v>724</v>
      </c>
      <c r="AO1090" s="28" t="s">
        <v>715</v>
      </c>
      <c r="AP1090" s="27" t="s">
        <v>716</v>
      </c>
      <c r="AQ1090" s="27" t="s">
        <v>78</v>
      </c>
      <c r="AR1090" s="27" t="s">
        <v>78</v>
      </c>
      <c r="AS1090" s="28" t="s">
        <v>721</v>
      </c>
      <c r="AT1090" s="28" t="s">
        <v>718</v>
      </c>
      <c r="AU1090" s="28" t="s">
        <v>718</v>
      </c>
      <c r="AV1090" s="28" t="s">
        <v>718</v>
      </c>
      <c r="AW1090" s="28" t="s">
        <v>718</v>
      </c>
      <c r="AX1090" s="28" t="s">
        <v>718</v>
      </c>
      <c r="AY1090" s="28" t="s">
        <v>718</v>
      </c>
      <c r="AZ1090" s="62">
        <v>9265000</v>
      </c>
      <c r="BA1090" s="62">
        <v>9265000</v>
      </c>
      <c r="BB1090" s="29">
        <v>1</v>
      </c>
    </row>
    <row r="1091" spans="1:54" ht="15.75" customHeight="1" x14ac:dyDescent="0.2">
      <c r="A1091" t="s">
        <v>3205</v>
      </c>
      <c r="B1091" t="str">
        <f>VLOOKUP(M1091,vlookup!A:C,3,FALSE)</f>
        <v>"Special Interest Function"</v>
      </c>
      <c r="C1091" t="s">
        <v>925</v>
      </c>
      <c r="D1091" t="s">
        <v>7</v>
      </c>
      <c r="E1091" t="s">
        <v>13</v>
      </c>
      <c r="F1091" t="s">
        <v>721</v>
      </c>
      <c r="G1091" t="s">
        <v>718</v>
      </c>
      <c r="H1091" t="s">
        <v>718</v>
      </c>
      <c r="I1091" t="s">
        <v>718</v>
      </c>
      <c r="J1091" t="s">
        <v>718</v>
      </c>
      <c r="K1091" t="s">
        <v>718</v>
      </c>
      <c r="L1091" s="6" t="s">
        <v>718</v>
      </c>
      <c r="M1091" s="27" t="s">
        <v>169</v>
      </c>
      <c r="N1091" s="27" t="s">
        <v>1126</v>
      </c>
      <c r="O1091" s="27" t="s">
        <v>78</v>
      </c>
      <c r="P1091" s="27" t="s">
        <v>1440</v>
      </c>
      <c r="Q1091" s="27" t="s">
        <v>78</v>
      </c>
      <c r="R1091" s="27" t="s">
        <v>43</v>
      </c>
      <c r="S1091" s="27" t="s">
        <v>44</v>
      </c>
      <c r="T1091" s="27" t="s">
        <v>88</v>
      </c>
      <c r="U1091" s="60">
        <v>42272</v>
      </c>
      <c r="V1091" s="27" t="s">
        <v>45</v>
      </c>
      <c r="W1091" s="27" t="s">
        <v>677</v>
      </c>
      <c r="X1091" s="27" t="s">
        <v>38</v>
      </c>
      <c r="Y1091" s="27" t="s">
        <v>3020</v>
      </c>
      <c r="Z1091" s="27" t="s">
        <v>2999</v>
      </c>
      <c r="AA1091" s="62">
        <v>74955</v>
      </c>
      <c r="AB1091" s="27" t="s">
        <v>3000</v>
      </c>
      <c r="AC1091" s="27" t="s">
        <v>426</v>
      </c>
      <c r="AD1091" s="27" t="s">
        <v>677</v>
      </c>
      <c r="AE1091" s="27" t="s">
        <v>3001</v>
      </c>
      <c r="AF1091" s="27" t="s">
        <v>782</v>
      </c>
      <c r="AG1091" s="27" t="s">
        <v>677</v>
      </c>
      <c r="AH1091" s="27" t="s">
        <v>2392</v>
      </c>
      <c r="AI1091" s="61">
        <v>42272</v>
      </c>
      <c r="AJ1091" s="27" t="s">
        <v>2392</v>
      </c>
      <c r="AK1091" s="61">
        <v>42272</v>
      </c>
      <c r="AL1091" s="28" t="s">
        <v>64</v>
      </c>
      <c r="AM1091" s="27" t="s">
        <v>757</v>
      </c>
      <c r="AN1091" s="27" t="s">
        <v>758</v>
      </c>
      <c r="AO1091" s="28" t="s">
        <v>725</v>
      </c>
      <c r="AP1091" s="27" t="s">
        <v>718</v>
      </c>
      <c r="AQ1091" s="27" t="s">
        <v>677</v>
      </c>
      <c r="AR1091" s="27" t="s">
        <v>78</v>
      </c>
      <c r="AS1091" s="28" t="s">
        <v>721</v>
      </c>
      <c r="AT1091" s="28" t="s">
        <v>718</v>
      </c>
      <c r="AU1091" s="28" t="s">
        <v>718</v>
      </c>
      <c r="AV1091" s="28" t="s">
        <v>718</v>
      </c>
      <c r="AW1091" s="28" t="s">
        <v>718</v>
      </c>
      <c r="AX1091" s="28" t="s">
        <v>718</v>
      </c>
      <c r="AY1091" s="28" t="s">
        <v>718</v>
      </c>
      <c r="AZ1091" s="62">
        <v>74995</v>
      </c>
      <c r="BA1091" s="62">
        <v>0</v>
      </c>
      <c r="BB1091" s="29">
        <v>1</v>
      </c>
    </row>
    <row r="1092" spans="1:54" ht="15.75" customHeight="1" x14ac:dyDescent="0.2">
      <c r="A1092" t="s">
        <v>3205</v>
      </c>
      <c r="B1092" t="str">
        <f>VLOOKUP(M1092,vlookup!A:C,3,FALSE)</f>
        <v>"Special Interest Function"</v>
      </c>
      <c r="C1092" t="s">
        <v>925</v>
      </c>
      <c r="D1092" t="s">
        <v>7</v>
      </c>
      <c r="E1092" t="s">
        <v>13</v>
      </c>
      <c r="F1092" t="s">
        <v>721</v>
      </c>
      <c r="G1092" t="s">
        <v>718</v>
      </c>
      <c r="H1092" t="s">
        <v>718</v>
      </c>
      <c r="I1092" t="s">
        <v>718</v>
      </c>
      <c r="J1092" t="s">
        <v>718</v>
      </c>
      <c r="K1092" t="s">
        <v>718</v>
      </c>
      <c r="L1092" s="6" t="s">
        <v>718</v>
      </c>
      <c r="M1092" s="27" t="s">
        <v>169</v>
      </c>
      <c r="N1092" s="27" t="s">
        <v>1126</v>
      </c>
      <c r="O1092" s="27" t="s">
        <v>78</v>
      </c>
      <c r="P1092" s="27" t="s">
        <v>1440</v>
      </c>
      <c r="Q1092" s="27" t="s">
        <v>78</v>
      </c>
      <c r="R1092" s="27" t="s">
        <v>182</v>
      </c>
      <c r="S1092" s="27" t="s">
        <v>48</v>
      </c>
      <c r="T1092" s="27" t="s">
        <v>1207</v>
      </c>
      <c r="U1092" s="60">
        <v>42272</v>
      </c>
      <c r="V1092" s="27" t="s">
        <v>45</v>
      </c>
      <c r="W1092" s="27" t="s">
        <v>677</v>
      </c>
      <c r="X1092" s="27" t="s">
        <v>38</v>
      </c>
      <c r="Y1092" s="27" t="s">
        <v>2984</v>
      </c>
      <c r="Z1092" s="27" t="s">
        <v>1398</v>
      </c>
      <c r="AA1092" s="62">
        <v>136706.69</v>
      </c>
      <c r="AB1092" s="27" t="s">
        <v>1399</v>
      </c>
      <c r="AC1092" s="27" t="s">
        <v>669</v>
      </c>
      <c r="AD1092" s="27" t="s">
        <v>677</v>
      </c>
      <c r="AE1092" s="27" t="s">
        <v>1400</v>
      </c>
      <c r="AF1092" s="27" t="s">
        <v>782</v>
      </c>
      <c r="AG1092" s="27" t="s">
        <v>677</v>
      </c>
      <c r="AH1092" s="27" t="s">
        <v>1601</v>
      </c>
      <c r="AI1092" s="61">
        <v>42272</v>
      </c>
      <c r="AJ1092" s="27" t="s">
        <v>1372</v>
      </c>
      <c r="AK1092" s="61">
        <v>42258</v>
      </c>
      <c r="AL1092" s="28" t="s">
        <v>64</v>
      </c>
      <c r="AM1092" s="27" t="s">
        <v>726</v>
      </c>
      <c r="AN1092" s="27" t="s">
        <v>727</v>
      </c>
      <c r="AO1092" s="28" t="s">
        <v>715</v>
      </c>
      <c r="AP1092" s="27" t="s">
        <v>716</v>
      </c>
      <c r="AQ1092" s="27" t="s">
        <v>677</v>
      </c>
      <c r="AR1092" s="27" t="s">
        <v>78</v>
      </c>
      <c r="AS1092" s="28" t="s">
        <v>721</v>
      </c>
      <c r="AT1092" s="28" t="s">
        <v>718</v>
      </c>
      <c r="AU1092" s="28" t="s">
        <v>718</v>
      </c>
      <c r="AV1092" s="28" t="s">
        <v>718</v>
      </c>
      <c r="AW1092" s="28" t="s">
        <v>718</v>
      </c>
      <c r="AX1092" s="28" t="s">
        <v>718</v>
      </c>
      <c r="AY1092" s="28" t="s">
        <v>718</v>
      </c>
      <c r="AZ1092" s="62">
        <v>136706.69</v>
      </c>
      <c r="BA1092" s="62">
        <v>0</v>
      </c>
      <c r="BB1092" s="29">
        <v>1</v>
      </c>
    </row>
    <row r="1093" spans="1:54" ht="15.75" customHeight="1" x14ac:dyDescent="0.2">
      <c r="A1093" t="s">
        <v>3205</v>
      </c>
      <c r="B1093" t="str">
        <f>VLOOKUP(M1093,vlookup!A:C,3,FALSE)</f>
        <v>"Special Interest Function"</v>
      </c>
      <c r="C1093" t="s">
        <v>925</v>
      </c>
      <c r="D1093" t="s">
        <v>7</v>
      </c>
      <c r="E1093" t="s">
        <v>13</v>
      </c>
      <c r="F1093" t="s">
        <v>721</v>
      </c>
      <c r="G1093" t="s">
        <v>718</v>
      </c>
      <c r="H1093" t="s">
        <v>718</v>
      </c>
      <c r="I1093" t="s">
        <v>718</v>
      </c>
      <c r="J1093" t="s">
        <v>718</v>
      </c>
      <c r="K1093" t="s">
        <v>718</v>
      </c>
      <c r="L1093" s="6" t="s">
        <v>718</v>
      </c>
      <c r="M1093" s="27" t="s">
        <v>169</v>
      </c>
      <c r="N1093" s="27" t="s">
        <v>1126</v>
      </c>
      <c r="O1093" s="27" t="s">
        <v>78</v>
      </c>
      <c r="P1093" s="27" t="s">
        <v>1440</v>
      </c>
      <c r="Q1093" s="27" t="s">
        <v>78</v>
      </c>
      <c r="R1093" s="27" t="s">
        <v>463</v>
      </c>
      <c r="S1093" s="27" t="s">
        <v>260</v>
      </c>
      <c r="T1093" s="27" t="s">
        <v>212</v>
      </c>
      <c r="U1093" s="60">
        <v>42272</v>
      </c>
      <c r="V1093" s="27" t="s">
        <v>45</v>
      </c>
      <c r="W1093" s="27" t="s">
        <v>107</v>
      </c>
      <c r="X1093" s="27" t="s">
        <v>175</v>
      </c>
      <c r="Y1093" s="27" t="s">
        <v>2911</v>
      </c>
      <c r="Z1093" s="27" t="s">
        <v>188</v>
      </c>
      <c r="AA1093" s="62">
        <v>1881651.23</v>
      </c>
      <c r="AB1093" s="27" t="s">
        <v>645</v>
      </c>
      <c r="AC1093" s="27" t="s">
        <v>99</v>
      </c>
      <c r="AD1093" s="27" t="s">
        <v>187</v>
      </c>
      <c r="AE1093" s="27" t="s">
        <v>186</v>
      </c>
      <c r="AF1093" s="27" t="s">
        <v>782</v>
      </c>
      <c r="AG1093" s="27" t="s">
        <v>677</v>
      </c>
      <c r="AH1093" s="27" t="s">
        <v>1759</v>
      </c>
      <c r="AI1093" s="61">
        <v>42272</v>
      </c>
      <c r="AJ1093" s="27" t="s">
        <v>1759</v>
      </c>
      <c r="AK1093" s="61">
        <v>42272</v>
      </c>
      <c r="AL1093" s="28" t="s">
        <v>64</v>
      </c>
      <c r="AM1093" s="27" t="s">
        <v>723</v>
      </c>
      <c r="AN1093" s="27" t="s">
        <v>724</v>
      </c>
      <c r="AO1093" s="28" t="s">
        <v>715</v>
      </c>
      <c r="AP1093" s="27" t="s">
        <v>716</v>
      </c>
      <c r="AQ1093" s="27" t="s">
        <v>78</v>
      </c>
      <c r="AR1093" s="27" t="s">
        <v>78</v>
      </c>
      <c r="AS1093" s="28" t="s">
        <v>721</v>
      </c>
      <c r="AT1093" s="28" t="s">
        <v>718</v>
      </c>
      <c r="AU1093" s="28" t="s">
        <v>718</v>
      </c>
      <c r="AV1093" s="28" t="s">
        <v>718</v>
      </c>
      <c r="AW1093" s="28" t="s">
        <v>718</v>
      </c>
      <c r="AX1093" s="28" t="s">
        <v>718</v>
      </c>
      <c r="AY1093" s="28" t="s">
        <v>718</v>
      </c>
      <c r="AZ1093" s="62">
        <v>1881651.23</v>
      </c>
      <c r="BA1093" s="62">
        <v>1881651.23</v>
      </c>
      <c r="BB1093" s="29">
        <v>1</v>
      </c>
    </row>
    <row r="1094" spans="1:54" ht="15.75" customHeight="1" x14ac:dyDescent="0.2">
      <c r="A1094" t="s">
        <v>3205</v>
      </c>
      <c r="B1094" t="str">
        <f>VLOOKUP(M1094,vlookup!A:C,3,FALSE)</f>
        <v>"Special Interest Function"</v>
      </c>
      <c r="C1094" t="s">
        <v>925</v>
      </c>
      <c r="D1094" t="s">
        <v>7</v>
      </c>
      <c r="E1094" t="s">
        <v>13</v>
      </c>
      <c r="F1094" t="s">
        <v>721</v>
      </c>
      <c r="G1094" t="s">
        <v>718</v>
      </c>
      <c r="H1094" t="s">
        <v>718</v>
      </c>
      <c r="I1094" t="s">
        <v>718</v>
      </c>
      <c r="J1094" t="s">
        <v>718</v>
      </c>
      <c r="K1094" t="s">
        <v>718</v>
      </c>
      <c r="L1094" s="6" t="s">
        <v>718</v>
      </c>
      <c r="M1094" s="27" t="s">
        <v>169</v>
      </c>
      <c r="N1094" s="27" t="s">
        <v>1126</v>
      </c>
      <c r="O1094" s="27" t="s">
        <v>78</v>
      </c>
      <c r="P1094" s="27" t="s">
        <v>1440</v>
      </c>
      <c r="Q1094" s="27" t="s">
        <v>78</v>
      </c>
      <c r="R1094" s="27" t="s">
        <v>1373</v>
      </c>
      <c r="S1094" s="27" t="s">
        <v>260</v>
      </c>
      <c r="T1094" s="27" t="s">
        <v>1219</v>
      </c>
      <c r="U1094" s="60">
        <v>42272</v>
      </c>
      <c r="V1094" s="27" t="s">
        <v>45</v>
      </c>
      <c r="W1094" s="27" t="s">
        <v>107</v>
      </c>
      <c r="X1094" s="27" t="s">
        <v>175</v>
      </c>
      <c r="Y1094" s="27" t="s">
        <v>3036</v>
      </c>
      <c r="Z1094" s="27" t="s">
        <v>2978</v>
      </c>
      <c r="AA1094" s="62">
        <v>2151693</v>
      </c>
      <c r="AB1094" s="27" t="s">
        <v>377</v>
      </c>
      <c r="AC1094" s="27" t="s">
        <v>130</v>
      </c>
      <c r="AD1094" s="27" t="s">
        <v>174</v>
      </c>
      <c r="AE1094" s="27" t="s">
        <v>2979</v>
      </c>
      <c r="AF1094" s="27" t="s">
        <v>782</v>
      </c>
      <c r="AG1094" s="27" t="s">
        <v>677</v>
      </c>
      <c r="AH1094" s="27" t="s">
        <v>1759</v>
      </c>
      <c r="AI1094" s="61">
        <v>42272</v>
      </c>
      <c r="AJ1094" s="27" t="s">
        <v>1758</v>
      </c>
      <c r="AK1094" s="61">
        <v>42272</v>
      </c>
      <c r="AL1094" s="28" t="s">
        <v>64</v>
      </c>
      <c r="AM1094" s="27" t="s">
        <v>723</v>
      </c>
      <c r="AN1094" s="27" t="s">
        <v>724</v>
      </c>
      <c r="AO1094" s="28" t="s">
        <v>715</v>
      </c>
      <c r="AP1094" s="27" t="s">
        <v>716</v>
      </c>
      <c r="AQ1094" s="27" t="s">
        <v>78</v>
      </c>
      <c r="AR1094" s="27" t="s">
        <v>78</v>
      </c>
      <c r="AS1094" s="28" t="s">
        <v>721</v>
      </c>
      <c r="AT1094" s="28" t="s">
        <v>718</v>
      </c>
      <c r="AU1094" s="28" t="s">
        <v>718</v>
      </c>
      <c r="AV1094" s="28" t="s">
        <v>718</v>
      </c>
      <c r="AW1094" s="28" t="s">
        <v>718</v>
      </c>
      <c r="AX1094" s="28" t="s">
        <v>718</v>
      </c>
      <c r="AY1094" s="28" t="s">
        <v>718</v>
      </c>
      <c r="AZ1094" s="62">
        <v>2151693</v>
      </c>
      <c r="BA1094" s="62">
        <v>2151693</v>
      </c>
      <c r="BB1094" s="29">
        <v>1</v>
      </c>
    </row>
    <row r="1095" spans="1:54" ht="15.75" customHeight="1" x14ac:dyDescent="0.2">
      <c r="A1095" t="s">
        <v>3205</v>
      </c>
      <c r="B1095" t="str">
        <f>VLOOKUP(M1095,vlookup!A:C,3,FALSE)</f>
        <v>"Special Interest Function"</v>
      </c>
      <c r="C1095" t="s">
        <v>925</v>
      </c>
      <c r="D1095" t="s">
        <v>7</v>
      </c>
      <c r="E1095" t="s">
        <v>13</v>
      </c>
      <c r="F1095" t="s">
        <v>721</v>
      </c>
      <c r="G1095" t="s">
        <v>718</v>
      </c>
      <c r="H1095" t="s">
        <v>718</v>
      </c>
      <c r="I1095" t="s">
        <v>718</v>
      </c>
      <c r="J1095" t="s">
        <v>718</v>
      </c>
      <c r="K1095" t="s">
        <v>718</v>
      </c>
      <c r="L1095" s="6" t="s">
        <v>718</v>
      </c>
      <c r="M1095" s="27" t="s">
        <v>169</v>
      </c>
      <c r="N1095" s="27" t="s">
        <v>1126</v>
      </c>
      <c r="O1095" s="27" t="s">
        <v>78</v>
      </c>
      <c r="P1095" s="27" t="s">
        <v>1440</v>
      </c>
      <c r="Q1095" s="27" t="s">
        <v>78</v>
      </c>
      <c r="R1095" s="27" t="s">
        <v>1373</v>
      </c>
      <c r="S1095" s="27" t="s">
        <v>260</v>
      </c>
      <c r="T1095" s="27" t="s">
        <v>1219</v>
      </c>
      <c r="U1095" s="60">
        <v>42272</v>
      </c>
      <c r="V1095" s="27" t="s">
        <v>45</v>
      </c>
      <c r="W1095" s="27" t="s">
        <v>107</v>
      </c>
      <c r="X1095" s="27" t="s">
        <v>175</v>
      </c>
      <c r="Y1095" s="27" t="s">
        <v>3036</v>
      </c>
      <c r="Z1095" s="27" t="s">
        <v>2978</v>
      </c>
      <c r="AA1095" s="62">
        <v>7999307</v>
      </c>
      <c r="AB1095" s="27" t="s">
        <v>377</v>
      </c>
      <c r="AC1095" s="27" t="s">
        <v>88</v>
      </c>
      <c r="AD1095" s="27" t="s">
        <v>174</v>
      </c>
      <c r="AE1095" s="27" t="s">
        <v>2979</v>
      </c>
      <c r="AF1095" s="27" t="s">
        <v>782</v>
      </c>
      <c r="AG1095" s="27" t="s">
        <v>677</v>
      </c>
      <c r="AH1095" s="27" t="s">
        <v>1759</v>
      </c>
      <c r="AI1095" s="61">
        <v>42272</v>
      </c>
      <c r="AJ1095" s="27" t="s">
        <v>1758</v>
      </c>
      <c r="AK1095" s="61">
        <v>42271</v>
      </c>
      <c r="AL1095" s="28" t="s">
        <v>64</v>
      </c>
      <c r="AM1095" s="27" t="s">
        <v>723</v>
      </c>
      <c r="AN1095" s="27" t="s">
        <v>724</v>
      </c>
      <c r="AO1095" s="28" t="s">
        <v>715</v>
      </c>
      <c r="AP1095" s="27" t="s">
        <v>716</v>
      </c>
      <c r="AQ1095" s="27" t="s">
        <v>78</v>
      </c>
      <c r="AR1095" s="27" t="s">
        <v>78</v>
      </c>
      <c r="AS1095" s="28" t="s">
        <v>721</v>
      </c>
      <c r="AT1095" s="28" t="s">
        <v>718</v>
      </c>
      <c r="AU1095" s="28" t="s">
        <v>718</v>
      </c>
      <c r="AV1095" s="28" t="s">
        <v>718</v>
      </c>
      <c r="AW1095" s="28" t="s">
        <v>718</v>
      </c>
      <c r="AX1095" s="28" t="s">
        <v>718</v>
      </c>
      <c r="AY1095" s="28" t="s">
        <v>718</v>
      </c>
      <c r="AZ1095" s="62">
        <v>7999307</v>
      </c>
      <c r="BA1095" s="62">
        <v>7999307</v>
      </c>
      <c r="BB1095" s="29">
        <v>1</v>
      </c>
    </row>
    <row r="1096" spans="1:54" ht="15.75" customHeight="1" x14ac:dyDescent="0.2">
      <c r="A1096" t="s">
        <v>3205</v>
      </c>
      <c r="B1096" t="str">
        <f>VLOOKUP(M1096,vlookup!A:C,3,FALSE)</f>
        <v>"Special Interest Function"</v>
      </c>
      <c r="C1096" t="s">
        <v>925</v>
      </c>
      <c r="D1096" t="s">
        <v>7</v>
      </c>
      <c r="E1096" t="s">
        <v>13</v>
      </c>
      <c r="F1096" t="s">
        <v>721</v>
      </c>
      <c r="G1096" t="s">
        <v>718</v>
      </c>
      <c r="H1096" t="s">
        <v>718</v>
      </c>
      <c r="I1096" t="s">
        <v>718</v>
      </c>
      <c r="J1096" t="s">
        <v>718</v>
      </c>
      <c r="K1096" t="s">
        <v>718</v>
      </c>
      <c r="L1096" s="6" t="s">
        <v>718</v>
      </c>
      <c r="M1096" s="27" t="s">
        <v>169</v>
      </c>
      <c r="N1096" s="27" t="s">
        <v>1126</v>
      </c>
      <c r="O1096" s="27" t="s">
        <v>78</v>
      </c>
      <c r="P1096" s="27" t="s">
        <v>1440</v>
      </c>
      <c r="Q1096" s="27" t="s">
        <v>78</v>
      </c>
      <c r="R1096" s="27" t="s">
        <v>43</v>
      </c>
      <c r="S1096" s="27" t="s">
        <v>44</v>
      </c>
      <c r="T1096" s="27" t="s">
        <v>88</v>
      </c>
      <c r="U1096" s="60">
        <v>42276</v>
      </c>
      <c r="V1096" s="27" t="s">
        <v>45</v>
      </c>
      <c r="W1096" s="27" t="s">
        <v>677</v>
      </c>
      <c r="X1096" s="27" t="s">
        <v>38</v>
      </c>
      <c r="Y1096" s="27" t="s">
        <v>3021</v>
      </c>
      <c r="Z1096" s="27" t="s">
        <v>2999</v>
      </c>
      <c r="AA1096" s="62">
        <v>28064375.800000001</v>
      </c>
      <c r="AB1096" s="27" t="s">
        <v>3000</v>
      </c>
      <c r="AC1096" s="27" t="s">
        <v>198</v>
      </c>
      <c r="AD1096" s="27" t="s">
        <v>677</v>
      </c>
      <c r="AE1096" s="27" t="s">
        <v>3001</v>
      </c>
      <c r="AF1096" s="27" t="s">
        <v>782</v>
      </c>
      <c r="AG1096" s="27" t="s">
        <v>677</v>
      </c>
      <c r="AH1096" s="27" t="s">
        <v>2392</v>
      </c>
      <c r="AI1096" s="61">
        <v>42278</v>
      </c>
      <c r="AJ1096" s="27" t="s">
        <v>2392</v>
      </c>
      <c r="AK1096" s="61">
        <v>42278</v>
      </c>
      <c r="AL1096" s="28" t="s">
        <v>64</v>
      </c>
      <c r="AM1096" s="27" t="s">
        <v>726</v>
      </c>
      <c r="AN1096" s="27" t="s">
        <v>727</v>
      </c>
      <c r="AO1096" s="28" t="s">
        <v>725</v>
      </c>
      <c r="AP1096" s="27" t="s">
        <v>718</v>
      </c>
      <c r="AQ1096" s="27" t="s">
        <v>677</v>
      </c>
      <c r="AR1096" s="27" t="s">
        <v>78</v>
      </c>
      <c r="AS1096" s="28" t="s">
        <v>721</v>
      </c>
      <c r="AT1096" s="28" t="s">
        <v>718</v>
      </c>
      <c r="AU1096" s="28" t="s">
        <v>718</v>
      </c>
      <c r="AV1096" s="28" t="s">
        <v>718</v>
      </c>
      <c r="AW1096" s="28" t="s">
        <v>718</v>
      </c>
      <c r="AX1096" s="28" t="s">
        <v>718</v>
      </c>
      <c r="AY1096" s="28" t="s">
        <v>718</v>
      </c>
      <c r="AZ1096" s="62">
        <v>28064375.800000001</v>
      </c>
      <c r="BA1096" s="62">
        <v>102418192.8</v>
      </c>
      <c r="BB1096" s="29">
        <v>1</v>
      </c>
    </row>
    <row r="1097" spans="1:54" ht="15.75" customHeight="1" x14ac:dyDescent="0.2">
      <c r="A1097" t="s">
        <v>3205</v>
      </c>
      <c r="B1097" t="str">
        <f>VLOOKUP(M1097,vlookup!A:C,3,FALSE)</f>
        <v>"Special Interest Function"</v>
      </c>
      <c r="C1097" t="s">
        <v>925</v>
      </c>
      <c r="D1097" t="s">
        <v>7</v>
      </c>
      <c r="E1097" t="s">
        <v>11</v>
      </c>
      <c r="F1097" t="s">
        <v>717</v>
      </c>
      <c r="G1097" t="s">
        <v>718</v>
      </c>
      <c r="H1097" t="s">
        <v>718</v>
      </c>
      <c r="I1097" t="s">
        <v>718</v>
      </c>
      <c r="J1097" t="s">
        <v>718</v>
      </c>
      <c r="K1097" t="s">
        <v>718</v>
      </c>
      <c r="L1097" s="6" t="s">
        <v>718</v>
      </c>
      <c r="M1097" s="27" t="s">
        <v>169</v>
      </c>
      <c r="N1097" s="27" t="s">
        <v>1126</v>
      </c>
      <c r="O1097" s="27" t="s">
        <v>78</v>
      </c>
      <c r="P1097" s="27" t="s">
        <v>1440</v>
      </c>
      <c r="Q1097" s="27" t="s">
        <v>78</v>
      </c>
      <c r="R1097" s="27" t="s">
        <v>1403</v>
      </c>
      <c r="S1097" s="27" t="s">
        <v>260</v>
      </c>
      <c r="T1097" s="27" t="s">
        <v>104</v>
      </c>
      <c r="U1097" s="60">
        <v>42025</v>
      </c>
      <c r="V1097" s="27" t="s">
        <v>134</v>
      </c>
      <c r="W1097" s="27" t="s">
        <v>677</v>
      </c>
      <c r="X1097" s="27" t="s">
        <v>38</v>
      </c>
      <c r="Y1097" s="27" t="s">
        <v>2879</v>
      </c>
      <c r="Z1097" s="27" t="s">
        <v>1404</v>
      </c>
      <c r="AA1097" s="62">
        <v>293583.77</v>
      </c>
      <c r="AB1097" s="27" t="s">
        <v>391</v>
      </c>
      <c r="AC1097" s="27" t="s">
        <v>207</v>
      </c>
      <c r="AD1097" s="27" t="s">
        <v>1405</v>
      </c>
      <c r="AE1097" s="27" t="s">
        <v>1406</v>
      </c>
      <c r="AF1097" s="27" t="s">
        <v>782</v>
      </c>
      <c r="AG1097" s="27" t="s">
        <v>677</v>
      </c>
      <c r="AH1097" s="27" t="s">
        <v>1785</v>
      </c>
      <c r="AI1097" s="61">
        <v>42251</v>
      </c>
      <c r="AJ1097" s="27" t="s">
        <v>1216</v>
      </c>
      <c r="AK1097" s="61">
        <v>42025</v>
      </c>
      <c r="AL1097" s="28" t="s">
        <v>64</v>
      </c>
      <c r="AM1097" s="27" t="s">
        <v>723</v>
      </c>
      <c r="AN1097" s="27" t="s">
        <v>724</v>
      </c>
      <c r="AO1097" s="28" t="s">
        <v>715</v>
      </c>
      <c r="AP1097" s="27" t="s">
        <v>716</v>
      </c>
      <c r="AQ1097" s="27" t="s">
        <v>78</v>
      </c>
      <c r="AR1097" s="27" t="s">
        <v>78</v>
      </c>
      <c r="AS1097" s="28" t="s">
        <v>717</v>
      </c>
      <c r="AT1097" s="28" t="s">
        <v>718</v>
      </c>
      <c r="AU1097" s="28" t="s">
        <v>718</v>
      </c>
      <c r="AV1097" s="28" t="s">
        <v>718</v>
      </c>
      <c r="AW1097" s="28" t="s">
        <v>718</v>
      </c>
      <c r="AX1097" s="28" t="s">
        <v>718</v>
      </c>
      <c r="AY1097" s="28" t="s">
        <v>718</v>
      </c>
      <c r="AZ1097" s="62">
        <v>293583.77</v>
      </c>
      <c r="BA1097" s="62">
        <v>0</v>
      </c>
      <c r="BB1097" s="29">
        <v>1</v>
      </c>
    </row>
    <row r="1098" spans="1:54" ht="15.75" customHeight="1" x14ac:dyDescent="0.2">
      <c r="A1098" t="s">
        <v>3205</v>
      </c>
      <c r="B1098" t="str">
        <f>VLOOKUP(M1098,vlookup!A:C,3,FALSE)</f>
        <v>"Special Interest Function"</v>
      </c>
      <c r="C1098" t="s">
        <v>925</v>
      </c>
      <c r="D1098" t="s">
        <v>7</v>
      </c>
      <c r="E1098" t="s">
        <v>11</v>
      </c>
      <c r="F1098" t="s">
        <v>717</v>
      </c>
      <c r="G1098" t="s">
        <v>718</v>
      </c>
      <c r="H1098" t="s">
        <v>718</v>
      </c>
      <c r="I1098" t="s">
        <v>718</v>
      </c>
      <c r="J1098" t="s">
        <v>718</v>
      </c>
      <c r="K1098" t="s">
        <v>718</v>
      </c>
      <c r="L1098" s="6" t="s">
        <v>718</v>
      </c>
      <c r="M1098" s="27" t="s">
        <v>169</v>
      </c>
      <c r="N1098" s="27" t="s">
        <v>1126</v>
      </c>
      <c r="O1098" s="27" t="s">
        <v>78</v>
      </c>
      <c r="P1098" s="27" t="s">
        <v>1440</v>
      </c>
      <c r="Q1098" s="27" t="s">
        <v>78</v>
      </c>
      <c r="R1098" s="27" t="s">
        <v>1403</v>
      </c>
      <c r="S1098" s="27" t="s">
        <v>260</v>
      </c>
      <c r="T1098" s="27" t="s">
        <v>83</v>
      </c>
      <c r="U1098" s="60">
        <v>42089</v>
      </c>
      <c r="V1098" s="27" t="s">
        <v>134</v>
      </c>
      <c r="W1098" s="27" t="s">
        <v>677</v>
      </c>
      <c r="X1098" s="27" t="s">
        <v>38</v>
      </c>
      <c r="Y1098" s="27" t="s">
        <v>2871</v>
      </c>
      <c r="Z1098" s="27" t="s">
        <v>1404</v>
      </c>
      <c r="AA1098" s="62">
        <v>302113.44</v>
      </c>
      <c r="AB1098" s="27" t="s">
        <v>391</v>
      </c>
      <c r="AC1098" s="27" t="s">
        <v>1600</v>
      </c>
      <c r="AD1098" s="27" t="s">
        <v>1405</v>
      </c>
      <c r="AE1098" s="27" t="s">
        <v>1406</v>
      </c>
      <c r="AF1098" s="27" t="s">
        <v>782</v>
      </c>
      <c r="AG1098" s="27" t="s">
        <v>677</v>
      </c>
      <c r="AH1098" s="27" t="s">
        <v>1785</v>
      </c>
      <c r="AI1098" s="61">
        <v>42251</v>
      </c>
      <c r="AJ1098" s="27" t="s">
        <v>2872</v>
      </c>
      <c r="AK1098" s="61">
        <v>42088</v>
      </c>
      <c r="AL1098" s="28" t="s">
        <v>64</v>
      </c>
      <c r="AM1098" s="27" t="s">
        <v>726</v>
      </c>
      <c r="AN1098" s="27" t="s">
        <v>727</v>
      </c>
      <c r="AO1098" s="28" t="s">
        <v>715</v>
      </c>
      <c r="AP1098" s="27" t="s">
        <v>716</v>
      </c>
      <c r="AQ1098" s="27" t="s">
        <v>78</v>
      </c>
      <c r="AR1098" s="27" t="s">
        <v>78</v>
      </c>
      <c r="AS1098" s="28" t="s">
        <v>717</v>
      </c>
      <c r="AT1098" s="28" t="s">
        <v>718</v>
      </c>
      <c r="AU1098" s="28" t="s">
        <v>718</v>
      </c>
      <c r="AV1098" s="28" t="s">
        <v>718</v>
      </c>
      <c r="AW1098" s="28" t="s">
        <v>718</v>
      </c>
      <c r="AX1098" s="28" t="s">
        <v>718</v>
      </c>
      <c r="AY1098" s="28" t="s">
        <v>718</v>
      </c>
      <c r="AZ1098" s="62">
        <v>302113.44</v>
      </c>
      <c r="BA1098" s="62">
        <v>0</v>
      </c>
      <c r="BB1098" s="29">
        <v>1</v>
      </c>
    </row>
    <row r="1099" spans="1:54" ht="15.75" customHeight="1" x14ac:dyDescent="0.2">
      <c r="A1099" t="s">
        <v>3205</v>
      </c>
      <c r="B1099" t="str">
        <f>VLOOKUP(M1099,vlookup!A:C,3,FALSE)</f>
        <v>"Special Interest Function"</v>
      </c>
      <c r="C1099" t="s">
        <v>925</v>
      </c>
      <c r="D1099" t="s">
        <v>7</v>
      </c>
      <c r="E1099" t="s">
        <v>12</v>
      </c>
      <c r="F1099" t="s">
        <v>717</v>
      </c>
      <c r="G1099" t="s">
        <v>718</v>
      </c>
      <c r="H1099" t="s">
        <v>718</v>
      </c>
      <c r="I1099" t="s">
        <v>718</v>
      </c>
      <c r="J1099" t="s">
        <v>718</v>
      </c>
      <c r="K1099" t="s">
        <v>718</v>
      </c>
      <c r="L1099" s="6" t="s">
        <v>718</v>
      </c>
      <c r="M1099" s="27" t="s">
        <v>169</v>
      </c>
      <c r="N1099" s="27" t="s">
        <v>1126</v>
      </c>
      <c r="O1099" s="27" t="s">
        <v>78</v>
      </c>
      <c r="P1099" s="27" t="s">
        <v>1440</v>
      </c>
      <c r="Q1099" s="27" t="s">
        <v>78</v>
      </c>
      <c r="R1099" s="27" t="s">
        <v>1403</v>
      </c>
      <c r="S1099" s="27" t="s">
        <v>260</v>
      </c>
      <c r="T1099" s="27" t="s">
        <v>83</v>
      </c>
      <c r="U1099" s="60">
        <v>42116</v>
      </c>
      <c r="V1099" s="27" t="s">
        <v>134</v>
      </c>
      <c r="W1099" s="27" t="s">
        <v>677</v>
      </c>
      <c r="X1099" s="27" t="s">
        <v>38</v>
      </c>
      <c r="Y1099" s="27" t="s">
        <v>2873</v>
      </c>
      <c r="Z1099" s="27" t="s">
        <v>1404</v>
      </c>
      <c r="AA1099" s="62">
        <v>918659.57</v>
      </c>
      <c r="AB1099" s="27" t="s">
        <v>391</v>
      </c>
      <c r="AC1099" s="27" t="s">
        <v>206</v>
      </c>
      <c r="AD1099" s="27" t="s">
        <v>1405</v>
      </c>
      <c r="AE1099" s="27" t="s">
        <v>1406</v>
      </c>
      <c r="AF1099" s="27" t="s">
        <v>782</v>
      </c>
      <c r="AG1099" s="27" t="s">
        <v>677</v>
      </c>
      <c r="AH1099" s="27" t="s">
        <v>1601</v>
      </c>
      <c r="AI1099" s="61">
        <v>42116</v>
      </c>
      <c r="AJ1099" s="27" t="s">
        <v>2872</v>
      </c>
      <c r="AK1099" s="61">
        <v>42104</v>
      </c>
      <c r="AL1099" s="28" t="s">
        <v>64</v>
      </c>
      <c r="AM1099" s="27" t="s">
        <v>726</v>
      </c>
      <c r="AN1099" s="27" t="s">
        <v>727</v>
      </c>
      <c r="AO1099" s="28" t="s">
        <v>715</v>
      </c>
      <c r="AP1099" s="27" t="s">
        <v>716</v>
      </c>
      <c r="AQ1099" s="27" t="s">
        <v>78</v>
      </c>
      <c r="AR1099" s="27" t="s">
        <v>78</v>
      </c>
      <c r="AS1099" s="28" t="s">
        <v>717</v>
      </c>
      <c r="AT1099" s="28" t="s">
        <v>718</v>
      </c>
      <c r="AU1099" s="28" t="s">
        <v>718</v>
      </c>
      <c r="AV1099" s="28" t="s">
        <v>718</v>
      </c>
      <c r="AW1099" s="28" t="s">
        <v>718</v>
      </c>
      <c r="AX1099" s="28" t="s">
        <v>718</v>
      </c>
      <c r="AY1099" s="28" t="s">
        <v>718</v>
      </c>
      <c r="AZ1099" s="62">
        <v>918659.57</v>
      </c>
      <c r="BA1099" s="62">
        <v>0</v>
      </c>
      <c r="BB1099" s="29">
        <v>1</v>
      </c>
    </row>
    <row r="1100" spans="1:54" ht="15.75" customHeight="1" x14ac:dyDescent="0.2">
      <c r="A1100" t="s">
        <v>3205</v>
      </c>
      <c r="B1100" t="str">
        <f>VLOOKUP(M1100,vlookup!A:C,3,FALSE)</f>
        <v>"Special Interest Function"</v>
      </c>
      <c r="C1100" t="s">
        <v>925</v>
      </c>
      <c r="D1100" t="s">
        <v>7</v>
      </c>
      <c r="E1100" t="s">
        <v>12</v>
      </c>
      <c r="F1100" t="s">
        <v>717</v>
      </c>
      <c r="G1100" t="s">
        <v>718</v>
      </c>
      <c r="H1100" t="s">
        <v>718</v>
      </c>
      <c r="I1100" t="s">
        <v>718</v>
      </c>
      <c r="J1100" t="s">
        <v>718</v>
      </c>
      <c r="K1100" t="s">
        <v>718</v>
      </c>
      <c r="L1100" s="6" t="s">
        <v>718</v>
      </c>
      <c r="M1100" s="27" t="s">
        <v>169</v>
      </c>
      <c r="N1100" s="27" t="s">
        <v>1126</v>
      </c>
      <c r="O1100" s="27" t="s">
        <v>78</v>
      </c>
      <c r="P1100" s="27" t="s">
        <v>1440</v>
      </c>
      <c r="Q1100" s="27" t="s">
        <v>78</v>
      </c>
      <c r="R1100" s="27" t="s">
        <v>1403</v>
      </c>
      <c r="S1100" s="27" t="s">
        <v>260</v>
      </c>
      <c r="T1100" s="27" t="s">
        <v>83</v>
      </c>
      <c r="U1100" s="60">
        <v>42156</v>
      </c>
      <c r="V1100" s="27" t="s">
        <v>134</v>
      </c>
      <c r="W1100" s="27" t="s">
        <v>677</v>
      </c>
      <c r="X1100" s="27" t="s">
        <v>38</v>
      </c>
      <c r="Y1100" s="27" t="s">
        <v>2874</v>
      </c>
      <c r="Z1100" s="27" t="s">
        <v>1404</v>
      </c>
      <c r="AA1100" s="62">
        <v>77899.899999999994</v>
      </c>
      <c r="AB1100" s="27" t="s">
        <v>391</v>
      </c>
      <c r="AC1100" s="27" t="s">
        <v>809</v>
      </c>
      <c r="AD1100" s="27" t="s">
        <v>1405</v>
      </c>
      <c r="AE1100" s="27" t="s">
        <v>1406</v>
      </c>
      <c r="AF1100" s="27" t="s">
        <v>782</v>
      </c>
      <c r="AG1100" s="27" t="s">
        <v>677</v>
      </c>
      <c r="AH1100" s="27" t="s">
        <v>1601</v>
      </c>
      <c r="AI1100" s="61">
        <v>42156</v>
      </c>
      <c r="AJ1100" s="27" t="s">
        <v>2872</v>
      </c>
      <c r="AK1100" s="61">
        <v>42143</v>
      </c>
      <c r="AL1100" s="28" t="s">
        <v>64</v>
      </c>
      <c r="AM1100" s="27" t="s">
        <v>726</v>
      </c>
      <c r="AN1100" s="27" t="s">
        <v>727</v>
      </c>
      <c r="AO1100" s="28" t="s">
        <v>715</v>
      </c>
      <c r="AP1100" s="27" t="s">
        <v>716</v>
      </c>
      <c r="AQ1100" s="27" t="s">
        <v>78</v>
      </c>
      <c r="AR1100" s="27" t="s">
        <v>78</v>
      </c>
      <c r="AS1100" s="28" t="s">
        <v>717</v>
      </c>
      <c r="AT1100" s="28" t="s">
        <v>718</v>
      </c>
      <c r="AU1100" s="28" t="s">
        <v>718</v>
      </c>
      <c r="AV1100" s="28" t="s">
        <v>718</v>
      </c>
      <c r="AW1100" s="28" t="s">
        <v>718</v>
      </c>
      <c r="AX1100" s="28" t="s">
        <v>718</v>
      </c>
      <c r="AY1100" s="28" t="s">
        <v>718</v>
      </c>
      <c r="AZ1100" s="62">
        <v>77899.899999999994</v>
      </c>
      <c r="BA1100" s="62">
        <v>0</v>
      </c>
      <c r="BB1100" s="29">
        <v>1</v>
      </c>
    </row>
    <row r="1101" spans="1:54" ht="15.75" customHeight="1" x14ac:dyDescent="0.2">
      <c r="A1101" t="s">
        <v>3205</v>
      </c>
      <c r="B1101" t="str">
        <f>VLOOKUP(M1101,vlookup!A:C,3,FALSE)</f>
        <v>"Special Interest Function"</v>
      </c>
      <c r="C1101" t="s">
        <v>925</v>
      </c>
      <c r="D1101" t="s">
        <v>7</v>
      </c>
      <c r="E1101" t="s">
        <v>13</v>
      </c>
      <c r="F1101" t="s">
        <v>717</v>
      </c>
      <c r="G1101" t="s">
        <v>718</v>
      </c>
      <c r="H1101" t="s">
        <v>718</v>
      </c>
      <c r="I1101" t="s">
        <v>718</v>
      </c>
      <c r="J1101" t="s">
        <v>718</v>
      </c>
      <c r="K1101" t="s">
        <v>718</v>
      </c>
      <c r="L1101" s="6" t="s">
        <v>718</v>
      </c>
      <c r="M1101" s="27" t="s">
        <v>169</v>
      </c>
      <c r="N1101" s="27" t="s">
        <v>1126</v>
      </c>
      <c r="O1101" s="27" t="s">
        <v>78</v>
      </c>
      <c r="P1101" s="27" t="s">
        <v>1440</v>
      </c>
      <c r="Q1101" s="27" t="s">
        <v>78</v>
      </c>
      <c r="R1101" s="27" t="s">
        <v>1403</v>
      </c>
      <c r="S1101" s="27" t="s">
        <v>260</v>
      </c>
      <c r="T1101" s="27" t="s">
        <v>83</v>
      </c>
      <c r="U1101" s="60">
        <v>42201</v>
      </c>
      <c r="V1101" s="27" t="s">
        <v>134</v>
      </c>
      <c r="W1101" s="27" t="s">
        <v>677</v>
      </c>
      <c r="X1101" s="27" t="s">
        <v>38</v>
      </c>
      <c r="Y1101" s="27" t="s">
        <v>2875</v>
      </c>
      <c r="Z1101" s="27" t="s">
        <v>1404</v>
      </c>
      <c r="AA1101" s="62">
        <v>317784</v>
      </c>
      <c r="AB1101" s="27" t="s">
        <v>391</v>
      </c>
      <c r="AC1101" s="27" t="s">
        <v>201</v>
      </c>
      <c r="AD1101" s="27" t="s">
        <v>1405</v>
      </c>
      <c r="AE1101" s="27" t="s">
        <v>1406</v>
      </c>
      <c r="AF1101" s="27" t="s">
        <v>782</v>
      </c>
      <c r="AG1101" s="27" t="s">
        <v>677</v>
      </c>
      <c r="AH1101" s="27" t="s">
        <v>1601</v>
      </c>
      <c r="AI1101" s="61">
        <v>42206</v>
      </c>
      <c r="AJ1101" s="27" t="s">
        <v>2872</v>
      </c>
      <c r="AK1101" s="61">
        <v>42199</v>
      </c>
      <c r="AL1101" s="28" t="s">
        <v>64</v>
      </c>
      <c r="AM1101" s="27" t="s">
        <v>726</v>
      </c>
      <c r="AN1101" s="27" t="s">
        <v>727</v>
      </c>
      <c r="AO1101" s="28" t="s">
        <v>715</v>
      </c>
      <c r="AP1101" s="27" t="s">
        <v>716</v>
      </c>
      <c r="AQ1101" s="27" t="s">
        <v>78</v>
      </c>
      <c r="AR1101" s="27" t="s">
        <v>78</v>
      </c>
      <c r="AS1101" s="28" t="s">
        <v>717</v>
      </c>
      <c r="AT1101" s="28" t="s">
        <v>718</v>
      </c>
      <c r="AU1101" s="28" t="s">
        <v>718</v>
      </c>
      <c r="AV1101" s="28" t="s">
        <v>718</v>
      </c>
      <c r="AW1101" s="28" t="s">
        <v>718</v>
      </c>
      <c r="AX1101" s="28" t="s">
        <v>718</v>
      </c>
      <c r="AY1101" s="28" t="s">
        <v>718</v>
      </c>
      <c r="AZ1101" s="62">
        <v>317784</v>
      </c>
      <c r="BA1101" s="62">
        <v>0</v>
      </c>
      <c r="BB1101" s="29">
        <v>1</v>
      </c>
    </row>
    <row r="1102" spans="1:54" ht="15.75" customHeight="1" x14ac:dyDescent="0.2">
      <c r="A1102" t="s">
        <v>3205</v>
      </c>
      <c r="B1102" t="str">
        <f>VLOOKUP(M1102,vlookup!A:C,3,FALSE)</f>
        <v>"Special Interest Function"</v>
      </c>
      <c r="C1102" t="s">
        <v>925</v>
      </c>
      <c r="D1102" t="s">
        <v>7</v>
      </c>
      <c r="E1102" t="s">
        <v>13</v>
      </c>
      <c r="F1102" t="s">
        <v>717</v>
      </c>
      <c r="G1102" t="s">
        <v>718</v>
      </c>
      <c r="H1102" t="s">
        <v>718</v>
      </c>
      <c r="I1102" t="s">
        <v>718</v>
      </c>
      <c r="J1102" t="s">
        <v>718</v>
      </c>
      <c r="K1102" t="s">
        <v>718</v>
      </c>
      <c r="L1102" s="6" t="s">
        <v>718</v>
      </c>
      <c r="M1102" s="27" t="s">
        <v>169</v>
      </c>
      <c r="N1102" s="27" t="s">
        <v>1126</v>
      </c>
      <c r="O1102" s="27" t="s">
        <v>78</v>
      </c>
      <c r="P1102" s="27" t="s">
        <v>1440</v>
      </c>
      <c r="Q1102" s="27" t="s">
        <v>78</v>
      </c>
      <c r="R1102" s="27" t="s">
        <v>1403</v>
      </c>
      <c r="S1102" s="27" t="s">
        <v>260</v>
      </c>
      <c r="T1102" s="27" t="s">
        <v>83</v>
      </c>
      <c r="U1102" s="60">
        <v>42230</v>
      </c>
      <c r="V1102" s="27" t="s">
        <v>134</v>
      </c>
      <c r="W1102" s="27" t="s">
        <v>677</v>
      </c>
      <c r="X1102" s="27" t="s">
        <v>38</v>
      </c>
      <c r="Y1102" s="27" t="s">
        <v>2875</v>
      </c>
      <c r="Z1102" s="27" t="s">
        <v>1404</v>
      </c>
      <c r="AA1102" s="62">
        <v>356802.9</v>
      </c>
      <c r="AB1102" s="27" t="s">
        <v>391</v>
      </c>
      <c r="AC1102" s="27" t="s">
        <v>205</v>
      </c>
      <c r="AD1102" s="27" t="s">
        <v>1405</v>
      </c>
      <c r="AE1102" s="27" t="s">
        <v>1406</v>
      </c>
      <c r="AF1102" s="27" t="s">
        <v>782</v>
      </c>
      <c r="AG1102" s="27" t="s">
        <v>677</v>
      </c>
      <c r="AH1102" s="27" t="s">
        <v>1785</v>
      </c>
      <c r="AI1102" s="61">
        <v>42235</v>
      </c>
      <c r="AJ1102" s="27" t="s">
        <v>2872</v>
      </c>
      <c r="AK1102" s="61">
        <v>42233</v>
      </c>
      <c r="AL1102" s="28" t="s">
        <v>64</v>
      </c>
      <c r="AM1102" s="27" t="s">
        <v>726</v>
      </c>
      <c r="AN1102" s="27" t="s">
        <v>727</v>
      </c>
      <c r="AO1102" s="28" t="s">
        <v>715</v>
      </c>
      <c r="AP1102" s="27" t="s">
        <v>716</v>
      </c>
      <c r="AQ1102" s="27" t="s">
        <v>78</v>
      </c>
      <c r="AR1102" s="27" t="s">
        <v>78</v>
      </c>
      <c r="AS1102" s="28" t="s">
        <v>717</v>
      </c>
      <c r="AT1102" s="28" t="s">
        <v>718</v>
      </c>
      <c r="AU1102" s="28" t="s">
        <v>718</v>
      </c>
      <c r="AV1102" s="28" t="s">
        <v>718</v>
      </c>
      <c r="AW1102" s="28" t="s">
        <v>718</v>
      </c>
      <c r="AX1102" s="28" t="s">
        <v>718</v>
      </c>
      <c r="AY1102" s="28" t="s">
        <v>718</v>
      </c>
      <c r="AZ1102" s="62">
        <v>356802.9</v>
      </c>
      <c r="BA1102" s="62">
        <v>0</v>
      </c>
      <c r="BB1102" s="29">
        <v>1</v>
      </c>
    </row>
    <row r="1103" spans="1:54" ht="15.75" customHeight="1" x14ac:dyDescent="0.2">
      <c r="A1103" t="s">
        <v>3205</v>
      </c>
      <c r="B1103" t="str">
        <f>VLOOKUP(M1103,vlookup!A:C,3,FALSE)</f>
        <v>"Special Interest Function"</v>
      </c>
      <c r="C1103" t="s">
        <v>925</v>
      </c>
      <c r="D1103" t="s">
        <v>7</v>
      </c>
      <c r="E1103" t="s">
        <v>13</v>
      </c>
      <c r="F1103" t="s">
        <v>717</v>
      </c>
      <c r="G1103" t="s">
        <v>718</v>
      </c>
      <c r="H1103" t="s">
        <v>718</v>
      </c>
      <c r="I1103" t="s">
        <v>718</v>
      </c>
      <c r="J1103" t="s">
        <v>718</v>
      </c>
      <c r="K1103" t="s">
        <v>718</v>
      </c>
      <c r="L1103" s="6" t="s">
        <v>718</v>
      </c>
      <c r="M1103" s="27" t="s">
        <v>169</v>
      </c>
      <c r="N1103" s="27" t="s">
        <v>1126</v>
      </c>
      <c r="O1103" s="27" t="s">
        <v>78</v>
      </c>
      <c r="P1103" s="27" t="s">
        <v>1440</v>
      </c>
      <c r="Q1103" s="27" t="s">
        <v>78</v>
      </c>
      <c r="R1103" s="27" t="s">
        <v>1403</v>
      </c>
      <c r="S1103" s="27" t="s">
        <v>260</v>
      </c>
      <c r="T1103" s="27" t="s">
        <v>83</v>
      </c>
      <c r="U1103" s="60">
        <v>42258</v>
      </c>
      <c r="V1103" s="27" t="s">
        <v>134</v>
      </c>
      <c r="W1103" s="27" t="s">
        <v>677</v>
      </c>
      <c r="X1103" s="27" t="s">
        <v>38</v>
      </c>
      <c r="Y1103" s="27" t="s">
        <v>2876</v>
      </c>
      <c r="Z1103" s="27" t="s">
        <v>1404</v>
      </c>
      <c r="AA1103" s="62">
        <v>312944.40000000002</v>
      </c>
      <c r="AB1103" s="27" t="s">
        <v>391</v>
      </c>
      <c r="AC1103" s="27" t="s">
        <v>442</v>
      </c>
      <c r="AD1103" s="27" t="s">
        <v>1405</v>
      </c>
      <c r="AE1103" s="27" t="s">
        <v>1406</v>
      </c>
      <c r="AF1103" s="27" t="s">
        <v>782</v>
      </c>
      <c r="AG1103" s="27" t="s">
        <v>677</v>
      </c>
      <c r="AH1103" s="27" t="s">
        <v>1601</v>
      </c>
      <c r="AI1103" s="61">
        <v>42258</v>
      </c>
      <c r="AJ1103" s="27" t="s">
        <v>1785</v>
      </c>
      <c r="AK1103" s="61">
        <v>42242</v>
      </c>
      <c r="AL1103" s="28" t="s">
        <v>64</v>
      </c>
      <c r="AM1103" s="27" t="s">
        <v>726</v>
      </c>
      <c r="AN1103" s="27" t="s">
        <v>727</v>
      </c>
      <c r="AO1103" s="28" t="s">
        <v>715</v>
      </c>
      <c r="AP1103" s="27" t="s">
        <v>716</v>
      </c>
      <c r="AQ1103" s="27" t="s">
        <v>78</v>
      </c>
      <c r="AR1103" s="27" t="s">
        <v>78</v>
      </c>
      <c r="AS1103" s="28" t="s">
        <v>717</v>
      </c>
      <c r="AT1103" s="28" t="s">
        <v>718</v>
      </c>
      <c r="AU1103" s="28" t="s">
        <v>718</v>
      </c>
      <c r="AV1103" s="28" t="s">
        <v>718</v>
      </c>
      <c r="AW1103" s="28" t="s">
        <v>718</v>
      </c>
      <c r="AX1103" s="28" t="s">
        <v>718</v>
      </c>
      <c r="AY1103" s="28" t="s">
        <v>718</v>
      </c>
      <c r="AZ1103" s="62">
        <v>312944.40000000002</v>
      </c>
      <c r="BA1103" s="62">
        <v>0</v>
      </c>
      <c r="BB1103" s="29">
        <v>1</v>
      </c>
    </row>
    <row r="1104" spans="1:54" ht="15.75" customHeight="1" x14ac:dyDescent="0.2">
      <c r="A1104" t="s">
        <v>3205</v>
      </c>
      <c r="B1104" t="str">
        <f>VLOOKUP(M1104,vlookup!A:C,3,FALSE)</f>
        <v>"Special Interest Function"</v>
      </c>
      <c r="C1104" t="s">
        <v>925</v>
      </c>
      <c r="D1104" t="s">
        <v>7</v>
      </c>
      <c r="E1104" t="s">
        <v>13</v>
      </c>
      <c r="F1104" t="s">
        <v>717</v>
      </c>
      <c r="G1104" t="s">
        <v>718</v>
      </c>
      <c r="H1104" t="s">
        <v>718</v>
      </c>
      <c r="I1104" t="s">
        <v>718</v>
      </c>
      <c r="J1104" t="s">
        <v>718</v>
      </c>
      <c r="K1104" t="s">
        <v>718</v>
      </c>
      <c r="L1104" s="6" t="s">
        <v>718</v>
      </c>
      <c r="M1104" s="27" t="s">
        <v>169</v>
      </c>
      <c r="N1104" s="27" t="s">
        <v>1126</v>
      </c>
      <c r="O1104" s="27" t="s">
        <v>78</v>
      </c>
      <c r="P1104" s="27" t="s">
        <v>1440</v>
      </c>
      <c r="Q1104" s="27" t="s">
        <v>78</v>
      </c>
      <c r="R1104" s="27" t="s">
        <v>1403</v>
      </c>
      <c r="S1104" s="27" t="s">
        <v>260</v>
      </c>
      <c r="T1104" s="27" t="s">
        <v>83</v>
      </c>
      <c r="U1104" s="60">
        <v>42265</v>
      </c>
      <c r="V1104" s="27" t="s">
        <v>134</v>
      </c>
      <c r="W1104" s="27" t="s">
        <v>677</v>
      </c>
      <c r="X1104" s="27" t="s">
        <v>38</v>
      </c>
      <c r="Y1104" s="27" t="s">
        <v>2877</v>
      </c>
      <c r="Z1104" s="27" t="s">
        <v>1404</v>
      </c>
      <c r="AA1104" s="62">
        <v>52983.88</v>
      </c>
      <c r="AB1104" s="27" t="s">
        <v>391</v>
      </c>
      <c r="AC1104" s="27" t="s">
        <v>443</v>
      </c>
      <c r="AD1104" s="27" t="s">
        <v>1405</v>
      </c>
      <c r="AE1104" s="27" t="s">
        <v>1406</v>
      </c>
      <c r="AF1104" s="27" t="s">
        <v>782</v>
      </c>
      <c r="AG1104" s="27" t="s">
        <v>677</v>
      </c>
      <c r="AH1104" s="27" t="s">
        <v>2872</v>
      </c>
      <c r="AI1104" s="61">
        <v>42268</v>
      </c>
      <c r="AJ1104" s="27" t="s">
        <v>1785</v>
      </c>
      <c r="AK1104" s="61">
        <v>42264</v>
      </c>
      <c r="AL1104" s="28" t="s">
        <v>64</v>
      </c>
      <c r="AM1104" s="27" t="s">
        <v>726</v>
      </c>
      <c r="AN1104" s="27" t="s">
        <v>727</v>
      </c>
      <c r="AO1104" s="28" t="s">
        <v>715</v>
      </c>
      <c r="AP1104" s="27" t="s">
        <v>716</v>
      </c>
      <c r="AQ1104" s="27" t="s">
        <v>78</v>
      </c>
      <c r="AR1104" s="27" t="s">
        <v>78</v>
      </c>
      <c r="AS1104" s="28" t="s">
        <v>717</v>
      </c>
      <c r="AT1104" s="28" t="s">
        <v>718</v>
      </c>
      <c r="AU1104" s="28" t="s">
        <v>718</v>
      </c>
      <c r="AV1104" s="28" t="s">
        <v>718</v>
      </c>
      <c r="AW1104" s="28" t="s">
        <v>718</v>
      </c>
      <c r="AX1104" s="28" t="s">
        <v>718</v>
      </c>
      <c r="AY1104" s="28" t="s">
        <v>718</v>
      </c>
      <c r="AZ1104" s="62">
        <v>52983.88</v>
      </c>
      <c r="BA1104" s="62">
        <v>0</v>
      </c>
      <c r="BB1104" s="29">
        <v>1</v>
      </c>
    </row>
    <row r="1105" spans="1:54" ht="15.75" customHeight="1" x14ac:dyDescent="0.2">
      <c r="A1105" t="s">
        <v>3205</v>
      </c>
      <c r="B1105" t="str">
        <f>VLOOKUP(M1105,vlookup!A:C,3,FALSE)</f>
        <v>"Special Interest Function"</v>
      </c>
      <c r="C1105" t="s">
        <v>925</v>
      </c>
      <c r="D1105" t="s">
        <v>7</v>
      </c>
      <c r="E1105" t="s">
        <v>13</v>
      </c>
      <c r="F1105" t="s">
        <v>717</v>
      </c>
      <c r="G1105" t="s">
        <v>718</v>
      </c>
      <c r="H1105" t="s">
        <v>718</v>
      </c>
      <c r="I1105" t="s">
        <v>718</v>
      </c>
      <c r="J1105" t="s">
        <v>718</v>
      </c>
      <c r="K1105" t="s">
        <v>718</v>
      </c>
      <c r="L1105" s="6" t="s">
        <v>718</v>
      </c>
      <c r="M1105" s="27" t="s">
        <v>169</v>
      </c>
      <c r="N1105" s="27" t="s">
        <v>1126</v>
      </c>
      <c r="O1105" s="27" t="s">
        <v>78</v>
      </c>
      <c r="P1105" s="27" t="s">
        <v>1440</v>
      </c>
      <c r="Q1105" s="27" t="s">
        <v>78</v>
      </c>
      <c r="R1105" s="27" t="s">
        <v>1403</v>
      </c>
      <c r="S1105" s="27" t="s">
        <v>260</v>
      </c>
      <c r="T1105" s="27" t="s">
        <v>83</v>
      </c>
      <c r="U1105" s="60">
        <v>42271</v>
      </c>
      <c r="V1105" s="27" t="s">
        <v>134</v>
      </c>
      <c r="W1105" s="27" t="s">
        <v>677</v>
      </c>
      <c r="X1105" s="27" t="s">
        <v>38</v>
      </c>
      <c r="Y1105" s="27" t="s">
        <v>2878</v>
      </c>
      <c r="Z1105" s="27" t="s">
        <v>1404</v>
      </c>
      <c r="AA1105" s="62">
        <v>122013.4</v>
      </c>
      <c r="AB1105" s="27" t="s">
        <v>391</v>
      </c>
      <c r="AC1105" s="27" t="s">
        <v>209</v>
      </c>
      <c r="AD1105" s="27" t="s">
        <v>1405</v>
      </c>
      <c r="AE1105" s="27" t="s">
        <v>1406</v>
      </c>
      <c r="AF1105" s="27" t="s">
        <v>782</v>
      </c>
      <c r="AG1105" s="27" t="s">
        <v>677</v>
      </c>
      <c r="AH1105" s="27" t="s">
        <v>1601</v>
      </c>
      <c r="AI1105" s="61">
        <v>42271</v>
      </c>
      <c r="AJ1105" s="27" t="s">
        <v>1785</v>
      </c>
      <c r="AK1105" s="61">
        <v>42269</v>
      </c>
      <c r="AL1105" s="28" t="s">
        <v>64</v>
      </c>
      <c r="AM1105" s="27" t="s">
        <v>723</v>
      </c>
      <c r="AN1105" s="27" t="s">
        <v>724</v>
      </c>
      <c r="AO1105" s="28" t="s">
        <v>715</v>
      </c>
      <c r="AP1105" s="27" t="s">
        <v>716</v>
      </c>
      <c r="AQ1105" s="27" t="s">
        <v>78</v>
      </c>
      <c r="AR1105" s="27" t="s">
        <v>78</v>
      </c>
      <c r="AS1105" s="28" t="s">
        <v>717</v>
      </c>
      <c r="AT1105" s="28" t="s">
        <v>718</v>
      </c>
      <c r="AU1105" s="28" t="s">
        <v>718</v>
      </c>
      <c r="AV1105" s="28" t="s">
        <v>718</v>
      </c>
      <c r="AW1105" s="28" t="s">
        <v>718</v>
      </c>
      <c r="AX1105" s="28" t="s">
        <v>718</v>
      </c>
      <c r="AY1105" s="28" t="s">
        <v>718</v>
      </c>
      <c r="AZ1105" s="62">
        <v>122013.4</v>
      </c>
      <c r="BA1105" s="62">
        <v>0</v>
      </c>
      <c r="BB1105" s="29">
        <v>1</v>
      </c>
    </row>
    <row r="1106" spans="1:54" ht="15.75" customHeight="1" x14ac:dyDescent="0.2">
      <c r="A1106" t="s">
        <v>3205</v>
      </c>
      <c r="B1106" t="e">
        <f>VLOOKUP(M1106,vlookup!A:C,3,FALSE)</f>
        <v>#N/A</v>
      </c>
      <c r="C1106" t="s">
        <v>5</v>
      </c>
      <c r="D1106" t="s">
        <v>7</v>
      </c>
      <c r="E1106" t="s">
        <v>13</v>
      </c>
      <c r="F1106" t="s">
        <v>717</v>
      </c>
      <c r="G1106" t="s">
        <v>718</v>
      </c>
      <c r="H1106" t="s">
        <v>718</v>
      </c>
      <c r="I1106" t="s">
        <v>72</v>
      </c>
      <c r="J1106" t="s">
        <v>718</v>
      </c>
      <c r="K1106" t="s">
        <v>70</v>
      </c>
      <c r="L1106" s="6" t="s">
        <v>718</v>
      </c>
      <c r="M1106" s="27" t="s">
        <v>146</v>
      </c>
      <c r="N1106" s="27" t="s">
        <v>1146</v>
      </c>
      <c r="O1106" s="27" t="s">
        <v>78</v>
      </c>
      <c r="P1106" s="27" t="s">
        <v>1440</v>
      </c>
      <c r="Q1106" s="27" t="s">
        <v>78</v>
      </c>
      <c r="R1106" s="27" t="s">
        <v>196</v>
      </c>
      <c r="S1106" s="27" t="s">
        <v>123</v>
      </c>
      <c r="T1106" s="27" t="s">
        <v>163</v>
      </c>
      <c r="U1106" s="60">
        <v>42272</v>
      </c>
      <c r="V1106" s="27" t="s">
        <v>134</v>
      </c>
      <c r="W1106" s="27" t="s">
        <v>677</v>
      </c>
      <c r="X1106" s="27" t="s">
        <v>37</v>
      </c>
      <c r="Y1106" s="27" t="s">
        <v>3059</v>
      </c>
      <c r="Z1106" s="27" t="s">
        <v>195</v>
      </c>
      <c r="AA1106" s="62">
        <v>30920.799999999999</v>
      </c>
      <c r="AB1106" s="27" t="s">
        <v>1015</v>
      </c>
      <c r="AC1106" s="27" t="s">
        <v>76</v>
      </c>
      <c r="AD1106" s="27" t="s">
        <v>193</v>
      </c>
      <c r="AE1106" s="27" t="s">
        <v>192</v>
      </c>
      <c r="AF1106" s="27" t="s">
        <v>782</v>
      </c>
      <c r="AG1106" s="27" t="s">
        <v>677</v>
      </c>
      <c r="AH1106" s="27" t="s">
        <v>772</v>
      </c>
      <c r="AI1106" s="61">
        <v>42272</v>
      </c>
      <c r="AJ1106" s="27" t="s">
        <v>910</v>
      </c>
      <c r="AK1106" s="61">
        <v>42264</v>
      </c>
      <c r="AL1106" s="28" t="s">
        <v>64</v>
      </c>
      <c r="AM1106" s="27" t="s">
        <v>677</v>
      </c>
      <c r="AN1106" s="27" t="s">
        <v>677</v>
      </c>
      <c r="AO1106" s="28" t="s">
        <v>719</v>
      </c>
      <c r="AP1106" s="27" t="s">
        <v>720</v>
      </c>
      <c r="AQ1106" s="27" t="s">
        <v>78</v>
      </c>
      <c r="AR1106" s="27" t="s">
        <v>78</v>
      </c>
      <c r="AS1106" s="28" t="s">
        <v>717</v>
      </c>
      <c r="AT1106" s="28" t="s">
        <v>718</v>
      </c>
      <c r="AU1106" s="28" t="s">
        <v>718</v>
      </c>
      <c r="AV1106" s="28" t="s">
        <v>716</v>
      </c>
      <c r="AW1106" s="28" t="s">
        <v>718</v>
      </c>
      <c r="AX1106" s="28" t="s">
        <v>716</v>
      </c>
      <c r="AY1106" s="28" t="s">
        <v>718</v>
      </c>
      <c r="AZ1106" s="62">
        <v>30920.799999999999</v>
      </c>
      <c r="BA1106" s="62">
        <v>30920.799999999999</v>
      </c>
      <c r="BB1106" s="29">
        <v>1</v>
      </c>
    </row>
    <row r="1107" spans="1:54" ht="15.75" customHeight="1" x14ac:dyDescent="0.2">
      <c r="A1107" t="s">
        <v>79</v>
      </c>
      <c r="B1107" t="e">
        <f>VLOOKUP(M1107,vlookup!A:C,3,FALSE)</f>
        <v>#N/A</v>
      </c>
      <c r="C1107" t="s">
        <v>925</v>
      </c>
      <c r="D1107" t="s">
        <v>7</v>
      </c>
      <c r="E1107" t="s">
        <v>12</v>
      </c>
      <c r="F1107" t="s">
        <v>717</v>
      </c>
      <c r="G1107" t="s">
        <v>718</v>
      </c>
      <c r="H1107" t="s">
        <v>718</v>
      </c>
      <c r="I1107" t="s">
        <v>72</v>
      </c>
      <c r="J1107" t="s">
        <v>71</v>
      </c>
      <c r="K1107" t="s">
        <v>718</v>
      </c>
      <c r="L1107" s="6" t="s">
        <v>718</v>
      </c>
      <c r="M1107" s="27" t="s">
        <v>146</v>
      </c>
      <c r="N1107" s="27" t="s">
        <v>1146</v>
      </c>
      <c r="O1107" s="27" t="s">
        <v>78</v>
      </c>
      <c r="P1107" s="27" t="s">
        <v>1443</v>
      </c>
      <c r="Q1107" s="27" t="s">
        <v>78</v>
      </c>
      <c r="R1107" s="27" t="s">
        <v>43</v>
      </c>
      <c r="S1107" s="27" t="s">
        <v>44</v>
      </c>
      <c r="T1107" s="27" t="s">
        <v>88</v>
      </c>
      <c r="U1107" s="60">
        <v>42171</v>
      </c>
      <c r="V1107" s="27" t="s">
        <v>45</v>
      </c>
      <c r="W1107" s="27" t="s">
        <v>107</v>
      </c>
      <c r="X1107" s="27" t="s">
        <v>38</v>
      </c>
      <c r="Y1107" s="27" t="s">
        <v>3049</v>
      </c>
      <c r="Z1107" s="27" t="s">
        <v>418</v>
      </c>
      <c r="AA1107" s="62">
        <v>1265631.58</v>
      </c>
      <c r="AB1107" s="27" t="s">
        <v>3050</v>
      </c>
      <c r="AC1107" s="27" t="s">
        <v>76</v>
      </c>
      <c r="AD1107" s="27" t="s">
        <v>868</v>
      </c>
      <c r="AE1107" s="27" t="s">
        <v>417</v>
      </c>
      <c r="AF1107" s="27" t="s">
        <v>761</v>
      </c>
      <c r="AG1107" s="27" t="s">
        <v>677</v>
      </c>
      <c r="AH1107" s="27" t="s">
        <v>762</v>
      </c>
      <c r="AI1107" s="61">
        <v>42171</v>
      </c>
      <c r="AJ1107" s="27" t="s">
        <v>823</v>
      </c>
      <c r="AK1107" s="61">
        <v>42167</v>
      </c>
      <c r="AL1107" s="28" t="s">
        <v>64</v>
      </c>
      <c r="AM1107" s="27" t="s">
        <v>677</v>
      </c>
      <c r="AN1107" s="27" t="s">
        <v>677</v>
      </c>
      <c r="AO1107" s="28" t="s">
        <v>719</v>
      </c>
      <c r="AP1107" s="27" t="s">
        <v>720</v>
      </c>
      <c r="AQ1107" s="27" t="s">
        <v>734</v>
      </c>
      <c r="AR1107" s="27" t="s">
        <v>78</v>
      </c>
      <c r="AS1107" s="28" t="s">
        <v>717</v>
      </c>
      <c r="AT1107" s="28" t="s">
        <v>718</v>
      </c>
      <c r="AU1107" s="28" t="s">
        <v>718</v>
      </c>
      <c r="AV1107" s="28" t="s">
        <v>716</v>
      </c>
      <c r="AW1107" s="28" t="s">
        <v>716</v>
      </c>
      <c r="AX1107" s="28" t="s">
        <v>718</v>
      </c>
      <c r="AY1107" s="28" t="s">
        <v>718</v>
      </c>
      <c r="AZ1107" s="62">
        <v>1265631.58</v>
      </c>
      <c r="BA1107" s="62">
        <v>6810053.6299999999</v>
      </c>
      <c r="BB1107" s="29">
        <v>1</v>
      </c>
    </row>
    <row r="1108" spans="1:54" ht="15.75" customHeight="1" x14ac:dyDescent="0.2">
      <c r="A1108" t="s">
        <v>3207</v>
      </c>
      <c r="B1108" t="e">
        <f>VLOOKUP(M1108,vlookup!A:C,3,FALSE)</f>
        <v>#N/A</v>
      </c>
      <c r="C1108" t="s">
        <v>925</v>
      </c>
      <c r="D1108" t="s">
        <v>7</v>
      </c>
      <c r="E1108" t="s">
        <v>10</v>
      </c>
      <c r="F1108" t="s">
        <v>717</v>
      </c>
      <c r="G1108" t="s">
        <v>718</v>
      </c>
      <c r="H1108" t="s">
        <v>718</v>
      </c>
      <c r="I1108" t="s">
        <v>718</v>
      </c>
      <c r="J1108" t="s">
        <v>71</v>
      </c>
      <c r="K1108" t="s">
        <v>718</v>
      </c>
      <c r="L1108" s="6" t="s">
        <v>718</v>
      </c>
      <c r="M1108" s="27" t="s">
        <v>146</v>
      </c>
      <c r="N1108" s="27" t="s">
        <v>1146</v>
      </c>
      <c r="O1108" s="27" t="s">
        <v>78</v>
      </c>
      <c r="P1108" s="27" t="s">
        <v>1444</v>
      </c>
      <c r="Q1108" s="27" t="s">
        <v>78</v>
      </c>
      <c r="R1108" s="27" t="s">
        <v>1256</v>
      </c>
      <c r="S1108" s="27" t="s">
        <v>402</v>
      </c>
      <c r="T1108" s="27" t="s">
        <v>1222</v>
      </c>
      <c r="U1108" s="60">
        <v>41922</v>
      </c>
      <c r="V1108" s="27" t="s">
        <v>45</v>
      </c>
      <c r="W1108" s="27" t="s">
        <v>107</v>
      </c>
      <c r="X1108" s="27" t="s">
        <v>38</v>
      </c>
      <c r="Y1108" s="27" t="s">
        <v>3060</v>
      </c>
      <c r="Z1108" s="27" t="s">
        <v>1233</v>
      </c>
      <c r="AA1108" s="62">
        <v>44999</v>
      </c>
      <c r="AB1108" s="27" t="s">
        <v>388</v>
      </c>
      <c r="AC1108" s="27" t="s">
        <v>76</v>
      </c>
      <c r="AD1108" s="27" t="s">
        <v>1761</v>
      </c>
      <c r="AE1108" s="27" t="s">
        <v>1234</v>
      </c>
      <c r="AF1108" s="27" t="s">
        <v>1191</v>
      </c>
      <c r="AG1108" s="27" t="s">
        <v>677</v>
      </c>
      <c r="AH1108" s="27" t="s">
        <v>764</v>
      </c>
      <c r="AI1108" s="61">
        <v>41926</v>
      </c>
      <c r="AJ1108" s="27" t="s">
        <v>764</v>
      </c>
      <c r="AK1108" s="61">
        <v>41922</v>
      </c>
      <c r="AL1108" s="28" t="s">
        <v>64</v>
      </c>
      <c r="AM1108" s="27" t="s">
        <v>677</v>
      </c>
      <c r="AN1108" s="27" t="s">
        <v>677</v>
      </c>
      <c r="AO1108" s="28" t="s">
        <v>725</v>
      </c>
      <c r="AP1108" s="27" t="s">
        <v>718</v>
      </c>
      <c r="AQ1108" s="27" t="s">
        <v>78</v>
      </c>
      <c r="AR1108" s="27" t="s">
        <v>78</v>
      </c>
      <c r="AS1108" s="28" t="s">
        <v>717</v>
      </c>
      <c r="AT1108" s="28" t="s">
        <v>718</v>
      </c>
      <c r="AU1108" s="28" t="s">
        <v>718</v>
      </c>
      <c r="AV1108" s="28" t="s">
        <v>718</v>
      </c>
      <c r="AW1108" s="28" t="s">
        <v>716</v>
      </c>
      <c r="AX1108" s="28" t="s">
        <v>718</v>
      </c>
      <c r="AY1108" s="28" t="s">
        <v>718</v>
      </c>
      <c r="AZ1108" s="62">
        <v>44999</v>
      </c>
      <c r="BA1108" s="62">
        <v>44999</v>
      </c>
      <c r="BB1108" s="29">
        <v>1</v>
      </c>
    </row>
    <row r="1109" spans="1:54" ht="15.75" customHeight="1" x14ac:dyDescent="0.2">
      <c r="A1109" t="s">
        <v>79</v>
      </c>
      <c r="B1109" t="e">
        <f>VLOOKUP(M1109,vlookup!A:C,3,FALSE)</f>
        <v>#N/A</v>
      </c>
      <c r="C1109" t="s">
        <v>925</v>
      </c>
      <c r="D1109" t="s">
        <v>9</v>
      </c>
      <c r="E1109" t="s">
        <v>12</v>
      </c>
      <c r="F1109" t="s">
        <v>717</v>
      </c>
      <c r="G1109" t="s">
        <v>1850</v>
      </c>
      <c r="H1109" t="s">
        <v>718</v>
      </c>
      <c r="I1109" t="s">
        <v>72</v>
      </c>
      <c r="J1109" t="s">
        <v>718</v>
      </c>
      <c r="K1109" t="s">
        <v>718</v>
      </c>
      <c r="L1109" s="6" t="s">
        <v>718</v>
      </c>
      <c r="M1109" s="27" t="s">
        <v>146</v>
      </c>
      <c r="N1109" s="27" t="s">
        <v>1146</v>
      </c>
      <c r="O1109" s="27" t="s">
        <v>78</v>
      </c>
      <c r="P1109" s="27" t="s">
        <v>1443</v>
      </c>
      <c r="Q1109" s="27" t="s">
        <v>78</v>
      </c>
      <c r="R1109" s="27" t="s">
        <v>43</v>
      </c>
      <c r="S1109" s="27" t="s">
        <v>44</v>
      </c>
      <c r="T1109" s="27" t="s">
        <v>88</v>
      </c>
      <c r="U1109" s="60">
        <v>42096</v>
      </c>
      <c r="V1109" s="27" t="s">
        <v>46</v>
      </c>
      <c r="W1109" s="27" t="s">
        <v>677</v>
      </c>
      <c r="X1109" s="27" t="s">
        <v>38</v>
      </c>
      <c r="Y1109" s="27" t="s">
        <v>3047</v>
      </c>
      <c r="Z1109" s="27" t="s">
        <v>399</v>
      </c>
      <c r="AA1109" s="62">
        <v>276028.01</v>
      </c>
      <c r="AB1109" s="27" t="s">
        <v>881</v>
      </c>
      <c r="AC1109" s="27" t="s">
        <v>120</v>
      </c>
      <c r="AD1109" s="27" t="s">
        <v>677</v>
      </c>
      <c r="AE1109" s="27" t="s">
        <v>398</v>
      </c>
      <c r="AF1109" s="27" t="s">
        <v>752</v>
      </c>
      <c r="AG1109" s="27" t="s">
        <v>755</v>
      </c>
      <c r="AH1109" s="27" t="s">
        <v>816</v>
      </c>
      <c r="AI1109" s="61">
        <v>42100</v>
      </c>
      <c r="AJ1109" s="27" t="s">
        <v>1590</v>
      </c>
      <c r="AK1109" s="61">
        <v>42061</v>
      </c>
      <c r="AL1109" s="28" t="s">
        <v>64</v>
      </c>
      <c r="AM1109" s="27" t="s">
        <v>753</v>
      </c>
      <c r="AN1109" s="27" t="s">
        <v>754</v>
      </c>
      <c r="AO1109" s="28" t="s">
        <v>725</v>
      </c>
      <c r="AP1109" s="27" t="s">
        <v>718</v>
      </c>
      <c r="AQ1109" s="27" t="s">
        <v>677</v>
      </c>
      <c r="AR1109" s="27" t="s">
        <v>78</v>
      </c>
      <c r="AS1109" s="28" t="s">
        <v>717</v>
      </c>
      <c r="AT1109" s="28" t="s">
        <v>716</v>
      </c>
      <c r="AU1109" s="28" t="s">
        <v>718</v>
      </c>
      <c r="AV1109" s="28" t="s">
        <v>716</v>
      </c>
      <c r="AW1109" s="28" t="s">
        <v>718</v>
      </c>
      <c r="AX1109" s="28" t="s">
        <v>718</v>
      </c>
      <c r="AY1109" s="28" t="s">
        <v>718</v>
      </c>
      <c r="AZ1109" s="62">
        <v>276028.01</v>
      </c>
      <c r="BA1109" s="62">
        <v>276028.01</v>
      </c>
      <c r="BB1109" s="29">
        <v>1</v>
      </c>
    </row>
    <row r="1110" spans="1:54" ht="15.75" customHeight="1" x14ac:dyDescent="0.2">
      <c r="A1110" t="s">
        <v>79</v>
      </c>
      <c r="B1110" t="e">
        <f>VLOOKUP(M1110,vlookup!A:C,3,FALSE)</f>
        <v>#N/A</v>
      </c>
      <c r="C1110" t="s">
        <v>925</v>
      </c>
      <c r="D1110" t="s">
        <v>9</v>
      </c>
      <c r="E1110" t="s">
        <v>13</v>
      </c>
      <c r="F1110" t="s">
        <v>717</v>
      </c>
      <c r="G1110" t="s">
        <v>1850</v>
      </c>
      <c r="H1110" t="s">
        <v>718</v>
      </c>
      <c r="I1110" t="s">
        <v>72</v>
      </c>
      <c r="J1110" t="s">
        <v>718</v>
      </c>
      <c r="K1110" t="s">
        <v>718</v>
      </c>
      <c r="L1110" s="6" t="s">
        <v>718</v>
      </c>
      <c r="M1110" s="27" t="s">
        <v>146</v>
      </c>
      <c r="N1110" s="27" t="s">
        <v>1146</v>
      </c>
      <c r="O1110" s="27" t="s">
        <v>78</v>
      </c>
      <c r="P1110" s="27" t="s">
        <v>1443</v>
      </c>
      <c r="Q1110" s="27" t="s">
        <v>78</v>
      </c>
      <c r="R1110" s="27" t="s">
        <v>43</v>
      </c>
      <c r="S1110" s="27" t="s">
        <v>44</v>
      </c>
      <c r="T1110" s="27" t="s">
        <v>88</v>
      </c>
      <c r="U1110" s="60">
        <v>42194</v>
      </c>
      <c r="V1110" s="27" t="s">
        <v>46</v>
      </c>
      <c r="W1110" s="27" t="s">
        <v>677</v>
      </c>
      <c r="X1110" s="27" t="s">
        <v>38</v>
      </c>
      <c r="Y1110" s="27" t="s">
        <v>3047</v>
      </c>
      <c r="Z1110" s="27" t="s">
        <v>399</v>
      </c>
      <c r="AA1110" s="62">
        <v>408375.19</v>
      </c>
      <c r="AB1110" s="27" t="s">
        <v>881</v>
      </c>
      <c r="AC1110" s="27" t="s">
        <v>173</v>
      </c>
      <c r="AD1110" s="27" t="s">
        <v>677</v>
      </c>
      <c r="AE1110" s="27" t="s">
        <v>398</v>
      </c>
      <c r="AF1110" s="27" t="s">
        <v>752</v>
      </c>
      <c r="AG1110" s="27" t="s">
        <v>755</v>
      </c>
      <c r="AH1110" s="27" t="s">
        <v>816</v>
      </c>
      <c r="AI1110" s="61">
        <v>42194</v>
      </c>
      <c r="AJ1110" s="27" t="s">
        <v>1590</v>
      </c>
      <c r="AK1110" s="61">
        <v>42171</v>
      </c>
      <c r="AL1110" s="28" t="s">
        <v>64</v>
      </c>
      <c r="AM1110" s="27" t="s">
        <v>739</v>
      </c>
      <c r="AN1110" s="27" t="s">
        <v>740</v>
      </c>
      <c r="AO1110" s="28" t="s">
        <v>725</v>
      </c>
      <c r="AP1110" s="27" t="s">
        <v>718</v>
      </c>
      <c r="AQ1110" s="27" t="s">
        <v>677</v>
      </c>
      <c r="AR1110" s="27" t="s">
        <v>78</v>
      </c>
      <c r="AS1110" s="28" t="s">
        <v>717</v>
      </c>
      <c r="AT1110" s="28" t="s">
        <v>716</v>
      </c>
      <c r="AU1110" s="28" t="s">
        <v>718</v>
      </c>
      <c r="AV1110" s="28" t="s">
        <v>716</v>
      </c>
      <c r="AW1110" s="28" t="s">
        <v>718</v>
      </c>
      <c r="AX1110" s="28" t="s">
        <v>718</v>
      </c>
      <c r="AY1110" s="28" t="s">
        <v>718</v>
      </c>
      <c r="AZ1110" s="62">
        <v>408375.19</v>
      </c>
      <c r="BA1110" s="62">
        <v>0</v>
      </c>
      <c r="BB1110" s="29">
        <v>1</v>
      </c>
    </row>
    <row r="1111" spans="1:54" ht="15.75" customHeight="1" x14ac:dyDescent="0.2">
      <c r="A1111" t="s">
        <v>79</v>
      </c>
      <c r="B1111" t="e">
        <f>VLOOKUP(M1111,vlookup!A:C,3,FALSE)</f>
        <v>#N/A</v>
      </c>
      <c r="C1111" t="s">
        <v>925</v>
      </c>
      <c r="D1111" t="s">
        <v>9</v>
      </c>
      <c r="E1111" t="s">
        <v>13</v>
      </c>
      <c r="F1111" t="s">
        <v>717</v>
      </c>
      <c r="G1111" t="s">
        <v>1850</v>
      </c>
      <c r="H1111" t="s">
        <v>718</v>
      </c>
      <c r="I1111" t="s">
        <v>72</v>
      </c>
      <c r="J1111" t="s">
        <v>718</v>
      </c>
      <c r="K1111" t="s">
        <v>718</v>
      </c>
      <c r="L1111" s="6" t="s">
        <v>718</v>
      </c>
      <c r="M1111" s="27" t="s">
        <v>146</v>
      </c>
      <c r="N1111" s="27" t="s">
        <v>1146</v>
      </c>
      <c r="O1111" s="27" t="s">
        <v>78</v>
      </c>
      <c r="P1111" s="27" t="s">
        <v>1443</v>
      </c>
      <c r="Q1111" s="27" t="s">
        <v>78</v>
      </c>
      <c r="R1111" s="27" t="s">
        <v>43</v>
      </c>
      <c r="S1111" s="27" t="s">
        <v>44</v>
      </c>
      <c r="T1111" s="27" t="s">
        <v>88</v>
      </c>
      <c r="U1111" s="60">
        <v>42208</v>
      </c>
      <c r="V1111" s="27" t="s">
        <v>46</v>
      </c>
      <c r="W1111" s="27" t="s">
        <v>677</v>
      </c>
      <c r="X1111" s="27" t="s">
        <v>38</v>
      </c>
      <c r="Y1111" s="27" t="s">
        <v>3051</v>
      </c>
      <c r="Z1111" s="27" t="s">
        <v>399</v>
      </c>
      <c r="AA1111" s="62">
        <v>99729.23</v>
      </c>
      <c r="AB1111" s="27" t="s">
        <v>881</v>
      </c>
      <c r="AC1111" s="27" t="s">
        <v>397</v>
      </c>
      <c r="AD1111" s="27" t="s">
        <v>677</v>
      </c>
      <c r="AE1111" s="27" t="s">
        <v>398</v>
      </c>
      <c r="AF1111" s="27" t="s">
        <v>752</v>
      </c>
      <c r="AG1111" s="27" t="s">
        <v>755</v>
      </c>
      <c r="AH1111" s="27" t="s">
        <v>816</v>
      </c>
      <c r="AI1111" s="61">
        <v>42215</v>
      </c>
      <c r="AJ1111" s="27" t="s">
        <v>1590</v>
      </c>
      <c r="AK1111" s="61">
        <v>42206</v>
      </c>
      <c r="AL1111" s="28" t="s">
        <v>64</v>
      </c>
      <c r="AM1111" s="27" t="s">
        <v>757</v>
      </c>
      <c r="AN1111" s="27" t="s">
        <v>758</v>
      </c>
      <c r="AO1111" s="28" t="s">
        <v>725</v>
      </c>
      <c r="AP1111" s="27" t="s">
        <v>718</v>
      </c>
      <c r="AQ1111" s="27" t="s">
        <v>677</v>
      </c>
      <c r="AR1111" s="27" t="s">
        <v>78</v>
      </c>
      <c r="AS1111" s="28" t="s">
        <v>717</v>
      </c>
      <c r="AT1111" s="28" t="s">
        <v>716</v>
      </c>
      <c r="AU1111" s="28" t="s">
        <v>718</v>
      </c>
      <c r="AV1111" s="28" t="s">
        <v>716</v>
      </c>
      <c r="AW1111" s="28" t="s">
        <v>718</v>
      </c>
      <c r="AX1111" s="28" t="s">
        <v>718</v>
      </c>
      <c r="AY1111" s="28" t="s">
        <v>718</v>
      </c>
      <c r="AZ1111" s="62">
        <v>99729.23</v>
      </c>
      <c r="BA1111" s="62">
        <v>0</v>
      </c>
      <c r="BB1111" s="29">
        <v>1</v>
      </c>
    </row>
    <row r="1112" spans="1:54" ht="15.75" customHeight="1" x14ac:dyDescent="0.2">
      <c r="A1112" t="s">
        <v>79</v>
      </c>
      <c r="B1112" t="e">
        <f>VLOOKUP(M1112,vlookup!A:C,3,FALSE)</f>
        <v>#N/A</v>
      </c>
      <c r="C1112" t="s">
        <v>925</v>
      </c>
      <c r="D1112" t="s">
        <v>7</v>
      </c>
      <c r="E1112" t="s">
        <v>10</v>
      </c>
      <c r="F1112" t="s">
        <v>721</v>
      </c>
      <c r="G1112" t="s">
        <v>718</v>
      </c>
      <c r="H1112" t="s">
        <v>718</v>
      </c>
      <c r="I1112" t="s">
        <v>718</v>
      </c>
      <c r="J1112" t="s">
        <v>718</v>
      </c>
      <c r="K1112" t="s">
        <v>718</v>
      </c>
      <c r="L1112" s="6" t="s">
        <v>718</v>
      </c>
      <c r="M1112" s="27" t="s">
        <v>146</v>
      </c>
      <c r="N1112" s="27" t="s">
        <v>1146</v>
      </c>
      <c r="O1112" s="27" t="s">
        <v>78</v>
      </c>
      <c r="P1112" s="27" t="s">
        <v>1443</v>
      </c>
      <c r="Q1112" s="27" t="s">
        <v>78</v>
      </c>
      <c r="R1112" s="27" t="s">
        <v>43</v>
      </c>
      <c r="S1112" s="27" t="s">
        <v>44</v>
      </c>
      <c r="T1112" s="27" t="s">
        <v>88</v>
      </c>
      <c r="U1112" s="60">
        <v>41982</v>
      </c>
      <c r="V1112" s="27" t="s">
        <v>45</v>
      </c>
      <c r="W1112" s="27" t="s">
        <v>107</v>
      </c>
      <c r="X1112" s="27" t="s">
        <v>38</v>
      </c>
      <c r="Y1112" s="27" t="s">
        <v>1848</v>
      </c>
      <c r="Z1112" s="27" t="s">
        <v>1149</v>
      </c>
      <c r="AA1112" s="62">
        <v>386764</v>
      </c>
      <c r="AB1112" s="27" t="s">
        <v>1150</v>
      </c>
      <c r="AC1112" s="27" t="s">
        <v>400</v>
      </c>
      <c r="AD1112" s="27" t="s">
        <v>1151</v>
      </c>
      <c r="AE1112" s="27" t="s">
        <v>1152</v>
      </c>
      <c r="AF1112" s="27" t="s">
        <v>749</v>
      </c>
      <c r="AG1112" s="27" t="s">
        <v>677</v>
      </c>
      <c r="AH1112" s="27" t="s">
        <v>750</v>
      </c>
      <c r="AI1112" s="61">
        <v>41982</v>
      </c>
      <c r="AJ1112" s="27" t="s">
        <v>970</v>
      </c>
      <c r="AK1112" s="61">
        <v>41974</v>
      </c>
      <c r="AL1112" s="28" t="s">
        <v>64</v>
      </c>
      <c r="AM1112" s="27" t="s">
        <v>739</v>
      </c>
      <c r="AN1112" s="27" t="s">
        <v>740</v>
      </c>
      <c r="AO1112" s="28" t="s">
        <v>719</v>
      </c>
      <c r="AP1112" s="27" t="s">
        <v>720</v>
      </c>
      <c r="AQ1112" s="27" t="s">
        <v>734</v>
      </c>
      <c r="AR1112" s="27" t="s">
        <v>78</v>
      </c>
      <c r="AS1112" s="28" t="s">
        <v>721</v>
      </c>
      <c r="AT1112" s="28" t="s">
        <v>718</v>
      </c>
      <c r="AU1112" s="28" t="s">
        <v>718</v>
      </c>
      <c r="AV1112" s="28" t="s">
        <v>718</v>
      </c>
      <c r="AW1112" s="28" t="s">
        <v>718</v>
      </c>
      <c r="AX1112" s="28" t="s">
        <v>718</v>
      </c>
      <c r="AY1112" s="28" t="s">
        <v>718</v>
      </c>
      <c r="AZ1112" s="62">
        <v>386764</v>
      </c>
      <c r="BA1112" s="62">
        <v>0</v>
      </c>
      <c r="BB1112" s="29">
        <v>1</v>
      </c>
    </row>
    <row r="1113" spans="1:54" ht="15.75" customHeight="1" x14ac:dyDescent="0.2">
      <c r="A1113" t="s">
        <v>79</v>
      </c>
      <c r="B1113" t="e">
        <f>VLOOKUP(M1113,vlookup!A:C,3,FALSE)</f>
        <v>#N/A</v>
      </c>
      <c r="C1113" t="s">
        <v>925</v>
      </c>
      <c r="D1113" t="s">
        <v>7</v>
      </c>
      <c r="E1113" t="s">
        <v>11</v>
      </c>
      <c r="F1113" t="s">
        <v>721</v>
      </c>
      <c r="G1113" t="s">
        <v>718</v>
      </c>
      <c r="H1113" t="s">
        <v>718</v>
      </c>
      <c r="I1113" t="s">
        <v>718</v>
      </c>
      <c r="J1113" t="s">
        <v>718</v>
      </c>
      <c r="K1113" t="s">
        <v>718</v>
      </c>
      <c r="L1113" s="6" t="s">
        <v>718</v>
      </c>
      <c r="M1113" s="27" t="s">
        <v>146</v>
      </c>
      <c r="N1113" s="27" t="s">
        <v>1146</v>
      </c>
      <c r="O1113" s="27" t="s">
        <v>78</v>
      </c>
      <c r="P1113" s="27" t="s">
        <v>1443</v>
      </c>
      <c r="Q1113" s="27" t="s">
        <v>78</v>
      </c>
      <c r="R1113" s="27" t="s">
        <v>43</v>
      </c>
      <c r="S1113" s="27" t="s">
        <v>44</v>
      </c>
      <c r="T1113" s="27" t="s">
        <v>88</v>
      </c>
      <c r="U1113" s="60">
        <v>42087</v>
      </c>
      <c r="V1113" s="27" t="s">
        <v>45</v>
      </c>
      <c r="W1113" s="27" t="s">
        <v>107</v>
      </c>
      <c r="X1113" s="27" t="s">
        <v>38</v>
      </c>
      <c r="Y1113" s="27" t="s">
        <v>3046</v>
      </c>
      <c r="Z1113" s="27" t="s">
        <v>1149</v>
      </c>
      <c r="AA1113" s="62">
        <v>89952</v>
      </c>
      <c r="AB1113" s="27" t="s">
        <v>1150</v>
      </c>
      <c r="AC1113" s="27" t="s">
        <v>92</v>
      </c>
      <c r="AD1113" s="27" t="s">
        <v>1151</v>
      </c>
      <c r="AE1113" s="27" t="s">
        <v>1152</v>
      </c>
      <c r="AF1113" s="27" t="s">
        <v>749</v>
      </c>
      <c r="AG1113" s="27" t="s">
        <v>677</v>
      </c>
      <c r="AH1113" s="27" t="s">
        <v>750</v>
      </c>
      <c r="AI1113" s="61">
        <v>42087</v>
      </c>
      <c r="AJ1113" s="27" t="s">
        <v>970</v>
      </c>
      <c r="AK1113" s="61">
        <v>42079</v>
      </c>
      <c r="AL1113" s="28" t="s">
        <v>64</v>
      </c>
      <c r="AM1113" s="27" t="s">
        <v>739</v>
      </c>
      <c r="AN1113" s="27" t="s">
        <v>740</v>
      </c>
      <c r="AO1113" s="28" t="s">
        <v>719</v>
      </c>
      <c r="AP1113" s="27" t="s">
        <v>720</v>
      </c>
      <c r="AQ1113" s="27" t="s">
        <v>734</v>
      </c>
      <c r="AR1113" s="27" t="s">
        <v>78</v>
      </c>
      <c r="AS1113" s="28" t="s">
        <v>721</v>
      </c>
      <c r="AT1113" s="28" t="s">
        <v>718</v>
      </c>
      <c r="AU1113" s="28" t="s">
        <v>718</v>
      </c>
      <c r="AV1113" s="28" t="s">
        <v>718</v>
      </c>
      <c r="AW1113" s="28" t="s">
        <v>718</v>
      </c>
      <c r="AX1113" s="28" t="s">
        <v>718</v>
      </c>
      <c r="AY1113" s="28" t="s">
        <v>718</v>
      </c>
      <c r="AZ1113" s="62">
        <v>89952</v>
      </c>
      <c r="BA1113" s="62">
        <v>0</v>
      </c>
      <c r="BB1113" s="29">
        <v>1</v>
      </c>
    </row>
    <row r="1114" spans="1:54" ht="15.75" customHeight="1" x14ac:dyDescent="0.2">
      <c r="A1114" t="s">
        <v>79</v>
      </c>
      <c r="B1114" t="e">
        <f>VLOOKUP(M1114,vlookup!A:C,3,FALSE)</f>
        <v>#N/A</v>
      </c>
      <c r="C1114" t="s">
        <v>925</v>
      </c>
      <c r="D1114" t="s">
        <v>8</v>
      </c>
      <c r="E1114" t="s">
        <v>12</v>
      </c>
      <c r="F1114" t="s">
        <v>721</v>
      </c>
      <c r="G1114" t="s">
        <v>718</v>
      </c>
      <c r="H1114" t="s">
        <v>718</v>
      </c>
      <c r="I1114" t="s">
        <v>718</v>
      </c>
      <c r="J1114" t="s">
        <v>718</v>
      </c>
      <c r="K1114" t="s">
        <v>718</v>
      </c>
      <c r="L1114" s="6" t="s">
        <v>718</v>
      </c>
      <c r="M1114" s="27" t="s">
        <v>146</v>
      </c>
      <c r="N1114" s="27" t="s">
        <v>1146</v>
      </c>
      <c r="O1114" s="27" t="s">
        <v>78</v>
      </c>
      <c r="P1114" s="27" t="s">
        <v>1443</v>
      </c>
      <c r="Q1114" s="27" t="s">
        <v>78</v>
      </c>
      <c r="R1114" s="27" t="s">
        <v>43</v>
      </c>
      <c r="S1114" s="27" t="s">
        <v>44</v>
      </c>
      <c r="T1114" s="27" t="s">
        <v>88</v>
      </c>
      <c r="U1114" s="60">
        <v>42135</v>
      </c>
      <c r="V1114" s="27" t="s">
        <v>36</v>
      </c>
      <c r="W1114" s="27" t="s">
        <v>677</v>
      </c>
      <c r="X1114" s="27" t="s">
        <v>38</v>
      </c>
      <c r="Y1114" s="27" t="s">
        <v>3048</v>
      </c>
      <c r="Z1114" s="27" t="s">
        <v>1153</v>
      </c>
      <c r="AA1114" s="62">
        <v>121027.22</v>
      </c>
      <c r="AB1114" s="27" t="s">
        <v>1154</v>
      </c>
      <c r="AC1114" s="27" t="s">
        <v>115</v>
      </c>
      <c r="AD1114" s="27" t="s">
        <v>677</v>
      </c>
      <c r="AE1114" s="27" t="s">
        <v>1155</v>
      </c>
      <c r="AF1114" s="27" t="s">
        <v>776</v>
      </c>
      <c r="AG1114" s="27" t="s">
        <v>50</v>
      </c>
      <c r="AH1114" s="27" t="s">
        <v>747</v>
      </c>
      <c r="AI1114" s="61">
        <v>42264</v>
      </c>
      <c r="AJ1114" s="27" t="s">
        <v>747</v>
      </c>
      <c r="AK1114" s="61">
        <v>42130</v>
      </c>
      <c r="AL1114" s="28" t="s">
        <v>64</v>
      </c>
      <c r="AM1114" s="27" t="s">
        <v>739</v>
      </c>
      <c r="AN1114" s="27" t="s">
        <v>740</v>
      </c>
      <c r="AO1114" s="28" t="s">
        <v>715</v>
      </c>
      <c r="AP1114" s="27" t="s">
        <v>716</v>
      </c>
      <c r="AQ1114" s="27" t="s">
        <v>677</v>
      </c>
      <c r="AR1114" s="27" t="s">
        <v>78</v>
      </c>
      <c r="AS1114" s="28" t="s">
        <v>721</v>
      </c>
      <c r="AT1114" s="28" t="s">
        <v>718</v>
      </c>
      <c r="AU1114" s="28" t="s">
        <v>718</v>
      </c>
      <c r="AV1114" s="28" t="s">
        <v>718</v>
      </c>
      <c r="AW1114" s="28" t="s">
        <v>718</v>
      </c>
      <c r="AX1114" s="28" t="s">
        <v>718</v>
      </c>
      <c r="AY1114" s="28" t="s">
        <v>718</v>
      </c>
      <c r="AZ1114" s="62">
        <v>121027.22</v>
      </c>
      <c r="BA1114" s="62">
        <v>0</v>
      </c>
      <c r="BB1114" s="29">
        <v>1</v>
      </c>
    </row>
    <row r="1115" spans="1:54" ht="15.75" customHeight="1" x14ac:dyDescent="0.2">
      <c r="A1115" t="s">
        <v>79</v>
      </c>
      <c r="B1115" t="e">
        <f>VLOOKUP(M1115,vlookup!A:C,3,FALSE)</f>
        <v>#N/A</v>
      </c>
      <c r="C1115" t="s">
        <v>925</v>
      </c>
      <c r="D1115" t="s">
        <v>7</v>
      </c>
      <c r="E1115" t="s">
        <v>12</v>
      </c>
      <c r="F1115" t="s">
        <v>721</v>
      </c>
      <c r="G1115" t="s">
        <v>718</v>
      </c>
      <c r="H1115" t="s">
        <v>718</v>
      </c>
      <c r="I1115" t="s">
        <v>718</v>
      </c>
      <c r="J1115" t="s">
        <v>718</v>
      </c>
      <c r="K1115" t="s">
        <v>718</v>
      </c>
      <c r="L1115" s="6" t="s">
        <v>718</v>
      </c>
      <c r="M1115" s="27" t="s">
        <v>146</v>
      </c>
      <c r="N1115" s="27" t="s">
        <v>1146</v>
      </c>
      <c r="O1115" s="27" t="s">
        <v>78</v>
      </c>
      <c r="P1115" s="27" t="s">
        <v>1443</v>
      </c>
      <c r="Q1115" s="27" t="s">
        <v>78</v>
      </c>
      <c r="R1115" s="27" t="s">
        <v>425</v>
      </c>
      <c r="S1115" s="27" t="s">
        <v>118</v>
      </c>
      <c r="T1115" s="27" t="s">
        <v>1212</v>
      </c>
      <c r="U1115" s="60">
        <v>42143</v>
      </c>
      <c r="V1115" s="27" t="s">
        <v>45</v>
      </c>
      <c r="W1115" s="27" t="s">
        <v>107</v>
      </c>
      <c r="X1115" s="27" t="s">
        <v>38</v>
      </c>
      <c r="Y1115" s="27" t="s">
        <v>3045</v>
      </c>
      <c r="Z1115" s="27" t="s">
        <v>438</v>
      </c>
      <c r="AA1115" s="62">
        <v>925373.8</v>
      </c>
      <c r="AB1115" s="27" t="s">
        <v>856</v>
      </c>
      <c r="AC1115" s="27" t="s">
        <v>397</v>
      </c>
      <c r="AD1115" s="27" t="s">
        <v>857</v>
      </c>
      <c r="AE1115" s="27" t="s">
        <v>437</v>
      </c>
      <c r="AF1115" s="27" t="s">
        <v>777</v>
      </c>
      <c r="AG1115" s="27" t="s">
        <v>677</v>
      </c>
      <c r="AH1115" s="27" t="s">
        <v>747</v>
      </c>
      <c r="AI1115" s="61">
        <v>42312</v>
      </c>
      <c r="AJ1115" s="27" t="s">
        <v>747</v>
      </c>
      <c r="AK1115" s="61">
        <v>42137</v>
      </c>
      <c r="AL1115" s="28" t="s">
        <v>64</v>
      </c>
      <c r="AM1115" s="27" t="s">
        <v>739</v>
      </c>
      <c r="AN1115" s="27" t="s">
        <v>740</v>
      </c>
      <c r="AO1115" s="28" t="s">
        <v>725</v>
      </c>
      <c r="AP1115" s="27" t="s">
        <v>718</v>
      </c>
      <c r="AQ1115" s="27" t="s">
        <v>858</v>
      </c>
      <c r="AR1115" s="27" t="s">
        <v>78</v>
      </c>
      <c r="AS1115" s="28" t="s">
        <v>721</v>
      </c>
      <c r="AT1115" s="28" t="s">
        <v>718</v>
      </c>
      <c r="AU1115" s="28" t="s">
        <v>718</v>
      </c>
      <c r="AV1115" s="28" t="s">
        <v>718</v>
      </c>
      <c r="AW1115" s="28" t="s">
        <v>718</v>
      </c>
      <c r="AX1115" s="28" t="s">
        <v>718</v>
      </c>
      <c r="AY1115" s="28" t="s">
        <v>718</v>
      </c>
      <c r="AZ1115" s="62">
        <v>925373.8</v>
      </c>
      <c r="BA1115" s="62">
        <v>0</v>
      </c>
      <c r="BB1115" s="29">
        <v>1</v>
      </c>
    </row>
    <row r="1116" spans="1:54" ht="15.75" customHeight="1" x14ac:dyDescent="0.2">
      <c r="A1116" t="s">
        <v>79</v>
      </c>
      <c r="B1116" t="e">
        <f>VLOOKUP(M1116,vlookup!A:C,3,FALSE)</f>
        <v>#N/A</v>
      </c>
      <c r="C1116" t="s">
        <v>925</v>
      </c>
      <c r="D1116" t="s">
        <v>7</v>
      </c>
      <c r="E1116" t="s">
        <v>12</v>
      </c>
      <c r="F1116" t="s">
        <v>721</v>
      </c>
      <c r="G1116" t="s">
        <v>718</v>
      </c>
      <c r="H1116" t="s">
        <v>718</v>
      </c>
      <c r="I1116" t="s">
        <v>718</v>
      </c>
      <c r="J1116" t="s">
        <v>718</v>
      </c>
      <c r="K1116" t="s">
        <v>718</v>
      </c>
      <c r="L1116" s="6" t="s">
        <v>718</v>
      </c>
      <c r="M1116" s="27" t="s">
        <v>146</v>
      </c>
      <c r="N1116" s="27" t="s">
        <v>1146</v>
      </c>
      <c r="O1116" s="27" t="s">
        <v>78</v>
      </c>
      <c r="P1116" s="27" t="s">
        <v>1443</v>
      </c>
      <c r="Q1116" s="27" t="s">
        <v>78</v>
      </c>
      <c r="R1116" s="27" t="s">
        <v>43</v>
      </c>
      <c r="S1116" s="27" t="s">
        <v>44</v>
      </c>
      <c r="T1116" s="27" t="s">
        <v>88</v>
      </c>
      <c r="U1116" s="60">
        <v>42178</v>
      </c>
      <c r="V1116" s="27" t="s">
        <v>45</v>
      </c>
      <c r="W1116" s="27" t="s">
        <v>107</v>
      </c>
      <c r="X1116" s="27" t="s">
        <v>38</v>
      </c>
      <c r="Y1116" s="27" t="s">
        <v>1848</v>
      </c>
      <c r="Z1116" s="27" t="s">
        <v>1149</v>
      </c>
      <c r="AA1116" s="62">
        <v>435249</v>
      </c>
      <c r="AB1116" s="27" t="s">
        <v>1150</v>
      </c>
      <c r="AC1116" s="27" t="s">
        <v>91</v>
      </c>
      <c r="AD1116" s="27" t="s">
        <v>1151</v>
      </c>
      <c r="AE1116" s="27" t="s">
        <v>1152</v>
      </c>
      <c r="AF1116" s="27" t="s">
        <v>749</v>
      </c>
      <c r="AG1116" s="27" t="s">
        <v>677</v>
      </c>
      <c r="AH1116" s="27" t="s">
        <v>750</v>
      </c>
      <c r="AI1116" s="61">
        <v>42178</v>
      </c>
      <c r="AJ1116" s="27" t="s">
        <v>970</v>
      </c>
      <c r="AK1116" s="61">
        <v>42178</v>
      </c>
      <c r="AL1116" s="28" t="s">
        <v>64</v>
      </c>
      <c r="AM1116" s="27" t="s">
        <v>739</v>
      </c>
      <c r="AN1116" s="27" t="s">
        <v>740</v>
      </c>
      <c r="AO1116" s="28" t="s">
        <v>719</v>
      </c>
      <c r="AP1116" s="27" t="s">
        <v>720</v>
      </c>
      <c r="AQ1116" s="27" t="s">
        <v>734</v>
      </c>
      <c r="AR1116" s="27" t="s">
        <v>78</v>
      </c>
      <c r="AS1116" s="28" t="s">
        <v>721</v>
      </c>
      <c r="AT1116" s="28" t="s">
        <v>718</v>
      </c>
      <c r="AU1116" s="28" t="s">
        <v>718</v>
      </c>
      <c r="AV1116" s="28" t="s">
        <v>718</v>
      </c>
      <c r="AW1116" s="28" t="s">
        <v>718</v>
      </c>
      <c r="AX1116" s="28" t="s">
        <v>718</v>
      </c>
      <c r="AY1116" s="28" t="s">
        <v>718</v>
      </c>
      <c r="AZ1116" s="62">
        <v>435249</v>
      </c>
      <c r="BA1116" s="62">
        <v>0</v>
      </c>
      <c r="BB1116" s="29">
        <v>1</v>
      </c>
    </row>
    <row r="1117" spans="1:54" ht="15.75" customHeight="1" x14ac:dyDescent="0.2">
      <c r="A1117" t="s">
        <v>79</v>
      </c>
      <c r="B1117" t="e">
        <f>VLOOKUP(M1117,vlookup!A:C,3,FALSE)</f>
        <v>#N/A</v>
      </c>
      <c r="C1117" t="s">
        <v>925</v>
      </c>
      <c r="D1117" t="s">
        <v>7</v>
      </c>
      <c r="E1117" t="s">
        <v>13</v>
      </c>
      <c r="F1117" t="s">
        <v>721</v>
      </c>
      <c r="G1117" t="s">
        <v>718</v>
      </c>
      <c r="H1117" t="s">
        <v>718</v>
      </c>
      <c r="I1117" t="s">
        <v>718</v>
      </c>
      <c r="J1117" t="s">
        <v>718</v>
      </c>
      <c r="K1117" t="s">
        <v>718</v>
      </c>
      <c r="L1117" s="6" t="s">
        <v>718</v>
      </c>
      <c r="M1117" s="27" t="s">
        <v>146</v>
      </c>
      <c r="N1117" s="27" t="s">
        <v>1146</v>
      </c>
      <c r="O1117" s="27" t="s">
        <v>78</v>
      </c>
      <c r="P1117" s="27" t="s">
        <v>1443</v>
      </c>
      <c r="Q1117" s="27" t="s">
        <v>78</v>
      </c>
      <c r="R1117" s="27" t="s">
        <v>43</v>
      </c>
      <c r="S1117" s="27" t="s">
        <v>44</v>
      </c>
      <c r="T1117" s="27" t="s">
        <v>88</v>
      </c>
      <c r="U1117" s="60">
        <v>42248</v>
      </c>
      <c r="V1117" s="27" t="s">
        <v>40</v>
      </c>
      <c r="W1117" s="27" t="s">
        <v>677</v>
      </c>
      <c r="X1117" s="27" t="s">
        <v>38</v>
      </c>
      <c r="Y1117" s="27" t="s">
        <v>3054</v>
      </c>
      <c r="Z1117" s="27" t="s">
        <v>583</v>
      </c>
      <c r="AA1117" s="62">
        <v>30000</v>
      </c>
      <c r="AB1117" s="27" t="s">
        <v>1827</v>
      </c>
      <c r="AC1117" s="27" t="s">
        <v>130</v>
      </c>
      <c r="AD1117" s="27" t="s">
        <v>677</v>
      </c>
      <c r="AE1117" s="27" t="s">
        <v>374</v>
      </c>
      <c r="AF1117" s="27" t="s">
        <v>736</v>
      </c>
      <c r="AG1117" s="27" t="s">
        <v>677</v>
      </c>
      <c r="AH1117" s="27" t="s">
        <v>816</v>
      </c>
      <c r="AI1117" s="61">
        <v>42248</v>
      </c>
      <c r="AJ1117" s="27" t="s">
        <v>747</v>
      </c>
      <c r="AK1117" s="61">
        <v>42205</v>
      </c>
      <c r="AL1117" s="28" t="s">
        <v>64</v>
      </c>
      <c r="AM1117" s="27" t="s">
        <v>757</v>
      </c>
      <c r="AN1117" s="27" t="s">
        <v>758</v>
      </c>
      <c r="AO1117" s="28" t="s">
        <v>725</v>
      </c>
      <c r="AP1117" s="27" t="s">
        <v>718</v>
      </c>
      <c r="AQ1117" s="27" t="s">
        <v>677</v>
      </c>
      <c r="AR1117" s="27" t="s">
        <v>78</v>
      </c>
      <c r="AS1117" s="28" t="s">
        <v>721</v>
      </c>
      <c r="AT1117" s="28" t="s">
        <v>718</v>
      </c>
      <c r="AU1117" s="28" t="s">
        <v>718</v>
      </c>
      <c r="AV1117" s="28" t="s">
        <v>718</v>
      </c>
      <c r="AW1117" s="28" t="s">
        <v>718</v>
      </c>
      <c r="AX1117" s="28" t="s">
        <v>718</v>
      </c>
      <c r="AY1117" s="28" t="s">
        <v>718</v>
      </c>
      <c r="AZ1117" s="62">
        <v>30000</v>
      </c>
      <c r="BA1117" s="62">
        <v>30000</v>
      </c>
      <c r="BB1117" s="29">
        <v>1</v>
      </c>
    </row>
    <row r="1118" spans="1:54" ht="15.75" customHeight="1" x14ac:dyDescent="0.2">
      <c r="A1118" t="s">
        <v>79</v>
      </c>
      <c r="B1118" t="e">
        <f>VLOOKUP(M1118,vlookup!A:C,3,FALSE)</f>
        <v>#N/A</v>
      </c>
      <c r="C1118" t="s">
        <v>925</v>
      </c>
      <c r="D1118" t="s">
        <v>8</v>
      </c>
      <c r="E1118" t="s">
        <v>13</v>
      </c>
      <c r="F1118" t="s">
        <v>721</v>
      </c>
      <c r="G1118" t="s">
        <v>718</v>
      </c>
      <c r="H1118" t="s">
        <v>718</v>
      </c>
      <c r="I1118" t="s">
        <v>718</v>
      </c>
      <c r="J1118" t="s">
        <v>718</v>
      </c>
      <c r="K1118" t="s">
        <v>718</v>
      </c>
      <c r="L1118" s="6" t="s">
        <v>718</v>
      </c>
      <c r="M1118" s="27" t="s">
        <v>146</v>
      </c>
      <c r="N1118" s="27" t="s">
        <v>1146</v>
      </c>
      <c r="O1118" s="27" t="s">
        <v>78</v>
      </c>
      <c r="P1118" s="27" t="s">
        <v>1443</v>
      </c>
      <c r="Q1118" s="27" t="s">
        <v>78</v>
      </c>
      <c r="R1118" s="27" t="s">
        <v>43</v>
      </c>
      <c r="S1118" s="27" t="s">
        <v>44</v>
      </c>
      <c r="T1118" s="27" t="s">
        <v>88</v>
      </c>
      <c r="U1118" s="60">
        <v>42255</v>
      </c>
      <c r="V1118" s="27" t="s">
        <v>36</v>
      </c>
      <c r="W1118" s="27" t="s">
        <v>677</v>
      </c>
      <c r="X1118" s="27" t="s">
        <v>38</v>
      </c>
      <c r="Y1118" s="27" t="s">
        <v>3055</v>
      </c>
      <c r="Z1118" s="27" t="s">
        <v>1153</v>
      </c>
      <c r="AA1118" s="62">
        <v>72851</v>
      </c>
      <c r="AB1118" s="27" t="s">
        <v>3056</v>
      </c>
      <c r="AC1118" s="27" t="s">
        <v>76</v>
      </c>
      <c r="AD1118" s="27" t="s">
        <v>677</v>
      </c>
      <c r="AE1118" s="27" t="s">
        <v>1155</v>
      </c>
      <c r="AF1118" s="27" t="s">
        <v>776</v>
      </c>
      <c r="AG1118" s="27" t="s">
        <v>50</v>
      </c>
      <c r="AH1118" s="27" t="s">
        <v>816</v>
      </c>
      <c r="AI1118" s="61">
        <v>42313</v>
      </c>
      <c r="AJ1118" s="27" t="s">
        <v>747</v>
      </c>
      <c r="AK1118" s="61">
        <v>42236</v>
      </c>
      <c r="AL1118" s="28" t="s">
        <v>64</v>
      </c>
      <c r="AM1118" s="27" t="s">
        <v>677</v>
      </c>
      <c r="AN1118" s="27" t="s">
        <v>677</v>
      </c>
      <c r="AO1118" s="28" t="s">
        <v>715</v>
      </c>
      <c r="AP1118" s="27" t="s">
        <v>716</v>
      </c>
      <c r="AQ1118" s="27" t="s">
        <v>677</v>
      </c>
      <c r="AR1118" s="27" t="s">
        <v>78</v>
      </c>
      <c r="AS1118" s="28" t="s">
        <v>721</v>
      </c>
      <c r="AT1118" s="28" t="s">
        <v>718</v>
      </c>
      <c r="AU1118" s="28" t="s">
        <v>718</v>
      </c>
      <c r="AV1118" s="28" t="s">
        <v>718</v>
      </c>
      <c r="AW1118" s="28" t="s">
        <v>718</v>
      </c>
      <c r="AX1118" s="28" t="s">
        <v>718</v>
      </c>
      <c r="AY1118" s="28" t="s">
        <v>718</v>
      </c>
      <c r="AZ1118" s="62">
        <v>72851</v>
      </c>
      <c r="BA1118" s="62">
        <v>111396</v>
      </c>
      <c r="BB1118" s="29">
        <v>1</v>
      </c>
    </row>
    <row r="1119" spans="1:54" ht="15.75" customHeight="1" x14ac:dyDescent="0.2">
      <c r="A1119" t="s">
        <v>3205</v>
      </c>
      <c r="B1119" t="e">
        <f>VLOOKUP(M1119,vlookup!A:C,3,FALSE)</f>
        <v>#N/A</v>
      </c>
      <c r="C1119" t="s">
        <v>925</v>
      </c>
      <c r="D1119" t="s">
        <v>7</v>
      </c>
      <c r="E1119" t="s">
        <v>13</v>
      </c>
      <c r="F1119" t="s">
        <v>721</v>
      </c>
      <c r="G1119" t="s">
        <v>718</v>
      </c>
      <c r="H1119" t="s">
        <v>718</v>
      </c>
      <c r="I1119" t="s">
        <v>718</v>
      </c>
      <c r="J1119" t="s">
        <v>718</v>
      </c>
      <c r="K1119" t="s">
        <v>718</v>
      </c>
      <c r="L1119" s="6" t="s">
        <v>718</v>
      </c>
      <c r="M1119" s="27" t="s">
        <v>146</v>
      </c>
      <c r="N1119" s="27" t="s">
        <v>1146</v>
      </c>
      <c r="O1119" s="27" t="s">
        <v>78</v>
      </c>
      <c r="P1119" s="27" t="s">
        <v>1440</v>
      </c>
      <c r="Q1119" s="27" t="s">
        <v>78</v>
      </c>
      <c r="R1119" s="27" t="s">
        <v>463</v>
      </c>
      <c r="S1119" s="27" t="s">
        <v>260</v>
      </c>
      <c r="T1119" s="27" t="s">
        <v>212</v>
      </c>
      <c r="U1119" s="60">
        <v>42257</v>
      </c>
      <c r="V1119" s="27" t="s">
        <v>45</v>
      </c>
      <c r="W1119" s="27" t="s">
        <v>107</v>
      </c>
      <c r="X1119" s="27" t="s">
        <v>175</v>
      </c>
      <c r="Y1119" s="27" t="s">
        <v>3058</v>
      </c>
      <c r="Z1119" s="27" t="s">
        <v>188</v>
      </c>
      <c r="AA1119" s="62">
        <v>545280</v>
      </c>
      <c r="AB1119" s="27" t="s">
        <v>860</v>
      </c>
      <c r="AC1119" s="27" t="s">
        <v>76</v>
      </c>
      <c r="AD1119" s="27" t="s">
        <v>187</v>
      </c>
      <c r="AE1119" s="27" t="s">
        <v>186</v>
      </c>
      <c r="AF1119" s="27" t="s">
        <v>782</v>
      </c>
      <c r="AG1119" s="27" t="s">
        <v>677</v>
      </c>
      <c r="AH1119" s="27" t="s">
        <v>1759</v>
      </c>
      <c r="AI1119" s="61">
        <v>42257</v>
      </c>
      <c r="AJ1119" s="27" t="s">
        <v>1758</v>
      </c>
      <c r="AK1119" s="61">
        <v>42255</v>
      </c>
      <c r="AL1119" s="28" t="s">
        <v>64</v>
      </c>
      <c r="AM1119" s="27" t="s">
        <v>677</v>
      </c>
      <c r="AN1119" s="27" t="s">
        <v>677</v>
      </c>
      <c r="AO1119" s="28" t="s">
        <v>715</v>
      </c>
      <c r="AP1119" s="27" t="s">
        <v>716</v>
      </c>
      <c r="AQ1119" s="27" t="s">
        <v>78</v>
      </c>
      <c r="AR1119" s="27" t="s">
        <v>78</v>
      </c>
      <c r="AS1119" s="28" t="s">
        <v>721</v>
      </c>
      <c r="AT1119" s="28" t="s">
        <v>718</v>
      </c>
      <c r="AU1119" s="28" t="s">
        <v>718</v>
      </c>
      <c r="AV1119" s="28" t="s">
        <v>718</v>
      </c>
      <c r="AW1119" s="28" t="s">
        <v>718</v>
      </c>
      <c r="AX1119" s="28" t="s">
        <v>718</v>
      </c>
      <c r="AY1119" s="28" t="s">
        <v>718</v>
      </c>
      <c r="AZ1119" s="62">
        <v>545280</v>
      </c>
      <c r="BA1119" s="62">
        <v>545280</v>
      </c>
      <c r="BB1119" s="29">
        <v>1</v>
      </c>
    </row>
    <row r="1120" spans="1:54" ht="15.75" customHeight="1" x14ac:dyDescent="0.2">
      <c r="A1120" t="s">
        <v>3205</v>
      </c>
      <c r="B1120" t="e">
        <f>VLOOKUP(M1120,vlookup!A:C,3,FALSE)</f>
        <v>#N/A</v>
      </c>
      <c r="C1120" t="s">
        <v>925</v>
      </c>
      <c r="D1120" t="s">
        <v>7</v>
      </c>
      <c r="E1120" t="s">
        <v>13</v>
      </c>
      <c r="F1120" t="s">
        <v>721</v>
      </c>
      <c r="G1120" t="s">
        <v>718</v>
      </c>
      <c r="H1120" t="s">
        <v>718</v>
      </c>
      <c r="I1120" t="s">
        <v>718</v>
      </c>
      <c r="J1120" t="s">
        <v>718</v>
      </c>
      <c r="K1120" t="s">
        <v>718</v>
      </c>
      <c r="L1120" s="6" t="s">
        <v>718</v>
      </c>
      <c r="M1120" s="27" t="s">
        <v>146</v>
      </c>
      <c r="N1120" s="27" t="s">
        <v>1146</v>
      </c>
      <c r="O1120" s="27" t="s">
        <v>78</v>
      </c>
      <c r="P1120" s="27" t="s">
        <v>1440</v>
      </c>
      <c r="Q1120" s="27" t="s">
        <v>78</v>
      </c>
      <c r="R1120" s="27" t="s">
        <v>463</v>
      </c>
      <c r="S1120" s="27" t="s">
        <v>260</v>
      </c>
      <c r="T1120" s="27" t="s">
        <v>212</v>
      </c>
      <c r="U1120" s="60">
        <v>42270</v>
      </c>
      <c r="V1120" s="27" t="s">
        <v>45</v>
      </c>
      <c r="W1120" s="27" t="s">
        <v>107</v>
      </c>
      <c r="X1120" s="27" t="s">
        <v>175</v>
      </c>
      <c r="Y1120" s="27" t="s">
        <v>3202</v>
      </c>
      <c r="Z1120" s="27" t="s">
        <v>188</v>
      </c>
      <c r="AA1120" s="62">
        <v>420000</v>
      </c>
      <c r="AB1120" s="27" t="s">
        <v>671</v>
      </c>
      <c r="AC1120" s="27" t="s">
        <v>76</v>
      </c>
      <c r="AD1120" s="27" t="s">
        <v>187</v>
      </c>
      <c r="AE1120" s="27" t="s">
        <v>186</v>
      </c>
      <c r="AF1120" s="27" t="s">
        <v>782</v>
      </c>
      <c r="AG1120" s="27" t="s">
        <v>677</v>
      </c>
      <c r="AH1120" s="27" t="s">
        <v>1759</v>
      </c>
      <c r="AI1120" s="61">
        <v>42321</v>
      </c>
      <c r="AJ1120" s="27" t="s">
        <v>1758</v>
      </c>
      <c r="AK1120" s="61">
        <v>42321</v>
      </c>
      <c r="AL1120" s="28" t="s">
        <v>64</v>
      </c>
      <c r="AM1120" s="27" t="s">
        <v>677</v>
      </c>
      <c r="AN1120" s="27" t="s">
        <v>677</v>
      </c>
      <c r="AO1120" s="28" t="s">
        <v>715</v>
      </c>
      <c r="AP1120" s="27" t="s">
        <v>716</v>
      </c>
      <c r="AQ1120" s="27" t="s">
        <v>78</v>
      </c>
      <c r="AR1120" s="27" t="s">
        <v>78</v>
      </c>
      <c r="AS1120" s="28" t="s">
        <v>721</v>
      </c>
      <c r="AT1120" s="28" t="s">
        <v>718</v>
      </c>
      <c r="AU1120" s="28" t="s">
        <v>718</v>
      </c>
      <c r="AV1120" s="28" t="s">
        <v>718</v>
      </c>
      <c r="AW1120" s="28" t="s">
        <v>718</v>
      </c>
      <c r="AX1120" s="28" t="s">
        <v>718</v>
      </c>
      <c r="AY1120" s="28" t="s">
        <v>718</v>
      </c>
      <c r="AZ1120" s="62">
        <v>420000</v>
      </c>
      <c r="BA1120" s="62">
        <v>420000</v>
      </c>
      <c r="BB1120" s="29">
        <v>1</v>
      </c>
    </row>
    <row r="1121" spans="1:54" ht="15.75" customHeight="1" x14ac:dyDescent="0.2">
      <c r="A1121" t="s">
        <v>79</v>
      </c>
      <c r="B1121" t="e">
        <f>VLOOKUP(M1121,vlookup!A:C,3,FALSE)</f>
        <v>#N/A</v>
      </c>
      <c r="C1121" t="s">
        <v>925</v>
      </c>
      <c r="D1121" t="s">
        <v>7</v>
      </c>
      <c r="E1121" t="s">
        <v>13</v>
      </c>
      <c r="F1121" t="s">
        <v>717</v>
      </c>
      <c r="G1121" t="s">
        <v>718</v>
      </c>
      <c r="H1121" t="s">
        <v>718</v>
      </c>
      <c r="I1121" t="s">
        <v>718</v>
      </c>
      <c r="J1121" t="s">
        <v>718</v>
      </c>
      <c r="K1121" t="s">
        <v>718</v>
      </c>
      <c r="L1121" s="6" t="s">
        <v>718</v>
      </c>
      <c r="M1121" s="27" t="s">
        <v>146</v>
      </c>
      <c r="N1121" s="27" t="s">
        <v>1146</v>
      </c>
      <c r="O1121" s="27" t="s">
        <v>78</v>
      </c>
      <c r="P1121" s="27" t="s">
        <v>1443</v>
      </c>
      <c r="Q1121" s="27" t="s">
        <v>78</v>
      </c>
      <c r="R1121" s="27" t="s">
        <v>43</v>
      </c>
      <c r="S1121" s="27" t="s">
        <v>44</v>
      </c>
      <c r="T1121" s="27" t="s">
        <v>88</v>
      </c>
      <c r="U1121" s="60">
        <v>42222</v>
      </c>
      <c r="V1121" s="27" t="s">
        <v>45</v>
      </c>
      <c r="W1121" s="27" t="s">
        <v>107</v>
      </c>
      <c r="X1121" s="27" t="s">
        <v>38</v>
      </c>
      <c r="Y1121" s="27" t="s">
        <v>3053</v>
      </c>
      <c r="Z1121" s="27" t="s">
        <v>152</v>
      </c>
      <c r="AA1121" s="62">
        <v>149600</v>
      </c>
      <c r="AB1121" s="27" t="s">
        <v>391</v>
      </c>
      <c r="AC1121" s="27" t="s">
        <v>86</v>
      </c>
      <c r="AD1121" s="27" t="s">
        <v>1412</v>
      </c>
      <c r="AE1121" s="27" t="s">
        <v>151</v>
      </c>
      <c r="AF1121" s="27" t="s">
        <v>752</v>
      </c>
      <c r="AG1121" s="27" t="s">
        <v>677</v>
      </c>
      <c r="AH1121" s="27" t="s">
        <v>756</v>
      </c>
      <c r="AI1121" s="61">
        <v>42222</v>
      </c>
      <c r="AJ1121" s="27" t="s">
        <v>1590</v>
      </c>
      <c r="AK1121" s="61">
        <v>42222</v>
      </c>
      <c r="AL1121" s="28" t="s">
        <v>64</v>
      </c>
      <c r="AM1121" s="27" t="s">
        <v>739</v>
      </c>
      <c r="AN1121" s="27" t="s">
        <v>740</v>
      </c>
      <c r="AO1121" s="28" t="s">
        <v>719</v>
      </c>
      <c r="AP1121" s="27" t="s">
        <v>720</v>
      </c>
      <c r="AQ1121" s="27" t="s">
        <v>78</v>
      </c>
      <c r="AR1121" s="27" t="s">
        <v>78</v>
      </c>
      <c r="AS1121" s="28" t="s">
        <v>717</v>
      </c>
      <c r="AT1121" s="28" t="s">
        <v>718</v>
      </c>
      <c r="AU1121" s="28" t="s">
        <v>718</v>
      </c>
      <c r="AV1121" s="28" t="s">
        <v>718</v>
      </c>
      <c r="AW1121" s="28" t="s">
        <v>718</v>
      </c>
      <c r="AX1121" s="28" t="s">
        <v>718</v>
      </c>
      <c r="AY1121" s="28" t="s">
        <v>718</v>
      </c>
      <c r="AZ1121" s="62">
        <v>149600</v>
      </c>
      <c r="BA1121" s="62">
        <v>0</v>
      </c>
      <c r="BB1121" s="29">
        <v>1</v>
      </c>
    </row>
    <row r="1122" spans="1:54" ht="15.75" customHeight="1" x14ac:dyDescent="0.2">
      <c r="A1122" t="s">
        <v>79</v>
      </c>
      <c r="B1122" t="e">
        <f>VLOOKUP(M1122,vlookup!A:C,3,FALSE)</f>
        <v>#N/A</v>
      </c>
      <c r="C1122" t="s">
        <v>925</v>
      </c>
      <c r="D1122" t="s">
        <v>7</v>
      </c>
      <c r="E1122" t="s">
        <v>13</v>
      </c>
      <c r="F1122" t="s">
        <v>717</v>
      </c>
      <c r="G1122" t="s">
        <v>718</v>
      </c>
      <c r="H1122" t="s">
        <v>1851</v>
      </c>
      <c r="I1122" t="s">
        <v>718</v>
      </c>
      <c r="J1122" t="s">
        <v>718</v>
      </c>
      <c r="K1122" t="s">
        <v>718</v>
      </c>
      <c r="L1122" s="6" t="s">
        <v>718</v>
      </c>
      <c r="M1122" s="27" t="s">
        <v>146</v>
      </c>
      <c r="N1122" s="27" t="s">
        <v>1146</v>
      </c>
      <c r="O1122" s="27" t="s">
        <v>78</v>
      </c>
      <c r="P1122" s="27" t="s">
        <v>1443</v>
      </c>
      <c r="Q1122" s="27" t="s">
        <v>78</v>
      </c>
      <c r="R1122" s="27" t="s">
        <v>43</v>
      </c>
      <c r="S1122" s="27" t="s">
        <v>44</v>
      </c>
      <c r="T1122" s="27" t="s">
        <v>88</v>
      </c>
      <c r="U1122" s="60">
        <v>42213</v>
      </c>
      <c r="V1122" s="27" t="s">
        <v>134</v>
      </c>
      <c r="W1122" s="27" t="s">
        <v>677</v>
      </c>
      <c r="X1122" s="27" t="s">
        <v>38</v>
      </c>
      <c r="Y1122" s="27" t="s">
        <v>3052</v>
      </c>
      <c r="Z1122" s="27" t="s">
        <v>1823</v>
      </c>
      <c r="AA1122" s="62">
        <v>296780.28000000003</v>
      </c>
      <c r="AB1122" s="27" t="s">
        <v>327</v>
      </c>
      <c r="AC1122" s="27" t="s">
        <v>76</v>
      </c>
      <c r="AD1122" s="27" t="s">
        <v>1824</v>
      </c>
      <c r="AE1122" s="27" t="s">
        <v>1825</v>
      </c>
      <c r="AF1122" s="27" t="s">
        <v>776</v>
      </c>
      <c r="AG1122" s="27" t="s">
        <v>677</v>
      </c>
      <c r="AH1122" s="27" t="s">
        <v>816</v>
      </c>
      <c r="AI1122" s="61">
        <v>42213</v>
      </c>
      <c r="AJ1122" s="27" t="s">
        <v>1587</v>
      </c>
      <c r="AK1122" s="61">
        <v>42206</v>
      </c>
      <c r="AL1122" s="28" t="s">
        <v>64</v>
      </c>
      <c r="AM1122" s="27" t="s">
        <v>677</v>
      </c>
      <c r="AN1122" s="27" t="s">
        <v>677</v>
      </c>
      <c r="AO1122" s="28" t="s">
        <v>719</v>
      </c>
      <c r="AP1122" s="27" t="s">
        <v>720</v>
      </c>
      <c r="AQ1122" s="27" t="s">
        <v>78</v>
      </c>
      <c r="AR1122" s="27" t="s">
        <v>78</v>
      </c>
      <c r="AS1122" s="28" t="s">
        <v>717</v>
      </c>
      <c r="AT1122" s="28" t="s">
        <v>718</v>
      </c>
      <c r="AU1122" s="28" t="s">
        <v>716</v>
      </c>
      <c r="AV1122" s="28" t="s">
        <v>718</v>
      </c>
      <c r="AW1122" s="28" t="s">
        <v>718</v>
      </c>
      <c r="AX1122" s="28" t="s">
        <v>718</v>
      </c>
      <c r="AY1122" s="28" t="s">
        <v>718</v>
      </c>
      <c r="AZ1122" s="62">
        <v>296780.28000000003</v>
      </c>
      <c r="BA1122" s="62">
        <v>296780.28000000003</v>
      </c>
      <c r="BB1122" s="29">
        <v>1</v>
      </c>
    </row>
    <row r="1123" spans="1:54" ht="15.75" customHeight="1" x14ac:dyDescent="0.2">
      <c r="A1123" t="s">
        <v>79</v>
      </c>
      <c r="B1123" t="e">
        <f>VLOOKUP(M1123,vlookup!A:C,3,FALSE)</f>
        <v>#N/A</v>
      </c>
      <c r="C1123" t="s">
        <v>925</v>
      </c>
      <c r="D1123" t="s">
        <v>7</v>
      </c>
      <c r="E1123" t="s">
        <v>13</v>
      </c>
      <c r="F1123" t="s">
        <v>717</v>
      </c>
      <c r="G1123" t="s">
        <v>718</v>
      </c>
      <c r="H1123" t="s">
        <v>1851</v>
      </c>
      <c r="I1123" t="s">
        <v>718</v>
      </c>
      <c r="J1123" t="s">
        <v>718</v>
      </c>
      <c r="K1123" t="s">
        <v>718</v>
      </c>
      <c r="L1123" s="6" t="s">
        <v>718</v>
      </c>
      <c r="M1123" s="27" t="s">
        <v>146</v>
      </c>
      <c r="N1123" s="27" t="s">
        <v>1146</v>
      </c>
      <c r="O1123" s="27" t="s">
        <v>78</v>
      </c>
      <c r="P1123" s="27" t="s">
        <v>1443</v>
      </c>
      <c r="Q1123" s="27" t="s">
        <v>78</v>
      </c>
      <c r="R1123" s="27" t="s">
        <v>43</v>
      </c>
      <c r="S1123" s="27" t="s">
        <v>44</v>
      </c>
      <c r="T1123" s="27" t="s">
        <v>88</v>
      </c>
      <c r="U1123" s="60">
        <v>42277</v>
      </c>
      <c r="V1123" s="27" t="s">
        <v>134</v>
      </c>
      <c r="W1123" s="27" t="s">
        <v>677</v>
      </c>
      <c r="X1123" s="27" t="s">
        <v>38</v>
      </c>
      <c r="Y1123" s="27" t="s">
        <v>3057</v>
      </c>
      <c r="Z1123" s="27" t="s">
        <v>1823</v>
      </c>
      <c r="AA1123" s="62">
        <v>347167.3</v>
      </c>
      <c r="AB1123" s="27" t="s">
        <v>325</v>
      </c>
      <c r="AC1123" s="27" t="s">
        <v>76</v>
      </c>
      <c r="AD1123" s="27" t="s">
        <v>1824</v>
      </c>
      <c r="AE1123" s="27" t="s">
        <v>1825</v>
      </c>
      <c r="AF1123" s="27" t="s">
        <v>776</v>
      </c>
      <c r="AG1123" s="27" t="s">
        <v>677</v>
      </c>
      <c r="AH1123" s="27" t="s">
        <v>816</v>
      </c>
      <c r="AI1123" s="61">
        <v>42277</v>
      </c>
      <c r="AJ1123" s="27" t="s">
        <v>1587</v>
      </c>
      <c r="AK1123" s="61">
        <v>42277</v>
      </c>
      <c r="AL1123" s="28" t="s">
        <v>64</v>
      </c>
      <c r="AM1123" s="27" t="s">
        <v>677</v>
      </c>
      <c r="AN1123" s="27" t="s">
        <v>677</v>
      </c>
      <c r="AO1123" s="28" t="s">
        <v>719</v>
      </c>
      <c r="AP1123" s="27" t="s">
        <v>720</v>
      </c>
      <c r="AQ1123" s="27" t="s">
        <v>78</v>
      </c>
      <c r="AR1123" s="27" t="s">
        <v>78</v>
      </c>
      <c r="AS1123" s="28" t="s">
        <v>717</v>
      </c>
      <c r="AT1123" s="28" t="s">
        <v>718</v>
      </c>
      <c r="AU1123" s="28" t="s">
        <v>716</v>
      </c>
      <c r="AV1123" s="28" t="s">
        <v>718</v>
      </c>
      <c r="AW1123" s="28" t="s">
        <v>718</v>
      </c>
      <c r="AX1123" s="28" t="s">
        <v>718</v>
      </c>
      <c r="AY1123" s="28" t="s">
        <v>718</v>
      </c>
      <c r="AZ1123" s="62">
        <v>347167.3</v>
      </c>
      <c r="BA1123" s="62">
        <v>1168837</v>
      </c>
      <c r="BB1123" s="29">
        <v>1</v>
      </c>
    </row>
    <row r="1124" spans="1:54" ht="15.75" customHeight="1" x14ac:dyDescent="0.2">
      <c r="A1124" t="s">
        <v>3205</v>
      </c>
      <c r="B1124" t="e">
        <f>VLOOKUP(M1124,vlookup!A:C,3,FALSE)</f>
        <v>#N/A</v>
      </c>
      <c r="C1124" t="s">
        <v>925</v>
      </c>
      <c r="D1124" t="s">
        <v>7</v>
      </c>
      <c r="E1124" t="s">
        <v>13</v>
      </c>
      <c r="F1124" t="s">
        <v>721</v>
      </c>
      <c r="G1124" t="s">
        <v>718</v>
      </c>
      <c r="H1124" t="s">
        <v>718</v>
      </c>
      <c r="I1124" t="s">
        <v>718</v>
      </c>
      <c r="J1124" t="s">
        <v>718</v>
      </c>
      <c r="K1124" t="s">
        <v>718</v>
      </c>
      <c r="L1124" s="6" t="s">
        <v>718</v>
      </c>
      <c r="M1124" s="27" t="s">
        <v>1828</v>
      </c>
      <c r="N1124" s="27" t="s">
        <v>1829</v>
      </c>
      <c r="O1124" s="27" t="s">
        <v>78</v>
      </c>
      <c r="P1124" s="27" t="s">
        <v>1440</v>
      </c>
      <c r="Q1124" s="27" t="s">
        <v>78</v>
      </c>
      <c r="R1124" s="27" t="s">
        <v>41</v>
      </c>
      <c r="S1124" s="27" t="s">
        <v>42</v>
      </c>
      <c r="T1124" s="27" t="s">
        <v>453</v>
      </c>
      <c r="U1124" s="60">
        <v>42193</v>
      </c>
      <c r="V1124" s="27" t="s">
        <v>45</v>
      </c>
      <c r="W1124" s="27" t="s">
        <v>107</v>
      </c>
      <c r="X1124" s="27" t="s">
        <v>38</v>
      </c>
      <c r="Y1124" s="27" t="s">
        <v>3061</v>
      </c>
      <c r="Z1124" s="27" t="s">
        <v>3062</v>
      </c>
      <c r="AA1124" s="62">
        <v>40000</v>
      </c>
      <c r="AB1124" s="27" t="s">
        <v>3063</v>
      </c>
      <c r="AC1124" s="27" t="s">
        <v>76</v>
      </c>
      <c r="AD1124" s="27" t="s">
        <v>3064</v>
      </c>
      <c r="AE1124" s="27" t="s">
        <v>3065</v>
      </c>
      <c r="AF1124" s="27" t="s">
        <v>779</v>
      </c>
      <c r="AG1124" s="27" t="s">
        <v>677</v>
      </c>
      <c r="AH1124" s="27" t="s">
        <v>1603</v>
      </c>
      <c r="AI1124" s="61">
        <v>42223</v>
      </c>
      <c r="AJ1124" s="27" t="s">
        <v>798</v>
      </c>
      <c r="AK1124" s="61">
        <v>42191</v>
      </c>
      <c r="AL1124" s="28" t="s">
        <v>64</v>
      </c>
      <c r="AM1124" s="27" t="s">
        <v>677</v>
      </c>
      <c r="AN1124" s="27" t="s">
        <v>677</v>
      </c>
      <c r="AO1124" s="28" t="s">
        <v>719</v>
      </c>
      <c r="AP1124" s="27" t="s">
        <v>720</v>
      </c>
      <c r="AQ1124" s="27" t="s">
        <v>734</v>
      </c>
      <c r="AR1124" s="27" t="s">
        <v>78</v>
      </c>
      <c r="AS1124" s="28" t="s">
        <v>721</v>
      </c>
      <c r="AT1124" s="28" t="s">
        <v>718</v>
      </c>
      <c r="AU1124" s="28" t="s">
        <v>718</v>
      </c>
      <c r="AV1124" s="28" t="s">
        <v>718</v>
      </c>
      <c r="AW1124" s="28" t="s">
        <v>718</v>
      </c>
      <c r="AX1124" s="28" t="s">
        <v>718</v>
      </c>
      <c r="AY1124" s="28" t="s">
        <v>718</v>
      </c>
      <c r="AZ1124" s="62">
        <v>40000</v>
      </c>
      <c r="BA1124" s="62">
        <v>40000</v>
      </c>
      <c r="BB1124" s="29">
        <v>1</v>
      </c>
    </row>
    <row r="1125" spans="1:54" ht="15.75" customHeight="1" x14ac:dyDescent="0.2">
      <c r="A1125" t="s">
        <v>3205</v>
      </c>
      <c r="B1125" t="e">
        <f>VLOOKUP(M1125,vlookup!A:C,3,FALSE)</f>
        <v>#N/A</v>
      </c>
      <c r="C1125" t="s">
        <v>925</v>
      </c>
      <c r="D1125" t="s">
        <v>7</v>
      </c>
      <c r="E1125" t="s">
        <v>10</v>
      </c>
      <c r="F1125" t="s">
        <v>717</v>
      </c>
      <c r="G1125" t="s">
        <v>718</v>
      </c>
      <c r="H1125" t="s">
        <v>718</v>
      </c>
      <c r="I1125" t="s">
        <v>718</v>
      </c>
      <c r="J1125" t="s">
        <v>718</v>
      </c>
      <c r="K1125" t="s">
        <v>718</v>
      </c>
      <c r="L1125" s="6" t="s">
        <v>718</v>
      </c>
      <c r="M1125" s="27" t="s">
        <v>136</v>
      </c>
      <c r="N1125" s="27" t="s">
        <v>1156</v>
      </c>
      <c r="O1125" s="27" t="s">
        <v>78</v>
      </c>
      <c r="P1125" s="27" t="s">
        <v>1440</v>
      </c>
      <c r="Q1125" s="27" t="s">
        <v>78</v>
      </c>
      <c r="R1125" s="27" t="s">
        <v>43</v>
      </c>
      <c r="S1125" s="27" t="s">
        <v>44</v>
      </c>
      <c r="T1125" s="27" t="s">
        <v>88</v>
      </c>
      <c r="U1125" s="60">
        <v>42003</v>
      </c>
      <c r="V1125" s="27" t="s">
        <v>45</v>
      </c>
      <c r="W1125" s="27" t="s">
        <v>107</v>
      </c>
      <c r="X1125" s="27" t="s">
        <v>38</v>
      </c>
      <c r="Y1125" s="27" t="s">
        <v>3066</v>
      </c>
      <c r="Z1125" s="27" t="s">
        <v>620</v>
      </c>
      <c r="AA1125" s="62">
        <v>130483.64</v>
      </c>
      <c r="AB1125" s="27" t="s">
        <v>919</v>
      </c>
      <c r="AC1125" s="27" t="s">
        <v>122</v>
      </c>
      <c r="AD1125" s="27" t="s">
        <v>619</v>
      </c>
      <c r="AE1125" s="27" t="s">
        <v>618</v>
      </c>
      <c r="AF1125" s="27" t="s">
        <v>779</v>
      </c>
      <c r="AG1125" s="27" t="s">
        <v>677</v>
      </c>
      <c r="AH1125" s="27" t="s">
        <v>738</v>
      </c>
      <c r="AI1125" s="61">
        <v>42094</v>
      </c>
      <c r="AJ1125" s="27" t="s">
        <v>1603</v>
      </c>
      <c r="AK1125" s="61">
        <v>42003</v>
      </c>
      <c r="AL1125" s="28" t="s">
        <v>64</v>
      </c>
      <c r="AM1125" s="27" t="s">
        <v>739</v>
      </c>
      <c r="AN1125" s="27" t="s">
        <v>740</v>
      </c>
      <c r="AO1125" s="28" t="s">
        <v>719</v>
      </c>
      <c r="AP1125" s="27" t="s">
        <v>720</v>
      </c>
      <c r="AQ1125" s="27" t="s">
        <v>78</v>
      </c>
      <c r="AR1125" s="27" t="s">
        <v>78</v>
      </c>
      <c r="AS1125" s="28" t="s">
        <v>717</v>
      </c>
      <c r="AT1125" s="28" t="s">
        <v>718</v>
      </c>
      <c r="AU1125" s="28" t="s">
        <v>718</v>
      </c>
      <c r="AV1125" s="28" t="s">
        <v>718</v>
      </c>
      <c r="AW1125" s="28" t="s">
        <v>718</v>
      </c>
      <c r="AX1125" s="28" t="s">
        <v>718</v>
      </c>
      <c r="AY1125" s="28" t="s">
        <v>718</v>
      </c>
      <c r="AZ1125" s="62">
        <v>130483.64</v>
      </c>
      <c r="BA1125" s="62">
        <v>0</v>
      </c>
      <c r="BB1125" s="29">
        <v>1</v>
      </c>
    </row>
    <row r="1126" spans="1:54" ht="15.75" customHeight="1" x14ac:dyDescent="0.2">
      <c r="A1126" t="s">
        <v>3205</v>
      </c>
      <c r="B1126" t="e">
        <f>VLOOKUP(M1126,vlookup!A:C,3,FALSE)</f>
        <v>#N/A</v>
      </c>
      <c r="C1126" t="s">
        <v>925</v>
      </c>
      <c r="D1126" t="s">
        <v>7</v>
      </c>
      <c r="E1126" t="s">
        <v>11</v>
      </c>
      <c r="F1126" t="s">
        <v>717</v>
      </c>
      <c r="G1126" t="s">
        <v>718</v>
      </c>
      <c r="H1126" t="s">
        <v>718</v>
      </c>
      <c r="I1126" t="s">
        <v>718</v>
      </c>
      <c r="J1126" t="s">
        <v>718</v>
      </c>
      <c r="K1126" t="s">
        <v>718</v>
      </c>
      <c r="L1126" s="6" t="s">
        <v>718</v>
      </c>
      <c r="M1126" s="27" t="s">
        <v>136</v>
      </c>
      <c r="N1126" s="27" t="s">
        <v>1156</v>
      </c>
      <c r="O1126" s="27" t="s">
        <v>78</v>
      </c>
      <c r="P1126" s="27" t="s">
        <v>1440</v>
      </c>
      <c r="Q1126" s="27" t="s">
        <v>78</v>
      </c>
      <c r="R1126" s="27" t="s">
        <v>43</v>
      </c>
      <c r="S1126" s="27" t="s">
        <v>44</v>
      </c>
      <c r="T1126" s="27" t="s">
        <v>88</v>
      </c>
      <c r="U1126" s="60">
        <v>42069</v>
      </c>
      <c r="V1126" s="27" t="s">
        <v>45</v>
      </c>
      <c r="W1126" s="27" t="s">
        <v>107</v>
      </c>
      <c r="X1126" s="27" t="s">
        <v>38</v>
      </c>
      <c r="Y1126" s="27" t="s">
        <v>3067</v>
      </c>
      <c r="Z1126" s="27" t="s">
        <v>620</v>
      </c>
      <c r="AA1126" s="62">
        <v>51813.16</v>
      </c>
      <c r="AB1126" s="27" t="s">
        <v>919</v>
      </c>
      <c r="AC1126" s="27" t="s">
        <v>400</v>
      </c>
      <c r="AD1126" s="27" t="s">
        <v>619</v>
      </c>
      <c r="AE1126" s="27" t="s">
        <v>618</v>
      </c>
      <c r="AF1126" s="27" t="s">
        <v>782</v>
      </c>
      <c r="AG1126" s="27" t="s">
        <v>677</v>
      </c>
      <c r="AH1126" s="27" t="s">
        <v>738</v>
      </c>
      <c r="AI1126" s="61">
        <v>42094</v>
      </c>
      <c r="AJ1126" s="27" t="s">
        <v>798</v>
      </c>
      <c r="AK1126" s="61">
        <v>42068</v>
      </c>
      <c r="AL1126" s="28" t="s">
        <v>64</v>
      </c>
      <c r="AM1126" s="27" t="s">
        <v>757</v>
      </c>
      <c r="AN1126" s="27" t="s">
        <v>758</v>
      </c>
      <c r="AO1126" s="28" t="s">
        <v>719</v>
      </c>
      <c r="AP1126" s="27" t="s">
        <v>720</v>
      </c>
      <c r="AQ1126" s="27" t="s">
        <v>78</v>
      </c>
      <c r="AR1126" s="27" t="s">
        <v>78</v>
      </c>
      <c r="AS1126" s="28" t="s">
        <v>717</v>
      </c>
      <c r="AT1126" s="28" t="s">
        <v>718</v>
      </c>
      <c r="AU1126" s="28" t="s">
        <v>718</v>
      </c>
      <c r="AV1126" s="28" t="s">
        <v>718</v>
      </c>
      <c r="AW1126" s="28" t="s">
        <v>718</v>
      </c>
      <c r="AX1126" s="28" t="s">
        <v>718</v>
      </c>
      <c r="AY1126" s="28" t="s">
        <v>718</v>
      </c>
      <c r="AZ1126" s="62">
        <v>51813.16</v>
      </c>
      <c r="BA1126" s="62">
        <v>0</v>
      </c>
      <c r="BB1126" s="29">
        <v>1</v>
      </c>
    </row>
    <row r="1127" spans="1:54" ht="15.75" customHeight="1" x14ac:dyDescent="0.2">
      <c r="A1127" t="s">
        <v>3205</v>
      </c>
      <c r="B1127" t="e">
        <f>VLOOKUP(M1127,vlookup!A:C,3,FALSE)</f>
        <v>#N/A</v>
      </c>
      <c r="C1127" t="s">
        <v>925</v>
      </c>
      <c r="D1127" t="s">
        <v>7</v>
      </c>
      <c r="E1127" t="s">
        <v>11</v>
      </c>
      <c r="F1127" t="s">
        <v>717</v>
      </c>
      <c r="G1127" t="s">
        <v>718</v>
      </c>
      <c r="H1127" t="s">
        <v>718</v>
      </c>
      <c r="I1127" t="s">
        <v>718</v>
      </c>
      <c r="J1127" t="s">
        <v>718</v>
      </c>
      <c r="K1127" t="s">
        <v>718</v>
      </c>
      <c r="L1127" s="6" t="s">
        <v>718</v>
      </c>
      <c r="M1127" s="27" t="s">
        <v>136</v>
      </c>
      <c r="N1127" s="27" t="s">
        <v>1156</v>
      </c>
      <c r="O1127" s="27" t="s">
        <v>78</v>
      </c>
      <c r="P1127" s="27" t="s">
        <v>1440</v>
      </c>
      <c r="Q1127" s="27" t="s">
        <v>78</v>
      </c>
      <c r="R1127" s="27" t="s">
        <v>43</v>
      </c>
      <c r="S1127" s="27" t="s">
        <v>44</v>
      </c>
      <c r="T1127" s="27" t="s">
        <v>88</v>
      </c>
      <c r="U1127" s="60">
        <v>42087</v>
      </c>
      <c r="V1127" s="27" t="s">
        <v>45</v>
      </c>
      <c r="W1127" s="27" t="s">
        <v>107</v>
      </c>
      <c r="X1127" s="27" t="s">
        <v>38</v>
      </c>
      <c r="Y1127" s="27" t="s">
        <v>3068</v>
      </c>
      <c r="Z1127" s="27" t="s">
        <v>620</v>
      </c>
      <c r="AA1127" s="62">
        <v>65241.8</v>
      </c>
      <c r="AB1127" s="27" t="s">
        <v>919</v>
      </c>
      <c r="AC1127" s="27" t="s">
        <v>92</v>
      </c>
      <c r="AD1127" s="27" t="s">
        <v>619</v>
      </c>
      <c r="AE1127" s="27" t="s">
        <v>618</v>
      </c>
      <c r="AF1127" s="27" t="s">
        <v>779</v>
      </c>
      <c r="AG1127" s="27" t="s">
        <v>677</v>
      </c>
      <c r="AH1127" s="27" t="s">
        <v>738</v>
      </c>
      <c r="AI1127" s="61">
        <v>42094</v>
      </c>
      <c r="AJ1127" s="27" t="s">
        <v>2125</v>
      </c>
      <c r="AK1127" s="61">
        <v>42087</v>
      </c>
      <c r="AL1127" s="28" t="s">
        <v>64</v>
      </c>
      <c r="AM1127" s="27" t="s">
        <v>723</v>
      </c>
      <c r="AN1127" s="27" t="s">
        <v>724</v>
      </c>
      <c r="AO1127" s="28" t="s">
        <v>719</v>
      </c>
      <c r="AP1127" s="27" t="s">
        <v>720</v>
      </c>
      <c r="AQ1127" s="27" t="s">
        <v>78</v>
      </c>
      <c r="AR1127" s="27" t="s">
        <v>78</v>
      </c>
      <c r="AS1127" s="28" t="s">
        <v>717</v>
      </c>
      <c r="AT1127" s="28" t="s">
        <v>718</v>
      </c>
      <c r="AU1127" s="28" t="s">
        <v>718</v>
      </c>
      <c r="AV1127" s="28" t="s">
        <v>718</v>
      </c>
      <c r="AW1127" s="28" t="s">
        <v>718</v>
      </c>
      <c r="AX1127" s="28" t="s">
        <v>718</v>
      </c>
      <c r="AY1127" s="28" t="s">
        <v>718</v>
      </c>
      <c r="AZ1127" s="62">
        <v>65241.8</v>
      </c>
      <c r="BA1127" s="62">
        <v>65241.8</v>
      </c>
      <c r="BB1127" s="29">
        <v>1</v>
      </c>
    </row>
    <row r="1128" spans="1:54" ht="15.75" customHeight="1" x14ac:dyDescent="0.2">
      <c r="A1128" t="s">
        <v>3207</v>
      </c>
      <c r="B1128" t="e">
        <f>VLOOKUP(M1128,vlookup!A:C,3,FALSE)</f>
        <v>#N/A</v>
      </c>
      <c r="C1128" t="s">
        <v>5</v>
      </c>
      <c r="D1128" t="s">
        <v>7</v>
      </c>
      <c r="E1128" t="s">
        <v>11</v>
      </c>
      <c r="F1128" t="s">
        <v>717</v>
      </c>
      <c r="G1128" t="s">
        <v>718</v>
      </c>
      <c r="H1128" t="s">
        <v>718</v>
      </c>
      <c r="I1128" t="s">
        <v>718</v>
      </c>
      <c r="J1128" t="s">
        <v>71</v>
      </c>
      <c r="K1128" t="s">
        <v>718</v>
      </c>
      <c r="L1128" s="6" t="s">
        <v>718</v>
      </c>
      <c r="M1128" s="27" t="s">
        <v>1830</v>
      </c>
      <c r="N1128" s="27" t="s">
        <v>1831</v>
      </c>
      <c r="O1128" s="27" t="s">
        <v>78</v>
      </c>
      <c r="P1128" s="27" t="s">
        <v>1444</v>
      </c>
      <c r="Q1128" s="27" t="s">
        <v>78</v>
      </c>
      <c r="R1128" s="27" t="s">
        <v>1746</v>
      </c>
      <c r="S1128" s="27" t="s">
        <v>35</v>
      </c>
      <c r="T1128" s="27" t="s">
        <v>1210</v>
      </c>
      <c r="U1128" s="60">
        <v>42053</v>
      </c>
      <c r="V1128" s="27" t="s">
        <v>40</v>
      </c>
      <c r="W1128" s="27" t="s">
        <v>677</v>
      </c>
      <c r="X1128" s="27" t="s">
        <v>37</v>
      </c>
      <c r="Y1128" s="27" t="s">
        <v>3069</v>
      </c>
      <c r="Z1128" s="27" t="s">
        <v>3070</v>
      </c>
      <c r="AA1128" s="62">
        <v>30000</v>
      </c>
      <c r="AB1128" s="27" t="s">
        <v>3071</v>
      </c>
      <c r="AC1128" s="27" t="s">
        <v>76</v>
      </c>
      <c r="AD1128" s="27" t="s">
        <v>677</v>
      </c>
      <c r="AE1128" s="27" t="s">
        <v>3072</v>
      </c>
      <c r="AF1128" s="27" t="s">
        <v>777</v>
      </c>
      <c r="AG1128" s="27" t="s">
        <v>677</v>
      </c>
      <c r="AH1128" s="27" t="s">
        <v>764</v>
      </c>
      <c r="AI1128" s="61">
        <v>42053</v>
      </c>
      <c r="AJ1128" s="27" t="s">
        <v>764</v>
      </c>
      <c r="AK1128" s="61">
        <v>42053</v>
      </c>
      <c r="AL1128" s="28" t="s">
        <v>64</v>
      </c>
      <c r="AM1128" s="27" t="s">
        <v>677</v>
      </c>
      <c r="AN1128" s="27" t="s">
        <v>677</v>
      </c>
      <c r="AO1128" s="28" t="s">
        <v>719</v>
      </c>
      <c r="AP1128" s="27" t="s">
        <v>720</v>
      </c>
      <c r="AQ1128" s="27" t="s">
        <v>677</v>
      </c>
      <c r="AR1128" s="27" t="s">
        <v>78</v>
      </c>
      <c r="AS1128" s="28" t="s">
        <v>717</v>
      </c>
      <c r="AT1128" s="28" t="s">
        <v>718</v>
      </c>
      <c r="AU1128" s="28" t="s">
        <v>718</v>
      </c>
      <c r="AV1128" s="28" t="s">
        <v>718</v>
      </c>
      <c r="AW1128" s="28" t="s">
        <v>716</v>
      </c>
      <c r="AX1128" s="28" t="s">
        <v>718</v>
      </c>
      <c r="AY1128" s="28" t="s">
        <v>718</v>
      </c>
      <c r="AZ1128" s="62">
        <v>30000</v>
      </c>
      <c r="BA1128" s="62">
        <v>30000</v>
      </c>
      <c r="BB1128" s="29">
        <v>1</v>
      </c>
    </row>
    <row r="1129" spans="1:54" ht="15.75" customHeight="1" x14ac:dyDescent="0.2">
      <c r="A1129" t="s">
        <v>79</v>
      </c>
      <c r="B1129" t="e">
        <f>VLOOKUP(M1129,vlookup!A:C,3,FALSE)</f>
        <v>#N/A</v>
      </c>
      <c r="C1129" t="s">
        <v>925</v>
      </c>
      <c r="D1129" t="s">
        <v>9</v>
      </c>
      <c r="E1129" t="s">
        <v>12</v>
      </c>
      <c r="F1129" t="s">
        <v>717</v>
      </c>
      <c r="G1129" t="s">
        <v>1850</v>
      </c>
      <c r="H1129" t="s">
        <v>718</v>
      </c>
      <c r="I1129" t="s">
        <v>72</v>
      </c>
      <c r="J1129" t="s">
        <v>718</v>
      </c>
      <c r="K1129" t="s">
        <v>70</v>
      </c>
      <c r="L1129" t="s">
        <v>68</v>
      </c>
      <c r="M1129" s="27" t="s">
        <v>1075</v>
      </c>
      <c r="N1129" s="27" t="s">
        <v>1413</v>
      </c>
      <c r="O1129" s="27" t="s">
        <v>78</v>
      </c>
      <c r="P1129" s="27" t="s">
        <v>1443</v>
      </c>
      <c r="Q1129" s="27" t="s">
        <v>78</v>
      </c>
      <c r="R1129" s="27" t="s">
        <v>43</v>
      </c>
      <c r="S1129" s="27" t="s">
        <v>44</v>
      </c>
      <c r="T1129" s="27" t="s">
        <v>88</v>
      </c>
      <c r="U1129" s="60">
        <v>42178</v>
      </c>
      <c r="V1129" s="27" t="s">
        <v>46</v>
      </c>
      <c r="W1129" s="27" t="s">
        <v>677</v>
      </c>
      <c r="X1129" s="27" t="s">
        <v>38</v>
      </c>
      <c r="Y1129" s="27" t="s">
        <v>3073</v>
      </c>
      <c r="Z1129" s="27" t="s">
        <v>1414</v>
      </c>
      <c r="AA1129" s="62">
        <v>624782</v>
      </c>
      <c r="AB1129" s="27" t="s">
        <v>1415</v>
      </c>
      <c r="AC1129" s="27" t="s">
        <v>115</v>
      </c>
      <c r="AD1129" s="27" t="s">
        <v>677</v>
      </c>
      <c r="AE1129" s="27" t="s">
        <v>1416</v>
      </c>
      <c r="AF1129" s="27" t="s">
        <v>761</v>
      </c>
      <c r="AG1129" s="27" t="s">
        <v>755</v>
      </c>
      <c r="AH1129" s="27" t="s">
        <v>762</v>
      </c>
      <c r="AI1129" s="61">
        <v>42179</v>
      </c>
      <c r="AJ1129" s="27" t="s">
        <v>1587</v>
      </c>
      <c r="AK1129" s="61">
        <v>42165</v>
      </c>
      <c r="AL1129" s="28" t="s">
        <v>64</v>
      </c>
      <c r="AM1129" s="27" t="s">
        <v>739</v>
      </c>
      <c r="AN1129" s="27" t="s">
        <v>740</v>
      </c>
      <c r="AO1129" s="28" t="s">
        <v>715</v>
      </c>
      <c r="AP1129" s="27" t="s">
        <v>716</v>
      </c>
      <c r="AQ1129" s="27" t="s">
        <v>677</v>
      </c>
      <c r="AR1129" s="27" t="s">
        <v>78</v>
      </c>
      <c r="AS1129" s="28" t="s">
        <v>717</v>
      </c>
      <c r="AT1129" s="28" t="s">
        <v>716</v>
      </c>
      <c r="AU1129" s="28" t="s">
        <v>718</v>
      </c>
      <c r="AV1129" s="28" t="s">
        <v>716</v>
      </c>
      <c r="AW1129" s="28" t="s">
        <v>718</v>
      </c>
      <c r="AX1129" s="28" t="s">
        <v>716</v>
      </c>
      <c r="AY1129" s="28" t="s">
        <v>716</v>
      </c>
      <c r="AZ1129" s="62">
        <v>624782</v>
      </c>
      <c r="BA1129" s="62">
        <v>0</v>
      </c>
      <c r="BB1129" s="29">
        <v>1</v>
      </c>
    </row>
    <row r="1130" spans="1:54" ht="15.75" customHeight="1" x14ac:dyDescent="0.2">
      <c r="A1130" t="s">
        <v>79</v>
      </c>
      <c r="B1130" t="e">
        <f>VLOOKUP(M1130,vlookup!A:C,3,FALSE)</f>
        <v>#N/A</v>
      </c>
      <c r="C1130" t="s">
        <v>925</v>
      </c>
      <c r="D1130" t="s">
        <v>7</v>
      </c>
      <c r="E1130" t="s">
        <v>13</v>
      </c>
      <c r="F1130" t="s">
        <v>717</v>
      </c>
      <c r="G1130" t="s">
        <v>718</v>
      </c>
      <c r="H1130" t="s">
        <v>1851</v>
      </c>
      <c r="I1130" t="s">
        <v>718</v>
      </c>
      <c r="J1130" t="s">
        <v>718</v>
      </c>
      <c r="K1130" t="s">
        <v>70</v>
      </c>
      <c r="L1130" t="s">
        <v>68</v>
      </c>
      <c r="M1130" s="27" t="s">
        <v>882</v>
      </c>
      <c r="N1130" s="27" t="s">
        <v>1157</v>
      </c>
      <c r="O1130" s="27" t="s">
        <v>78</v>
      </c>
      <c r="P1130" s="27" t="s">
        <v>1443</v>
      </c>
      <c r="Q1130" s="27" t="s">
        <v>78</v>
      </c>
      <c r="R1130" s="27" t="s">
        <v>43</v>
      </c>
      <c r="S1130" s="27" t="s">
        <v>44</v>
      </c>
      <c r="T1130" s="27" t="s">
        <v>88</v>
      </c>
      <c r="U1130" s="60">
        <v>42272</v>
      </c>
      <c r="V1130" s="27" t="s">
        <v>45</v>
      </c>
      <c r="W1130" s="27" t="s">
        <v>1208</v>
      </c>
      <c r="X1130" s="27" t="s">
        <v>38</v>
      </c>
      <c r="Y1130" s="27" t="s">
        <v>3074</v>
      </c>
      <c r="Z1130" s="27" t="s">
        <v>2544</v>
      </c>
      <c r="AA1130" s="62">
        <v>102607.33</v>
      </c>
      <c r="AB1130" s="27" t="s">
        <v>391</v>
      </c>
      <c r="AC1130" s="27" t="s">
        <v>76</v>
      </c>
      <c r="AD1130" s="27" t="s">
        <v>3075</v>
      </c>
      <c r="AE1130" s="27" t="s">
        <v>2546</v>
      </c>
      <c r="AF1130" s="27" t="s">
        <v>79</v>
      </c>
      <c r="AG1130" s="27" t="s">
        <v>677</v>
      </c>
      <c r="AH1130" s="27" t="s">
        <v>738</v>
      </c>
      <c r="AI1130" s="61">
        <v>42276</v>
      </c>
      <c r="AJ1130" s="27" t="s">
        <v>1990</v>
      </c>
      <c r="AK1130" s="61">
        <v>42272</v>
      </c>
      <c r="AL1130" s="28" t="s">
        <v>64</v>
      </c>
      <c r="AM1130" s="27" t="s">
        <v>677</v>
      </c>
      <c r="AN1130" s="27" t="s">
        <v>677</v>
      </c>
      <c r="AO1130" s="28" t="s">
        <v>725</v>
      </c>
      <c r="AP1130" s="27" t="s">
        <v>718</v>
      </c>
      <c r="AQ1130" s="27" t="s">
        <v>78</v>
      </c>
      <c r="AR1130" s="27" t="s">
        <v>78</v>
      </c>
      <c r="AS1130" s="28" t="s">
        <v>717</v>
      </c>
      <c r="AT1130" s="28" t="s">
        <v>718</v>
      </c>
      <c r="AU1130" s="28" t="s">
        <v>716</v>
      </c>
      <c r="AV1130" s="28" t="s">
        <v>718</v>
      </c>
      <c r="AW1130" s="28" t="s">
        <v>718</v>
      </c>
      <c r="AX1130" s="28" t="s">
        <v>716</v>
      </c>
      <c r="AY1130" s="28" t="s">
        <v>716</v>
      </c>
      <c r="AZ1130" s="62">
        <v>102607.33</v>
      </c>
      <c r="BA1130" s="62">
        <v>102607.33</v>
      </c>
      <c r="BB1130" s="29">
        <v>1</v>
      </c>
    </row>
    <row r="1131" spans="1:54" ht="15.75" customHeight="1" x14ac:dyDescent="0.2">
      <c r="A1131" t="s">
        <v>3207</v>
      </c>
      <c r="B1131" t="e">
        <f>VLOOKUP(M1131,vlookup!A:C,3,FALSE)</f>
        <v>#N/A</v>
      </c>
      <c r="C1131" t="s">
        <v>925</v>
      </c>
      <c r="D1131" t="s">
        <v>7</v>
      </c>
      <c r="E1131" t="s">
        <v>13</v>
      </c>
      <c r="F1131" t="s">
        <v>721</v>
      </c>
      <c r="G1131" t="s">
        <v>718</v>
      </c>
      <c r="H1131" t="s">
        <v>718</v>
      </c>
      <c r="I1131" t="s">
        <v>718</v>
      </c>
      <c r="J1131" t="s">
        <v>718</v>
      </c>
      <c r="K1131" t="s">
        <v>718</v>
      </c>
      <c r="L1131" s="6" t="s">
        <v>718</v>
      </c>
      <c r="M1131" s="27" t="s">
        <v>882</v>
      </c>
      <c r="N1131" s="27" t="s">
        <v>1157</v>
      </c>
      <c r="O1131" s="27" t="s">
        <v>78</v>
      </c>
      <c r="P1131" s="27" t="s">
        <v>1444</v>
      </c>
      <c r="Q1131" s="27" t="s">
        <v>78</v>
      </c>
      <c r="R1131" s="27" t="s">
        <v>43</v>
      </c>
      <c r="S1131" s="27" t="s">
        <v>44</v>
      </c>
      <c r="T1131" s="27" t="s">
        <v>88</v>
      </c>
      <c r="U1131" s="60">
        <v>42272</v>
      </c>
      <c r="V1131" s="27" t="s">
        <v>40</v>
      </c>
      <c r="W1131" s="27" t="s">
        <v>677</v>
      </c>
      <c r="X1131" s="27" t="s">
        <v>38</v>
      </c>
      <c r="Y1131" s="27" t="s">
        <v>3078</v>
      </c>
      <c r="Z1131" s="27" t="s">
        <v>1417</v>
      </c>
      <c r="AA1131" s="62">
        <v>73146.05</v>
      </c>
      <c r="AB1131" s="27" t="s">
        <v>3079</v>
      </c>
      <c r="AC1131" s="27" t="s">
        <v>76</v>
      </c>
      <c r="AD1131" s="27" t="s">
        <v>677</v>
      </c>
      <c r="AE1131" s="27" t="s">
        <v>1418</v>
      </c>
      <c r="AF1131" s="27" t="s">
        <v>777</v>
      </c>
      <c r="AG1131" s="27" t="s">
        <v>677</v>
      </c>
      <c r="AH1131" s="27" t="s">
        <v>764</v>
      </c>
      <c r="AI1131" s="61">
        <v>42272</v>
      </c>
      <c r="AJ1131" s="27" t="s">
        <v>764</v>
      </c>
      <c r="AK1131" s="61">
        <v>42271</v>
      </c>
      <c r="AL1131" s="28" t="s">
        <v>64</v>
      </c>
      <c r="AM1131" s="27" t="s">
        <v>677</v>
      </c>
      <c r="AN1131" s="27" t="s">
        <v>677</v>
      </c>
      <c r="AO1131" s="28" t="s">
        <v>719</v>
      </c>
      <c r="AP1131" s="27" t="s">
        <v>720</v>
      </c>
      <c r="AQ1131" s="27" t="s">
        <v>677</v>
      </c>
      <c r="AR1131" s="27" t="s">
        <v>78</v>
      </c>
      <c r="AS1131" s="28" t="s">
        <v>721</v>
      </c>
      <c r="AT1131" s="28" t="s">
        <v>718</v>
      </c>
      <c r="AU1131" s="28" t="s">
        <v>718</v>
      </c>
      <c r="AV1131" s="28" t="s">
        <v>718</v>
      </c>
      <c r="AW1131" s="28" t="s">
        <v>718</v>
      </c>
      <c r="AX1131" s="28" t="s">
        <v>718</v>
      </c>
      <c r="AY1131" s="28" t="s">
        <v>718</v>
      </c>
      <c r="AZ1131" s="62">
        <v>73146.05</v>
      </c>
      <c r="BA1131" s="62">
        <v>73146.05</v>
      </c>
      <c r="BB1131" s="29">
        <v>1</v>
      </c>
    </row>
    <row r="1132" spans="1:54" ht="15.75" customHeight="1" x14ac:dyDescent="0.2">
      <c r="A1132" t="s">
        <v>3207</v>
      </c>
      <c r="B1132" t="e">
        <f>VLOOKUP(M1132,vlookup!A:C,3,FALSE)</f>
        <v>#N/A</v>
      </c>
      <c r="C1132" t="s">
        <v>925</v>
      </c>
      <c r="D1132" t="s">
        <v>7</v>
      </c>
      <c r="E1132" t="s">
        <v>13</v>
      </c>
      <c r="F1132" t="s">
        <v>721</v>
      </c>
      <c r="G1132" t="s">
        <v>718</v>
      </c>
      <c r="H1132" t="s">
        <v>718</v>
      </c>
      <c r="I1132" t="s">
        <v>718</v>
      </c>
      <c r="J1132" t="s">
        <v>718</v>
      </c>
      <c r="K1132" t="s">
        <v>718</v>
      </c>
      <c r="L1132" s="6" t="s">
        <v>718</v>
      </c>
      <c r="M1132" s="27" t="s">
        <v>882</v>
      </c>
      <c r="N1132" s="27" t="s">
        <v>1157</v>
      </c>
      <c r="O1132" s="27" t="s">
        <v>78</v>
      </c>
      <c r="P1132" s="27" t="s">
        <v>1444</v>
      </c>
      <c r="Q1132" s="27" t="s">
        <v>78</v>
      </c>
      <c r="R1132" s="27" t="s">
        <v>43</v>
      </c>
      <c r="S1132" s="27" t="s">
        <v>44</v>
      </c>
      <c r="T1132" s="27" t="s">
        <v>88</v>
      </c>
      <c r="U1132" s="60">
        <v>42275</v>
      </c>
      <c r="V1132" s="27" t="s">
        <v>40</v>
      </c>
      <c r="W1132" s="27" t="s">
        <v>677</v>
      </c>
      <c r="X1132" s="27" t="s">
        <v>38</v>
      </c>
      <c r="Y1132" s="27" t="s">
        <v>3080</v>
      </c>
      <c r="Z1132" s="27" t="s">
        <v>1417</v>
      </c>
      <c r="AA1132" s="62">
        <v>37572.65</v>
      </c>
      <c r="AB1132" s="27" t="s">
        <v>3079</v>
      </c>
      <c r="AC1132" s="27" t="s">
        <v>88</v>
      </c>
      <c r="AD1132" s="27" t="s">
        <v>677</v>
      </c>
      <c r="AE1132" s="27" t="s">
        <v>1418</v>
      </c>
      <c r="AF1132" s="27" t="s">
        <v>777</v>
      </c>
      <c r="AG1132" s="27" t="s">
        <v>677</v>
      </c>
      <c r="AH1132" s="27" t="s">
        <v>764</v>
      </c>
      <c r="AI1132" s="61">
        <v>42275</v>
      </c>
      <c r="AJ1132" s="27" t="s">
        <v>764</v>
      </c>
      <c r="AK1132" s="61">
        <v>42275</v>
      </c>
      <c r="AL1132" s="28" t="s">
        <v>64</v>
      </c>
      <c r="AM1132" s="27" t="s">
        <v>757</v>
      </c>
      <c r="AN1132" s="27" t="s">
        <v>758</v>
      </c>
      <c r="AO1132" s="28" t="s">
        <v>719</v>
      </c>
      <c r="AP1132" s="27" t="s">
        <v>720</v>
      </c>
      <c r="AQ1132" s="27" t="s">
        <v>677</v>
      </c>
      <c r="AR1132" s="27" t="s">
        <v>78</v>
      </c>
      <c r="AS1132" s="28" t="s">
        <v>721</v>
      </c>
      <c r="AT1132" s="28" t="s">
        <v>718</v>
      </c>
      <c r="AU1132" s="28" t="s">
        <v>718</v>
      </c>
      <c r="AV1132" s="28" t="s">
        <v>718</v>
      </c>
      <c r="AW1132" s="28" t="s">
        <v>718</v>
      </c>
      <c r="AX1132" s="28" t="s">
        <v>718</v>
      </c>
      <c r="AY1132" s="28" t="s">
        <v>718</v>
      </c>
      <c r="AZ1132" s="62">
        <v>37572.65</v>
      </c>
      <c r="BA1132" s="62">
        <v>37572.65</v>
      </c>
      <c r="BB1132" s="29">
        <v>1</v>
      </c>
    </row>
    <row r="1133" spans="1:54" ht="15.75" customHeight="1" x14ac:dyDescent="0.2">
      <c r="A1133" t="s">
        <v>3205</v>
      </c>
      <c r="B1133" t="e">
        <f>VLOOKUP(M1133,vlookup!A:C,3,FALSE)</f>
        <v>#N/A</v>
      </c>
      <c r="C1133" t="s">
        <v>925</v>
      </c>
      <c r="D1133" t="s">
        <v>7</v>
      </c>
      <c r="E1133" t="s">
        <v>12</v>
      </c>
      <c r="F1133" t="s">
        <v>717</v>
      </c>
      <c r="G1133" t="s">
        <v>718</v>
      </c>
      <c r="H1133" t="s">
        <v>718</v>
      </c>
      <c r="I1133" t="s">
        <v>718</v>
      </c>
      <c r="J1133" t="s">
        <v>718</v>
      </c>
      <c r="K1133" t="s">
        <v>718</v>
      </c>
      <c r="L1133" s="6" t="s">
        <v>718</v>
      </c>
      <c r="M1133" s="27" t="s">
        <v>882</v>
      </c>
      <c r="N1133" s="27" t="s">
        <v>1157</v>
      </c>
      <c r="O1133" s="27" t="s">
        <v>78</v>
      </c>
      <c r="P1133" s="27" t="s">
        <v>1440</v>
      </c>
      <c r="Q1133" s="27" t="s">
        <v>78</v>
      </c>
      <c r="R1133" s="27" t="s">
        <v>1711</v>
      </c>
      <c r="S1133" s="27" t="s">
        <v>87</v>
      </c>
      <c r="T1133" s="27" t="s">
        <v>315</v>
      </c>
      <c r="U1133" s="60">
        <v>42118</v>
      </c>
      <c r="V1133" s="27" t="s">
        <v>45</v>
      </c>
      <c r="W1133" s="27" t="s">
        <v>107</v>
      </c>
      <c r="X1133" s="27" t="s">
        <v>38</v>
      </c>
      <c r="Y1133" s="27" t="s">
        <v>3076</v>
      </c>
      <c r="Z1133" s="27" t="s">
        <v>920</v>
      </c>
      <c r="AA1133" s="62">
        <v>138092.62</v>
      </c>
      <c r="AB1133" s="27" t="s">
        <v>1834</v>
      </c>
      <c r="AC1133" s="27" t="s">
        <v>83</v>
      </c>
      <c r="AD1133" s="27" t="s">
        <v>921</v>
      </c>
      <c r="AE1133" s="27" t="s">
        <v>922</v>
      </c>
      <c r="AF1133" s="27" t="s">
        <v>1473</v>
      </c>
      <c r="AG1133" s="27" t="s">
        <v>677</v>
      </c>
      <c r="AH1133" s="27" t="s">
        <v>766</v>
      </c>
      <c r="AI1133" s="61">
        <v>42123</v>
      </c>
      <c r="AJ1133" s="27" t="s">
        <v>766</v>
      </c>
      <c r="AK1133" s="61">
        <v>42121</v>
      </c>
      <c r="AL1133" s="28" t="s">
        <v>64</v>
      </c>
      <c r="AM1133" s="27" t="s">
        <v>757</v>
      </c>
      <c r="AN1133" s="27" t="s">
        <v>758</v>
      </c>
      <c r="AO1133" s="28" t="s">
        <v>719</v>
      </c>
      <c r="AP1133" s="27" t="s">
        <v>720</v>
      </c>
      <c r="AQ1133" s="27" t="s">
        <v>734</v>
      </c>
      <c r="AR1133" s="27" t="s">
        <v>78</v>
      </c>
      <c r="AS1133" s="28" t="s">
        <v>717</v>
      </c>
      <c r="AT1133" s="28" t="s">
        <v>718</v>
      </c>
      <c r="AU1133" s="28" t="s">
        <v>718</v>
      </c>
      <c r="AV1133" s="28" t="s">
        <v>718</v>
      </c>
      <c r="AW1133" s="28" t="s">
        <v>718</v>
      </c>
      <c r="AX1133" s="28" t="s">
        <v>718</v>
      </c>
      <c r="AY1133" s="28" t="s">
        <v>718</v>
      </c>
      <c r="AZ1133" s="62">
        <v>138092.62</v>
      </c>
      <c r="BA1133" s="62">
        <v>138092.62</v>
      </c>
      <c r="BB1133" s="29">
        <v>1</v>
      </c>
    </row>
    <row r="1134" spans="1:54" ht="15.75" customHeight="1" x14ac:dyDescent="0.2">
      <c r="A1134" t="s">
        <v>3205</v>
      </c>
      <c r="B1134" t="e">
        <f>VLOOKUP(M1134,vlookup!A:C,3,FALSE)</f>
        <v>#N/A</v>
      </c>
      <c r="C1134" t="s">
        <v>925</v>
      </c>
      <c r="D1134" t="s">
        <v>7</v>
      </c>
      <c r="E1134" t="s">
        <v>13</v>
      </c>
      <c r="F1134" t="s">
        <v>717</v>
      </c>
      <c r="G1134" t="s">
        <v>718</v>
      </c>
      <c r="H1134" t="s">
        <v>718</v>
      </c>
      <c r="I1134" t="s">
        <v>718</v>
      </c>
      <c r="J1134" t="s">
        <v>718</v>
      </c>
      <c r="K1134" t="s">
        <v>718</v>
      </c>
      <c r="L1134" s="6" t="s">
        <v>718</v>
      </c>
      <c r="M1134" s="27" t="s">
        <v>882</v>
      </c>
      <c r="N1134" s="27" t="s">
        <v>1157</v>
      </c>
      <c r="O1134" s="27" t="s">
        <v>78</v>
      </c>
      <c r="P1134" s="27" t="s">
        <v>1440</v>
      </c>
      <c r="Q1134" s="27" t="s">
        <v>78</v>
      </c>
      <c r="R1134" s="27" t="s">
        <v>1711</v>
      </c>
      <c r="S1134" s="27" t="s">
        <v>87</v>
      </c>
      <c r="T1134" s="27" t="s">
        <v>315</v>
      </c>
      <c r="U1134" s="60">
        <v>42258</v>
      </c>
      <c r="V1134" s="27" t="s">
        <v>45</v>
      </c>
      <c r="W1134" s="27" t="s">
        <v>107</v>
      </c>
      <c r="X1134" s="27" t="s">
        <v>38</v>
      </c>
      <c r="Y1134" s="27" t="s">
        <v>3077</v>
      </c>
      <c r="Z1134" s="27" t="s">
        <v>920</v>
      </c>
      <c r="AA1134" s="62">
        <v>114058.92</v>
      </c>
      <c r="AB1134" s="27" t="s">
        <v>1834</v>
      </c>
      <c r="AC1134" s="27" t="s">
        <v>104</v>
      </c>
      <c r="AD1134" s="27" t="s">
        <v>921</v>
      </c>
      <c r="AE1134" s="27" t="s">
        <v>922</v>
      </c>
      <c r="AF1134" s="27" t="s">
        <v>1473</v>
      </c>
      <c r="AG1134" s="27" t="s">
        <v>677</v>
      </c>
      <c r="AH1134" s="27" t="s">
        <v>1860</v>
      </c>
      <c r="AI1134" s="61">
        <v>42258</v>
      </c>
      <c r="AJ1134" s="27" t="s">
        <v>797</v>
      </c>
      <c r="AK1134" s="61">
        <v>42256</v>
      </c>
      <c r="AL1134" s="28" t="s">
        <v>64</v>
      </c>
      <c r="AM1134" s="27" t="s">
        <v>739</v>
      </c>
      <c r="AN1134" s="27" t="s">
        <v>740</v>
      </c>
      <c r="AO1134" s="28" t="s">
        <v>719</v>
      </c>
      <c r="AP1134" s="27" t="s">
        <v>720</v>
      </c>
      <c r="AQ1134" s="27" t="s">
        <v>734</v>
      </c>
      <c r="AR1134" s="27" t="s">
        <v>78</v>
      </c>
      <c r="AS1134" s="28" t="s">
        <v>717</v>
      </c>
      <c r="AT1134" s="28" t="s">
        <v>718</v>
      </c>
      <c r="AU1134" s="28" t="s">
        <v>718</v>
      </c>
      <c r="AV1134" s="28" t="s">
        <v>718</v>
      </c>
      <c r="AW1134" s="28" t="s">
        <v>718</v>
      </c>
      <c r="AX1134" s="28" t="s">
        <v>718</v>
      </c>
      <c r="AY1134" s="28" t="s">
        <v>718</v>
      </c>
      <c r="AZ1134" s="62">
        <v>114058.92</v>
      </c>
      <c r="BA1134" s="62">
        <v>114058.92</v>
      </c>
      <c r="BB1134" s="29">
        <v>1</v>
      </c>
    </row>
    <row r="1135" spans="1:54" ht="15.75" customHeight="1" x14ac:dyDescent="0.2">
      <c r="A1135" t="s">
        <v>79</v>
      </c>
      <c r="B1135" t="e">
        <f>VLOOKUP(M1135,vlookup!A:C,3,FALSE)</f>
        <v>#N/A</v>
      </c>
      <c r="C1135" t="s">
        <v>925</v>
      </c>
      <c r="D1135" t="s">
        <v>7</v>
      </c>
      <c r="E1135" t="s">
        <v>13</v>
      </c>
      <c r="F1135" t="s">
        <v>717</v>
      </c>
      <c r="G1135" t="s">
        <v>718</v>
      </c>
      <c r="H1135" t="s">
        <v>718</v>
      </c>
      <c r="I1135" t="s">
        <v>718</v>
      </c>
      <c r="J1135" t="s">
        <v>718</v>
      </c>
      <c r="K1135" t="s">
        <v>70</v>
      </c>
      <c r="L1135" s="6" t="s">
        <v>718</v>
      </c>
      <c r="M1135" s="27" t="s">
        <v>3081</v>
      </c>
      <c r="N1135" s="27" t="s">
        <v>3082</v>
      </c>
      <c r="O1135" s="27" t="s">
        <v>78</v>
      </c>
      <c r="P1135" s="27" t="s">
        <v>1443</v>
      </c>
      <c r="Q1135" s="27" t="s">
        <v>78</v>
      </c>
      <c r="R1135" s="27" t="s">
        <v>43</v>
      </c>
      <c r="S1135" s="27" t="s">
        <v>44</v>
      </c>
      <c r="T1135" s="27" t="s">
        <v>88</v>
      </c>
      <c r="U1135" s="60">
        <v>42233</v>
      </c>
      <c r="V1135" s="27" t="s">
        <v>45</v>
      </c>
      <c r="W1135" s="27" t="s">
        <v>107</v>
      </c>
      <c r="X1135" s="27" t="s">
        <v>38</v>
      </c>
      <c r="Y1135" s="27" t="s">
        <v>3083</v>
      </c>
      <c r="Z1135" s="27" t="s">
        <v>3084</v>
      </c>
      <c r="AA1135" s="62">
        <v>373494.85</v>
      </c>
      <c r="AB1135" s="27" t="s">
        <v>3085</v>
      </c>
      <c r="AC1135" s="27" t="s">
        <v>76</v>
      </c>
      <c r="AD1135" s="27" t="s">
        <v>3086</v>
      </c>
      <c r="AE1135" s="27" t="s">
        <v>125</v>
      </c>
      <c r="AF1135" s="27" t="s">
        <v>774</v>
      </c>
      <c r="AG1135" s="27" t="s">
        <v>677</v>
      </c>
      <c r="AH1135" s="27" t="s">
        <v>1856</v>
      </c>
      <c r="AI1135" s="61">
        <v>42233</v>
      </c>
      <c r="AJ1135" s="27" t="s">
        <v>778</v>
      </c>
      <c r="AK1135" s="61">
        <v>42214</v>
      </c>
      <c r="AL1135" s="28" t="s">
        <v>64</v>
      </c>
      <c r="AM1135" s="27" t="s">
        <v>677</v>
      </c>
      <c r="AN1135" s="27" t="s">
        <v>677</v>
      </c>
      <c r="AO1135" s="28" t="s">
        <v>719</v>
      </c>
      <c r="AP1135" s="27" t="s">
        <v>720</v>
      </c>
      <c r="AQ1135" s="27" t="s">
        <v>734</v>
      </c>
      <c r="AR1135" s="27" t="s">
        <v>78</v>
      </c>
      <c r="AS1135" s="28" t="s">
        <v>717</v>
      </c>
      <c r="AT1135" s="28" t="s">
        <v>718</v>
      </c>
      <c r="AU1135" s="28" t="s">
        <v>718</v>
      </c>
      <c r="AV1135" s="28" t="s">
        <v>718</v>
      </c>
      <c r="AW1135" s="28" t="s">
        <v>718</v>
      </c>
      <c r="AX1135" s="28" t="s">
        <v>716</v>
      </c>
      <c r="AY1135" s="28" t="s">
        <v>718</v>
      </c>
      <c r="AZ1135" s="62">
        <v>373494.85</v>
      </c>
      <c r="BA1135" s="62">
        <v>2048395.47</v>
      </c>
      <c r="BB1135" s="29">
        <v>1</v>
      </c>
    </row>
    <row r="1136" spans="1:54" ht="15.75" customHeight="1" x14ac:dyDescent="0.2">
      <c r="A1136" t="s">
        <v>79</v>
      </c>
      <c r="B1136" t="e">
        <f>VLOOKUP(M1136,vlookup!A:C,3,FALSE)</f>
        <v>#N/A</v>
      </c>
      <c r="C1136" t="s">
        <v>925</v>
      </c>
      <c r="D1136" t="s">
        <v>7</v>
      </c>
      <c r="E1136" t="s">
        <v>12</v>
      </c>
      <c r="F1136" t="s">
        <v>717</v>
      </c>
      <c r="G1136" t="s">
        <v>718</v>
      </c>
      <c r="H1136" t="s">
        <v>718</v>
      </c>
      <c r="I1136" t="s">
        <v>718</v>
      </c>
      <c r="J1136" t="s">
        <v>718</v>
      </c>
      <c r="K1136" t="s">
        <v>718</v>
      </c>
      <c r="L1136" s="6" t="s">
        <v>718</v>
      </c>
      <c r="M1136" s="27" t="s">
        <v>124</v>
      </c>
      <c r="N1136" s="27" t="s">
        <v>1159</v>
      </c>
      <c r="O1136" s="27" t="s">
        <v>78</v>
      </c>
      <c r="P1136" s="27" t="s">
        <v>1443</v>
      </c>
      <c r="Q1136" s="27" t="s">
        <v>78</v>
      </c>
      <c r="R1136" s="27" t="s">
        <v>43</v>
      </c>
      <c r="S1136" s="27" t="s">
        <v>44</v>
      </c>
      <c r="T1136" s="27" t="s">
        <v>88</v>
      </c>
      <c r="U1136" s="60">
        <v>42151</v>
      </c>
      <c r="V1136" s="27" t="s">
        <v>134</v>
      </c>
      <c r="W1136" s="27" t="s">
        <v>107</v>
      </c>
      <c r="X1136" s="27" t="s">
        <v>38</v>
      </c>
      <c r="Y1136" s="27" t="s">
        <v>3087</v>
      </c>
      <c r="Z1136" s="27" t="s">
        <v>1420</v>
      </c>
      <c r="AA1136" s="62">
        <v>57598.01</v>
      </c>
      <c r="AB1136" s="27" t="s">
        <v>2361</v>
      </c>
      <c r="AC1136" s="27" t="s">
        <v>76</v>
      </c>
      <c r="AD1136" s="27" t="s">
        <v>1421</v>
      </c>
      <c r="AE1136" s="27" t="s">
        <v>1422</v>
      </c>
      <c r="AF1136" s="27" t="s">
        <v>876</v>
      </c>
      <c r="AG1136" s="27" t="s">
        <v>677</v>
      </c>
      <c r="AH1136" s="27" t="s">
        <v>827</v>
      </c>
      <c r="AI1136" s="61">
        <v>42151</v>
      </c>
      <c r="AJ1136" s="27" t="s">
        <v>747</v>
      </c>
      <c r="AK1136" s="61">
        <v>42151</v>
      </c>
      <c r="AL1136" s="28" t="s">
        <v>64</v>
      </c>
      <c r="AM1136" s="27" t="s">
        <v>677</v>
      </c>
      <c r="AN1136" s="27" t="s">
        <v>677</v>
      </c>
      <c r="AO1136" s="28" t="s">
        <v>719</v>
      </c>
      <c r="AP1136" s="27" t="s">
        <v>720</v>
      </c>
      <c r="AQ1136" s="27" t="s">
        <v>78</v>
      </c>
      <c r="AR1136" s="27" t="s">
        <v>78</v>
      </c>
      <c r="AS1136" s="28" t="s">
        <v>717</v>
      </c>
      <c r="AT1136" s="28" t="s">
        <v>718</v>
      </c>
      <c r="AU1136" s="28" t="s">
        <v>718</v>
      </c>
      <c r="AV1136" s="28" t="s">
        <v>718</v>
      </c>
      <c r="AW1136" s="28" t="s">
        <v>718</v>
      </c>
      <c r="AX1136" s="28" t="s">
        <v>718</v>
      </c>
      <c r="AY1136" s="28" t="s">
        <v>718</v>
      </c>
      <c r="AZ1136" s="62">
        <v>57598.01</v>
      </c>
      <c r="BA1136" s="62">
        <v>57598.01</v>
      </c>
      <c r="BB1136" s="29">
        <v>1</v>
      </c>
    </row>
    <row r="1137" spans="1:54" ht="15.75" customHeight="1" x14ac:dyDescent="0.2">
      <c r="A1137" t="s">
        <v>79</v>
      </c>
      <c r="B1137" t="str">
        <f>VLOOKUP(M1137,vlookup!A:C,3,FALSE)</f>
        <v>"Special Interest Function/Top 10"</v>
      </c>
      <c r="C1137" t="s">
        <v>925</v>
      </c>
      <c r="D1137" t="s">
        <v>7</v>
      </c>
      <c r="E1137" t="s">
        <v>13</v>
      </c>
      <c r="F1137" t="s">
        <v>717</v>
      </c>
      <c r="G1137" t="s">
        <v>1850</v>
      </c>
      <c r="H1137" t="s">
        <v>718</v>
      </c>
      <c r="I1137" t="s">
        <v>72</v>
      </c>
      <c r="J1137" t="s">
        <v>718</v>
      </c>
      <c r="K1137" t="s">
        <v>718</v>
      </c>
      <c r="L1137" s="6" t="s">
        <v>718</v>
      </c>
      <c r="M1137" s="27" t="s">
        <v>102</v>
      </c>
      <c r="N1137" s="27" t="s">
        <v>1160</v>
      </c>
      <c r="O1137" s="27" t="s">
        <v>78</v>
      </c>
      <c r="P1137" s="27" t="s">
        <v>1443</v>
      </c>
      <c r="Q1137" s="27" t="s">
        <v>78</v>
      </c>
      <c r="R1137" s="27" t="s">
        <v>43</v>
      </c>
      <c r="S1137" s="27" t="s">
        <v>44</v>
      </c>
      <c r="T1137" s="27" t="s">
        <v>88</v>
      </c>
      <c r="U1137" s="60">
        <v>42268</v>
      </c>
      <c r="V1137" s="27" t="s">
        <v>134</v>
      </c>
      <c r="W1137" s="27" t="s">
        <v>677</v>
      </c>
      <c r="X1137" s="27" t="s">
        <v>38</v>
      </c>
      <c r="Y1137" s="27" t="s">
        <v>3203</v>
      </c>
      <c r="Z1137" s="27" t="s">
        <v>399</v>
      </c>
      <c r="AA1137" s="62">
        <v>599608</v>
      </c>
      <c r="AB1137" s="27" t="s">
        <v>128</v>
      </c>
      <c r="AC1137" s="27" t="s">
        <v>76</v>
      </c>
      <c r="AD1137" s="27" t="s">
        <v>951</v>
      </c>
      <c r="AE1137" s="27" t="s">
        <v>398</v>
      </c>
      <c r="AF1137" s="27" t="s">
        <v>722</v>
      </c>
      <c r="AG1137" s="27" t="s">
        <v>677</v>
      </c>
      <c r="AH1137" s="27" t="s">
        <v>728</v>
      </c>
      <c r="AI1137" s="61">
        <v>42326</v>
      </c>
      <c r="AJ1137" s="27" t="s">
        <v>1518</v>
      </c>
      <c r="AK1137" s="61">
        <v>42249</v>
      </c>
      <c r="AL1137" s="28" t="s">
        <v>64</v>
      </c>
      <c r="AM1137" s="27" t="s">
        <v>677</v>
      </c>
      <c r="AN1137" s="27" t="s">
        <v>677</v>
      </c>
      <c r="AO1137" s="28" t="s">
        <v>725</v>
      </c>
      <c r="AP1137" s="27" t="s">
        <v>718</v>
      </c>
      <c r="AQ1137" s="27" t="s">
        <v>78</v>
      </c>
      <c r="AR1137" s="27" t="s">
        <v>78</v>
      </c>
      <c r="AS1137" s="28" t="s">
        <v>717</v>
      </c>
      <c r="AT1137" s="28" t="s">
        <v>716</v>
      </c>
      <c r="AU1137" s="28" t="s">
        <v>718</v>
      </c>
      <c r="AV1137" s="28" t="s">
        <v>716</v>
      </c>
      <c r="AW1137" s="28" t="s">
        <v>718</v>
      </c>
      <c r="AX1137" s="28" t="s">
        <v>718</v>
      </c>
      <c r="AY1137" s="28" t="s">
        <v>718</v>
      </c>
      <c r="AZ1137" s="62">
        <v>599608</v>
      </c>
      <c r="BA1137" s="62">
        <v>599608</v>
      </c>
      <c r="BB1137" s="29">
        <v>1</v>
      </c>
    </row>
    <row r="1138" spans="1:54" ht="15.75" customHeight="1" x14ac:dyDescent="0.2">
      <c r="A1138" t="s">
        <v>79</v>
      </c>
      <c r="B1138" t="str">
        <f>VLOOKUP(M1138,vlookup!A:C,3,FALSE)</f>
        <v>"Special Interest Function/Top 10"</v>
      </c>
      <c r="C1138" t="s">
        <v>925</v>
      </c>
      <c r="D1138" t="s">
        <v>7</v>
      </c>
      <c r="E1138" t="s">
        <v>11</v>
      </c>
      <c r="F1138" t="s">
        <v>721</v>
      </c>
      <c r="G1138" t="s">
        <v>718</v>
      </c>
      <c r="H1138" t="s">
        <v>718</v>
      </c>
      <c r="I1138" t="s">
        <v>718</v>
      </c>
      <c r="J1138" t="s">
        <v>718</v>
      </c>
      <c r="K1138" t="s">
        <v>718</v>
      </c>
      <c r="L1138" s="6" t="s">
        <v>718</v>
      </c>
      <c r="M1138" s="27" t="s">
        <v>102</v>
      </c>
      <c r="N1138" s="27" t="s">
        <v>1160</v>
      </c>
      <c r="O1138" s="27" t="s">
        <v>78</v>
      </c>
      <c r="P1138" s="27" t="s">
        <v>1443</v>
      </c>
      <c r="Q1138" s="27" t="s">
        <v>78</v>
      </c>
      <c r="R1138" s="27" t="s">
        <v>452</v>
      </c>
      <c r="S1138" s="27" t="s">
        <v>362</v>
      </c>
      <c r="T1138" s="27" t="s">
        <v>205</v>
      </c>
      <c r="U1138" s="60">
        <v>42020</v>
      </c>
      <c r="V1138" s="27" t="s">
        <v>45</v>
      </c>
      <c r="W1138" s="27" t="s">
        <v>677</v>
      </c>
      <c r="X1138" s="27" t="s">
        <v>38</v>
      </c>
      <c r="Y1138" s="27" t="s">
        <v>3094</v>
      </c>
      <c r="Z1138" s="27" t="s">
        <v>1170</v>
      </c>
      <c r="AA1138" s="62">
        <v>3287191</v>
      </c>
      <c r="AB1138" s="27" t="s">
        <v>1171</v>
      </c>
      <c r="AC1138" s="27" t="s">
        <v>172</v>
      </c>
      <c r="AD1138" s="27" t="s">
        <v>677</v>
      </c>
      <c r="AE1138" s="27" t="s">
        <v>451</v>
      </c>
      <c r="AF1138" s="27" t="s">
        <v>722</v>
      </c>
      <c r="AG1138" s="27" t="s">
        <v>677</v>
      </c>
      <c r="AH1138" s="27" t="s">
        <v>993</v>
      </c>
      <c r="AI1138" s="61">
        <v>42065</v>
      </c>
      <c r="AJ1138" s="27" t="s">
        <v>993</v>
      </c>
      <c r="AK1138" s="61">
        <v>42020</v>
      </c>
      <c r="AL1138" s="28" t="s">
        <v>64</v>
      </c>
      <c r="AM1138" s="27" t="s">
        <v>723</v>
      </c>
      <c r="AN1138" s="27" t="s">
        <v>724</v>
      </c>
      <c r="AO1138" s="28" t="s">
        <v>725</v>
      </c>
      <c r="AP1138" s="27" t="s">
        <v>718</v>
      </c>
      <c r="AQ1138" s="27" t="s">
        <v>677</v>
      </c>
      <c r="AR1138" s="27" t="s">
        <v>78</v>
      </c>
      <c r="AS1138" s="28" t="s">
        <v>721</v>
      </c>
      <c r="AT1138" s="28" t="s">
        <v>718</v>
      </c>
      <c r="AU1138" s="28" t="s">
        <v>718</v>
      </c>
      <c r="AV1138" s="28" t="s">
        <v>718</v>
      </c>
      <c r="AW1138" s="28" t="s">
        <v>718</v>
      </c>
      <c r="AX1138" s="28" t="s">
        <v>718</v>
      </c>
      <c r="AY1138" s="28" t="s">
        <v>718</v>
      </c>
      <c r="AZ1138" s="62">
        <v>0</v>
      </c>
      <c r="BA1138" s="62">
        <v>0</v>
      </c>
      <c r="BB1138" s="29">
        <v>1</v>
      </c>
    </row>
    <row r="1139" spans="1:54" ht="15.75" customHeight="1" x14ac:dyDescent="0.2">
      <c r="A1139" t="s">
        <v>79</v>
      </c>
      <c r="B1139" t="str">
        <f>VLOOKUP(M1139,vlookup!A:C,3,FALSE)</f>
        <v>"Special Interest Function/Top 10"</v>
      </c>
      <c r="C1139" t="s">
        <v>925</v>
      </c>
      <c r="D1139" t="s">
        <v>7</v>
      </c>
      <c r="E1139" t="s">
        <v>11</v>
      </c>
      <c r="F1139" t="s">
        <v>721</v>
      </c>
      <c r="G1139" t="s">
        <v>718</v>
      </c>
      <c r="H1139" t="s">
        <v>718</v>
      </c>
      <c r="I1139" t="s">
        <v>718</v>
      </c>
      <c r="J1139" t="s">
        <v>718</v>
      </c>
      <c r="K1139" t="s">
        <v>718</v>
      </c>
      <c r="L1139" s="6" t="s">
        <v>718</v>
      </c>
      <c r="M1139" s="27" t="s">
        <v>102</v>
      </c>
      <c r="N1139" s="27" t="s">
        <v>1160</v>
      </c>
      <c r="O1139" s="27" t="s">
        <v>78</v>
      </c>
      <c r="P1139" s="27" t="s">
        <v>1443</v>
      </c>
      <c r="Q1139" s="27" t="s">
        <v>78</v>
      </c>
      <c r="R1139" s="27" t="s">
        <v>448</v>
      </c>
      <c r="S1139" s="27" t="s">
        <v>447</v>
      </c>
      <c r="T1139" s="27" t="s">
        <v>225</v>
      </c>
      <c r="U1139" s="60">
        <v>42020</v>
      </c>
      <c r="V1139" s="27" t="s">
        <v>45</v>
      </c>
      <c r="W1139" s="27" t="s">
        <v>677</v>
      </c>
      <c r="X1139" s="27" t="s">
        <v>38</v>
      </c>
      <c r="Y1139" s="27" t="s">
        <v>3098</v>
      </c>
      <c r="Z1139" s="27" t="s">
        <v>1174</v>
      </c>
      <c r="AA1139" s="62">
        <v>3744345</v>
      </c>
      <c r="AB1139" s="27" t="s">
        <v>1175</v>
      </c>
      <c r="AC1139" s="27" t="s">
        <v>172</v>
      </c>
      <c r="AD1139" s="27" t="s">
        <v>677</v>
      </c>
      <c r="AE1139" s="27" t="s">
        <v>446</v>
      </c>
      <c r="AF1139" s="27" t="s">
        <v>722</v>
      </c>
      <c r="AG1139" s="27" t="s">
        <v>677</v>
      </c>
      <c r="AH1139" s="27" t="s">
        <v>1250</v>
      </c>
      <c r="AI1139" s="61">
        <v>42116</v>
      </c>
      <c r="AJ1139" s="27" t="s">
        <v>993</v>
      </c>
      <c r="AK1139" s="61">
        <v>42020</v>
      </c>
      <c r="AL1139" s="28" t="s">
        <v>64</v>
      </c>
      <c r="AM1139" s="27" t="s">
        <v>723</v>
      </c>
      <c r="AN1139" s="27" t="s">
        <v>724</v>
      </c>
      <c r="AO1139" s="28" t="s">
        <v>725</v>
      </c>
      <c r="AP1139" s="27" t="s">
        <v>718</v>
      </c>
      <c r="AQ1139" s="27" t="s">
        <v>677</v>
      </c>
      <c r="AR1139" s="27" t="s">
        <v>78</v>
      </c>
      <c r="AS1139" s="28" t="s">
        <v>721</v>
      </c>
      <c r="AT1139" s="28" t="s">
        <v>718</v>
      </c>
      <c r="AU1139" s="28" t="s">
        <v>718</v>
      </c>
      <c r="AV1139" s="28" t="s">
        <v>718</v>
      </c>
      <c r="AW1139" s="28" t="s">
        <v>718</v>
      </c>
      <c r="AX1139" s="28" t="s">
        <v>718</v>
      </c>
      <c r="AY1139" s="28" t="s">
        <v>718</v>
      </c>
      <c r="AZ1139" s="62">
        <v>0</v>
      </c>
      <c r="BA1139" s="62">
        <v>0</v>
      </c>
      <c r="BB1139" s="29">
        <v>1</v>
      </c>
    </row>
    <row r="1140" spans="1:54" ht="15.75" customHeight="1" x14ac:dyDescent="0.2">
      <c r="A1140" t="s">
        <v>79</v>
      </c>
      <c r="B1140" t="str">
        <f>VLOOKUP(M1140,vlookup!A:C,3,FALSE)</f>
        <v>"Special Interest Function/Top 10"</v>
      </c>
      <c r="C1140" t="s">
        <v>925</v>
      </c>
      <c r="D1140" t="s">
        <v>7</v>
      </c>
      <c r="E1140" t="s">
        <v>11</v>
      </c>
      <c r="F1140" t="s">
        <v>721</v>
      </c>
      <c r="G1140" t="s">
        <v>718</v>
      </c>
      <c r="H1140" t="s">
        <v>718</v>
      </c>
      <c r="I1140" t="s">
        <v>718</v>
      </c>
      <c r="J1140" t="s">
        <v>718</v>
      </c>
      <c r="K1140" t="s">
        <v>718</v>
      </c>
      <c r="L1140" s="6" t="s">
        <v>718</v>
      </c>
      <c r="M1140" s="27" t="s">
        <v>102</v>
      </c>
      <c r="N1140" s="27" t="s">
        <v>1160</v>
      </c>
      <c r="O1140" s="27" t="s">
        <v>78</v>
      </c>
      <c r="P1140" s="27" t="s">
        <v>1443</v>
      </c>
      <c r="Q1140" s="27" t="s">
        <v>78</v>
      </c>
      <c r="R1140" s="27" t="s">
        <v>47</v>
      </c>
      <c r="S1140" s="27" t="s">
        <v>48</v>
      </c>
      <c r="T1140" s="27" t="s">
        <v>1212</v>
      </c>
      <c r="U1140" s="60">
        <v>42020</v>
      </c>
      <c r="V1140" s="27" t="s">
        <v>45</v>
      </c>
      <c r="W1140" s="27" t="s">
        <v>677</v>
      </c>
      <c r="X1140" s="27" t="s">
        <v>38</v>
      </c>
      <c r="Y1140" s="27" t="s">
        <v>3088</v>
      </c>
      <c r="Z1140" s="27" t="s">
        <v>1161</v>
      </c>
      <c r="AA1140" s="62">
        <v>4171369</v>
      </c>
      <c r="AB1140" s="27" t="s">
        <v>1162</v>
      </c>
      <c r="AC1140" s="27" t="s">
        <v>397</v>
      </c>
      <c r="AD1140" s="27" t="s">
        <v>677</v>
      </c>
      <c r="AE1140" s="27" t="s">
        <v>450</v>
      </c>
      <c r="AF1140" s="27" t="s">
        <v>722</v>
      </c>
      <c r="AG1140" s="27" t="s">
        <v>677</v>
      </c>
      <c r="AH1140" s="27" t="s">
        <v>1250</v>
      </c>
      <c r="AI1140" s="61">
        <v>42137</v>
      </c>
      <c r="AJ1140" s="27" t="s">
        <v>993</v>
      </c>
      <c r="AK1140" s="61">
        <v>42020</v>
      </c>
      <c r="AL1140" s="28" t="s">
        <v>64</v>
      </c>
      <c r="AM1140" s="27" t="s">
        <v>723</v>
      </c>
      <c r="AN1140" s="27" t="s">
        <v>724</v>
      </c>
      <c r="AO1140" s="28" t="s">
        <v>725</v>
      </c>
      <c r="AP1140" s="27" t="s">
        <v>718</v>
      </c>
      <c r="AQ1140" s="27" t="s">
        <v>677</v>
      </c>
      <c r="AR1140" s="27" t="s">
        <v>78</v>
      </c>
      <c r="AS1140" s="28" t="s">
        <v>721</v>
      </c>
      <c r="AT1140" s="28" t="s">
        <v>718</v>
      </c>
      <c r="AU1140" s="28" t="s">
        <v>718</v>
      </c>
      <c r="AV1140" s="28" t="s">
        <v>718</v>
      </c>
      <c r="AW1140" s="28" t="s">
        <v>718</v>
      </c>
      <c r="AX1140" s="28" t="s">
        <v>718</v>
      </c>
      <c r="AY1140" s="28" t="s">
        <v>718</v>
      </c>
      <c r="AZ1140" s="62">
        <v>0</v>
      </c>
      <c r="BA1140" s="62">
        <v>0</v>
      </c>
      <c r="BB1140" s="29">
        <v>1</v>
      </c>
    </row>
    <row r="1141" spans="1:54" ht="15.75" customHeight="1" x14ac:dyDescent="0.2">
      <c r="A1141" t="s">
        <v>79</v>
      </c>
      <c r="B1141" t="str">
        <f>VLOOKUP(M1141,vlookup!A:C,3,FALSE)</f>
        <v>"Special Interest Function/Top 10"</v>
      </c>
      <c r="C1141" t="s">
        <v>925</v>
      </c>
      <c r="D1141" t="s">
        <v>7</v>
      </c>
      <c r="E1141" t="s">
        <v>11</v>
      </c>
      <c r="F1141" t="s">
        <v>721</v>
      </c>
      <c r="G1141" t="s">
        <v>718</v>
      </c>
      <c r="H1141" t="s">
        <v>718</v>
      </c>
      <c r="I1141" t="s">
        <v>718</v>
      </c>
      <c r="J1141" t="s">
        <v>718</v>
      </c>
      <c r="K1141" t="s">
        <v>718</v>
      </c>
      <c r="L1141" s="6" t="s">
        <v>718</v>
      </c>
      <c r="M1141" s="27" t="s">
        <v>102</v>
      </c>
      <c r="N1141" s="27" t="s">
        <v>1160</v>
      </c>
      <c r="O1141" s="27" t="s">
        <v>78</v>
      </c>
      <c r="P1141" s="27" t="s">
        <v>1443</v>
      </c>
      <c r="Q1141" s="27" t="s">
        <v>78</v>
      </c>
      <c r="R1141" s="27" t="s">
        <v>127</v>
      </c>
      <c r="S1141" s="27" t="s">
        <v>48</v>
      </c>
      <c r="T1141" s="27" t="s">
        <v>1207</v>
      </c>
      <c r="U1141" s="60">
        <v>42020</v>
      </c>
      <c r="V1141" s="27" t="s">
        <v>45</v>
      </c>
      <c r="W1141" s="27" t="s">
        <v>677</v>
      </c>
      <c r="X1141" s="27" t="s">
        <v>38</v>
      </c>
      <c r="Y1141" s="27" t="s">
        <v>3096</v>
      </c>
      <c r="Z1141" s="27" t="s">
        <v>1172</v>
      </c>
      <c r="AA1141" s="62">
        <v>4412000</v>
      </c>
      <c r="AB1141" s="27" t="s">
        <v>1173</v>
      </c>
      <c r="AC1141" s="27" t="s">
        <v>172</v>
      </c>
      <c r="AD1141" s="27" t="s">
        <v>677</v>
      </c>
      <c r="AE1141" s="27" t="s">
        <v>126</v>
      </c>
      <c r="AF1141" s="27" t="s">
        <v>722</v>
      </c>
      <c r="AG1141" s="27" t="s">
        <v>677</v>
      </c>
      <c r="AH1141" s="27" t="s">
        <v>1250</v>
      </c>
      <c r="AI1141" s="61">
        <v>42146</v>
      </c>
      <c r="AJ1141" s="27" t="s">
        <v>993</v>
      </c>
      <c r="AK1141" s="61">
        <v>42020</v>
      </c>
      <c r="AL1141" s="28" t="s">
        <v>64</v>
      </c>
      <c r="AM1141" s="27" t="s">
        <v>723</v>
      </c>
      <c r="AN1141" s="27" t="s">
        <v>724</v>
      </c>
      <c r="AO1141" s="28" t="s">
        <v>725</v>
      </c>
      <c r="AP1141" s="27" t="s">
        <v>718</v>
      </c>
      <c r="AQ1141" s="27" t="s">
        <v>677</v>
      </c>
      <c r="AR1141" s="27" t="s">
        <v>78</v>
      </c>
      <c r="AS1141" s="28" t="s">
        <v>721</v>
      </c>
      <c r="AT1141" s="28" t="s">
        <v>718</v>
      </c>
      <c r="AU1141" s="28" t="s">
        <v>718</v>
      </c>
      <c r="AV1141" s="28" t="s">
        <v>718</v>
      </c>
      <c r="AW1141" s="28" t="s">
        <v>718</v>
      </c>
      <c r="AX1141" s="28" t="s">
        <v>718</v>
      </c>
      <c r="AY1141" s="28" t="s">
        <v>718</v>
      </c>
      <c r="AZ1141" s="62">
        <v>0</v>
      </c>
      <c r="BA1141" s="62">
        <v>0</v>
      </c>
      <c r="BB1141" s="29">
        <v>1</v>
      </c>
    </row>
    <row r="1142" spans="1:54" ht="15.75" customHeight="1" x14ac:dyDescent="0.2">
      <c r="A1142" t="s">
        <v>79</v>
      </c>
      <c r="B1142" t="str">
        <f>VLOOKUP(M1142,vlookup!A:C,3,FALSE)</f>
        <v>"Special Interest Function/Top 10"</v>
      </c>
      <c r="C1142" t="s">
        <v>925</v>
      </c>
      <c r="D1142" t="s">
        <v>7</v>
      </c>
      <c r="E1142" t="s">
        <v>11</v>
      </c>
      <c r="F1142" t="s">
        <v>721</v>
      </c>
      <c r="G1142" t="s">
        <v>718</v>
      </c>
      <c r="H1142" t="s">
        <v>718</v>
      </c>
      <c r="I1142" t="s">
        <v>718</v>
      </c>
      <c r="J1142" t="s">
        <v>718</v>
      </c>
      <c r="K1142" t="s">
        <v>718</v>
      </c>
      <c r="L1142" s="6" t="s">
        <v>718</v>
      </c>
      <c r="M1142" s="27" t="s">
        <v>102</v>
      </c>
      <c r="N1142" s="27" t="s">
        <v>1160</v>
      </c>
      <c r="O1142" s="27" t="s">
        <v>78</v>
      </c>
      <c r="P1142" s="27" t="s">
        <v>1443</v>
      </c>
      <c r="Q1142" s="27" t="s">
        <v>78</v>
      </c>
      <c r="R1142" s="27" t="s">
        <v>567</v>
      </c>
      <c r="S1142" s="27" t="s">
        <v>87</v>
      </c>
      <c r="T1142" s="27" t="s">
        <v>1277</v>
      </c>
      <c r="U1142" s="60">
        <v>42020</v>
      </c>
      <c r="V1142" s="27" t="s">
        <v>45</v>
      </c>
      <c r="W1142" s="27" t="s">
        <v>677</v>
      </c>
      <c r="X1142" s="27" t="s">
        <v>38</v>
      </c>
      <c r="Y1142" s="27" t="s">
        <v>3103</v>
      </c>
      <c r="Z1142" s="27" t="s">
        <v>1178</v>
      </c>
      <c r="AA1142" s="62">
        <v>4587775</v>
      </c>
      <c r="AB1142" s="27" t="s">
        <v>1179</v>
      </c>
      <c r="AC1142" s="27" t="s">
        <v>120</v>
      </c>
      <c r="AD1142" s="27" t="s">
        <v>677</v>
      </c>
      <c r="AE1142" s="27" t="s">
        <v>1180</v>
      </c>
      <c r="AF1142" s="27" t="s">
        <v>722</v>
      </c>
      <c r="AG1142" s="27" t="s">
        <v>677</v>
      </c>
      <c r="AH1142" s="27" t="s">
        <v>993</v>
      </c>
      <c r="AI1142" s="61">
        <v>42041</v>
      </c>
      <c r="AJ1142" s="27" t="s">
        <v>993</v>
      </c>
      <c r="AK1142" s="61">
        <v>42020</v>
      </c>
      <c r="AL1142" s="28" t="s">
        <v>64</v>
      </c>
      <c r="AM1142" s="27" t="s">
        <v>723</v>
      </c>
      <c r="AN1142" s="27" t="s">
        <v>724</v>
      </c>
      <c r="AO1142" s="28" t="s">
        <v>725</v>
      </c>
      <c r="AP1142" s="27" t="s">
        <v>718</v>
      </c>
      <c r="AQ1142" s="27" t="s">
        <v>677</v>
      </c>
      <c r="AR1142" s="27" t="s">
        <v>78</v>
      </c>
      <c r="AS1142" s="28" t="s">
        <v>721</v>
      </c>
      <c r="AT1142" s="28" t="s">
        <v>718</v>
      </c>
      <c r="AU1142" s="28" t="s">
        <v>718</v>
      </c>
      <c r="AV1142" s="28" t="s">
        <v>718</v>
      </c>
      <c r="AW1142" s="28" t="s">
        <v>718</v>
      </c>
      <c r="AX1142" s="28" t="s">
        <v>718</v>
      </c>
      <c r="AY1142" s="28" t="s">
        <v>718</v>
      </c>
      <c r="AZ1142" s="62">
        <v>0</v>
      </c>
      <c r="BA1142" s="62">
        <v>0</v>
      </c>
      <c r="BB1142" s="29">
        <v>1</v>
      </c>
    </row>
    <row r="1143" spans="1:54" ht="15.75" customHeight="1" x14ac:dyDescent="0.2">
      <c r="A1143" t="s">
        <v>79</v>
      </c>
      <c r="B1143" t="str">
        <f>VLOOKUP(M1143,vlookup!A:C,3,FALSE)</f>
        <v>"Special Interest Function/Top 10"</v>
      </c>
      <c r="C1143" t="s">
        <v>925</v>
      </c>
      <c r="D1143" t="s">
        <v>7</v>
      </c>
      <c r="E1143" t="s">
        <v>11</v>
      </c>
      <c r="F1143" t="s">
        <v>721</v>
      </c>
      <c r="G1143" t="s">
        <v>718</v>
      </c>
      <c r="H1143" t="s">
        <v>718</v>
      </c>
      <c r="I1143" t="s">
        <v>718</v>
      </c>
      <c r="J1143" t="s">
        <v>718</v>
      </c>
      <c r="K1143" t="s">
        <v>718</v>
      </c>
      <c r="L1143" s="6" t="s">
        <v>718</v>
      </c>
      <c r="M1143" s="27" t="s">
        <v>102</v>
      </c>
      <c r="N1143" s="27" t="s">
        <v>1160</v>
      </c>
      <c r="O1143" s="27" t="s">
        <v>78</v>
      </c>
      <c r="P1143" s="27" t="s">
        <v>1443</v>
      </c>
      <c r="Q1143" s="27" t="s">
        <v>78</v>
      </c>
      <c r="R1143" s="27" t="s">
        <v>1181</v>
      </c>
      <c r="S1143" s="27" t="s">
        <v>42</v>
      </c>
      <c r="T1143" s="27" t="s">
        <v>91</v>
      </c>
      <c r="U1143" s="60">
        <v>42020</v>
      </c>
      <c r="V1143" s="27" t="s">
        <v>45</v>
      </c>
      <c r="W1143" s="27" t="s">
        <v>677</v>
      </c>
      <c r="X1143" s="27" t="s">
        <v>38</v>
      </c>
      <c r="Y1143" s="27" t="s">
        <v>3105</v>
      </c>
      <c r="Z1143" s="27" t="s">
        <v>1182</v>
      </c>
      <c r="AA1143" s="62">
        <v>4883827</v>
      </c>
      <c r="AB1143" s="27" t="s">
        <v>1183</v>
      </c>
      <c r="AC1143" s="27" t="s">
        <v>173</v>
      </c>
      <c r="AD1143" s="27" t="s">
        <v>677</v>
      </c>
      <c r="AE1143" s="27" t="s">
        <v>132</v>
      </c>
      <c r="AF1143" s="27" t="s">
        <v>722</v>
      </c>
      <c r="AG1143" s="27" t="s">
        <v>677</v>
      </c>
      <c r="AH1143" s="27" t="s">
        <v>993</v>
      </c>
      <c r="AI1143" s="61">
        <v>42041</v>
      </c>
      <c r="AJ1143" s="27" t="s">
        <v>993</v>
      </c>
      <c r="AK1143" s="61">
        <v>42020</v>
      </c>
      <c r="AL1143" s="28" t="s">
        <v>64</v>
      </c>
      <c r="AM1143" s="27" t="s">
        <v>723</v>
      </c>
      <c r="AN1143" s="27" t="s">
        <v>724</v>
      </c>
      <c r="AO1143" s="28" t="s">
        <v>725</v>
      </c>
      <c r="AP1143" s="27" t="s">
        <v>718</v>
      </c>
      <c r="AQ1143" s="27" t="s">
        <v>677</v>
      </c>
      <c r="AR1143" s="27" t="s">
        <v>78</v>
      </c>
      <c r="AS1143" s="28" t="s">
        <v>721</v>
      </c>
      <c r="AT1143" s="28" t="s">
        <v>718</v>
      </c>
      <c r="AU1143" s="28" t="s">
        <v>718</v>
      </c>
      <c r="AV1143" s="28" t="s">
        <v>718</v>
      </c>
      <c r="AW1143" s="28" t="s">
        <v>718</v>
      </c>
      <c r="AX1143" s="28" t="s">
        <v>718</v>
      </c>
      <c r="AY1143" s="28" t="s">
        <v>718</v>
      </c>
      <c r="AZ1143" s="62">
        <v>0</v>
      </c>
      <c r="BA1143" s="62">
        <v>0</v>
      </c>
      <c r="BB1143" s="29">
        <v>1</v>
      </c>
    </row>
    <row r="1144" spans="1:54" ht="15.75" customHeight="1" x14ac:dyDescent="0.2">
      <c r="A1144" t="s">
        <v>79</v>
      </c>
      <c r="B1144" t="str">
        <f>VLOOKUP(M1144,vlookup!A:C,3,FALSE)</f>
        <v>"Special Interest Function/Top 10"</v>
      </c>
      <c r="C1144" t="s">
        <v>925</v>
      </c>
      <c r="D1144" t="s">
        <v>7</v>
      </c>
      <c r="E1144" t="s">
        <v>11</v>
      </c>
      <c r="F1144" t="s">
        <v>721</v>
      </c>
      <c r="G1144" t="s">
        <v>718</v>
      </c>
      <c r="H1144" t="s">
        <v>718</v>
      </c>
      <c r="I1144" t="s">
        <v>718</v>
      </c>
      <c r="J1144" t="s">
        <v>718</v>
      </c>
      <c r="K1144" t="s">
        <v>718</v>
      </c>
      <c r="L1144" s="6" t="s">
        <v>718</v>
      </c>
      <c r="M1144" s="27" t="s">
        <v>102</v>
      </c>
      <c r="N1144" s="27" t="s">
        <v>1160</v>
      </c>
      <c r="O1144" s="27" t="s">
        <v>78</v>
      </c>
      <c r="P1144" s="27" t="s">
        <v>1443</v>
      </c>
      <c r="Q1144" s="27" t="s">
        <v>78</v>
      </c>
      <c r="R1144" s="27" t="s">
        <v>34</v>
      </c>
      <c r="S1144" s="27" t="s">
        <v>35</v>
      </c>
      <c r="T1144" s="27" t="s">
        <v>824</v>
      </c>
      <c r="U1144" s="60">
        <v>42020</v>
      </c>
      <c r="V1144" s="27" t="s">
        <v>45</v>
      </c>
      <c r="W1144" s="27" t="s">
        <v>677</v>
      </c>
      <c r="X1144" s="27" t="s">
        <v>38</v>
      </c>
      <c r="Y1144" s="27" t="s">
        <v>3100</v>
      </c>
      <c r="Z1144" s="27" t="s">
        <v>455</v>
      </c>
      <c r="AA1144" s="62">
        <v>5635185</v>
      </c>
      <c r="AB1144" s="27" t="s">
        <v>1176</v>
      </c>
      <c r="AC1144" s="27" t="s">
        <v>172</v>
      </c>
      <c r="AD1144" s="27" t="s">
        <v>677</v>
      </c>
      <c r="AE1144" s="27" t="s">
        <v>454</v>
      </c>
      <c r="AF1144" s="27" t="s">
        <v>722</v>
      </c>
      <c r="AG1144" s="27" t="s">
        <v>677</v>
      </c>
      <c r="AH1144" s="27" t="s">
        <v>1250</v>
      </c>
      <c r="AI1144" s="61">
        <v>42114</v>
      </c>
      <c r="AJ1144" s="27" t="s">
        <v>993</v>
      </c>
      <c r="AK1144" s="61">
        <v>42020</v>
      </c>
      <c r="AL1144" s="28" t="s">
        <v>64</v>
      </c>
      <c r="AM1144" s="27" t="s">
        <v>723</v>
      </c>
      <c r="AN1144" s="27" t="s">
        <v>724</v>
      </c>
      <c r="AO1144" s="28" t="s">
        <v>725</v>
      </c>
      <c r="AP1144" s="27" t="s">
        <v>718</v>
      </c>
      <c r="AQ1144" s="27" t="s">
        <v>677</v>
      </c>
      <c r="AR1144" s="27" t="s">
        <v>78</v>
      </c>
      <c r="AS1144" s="28" t="s">
        <v>721</v>
      </c>
      <c r="AT1144" s="28" t="s">
        <v>718</v>
      </c>
      <c r="AU1144" s="28" t="s">
        <v>718</v>
      </c>
      <c r="AV1144" s="28" t="s">
        <v>718</v>
      </c>
      <c r="AW1144" s="28" t="s">
        <v>718</v>
      </c>
      <c r="AX1144" s="28" t="s">
        <v>718</v>
      </c>
      <c r="AY1144" s="28" t="s">
        <v>718</v>
      </c>
      <c r="AZ1144" s="62">
        <v>0</v>
      </c>
      <c r="BA1144" s="62">
        <v>0</v>
      </c>
      <c r="BB1144" s="29">
        <v>1</v>
      </c>
    </row>
    <row r="1145" spans="1:54" ht="15.75" customHeight="1" x14ac:dyDescent="0.2">
      <c r="A1145" t="s">
        <v>79</v>
      </c>
      <c r="B1145" t="str">
        <f>VLOOKUP(M1145,vlookup!A:C,3,FALSE)</f>
        <v>"Special Interest Function/Top 10"</v>
      </c>
      <c r="C1145" t="s">
        <v>925</v>
      </c>
      <c r="D1145" t="s">
        <v>7</v>
      </c>
      <c r="E1145" t="s">
        <v>11</v>
      </c>
      <c r="F1145" t="s">
        <v>721</v>
      </c>
      <c r="G1145" t="s">
        <v>718</v>
      </c>
      <c r="H1145" t="s">
        <v>718</v>
      </c>
      <c r="I1145" t="s">
        <v>718</v>
      </c>
      <c r="J1145" t="s">
        <v>718</v>
      </c>
      <c r="K1145" t="s">
        <v>718</v>
      </c>
      <c r="L1145" s="6" t="s">
        <v>718</v>
      </c>
      <c r="M1145" s="27" t="s">
        <v>102</v>
      </c>
      <c r="N1145" s="27" t="s">
        <v>1160</v>
      </c>
      <c r="O1145" s="27" t="s">
        <v>78</v>
      </c>
      <c r="P1145" s="27" t="s">
        <v>1443</v>
      </c>
      <c r="Q1145" s="27" t="s">
        <v>78</v>
      </c>
      <c r="R1145" s="27" t="s">
        <v>43</v>
      </c>
      <c r="S1145" s="27" t="s">
        <v>44</v>
      </c>
      <c r="T1145" s="27" t="s">
        <v>88</v>
      </c>
      <c r="U1145" s="60">
        <v>42020</v>
      </c>
      <c r="V1145" s="27" t="s">
        <v>45</v>
      </c>
      <c r="W1145" s="27" t="s">
        <v>677</v>
      </c>
      <c r="X1145" s="27" t="s">
        <v>38</v>
      </c>
      <c r="Y1145" s="27" t="s">
        <v>3107</v>
      </c>
      <c r="Z1145" s="27" t="s">
        <v>583</v>
      </c>
      <c r="AA1145" s="62">
        <v>7147320</v>
      </c>
      <c r="AB1145" s="27" t="s">
        <v>1184</v>
      </c>
      <c r="AC1145" s="27" t="s">
        <v>173</v>
      </c>
      <c r="AD1145" s="27" t="s">
        <v>677</v>
      </c>
      <c r="AE1145" s="27" t="s">
        <v>374</v>
      </c>
      <c r="AF1145" s="27" t="s">
        <v>722</v>
      </c>
      <c r="AG1145" s="27" t="s">
        <v>677</v>
      </c>
      <c r="AH1145" s="27" t="s">
        <v>1250</v>
      </c>
      <c r="AI1145" s="61">
        <v>42136</v>
      </c>
      <c r="AJ1145" s="27" t="s">
        <v>993</v>
      </c>
      <c r="AK1145" s="61">
        <v>42020</v>
      </c>
      <c r="AL1145" s="28" t="s">
        <v>64</v>
      </c>
      <c r="AM1145" s="27" t="s">
        <v>723</v>
      </c>
      <c r="AN1145" s="27" t="s">
        <v>724</v>
      </c>
      <c r="AO1145" s="28" t="s">
        <v>725</v>
      </c>
      <c r="AP1145" s="27" t="s">
        <v>718</v>
      </c>
      <c r="AQ1145" s="27" t="s">
        <v>677</v>
      </c>
      <c r="AR1145" s="27" t="s">
        <v>78</v>
      </c>
      <c r="AS1145" s="28" t="s">
        <v>721</v>
      </c>
      <c r="AT1145" s="28" t="s">
        <v>718</v>
      </c>
      <c r="AU1145" s="28" t="s">
        <v>718</v>
      </c>
      <c r="AV1145" s="28" t="s">
        <v>718</v>
      </c>
      <c r="AW1145" s="28" t="s">
        <v>718</v>
      </c>
      <c r="AX1145" s="28" t="s">
        <v>718</v>
      </c>
      <c r="AY1145" s="28" t="s">
        <v>718</v>
      </c>
      <c r="AZ1145" s="62">
        <v>0</v>
      </c>
      <c r="BA1145" s="62">
        <v>0</v>
      </c>
      <c r="BB1145" s="29">
        <v>1</v>
      </c>
    </row>
    <row r="1146" spans="1:54" ht="15.75" customHeight="1" x14ac:dyDescent="0.2">
      <c r="A1146" t="s">
        <v>79</v>
      </c>
      <c r="B1146" t="str">
        <f>VLOOKUP(M1146,vlookup!A:C,3,FALSE)</f>
        <v>"Special Interest Function/Top 10"</v>
      </c>
      <c r="C1146" t="s">
        <v>925</v>
      </c>
      <c r="D1146" t="s">
        <v>7</v>
      </c>
      <c r="E1146" t="s">
        <v>11</v>
      </c>
      <c r="F1146" t="s">
        <v>721</v>
      </c>
      <c r="G1146" t="s">
        <v>718</v>
      </c>
      <c r="H1146" t="s">
        <v>718</v>
      </c>
      <c r="I1146" t="s">
        <v>718</v>
      </c>
      <c r="J1146" t="s">
        <v>718</v>
      </c>
      <c r="K1146" t="s">
        <v>718</v>
      </c>
      <c r="L1146" s="6" t="s">
        <v>718</v>
      </c>
      <c r="M1146" s="27" t="s">
        <v>102</v>
      </c>
      <c r="N1146" s="27" t="s">
        <v>1160</v>
      </c>
      <c r="O1146" s="27" t="s">
        <v>78</v>
      </c>
      <c r="P1146" s="27" t="s">
        <v>1443</v>
      </c>
      <c r="Q1146" s="27" t="s">
        <v>78</v>
      </c>
      <c r="R1146" s="27" t="s">
        <v>414</v>
      </c>
      <c r="S1146" s="27" t="s">
        <v>156</v>
      </c>
      <c r="T1146" s="27" t="s">
        <v>1217</v>
      </c>
      <c r="U1146" s="60">
        <v>42020</v>
      </c>
      <c r="V1146" s="27" t="s">
        <v>45</v>
      </c>
      <c r="W1146" s="27" t="s">
        <v>677</v>
      </c>
      <c r="X1146" s="27" t="s">
        <v>38</v>
      </c>
      <c r="Y1146" s="27" t="s">
        <v>3090</v>
      </c>
      <c r="Z1146" s="27" t="s">
        <v>1163</v>
      </c>
      <c r="AA1146" s="62">
        <v>9160393</v>
      </c>
      <c r="AB1146" s="27" t="s">
        <v>1164</v>
      </c>
      <c r="AC1146" s="27" t="s">
        <v>170</v>
      </c>
      <c r="AD1146" s="27" t="s">
        <v>677</v>
      </c>
      <c r="AE1146" s="27" t="s">
        <v>1165</v>
      </c>
      <c r="AF1146" s="27" t="s">
        <v>722</v>
      </c>
      <c r="AG1146" s="27" t="s">
        <v>677</v>
      </c>
      <c r="AH1146" s="27" t="s">
        <v>993</v>
      </c>
      <c r="AI1146" s="61">
        <v>42041</v>
      </c>
      <c r="AJ1146" s="27" t="s">
        <v>993</v>
      </c>
      <c r="AK1146" s="61">
        <v>42020</v>
      </c>
      <c r="AL1146" s="28" t="s">
        <v>64</v>
      </c>
      <c r="AM1146" s="27" t="s">
        <v>723</v>
      </c>
      <c r="AN1146" s="27" t="s">
        <v>724</v>
      </c>
      <c r="AO1146" s="28" t="s">
        <v>725</v>
      </c>
      <c r="AP1146" s="27" t="s">
        <v>718</v>
      </c>
      <c r="AQ1146" s="27" t="s">
        <v>677</v>
      </c>
      <c r="AR1146" s="27" t="s">
        <v>78</v>
      </c>
      <c r="AS1146" s="28" t="s">
        <v>721</v>
      </c>
      <c r="AT1146" s="28" t="s">
        <v>718</v>
      </c>
      <c r="AU1146" s="28" t="s">
        <v>718</v>
      </c>
      <c r="AV1146" s="28" t="s">
        <v>718</v>
      </c>
      <c r="AW1146" s="28" t="s">
        <v>718</v>
      </c>
      <c r="AX1146" s="28" t="s">
        <v>718</v>
      </c>
      <c r="AY1146" s="28" t="s">
        <v>718</v>
      </c>
      <c r="AZ1146" s="62">
        <v>0</v>
      </c>
      <c r="BA1146" s="62">
        <v>0</v>
      </c>
      <c r="BB1146" s="29">
        <v>1</v>
      </c>
    </row>
    <row r="1147" spans="1:54" ht="15.75" customHeight="1" x14ac:dyDescent="0.2">
      <c r="A1147" t="s">
        <v>79</v>
      </c>
      <c r="B1147" t="str">
        <f>VLOOKUP(M1147,vlookup!A:C,3,FALSE)</f>
        <v>"Special Interest Function/Top 10"</v>
      </c>
      <c r="C1147" t="s">
        <v>925</v>
      </c>
      <c r="D1147" t="s">
        <v>7</v>
      </c>
      <c r="E1147" t="s">
        <v>11</v>
      </c>
      <c r="F1147" t="s">
        <v>721</v>
      </c>
      <c r="G1147" t="s">
        <v>718</v>
      </c>
      <c r="H1147" t="s">
        <v>718</v>
      </c>
      <c r="I1147" t="s">
        <v>718</v>
      </c>
      <c r="J1147" t="s">
        <v>718</v>
      </c>
      <c r="K1147" t="s">
        <v>718</v>
      </c>
      <c r="L1147" s="6" t="s">
        <v>718</v>
      </c>
      <c r="M1147" s="27" t="s">
        <v>102</v>
      </c>
      <c r="N1147" s="27" t="s">
        <v>1160</v>
      </c>
      <c r="O1147" s="27" t="s">
        <v>78</v>
      </c>
      <c r="P1147" s="27" t="s">
        <v>1443</v>
      </c>
      <c r="Q1147" s="27" t="s">
        <v>78</v>
      </c>
      <c r="R1147" s="27" t="s">
        <v>43</v>
      </c>
      <c r="S1147" s="27" t="s">
        <v>44</v>
      </c>
      <c r="T1147" s="27" t="s">
        <v>88</v>
      </c>
      <c r="U1147" s="60">
        <v>42068</v>
      </c>
      <c r="V1147" s="27" t="s">
        <v>45</v>
      </c>
      <c r="W1147" s="27" t="s">
        <v>107</v>
      </c>
      <c r="X1147" s="27" t="s">
        <v>38</v>
      </c>
      <c r="Y1147" s="27" t="s">
        <v>3108</v>
      </c>
      <c r="Z1147" s="27" t="s">
        <v>1185</v>
      </c>
      <c r="AA1147" s="62">
        <v>151855</v>
      </c>
      <c r="AB1147" s="27" t="s">
        <v>1835</v>
      </c>
      <c r="AC1147" s="27" t="s">
        <v>88</v>
      </c>
      <c r="AD1147" s="27" t="s">
        <v>103</v>
      </c>
      <c r="AE1147" s="27" t="s">
        <v>1186</v>
      </c>
      <c r="AF1147" s="27" t="s">
        <v>722</v>
      </c>
      <c r="AG1147" s="27" t="s">
        <v>677</v>
      </c>
      <c r="AH1147" s="27" t="s">
        <v>728</v>
      </c>
      <c r="AI1147" s="61">
        <v>42129</v>
      </c>
      <c r="AJ1147" s="27" t="s">
        <v>1569</v>
      </c>
      <c r="AK1147" s="61">
        <v>42025</v>
      </c>
      <c r="AL1147" s="28" t="s">
        <v>64</v>
      </c>
      <c r="AM1147" s="27" t="s">
        <v>739</v>
      </c>
      <c r="AN1147" s="27" t="s">
        <v>740</v>
      </c>
      <c r="AO1147" s="28" t="s">
        <v>719</v>
      </c>
      <c r="AP1147" s="27" t="s">
        <v>720</v>
      </c>
      <c r="AQ1147" s="27" t="s">
        <v>734</v>
      </c>
      <c r="AR1147" s="27" t="s">
        <v>78</v>
      </c>
      <c r="AS1147" s="28" t="s">
        <v>721</v>
      </c>
      <c r="AT1147" s="28" t="s">
        <v>718</v>
      </c>
      <c r="AU1147" s="28" t="s">
        <v>718</v>
      </c>
      <c r="AV1147" s="28" t="s">
        <v>718</v>
      </c>
      <c r="AW1147" s="28" t="s">
        <v>718</v>
      </c>
      <c r="AX1147" s="28" t="s">
        <v>718</v>
      </c>
      <c r="AY1147" s="28" t="s">
        <v>718</v>
      </c>
      <c r="AZ1147" s="62">
        <v>151855</v>
      </c>
      <c r="BA1147" s="62">
        <v>0</v>
      </c>
      <c r="BB1147" s="29">
        <v>1</v>
      </c>
    </row>
    <row r="1148" spans="1:54" ht="15.75" customHeight="1" x14ac:dyDescent="0.2">
      <c r="A1148" t="s">
        <v>79</v>
      </c>
      <c r="B1148" t="str">
        <f>VLOOKUP(M1148,vlookup!A:C,3,FALSE)</f>
        <v>"Special Interest Function/Top 10"</v>
      </c>
      <c r="C1148" t="s">
        <v>925</v>
      </c>
      <c r="D1148" t="s">
        <v>7</v>
      </c>
      <c r="E1148" t="s">
        <v>13</v>
      </c>
      <c r="F1148" t="s">
        <v>721</v>
      </c>
      <c r="G1148" t="s">
        <v>718</v>
      </c>
      <c r="H1148" t="s">
        <v>718</v>
      </c>
      <c r="I1148" t="s">
        <v>718</v>
      </c>
      <c r="J1148" t="s">
        <v>718</v>
      </c>
      <c r="K1148" t="s">
        <v>718</v>
      </c>
      <c r="L1148" s="6" t="s">
        <v>718</v>
      </c>
      <c r="M1148" s="27" t="s">
        <v>102</v>
      </c>
      <c r="N1148" s="27" t="s">
        <v>1160</v>
      </c>
      <c r="O1148" s="27" t="s">
        <v>78</v>
      </c>
      <c r="P1148" s="27" t="s">
        <v>1443</v>
      </c>
      <c r="Q1148" s="27" t="s">
        <v>78</v>
      </c>
      <c r="R1148" s="27" t="s">
        <v>43</v>
      </c>
      <c r="S1148" s="27" t="s">
        <v>44</v>
      </c>
      <c r="T1148" s="27" t="s">
        <v>88</v>
      </c>
      <c r="U1148" s="60">
        <v>42244</v>
      </c>
      <c r="V1148" s="27" t="s">
        <v>45</v>
      </c>
      <c r="W1148" s="27" t="s">
        <v>107</v>
      </c>
      <c r="X1148" s="27" t="s">
        <v>38</v>
      </c>
      <c r="Y1148" s="27" t="s">
        <v>3109</v>
      </c>
      <c r="Z1148" s="27" t="s">
        <v>883</v>
      </c>
      <c r="AA1148" s="62">
        <v>230700</v>
      </c>
      <c r="AB1148" s="27" t="s">
        <v>1836</v>
      </c>
      <c r="AC1148" s="27" t="s">
        <v>88</v>
      </c>
      <c r="AD1148" s="27" t="s">
        <v>884</v>
      </c>
      <c r="AE1148" s="27" t="s">
        <v>885</v>
      </c>
      <c r="AF1148" s="27" t="s">
        <v>761</v>
      </c>
      <c r="AG1148" s="27" t="s">
        <v>677</v>
      </c>
      <c r="AH1148" s="27" t="s">
        <v>762</v>
      </c>
      <c r="AI1148" s="61">
        <v>42314</v>
      </c>
      <c r="AJ1148" s="27" t="s">
        <v>1587</v>
      </c>
      <c r="AK1148" s="61">
        <v>42236</v>
      </c>
      <c r="AL1148" s="28" t="s">
        <v>64</v>
      </c>
      <c r="AM1148" s="27" t="s">
        <v>739</v>
      </c>
      <c r="AN1148" s="27" t="s">
        <v>740</v>
      </c>
      <c r="AO1148" s="28" t="s">
        <v>725</v>
      </c>
      <c r="AP1148" s="27" t="s">
        <v>718</v>
      </c>
      <c r="AQ1148" s="27" t="s">
        <v>734</v>
      </c>
      <c r="AR1148" s="27" t="s">
        <v>78</v>
      </c>
      <c r="AS1148" s="28" t="s">
        <v>721</v>
      </c>
      <c r="AT1148" s="28" t="s">
        <v>718</v>
      </c>
      <c r="AU1148" s="28" t="s">
        <v>718</v>
      </c>
      <c r="AV1148" s="28" t="s">
        <v>718</v>
      </c>
      <c r="AW1148" s="28" t="s">
        <v>718</v>
      </c>
      <c r="AX1148" s="28" t="s">
        <v>718</v>
      </c>
      <c r="AY1148" s="28" t="s">
        <v>718</v>
      </c>
      <c r="AZ1148" s="62">
        <v>230700</v>
      </c>
      <c r="BA1148" s="62">
        <v>0</v>
      </c>
      <c r="BB1148" s="29">
        <v>1</v>
      </c>
    </row>
    <row r="1149" spans="1:54" ht="15.75" customHeight="1" x14ac:dyDescent="0.2">
      <c r="A1149" t="s">
        <v>79</v>
      </c>
      <c r="B1149" t="str">
        <f>VLOOKUP(M1149,vlookup!A:C,3,FALSE)</f>
        <v>"Special Interest Function/Top 10"</v>
      </c>
      <c r="C1149" t="s">
        <v>925</v>
      </c>
      <c r="D1149" t="s">
        <v>7</v>
      </c>
      <c r="E1149" t="s">
        <v>13</v>
      </c>
      <c r="F1149" t="s">
        <v>721</v>
      </c>
      <c r="G1149" t="s">
        <v>718</v>
      </c>
      <c r="H1149" t="s">
        <v>718</v>
      </c>
      <c r="I1149" t="s">
        <v>718</v>
      </c>
      <c r="J1149" t="s">
        <v>718</v>
      </c>
      <c r="K1149" t="s">
        <v>718</v>
      </c>
      <c r="L1149" s="6" t="s">
        <v>718</v>
      </c>
      <c r="M1149" s="27" t="s">
        <v>102</v>
      </c>
      <c r="N1149" s="27" t="s">
        <v>1160</v>
      </c>
      <c r="O1149" s="27" t="s">
        <v>78</v>
      </c>
      <c r="P1149" s="27" t="s">
        <v>1443</v>
      </c>
      <c r="Q1149" s="27" t="s">
        <v>78</v>
      </c>
      <c r="R1149" s="27" t="s">
        <v>34</v>
      </c>
      <c r="S1149" s="27" t="s">
        <v>35</v>
      </c>
      <c r="T1149" s="27" t="s">
        <v>824</v>
      </c>
      <c r="U1149" s="60">
        <v>42255</v>
      </c>
      <c r="V1149" s="27" t="s">
        <v>45</v>
      </c>
      <c r="W1149" s="27" t="s">
        <v>677</v>
      </c>
      <c r="X1149" s="27" t="s">
        <v>38</v>
      </c>
      <c r="Y1149" s="27" t="s">
        <v>3100</v>
      </c>
      <c r="Z1149" s="27" t="s">
        <v>455</v>
      </c>
      <c r="AA1149" s="62">
        <v>36741</v>
      </c>
      <c r="AB1149" s="27" t="s">
        <v>1176</v>
      </c>
      <c r="AC1149" s="27" t="s">
        <v>1591</v>
      </c>
      <c r="AD1149" s="27" t="s">
        <v>677</v>
      </c>
      <c r="AE1149" s="27" t="s">
        <v>454</v>
      </c>
      <c r="AF1149" s="27" t="s">
        <v>722</v>
      </c>
      <c r="AG1149" s="27" t="s">
        <v>677</v>
      </c>
      <c r="AH1149" s="27" t="s">
        <v>993</v>
      </c>
      <c r="AI1149" s="61">
        <v>42255</v>
      </c>
      <c r="AJ1149" s="27" t="s">
        <v>1250</v>
      </c>
      <c r="AK1149" s="61">
        <v>42255</v>
      </c>
      <c r="AL1149" s="28" t="s">
        <v>64</v>
      </c>
      <c r="AM1149" s="27" t="s">
        <v>723</v>
      </c>
      <c r="AN1149" s="27" t="s">
        <v>724</v>
      </c>
      <c r="AO1149" s="28" t="s">
        <v>725</v>
      </c>
      <c r="AP1149" s="27" t="s">
        <v>718</v>
      </c>
      <c r="AQ1149" s="27" t="s">
        <v>677</v>
      </c>
      <c r="AR1149" s="27" t="s">
        <v>78</v>
      </c>
      <c r="AS1149" s="28" t="s">
        <v>721</v>
      </c>
      <c r="AT1149" s="28" t="s">
        <v>718</v>
      </c>
      <c r="AU1149" s="28" t="s">
        <v>718</v>
      </c>
      <c r="AV1149" s="28" t="s">
        <v>718</v>
      </c>
      <c r="AW1149" s="28" t="s">
        <v>718</v>
      </c>
      <c r="AX1149" s="28" t="s">
        <v>718</v>
      </c>
      <c r="AY1149" s="28" t="s">
        <v>718</v>
      </c>
      <c r="AZ1149" s="62">
        <v>0</v>
      </c>
      <c r="BA1149" s="62">
        <v>0</v>
      </c>
      <c r="BB1149" s="29">
        <v>1</v>
      </c>
    </row>
    <row r="1150" spans="1:54" ht="15.75" customHeight="1" x14ac:dyDescent="0.2">
      <c r="A1150" t="s">
        <v>79</v>
      </c>
      <c r="B1150" t="str">
        <f>VLOOKUP(M1150,vlookup!A:C,3,FALSE)</f>
        <v>"Special Interest Function/Top 10"</v>
      </c>
      <c r="C1150" t="s">
        <v>925</v>
      </c>
      <c r="D1150" t="s">
        <v>7</v>
      </c>
      <c r="E1150" t="s">
        <v>13</v>
      </c>
      <c r="F1150" t="s">
        <v>721</v>
      </c>
      <c r="G1150" t="s">
        <v>718</v>
      </c>
      <c r="H1150" t="s">
        <v>718</v>
      </c>
      <c r="I1150" t="s">
        <v>718</v>
      </c>
      <c r="J1150" t="s">
        <v>718</v>
      </c>
      <c r="K1150" t="s">
        <v>718</v>
      </c>
      <c r="L1150" s="6" t="s">
        <v>718</v>
      </c>
      <c r="M1150" s="27" t="s">
        <v>102</v>
      </c>
      <c r="N1150" s="27" t="s">
        <v>1160</v>
      </c>
      <c r="O1150" s="27" t="s">
        <v>78</v>
      </c>
      <c r="P1150" s="27" t="s">
        <v>1443</v>
      </c>
      <c r="Q1150" s="27" t="s">
        <v>78</v>
      </c>
      <c r="R1150" s="27" t="s">
        <v>452</v>
      </c>
      <c r="S1150" s="27" t="s">
        <v>362</v>
      </c>
      <c r="T1150" s="27" t="s">
        <v>205</v>
      </c>
      <c r="U1150" s="60">
        <v>42261</v>
      </c>
      <c r="V1150" s="27" t="s">
        <v>45</v>
      </c>
      <c r="W1150" s="27" t="s">
        <v>677</v>
      </c>
      <c r="X1150" s="27" t="s">
        <v>38</v>
      </c>
      <c r="Y1150" s="27" t="s">
        <v>3095</v>
      </c>
      <c r="Z1150" s="27" t="s">
        <v>1170</v>
      </c>
      <c r="AA1150" s="62">
        <v>98000</v>
      </c>
      <c r="AB1150" s="27" t="s">
        <v>1171</v>
      </c>
      <c r="AC1150" s="27" t="s">
        <v>173</v>
      </c>
      <c r="AD1150" s="27" t="s">
        <v>677</v>
      </c>
      <c r="AE1150" s="27" t="s">
        <v>451</v>
      </c>
      <c r="AF1150" s="27" t="s">
        <v>722</v>
      </c>
      <c r="AG1150" s="27" t="s">
        <v>677</v>
      </c>
      <c r="AH1150" s="27" t="s">
        <v>977</v>
      </c>
      <c r="AI1150" s="61">
        <v>42261</v>
      </c>
      <c r="AJ1150" s="27" t="s">
        <v>1250</v>
      </c>
      <c r="AK1150" s="61">
        <v>42260</v>
      </c>
      <c r="AL1150" s="28" t="s">
        <v>64</v>
      </c>
      <c r="AM1150" s="27" t="s">
        <v>757</v>
      </c>
      <c r="AN1150" s="27" t="s">
        <v>758</v>
      </c>
      <c r="AO1150" s="28" t="s">
        <v>725</v>
      </c>
      <c r="AP1150" s="27" t="s">
        <v>718</v>
      </c>
      <c r="AQ1150" s="27" t="s">
        <v>677</v>
      </c>
      <c r="AR1150" s="27" t="s">
        <v>78</v>
      </c>
      <c r="AS1150" s="28" t="s">
        <v>721</v>
      </c>
      <c r="AT1150" s="28" t="s">
        <v>718</v>
      </c>
      <c r="AU1150" s="28" t="s">
        <v>718</v>
      </c>
      <c r="AV1150" s="28" t="s">
        <v>718</v>
      </c>
      <c r="AW1150" s="28" t="s">
        <v>718</v>
      </c>
      <c r="AX1150" s="28" t="s">
        <v>718</v>
      </c>
      <c r="AY1150" s="28" t="s">
        <v>718</v>
      </c>
      <c r="AZ1150" s="62">
        <v>98000</v>
      </c>
      <c r="BA1150" s="62">
        <v>98000</v>
      </c>
      <c r="BB1150" s="29">
        <v>1</v>
      </c>
    </row>
    <row r="1151" spans="1:54" ht="15.75" customHeight="1" x14ac:dyDescent="0.2">
      <c r="A1151" t="s">
        <v>79</v>
      </c>
      <c r="B1151" t="str">
        <f>VLOOKUP(M1151,vlookup!A:C,3,FALSE)</f>
        <v>"Special Interest Function/Top 10"</v>
      </c>
      <c r="C1151" t="s">
        <v>925</v>
      </c>
      <c r="D1151" t="s">
        <v>7</v>
      </c>
      <c r="E1151" t="s">
        <v>13</v>
      </c>
      <c r="F1151" t="s">
        <v>721</v>
      </c>
      <c r="G1151" t="s">
        <v>718</v>
      </c>
      <c r="H1151" t="s">
        <v>718</v>
      </c>
      <c r="I1151" t="s">
        <v>718</v>
      </c>
      <c r="J1151" t="s">
        <v>718</v>
      </c>
      <c r="K1151" t="s">
        <v>718</v>
      </c>
      <c r="L1151" s="6" t="s">
        <v>718</v>
      </c>
      <c r="M1151" s="27" t="s">
        <v>102</v>
      </c>
      <c r="N1151" s="27" t="s">
        <v>1160</v>
      </c>
      <c r="O1151" s="27" t="s">
        <v>78</v>
      </c>
      <c r="P1151" s="27" t="s">
        <v>1443</v>
      </c>
      <c r="Q1151" s="27" t="s">
        <v>78</v>
      </c>
      <c r="R1151" s="27" t="s">
        <v>1181</v>
      </c>
      <c r="S1151" s="27" t="s">
        <v>42</v>
      </c>
      <c r="T1151" s="27" t="s">
        <v>91</v>
      </c>
      <c r="U1151" s="60">
        <v>42261</v>
      </c>
      <c r="V1151" s="27" t="s">
        <v>45</v>
      </c>
      <c r="W1151" s="27" t="s">
        <v>677</v>
      </c>
      <c r="X1151" s="27" t="s">
        <v>38</v>
      </c>
      <c r="Y1151" s="27" t="s">
        <v>3106</v>
      </c>
      <c r="Z1151" s="27" t="s">
        <v>1182</v>
      </c>
      <c r="AA1151" s="62">
        <v>145600</v>
      </c>
      <c r="AB1151" s="27" t="s">
        <v>1183</v>
      </c>
      <c r="AC1151" s="27" t="s">
        <v>143</v>
      </c>
      <c r="AD1151" s="27" t="s">
        <v>677</v>
      </c>
      <c r="AE1151" s="27" t="s">
        <v>132</v>
      </c>
      <c r="AF1151" s="27" t="s">
        <v>722</v>
      </c>
      <c r="AG1151" s="27" t="s">
        <v>677</v>
      </c>
      <c r="AH1151" s="27" t="s">
        <v>977</v>
      </c>
      <c r="AI1151" s="61">
        <v>42261</v>
      </c>
      <c r="AJ1151" s="27" t="s">
        <v>1250</v>
      </c>
      <c r="AK1151" s="61">
        <v>42260</v>
      </c>
      <c r="AL1151" s="28" t="s">
        <v>64</v>
      </c>
      <c r="AM1151" s="27" t="s">
        <v>757</v>
      </c>
      <c r="AN1151" s="27" t="s">
        <v>758</v>
      </c>
      <c r="AO1151" s="28" t="s">
        <v>725</v>
      </c>
      <c r="AP1151" s="27" t="s">
        <v>718</v>
      </c>
      <c r="AQ1151" s="27" t="s">
        <v>677</v>
      </c>
      <c r="AR1151" s="27" t="s">
        <v>78</v>
      </c>
      <c r="AS1151" s="28" t="s">
        <v>721</v>
      </c>
      <c r="AT1151" s="28" t="s">
        <v>718</v>
      </c>
      <c r="AU1151" s="28" t="s">
        <v>718</v>
      </c>
      <c r="AV1151" s="28" t="s">
        <v>718</v>
      </c>
      <c r="AW1151" s="28" t="s">
        <v>718</v>
      </c>
      <c r="AX1151" s="28" t="s">
        <v>718</v>
      </c>
      <c r="AY1151" s="28" t="s">
        <v>718</v>
      </c>
      <c r="AZ1151" s="62">
        <v>145600</v>
      </c>
      <c r="BA1151" s="62">
        <v>145600</v>
      </c>
      <c r="BB1151" s="29">
        <v>1</v>
      </c>
    </row>
    <row r="1152" spans="1:54" ht="15.75" customHeight="1" x14ac:dyDescent="0.2">
      <c r="A1152" t="s">
        <v>79</v>
      </c>
      <c r="B1152" t="str">
        <f>VLOOKUP(M1152,vlookup!A:C,3,FALSE)</f>
        <v>"Special Interest Function/Top 10"</v>
      </c>
      <c r="C1152" t="s">
        <v>925</v>
      </c>
      <c r="D1152" t="s">
        <v>7</v>
      </c>
      <c r="E1152" t="s">
        <v>13</v>
      </c>
      <c r="F1152" t="s">
        <v>721</v>
      </c>
      <c r="G1152" t="s">
        <v>718</v>
      </c>
      <c r="H1152" t="s">
        <v>718</v>
      </c>
      <c r="I1152" t="s">
        <v>718</v>
      </c>
      <c r="J1152" t="s">
        <v>718</v>
      </c>
      <c r="K1152" t="s">
        <v>718</v>
      </c>
      <c r="L1152" s="6" t="s">
        <v>718</v>
      </c>
      <c r="M1152" s="27" t="s">
        <v>102</v>
      </c>
      <c r="N1152" s="27" t="s">
        <v>1160</v>
      </c>
      <c r="O1152" s="27" t="s">
        <v>78</v>
      </c>
      <c r="P1152" s="27" t="s">
        <v>1443</v>
      </c>
      <c r="Q1152" s="27" t="s">
        <v>78</v>
      </c>
      <c r="R1152" s="27" t="s">
        <v>47</v>
      </c>
      <c r="S1152" s="27" t="s">
        <v>48</v>
      </c>
      <c r="T1152" s="27" t="s">
        <v>1212</v>
      </c>
      <c r="U1152" s="60">
        <v>42262</v>
      </c>
      <c r="V1152" s="27" t="s">
        <v>45</v>
      </c>
      <c r="W1152" s="27" t="s">
        <v>677</v>
      </c>
      <c r="X1152" s="27" t="s">
        <v>38</v>
      </c>
      <c r="Y1152" s="27" t="s">
        <v>3089</v>
      </c>
      <c r="Z1152" s="27" t="s">
        <v>1161</v>
      </c>
      <c r="AA1152" s="62">
        <v>114800</v>
      </c>
      <c r="AB1152" s="27" t="s">
        <v>1162</v>
      </c>
      <c r="AC1152" s="27" t="s">
        <v>122</v>
      </c>
      <c r="AD1152" s="27" t="s">
        <v>677</v>
      </c>
      <c r="AE1152" s="27" t="s">
        <v>450</v>
      </c>
      <c r="AF1152" s="27" t="s">
        <v>722</v>
      </c>
      <c r="AG1152" s="27" t="s">
        <v>677</v>
      </c>
      <c r="AH1152" s="27" t="s">
        <v>977</v>
      </c>
      <c r="AI1152" s="61">
        <v>42262</v>
      </c>
      <c r="AJ1152" s="27" t="s">
        <v>1250</v>
      </c>
      <c r="AK1152" s="61">
        <v>42259</v>
      </c>
      <c r="AL1152" s="28" t="s">
        <v>64</v>
      </c>
      <c r="AM1152" s="27" t="s">
        <v>757</v>
      </c>
      <c r="AN1152" s="27" t="s">
        <v>758</v>
      </c>
      <c r="AO1152" s="28" t="s">
        <v>725</v>
      </c>
      <c r="AP1152" s="27" t="s">
        <v>718</v>
      </c>
      <c r="AQ1152" s="27" t="s">
        <v>677</v>
      </c>
      <c r="AR1152" s="27" t="s">
        <v>78</v>
      </c>
      <c r="AS1152" s="28" t="s">
        <v>721</v>
      </c>
      <c r="AT1152" s="28" t="s">
        <v>718</v>
      </c>
      <c r="AU1152" s="28" t="s">
        <v>718</v>
      </c>
      <c r="AV1152" s="28" t="s">
        <v>718</v>
      </c>
      <c r="AW1152" s="28" t="s">
        <v>718</v>
      </c>
      <c r="AX1152" s="28" t="s">
        <v>718</v>
      </c>
      <c r="AY1152" s="28" t="s">
        <v>718</v>
      </c>
      <c r="AZ1152" s="62">
        <v>114800</v>
      </c>
      <c r="BA1152" s="62">
        <v>114800</v>
      </c>
      <c r="BB1152" s="29">
        <v>1</v>
      </c>
    </row>
    <row r="1153" spans="1:54" ht="15.75" customHeight="1" x14ac:dyDescent="0.2">
      <c r="A1153" t="s">
        <v>79</v>
      </c>
      <c r="B1153" t="str">
        <f>VLOOKUP(M1153,vlookup!A:C,3,FALSE)</f>
        <v>"Special Interest Function/Top 10"</v>
      </c>
      <c r="C1153" t="s">
        <v>925</v>
      </c>
      <c r="D1153" t="s">
        <v>7</v>
      </c>
      <c r="E1153" t="s">
        <v>13</v>
      </c>
      <c r="F1153" t="s">
        <v>721</v>
      </c>
      <c r="G1153" t="s">
        <v>718</v>
      </c>
      <c r="H1153" t="s">
        <v>718</v>
      </c>
      <c r="I1153" t="s">
        <v>718</v>
      </c>
      <c r="J1153" t="s">
        <v>718</v>
      </c>
      <c r="K1153" t="s">
        <v>718</v>
      </c>
      <c r="L1153" s="6" t="s">
        <v>718</v>
      </c>
      <c r="M1153" s="27" t="s">
        <v>102</v>
      </c>
      <c r="N1153" s="27" t="s">
        <v>1160</v>
      </c>
      <c r="O1153" s="27" t="s">
        <v>78</v>
      </c>
      <c r="P1153" s="27" t="s">
        <v>1443</v>
      </c>
      <c r="Q1153" s="27" t="s">
        <v>78</v>
      </c>
      <c r="R1153" s="27" t="s">
        <v>34</v>
      </c>
      <c r="S1153" s="27" t="s">
        <v>35</v>
      </c>
      <c r="T1153" s="27" t="s">
        <v>824</v>
      </c>
      <c r="U1153" s="60">
        <v>42262</v>
      </c>
      <c r="V1153" s="27" t="s">
        <v>45</v>
      </c>
      <c r="W1153" s="27" t="s">
        <v>677</v>
      </c>
      <c r="X1153" s="27" t="s">
        <v>38</v>
      </c>
      <c r="Y1153" s="27" t="s">
        <v>3101</v>
      </c>
      <c r="Z1153" s="27" t="s">
        <v>455</v>
      </c>
      <c r="AA1153" s="62">
        <v>168000</v>
      </c>
      <c r="AB1153" s="27" t="s">
        <v>1176</v>
      </c>
      <c r="AC1153" s="27" t="s">
        <v>173</v>
      </c>
      <c r="AD1153" s="27" t="s">
        <v>677</v>
      </c>
      <c r="AE1153" s="27" t="s">
        <v>454</v>
      </c>
      <c r="AF1153" s="27" t="s">
        <v>722</v>
      </c>
      <c r="AG1153" s="27" t="s">
        <v>677</v>
      </c>
      <c r="AH1153" s="27" t="s">
        <v>977</v>
      </c>
      <c r="AI1153" s="61">
        <v>42262</v>
      </c>
      <c r="AJ1153" s="27" t="s">
        <v>1250</v>
      </c>
      <c r="AK1153" s="61">
        <v>42258</v>
      </c>
      <c r="AL1153" s="28" t="s">
        <v>64</v>
      </c>
      <c r="AM1153" s="27" t="s">
        <v>757</v>
      </c>
      <c r="AN1153" s="27" t="s">
        <v>758</v>
      </c>
      <c r="AO1153" s="28" t="s">
        <v>725</v>
      </c>
      <c r="AP1153" s="27" t="s">
        <v>718</v>
      </c>
      <c r="AQ1153" s="27" t="s">
        <v>677</v>
      </c>
      <c r="AR1153" s="27" t="s">
        <v>78</v>
      </c>
      <c r="AS1153" s="28" t="s">
        <v>721</v>
      </c>
      <c r="AT1153" s="28" t="s">
        <v>718</v>
      </c>
      <c r="AU1153" s="28" t="s">
        <v>718</v>
      </c>
      <c r="AV1153" s="28" t="s">
        <v>718</v>
      </c>
      <c r="AW1153" s="28" t="s">
        <v>718</v>
      </c>
      <c r="AX1153" s="28" t="s">
        <v>718</v>
      </c>
      <c r="AY1153" s="28" t="s">
        <v>718</v>
      </c>
      <c r="AZ1153" s="62">
        <v>168000</v>
      </c>
      <c r="BA1153" s="62">
        <v>168000</v>
      </c>
      <c r="BB1153" s="29">
        <v>1</v>
      </c>
    </row>
    <row r="1154" spans="1:54" ht="15.75" customHeight="1" x14ac:dyDescent="0.2">
      <c r="A1154" t="s">
        <v>79</v>
      </c>
      <c r="B1154" t="str">
        <f>VLOOKUP(M1154,vlookup!A:C,3,FALSE)</f>
        <v>"Special Interest Function/Top 10"</v>
      </c>
      <c r="C1154" t="s">
        <v>925</v>
      </c>
      <c r="D1154" t="s">
        <v>7</v>
      </c>
      <c r="E1154" t="s">
        <v>13</v>
      </c>
      <c r="F1154" t="s">
        <v>721</v>
      </c>
      <c r="G1154" t="s">
        <v>718</v>
      </c>
      <c r="H1154" t="s">
        <v>718</v>
      </c>
      <c r="I1154" t="s">
        <v>718</v>
      </c>
      <c r="J1154" t="s">
        <v>718</v>
      </c>
      <c r="K1154" t="s">
        <v>718</v>
      </c>
      <c r="L1154" s="6" t="s">
        <v>718</v>
      </c>
      <c r="M1154" s="27" t="s">
        <v>102</v>
      </c>
      <c r="N1154" s="27" t="s">
        <v>1160</v>
      </c>
      <c r="O1154" s="27" t="s">
        <v>78</v>
      </c>
      <c r="P1154" s="27" t="s">
        <v>1443</v>
      </c>
      <c r="Q1154" s="27" t="s">
        <v>78</v>
      </c>
      <c r="R1154" s="27" t="s">
        <v>43</v>
      </c>
      <c r="S1154" s="27" t="s">
        <v>44</v>
      </c>
      <c r="T1154" s="27" t="s">
        <v>88</v>
      </c>
      <c r="U1154" s="60">
        <v>42262</v>
      </c>
      <c r="V1154" s="27" t="s">
        <v>45</v>
      </c>
      <c r="W1154" s="27" t="s">
        <v>677</v>
      </c>
      <c r="X1154" s="27" t="s">
        <v>38</v>
      </c>
      <c r="Y1154" s="27" t="s">
        <v>3110</v>
      </c>
      <c r="Z1154" s="27" t="s">
        <v>583</v>
      </c>
      <c r="AA1154" s="62">
        <v>183400</v>
      </c>
      <c r="AB1154" s="27" t="s">
        <v>1184</v>
      </c>
      <c r="AC1154" s="27" t="s">
        <v>143</v>
      </c>
      <c r="AD1154" s="27" t="s">
        <v>677</v>
      </c>
      <c r="AE1154" s="27" t="s">
        <v>374</v>
      </c>
      <c r="AF1154" s="27" t="s">
        <v>722</v>
      </c>
      <c r="AG1154" s="27" t="s">
        <v>677</v>
      </c>
      <c r="AH1154" s="27" t="s">
        <v>977</v>
      </c>
      <c r="AI1154" s="61">
        <v>42262</v>
      </c>
      <c r="AJ1154" s="27" t="s">
        <v>1250</v>
      </c>
      <c r="AK1154" s="61">
        <v>42259</v>
      </c>
      <c r="AL1154" s="28" t="s">
        <v>64</v>
      </c>
      <c r="AM1154" s="27" t="s">
        <v>757</v>
      </c>
      <c r="AN1154" s="27" t="s">
        <v>758</v>
      </c>
      <c r="AO1154" s="28" t="s">
        <v>725</v>
      </c>
      <c r="AP1154" s="27" t="s">
        <v>718</v>
      </c>
      <c r="AQ1154" s="27" t="s">
        <v>677</v>
      </c>
      <c r="AR1154" s="27" t="s">
        <v>78</v>
      </c>
      <c r="AS1154" s="28" t="s">
        <v>721</v>
      </c>
      <c r="AT1154" s="28" t="s">
        <v>718</v>
      </c>
      <c r="AU1154" s="28" t="s">
        <v>718</v>
      </c>
      <c r="AV1154" s="28" t="s">
        <v>718</v>
      </c>
      <c r="AW1154" s="28" t="s">
        <v>718</v>
      </c>
      <c r="AX1154" s="28" t="s">
        <v>718</v>
      </c>
      <c r="AY1154" s="28" t="s">
        <v>718</v>
      </c>
      <c r="AZ1154" s="62">
        <v>183400</v>
      </c>
      <c r="BA1154" s="62">
        <v>183400</v>
      </c>
      <c r="BB1154" s="29">
        <v>1</v>
      </c>
    </row>
    <row r="1155" spans="1:54" ht="15.75" customHeight="1" x14ac:dyDescent="0.2">
      <c r="A1155" t="s">
        <v>3207</v>
      </c>
      <c r="B1155" t="str">
        <f>VLOOKUP(M1155,vlookup!A:C,3,FALSE)</f>
        <v>"Special Interest Function/Top 10"</v>
      </c>
      <c r="C1155" t="s">
        <v>925</v>
      </c>
      <c r="D1155" t="s">
        <v>7</v>
      </c>
      <c r="E1155" t="s">
        <v>13</v>
      </c>
      <c r="F1155" t="s">
        <v>721</v>
      </c>
      <c r="G1155" t="s">
        <v>718</v>
      </c>
      <c r="H1155" t="s">
        <v>718</v>
      </c>
      <c r="I1155" t="s">
        <v>718</v>
      </c>
      <c r="J1155" t="s">
        <v>718</v>
      </c>
      <c r="K1155" t="s">
        <v>718</v>
      </c>
      <c r="L1155" s="6" t="s">
        <v>718</v>
      </c>
      <c r="M1155" s="27" t="s">
        <v>102</v>
      </c>
      <c r="N1155" s="27" t="s">
        <v>1160</v>
      </c>
      <c r="O1155" s="27" t="s">
        <v>78</v>
      </c>
      <c r="P1155" s="27" t="s">
        <v>1444</v>
      </c>
      <c r="Q1155" s="27" t="s">
        <v>78</v>
      </c>
      <c r="R1155" s="27" t="s">
        <v>43</v>
      </c>
      <c r="S1155" s="27" t="s">
        <v>44</v>
      </c>
      <c r="T1155" s="27" t="s">
        <v>88</v>
      </c>
      <c r="U1155" s="60">
        <v>42262</v>
      </c>
      <c r="V1155" s="27" t="s">
        <v>45</v>
      </c>
      <c r="W1155" s="27" t="s">
        <v>107</v>
      </c>
      <c r="X1155" s="27" t="s">
        <v>38</v>
      </c>
      <c r="Y1155" s="27" t="s">
        <v>3113</v>
      </c>
      <c r="Z1155" s="27" t="s">
        <v>3111</v>
      </c>
      <c r="AA1155" s="62">
        <v>57782.31</v>
      </c>
      <c r="AB1155" s="27" t="s">
        <v>3114</v>
      </c>
      <c r="AC1155" s="27" t="s">
        <v>76</v>
      </c>
      <c r="AD1155" s="27" t="s">
        <v>3115</v>
      </c>
      <c r="AE1155" s="27" t="s">
        <v>3112</v>
      </c>
      <c r="AF1155" s="27" t="s">
        <v>761</v>
      </c>
      <c r="AG1155" s="27" t="s">
        <v>677</v>
      </c>
      <c r="AH1155" s="27" t="s">
        <v>1200</v>
      </c>
      <c r="AI1155" s="61">
        <v>42262</v>
      </c>
      <c r="AJ1155" s="27" t="s">
        <v>795</v>
      </c>
      <c r="AK1155" s="61">
        <v>42262</v>
      </c>
      <c r="AL1155" s="28" t="s">
        <v>64</v>
      </c>
      <c r="AM1155" s="27" t="s">
        <v>677</v>
      </c>
      <c r="AN1155" s="27" t="s">
        <v>677</v>
      </c>
      <c r="AO1155" s="28" t="s">
        <v>719</v>
      </c>
      <c r="AP1155" s="27" t="s">
        <v>720</v>
      </c>
      <c r="AQ1155" s="27" t="s">
        <v>734</v>
      </c>
      <c r="AR1155" s="27" t="s">
        <v>78</v>
      </c>
      <c r="AS1155" s="28" t="s">
        <v>721</v>
      </c>
      <c r="AT1155" s="28" t="s">
        <v>718</v>
      </c>
      <c r="AU1155" s="28" t="s">
        <v>718</v>
      </c>
      <c r="AV1155" s="28" t="s">
        <v>718</v>
      </c>
      <c r="AW1155" s="28" t="s">
        <v>718</v>
      </c>
      <c r="AX1155" s="28" t="s">
        <v>718</v>
      </c>
      <c r="AY1155" s="28" t="s">
        <v>718</v>
      </c>
      <c r="AZ1155" s="62">
        <v>57782.31</v>
      </c>
      <c r="BA1155" s="62">
        <v>57782.31</v>
      </c>
      <c r="BB1155" s="29">
        <v>1</v>
      </c>
    </row>
    <row r="1156" spans="1:54" ht="15.75" customHeight="1" x14ac:dyDescent="0.2">
      <c r="A1156" t="s">
        <v>79</v>
      </c>
      <c r="B1156" t="str">
        <f>VLOOKUP(M1156,vlookup!A:C,3,FALSE)</f>
        <v>"Special Interest Function/Top 10"</v>
      </c>
      <c r="C1156" t="s">
        <v>925</v>
      </c>
      <c r="D1156" t="s">
        <v>7</v>
      </c>
      <c r="E1156" t="s">
        <v>13</v>
      </c>
      <c r="F1156" t="s">
        <v>721</v>
      </c>
      <c r="G1156" t="s">
        <v>718</v>
      </c>
      <c r="H1156" t="s">
        <v>718</v>
      </c>
      <c r="I1156" t="s">
        <v>718</v>
      </c>
      <c r="J1156" t="s">
        <v>718</v>
      </c>
      <c r="K1156" t="s">
        <v>718</v>
      </c>
      <c r="L1156" s="6" t="s">
        <v>718</v>
      </c>
      <c r="M1156" s="27" t="s">
        <v>102</v>
      </c>
      <c r="N1156" s="27" t="s">
        <v>1160</v>
      </c>
      <c r="O1156" s="27" t="s">
        <v>78</v>
      </c>
      <c r="P1156" s="27" t="s">
        <v>1443</v>
      </c>
      <c r="Q1156" s="27" t="s">
        <v>78</v>
      </c>
      <c r="R1156" s="27" t="s">
        <v>567</v>
      </c>
      <c r="S1156" s="27" t="s">
        <v>87</v>
      </c>
      <c r="T1156" s="27" t="s">
        <v>1277</v>
      </c>
      <c r="U1156" s="60">
        <v>42263</v>
      </c>
      <c r="V1156" s="27" t="s">
        <v>45</v>
      </c>
      <c r="W1156" s="27" t="s">
        <v>677</v>
      </c>
      <c r="X1156" s="27" t="s">
        <v>38</v>
      </c>
      <c r="Y1156" s="27" t="s">
        <v>3104</v>
      </c>
      <c r="Z1156" s="27" t="s">
        <v>1178</v>
      </c>
      <c r="AA1156" s="62">
        <v>156800</v>
      </c>
      <c r="AB1156" s="27" t="s">
        <v>1179</v>
      </c>
      <c r="AC1156" s="27" t="s">
        <v>397</v>
      </c>
      <c r="AD1156" s="27" t="s">
        <v>677</v>
      </c>
      <c r="AE1156" s="27" t="s">
        <v>1180</v>
      </c>
      <c r="AF1156" s="27" t="s">
        <v>722</v>
      </c>
      <c r="AG1156" s="27" t="s">
        <v>677</v>
      </c>
      <c r="AH1156" s="27" t="s">
        <v>977</v>
      </c>
      <c r="AI1156" s="61">
        <v>42263</v>
      </c>
      <c r="AJ1156" s="27" t="s">
        <v>1250</v>
      </c>
      <c r="AK1156" s="61">
        <v>42260</v>
      </c>
      <c r="AL1156" s="28" t="s">
        <v>64</v>
      </c>
      <c r="AM1156" s="27" t="s">
        <v>757</v>
      </c>
      <c r="AN1156" s="27" t="s">
        <v>758</v>
      </c>
      <c r="AO1156" s="28" t="s">
        <v>725</v>
      </c>
      <c r="AP1156" s="27" t="s">
        <v>718</v>
      </c>
      <c r="AQ1156" s="27" t="s">
        <v>677</v>
      </c>
      <c r="AR1156" s="27" t="s">
        <v>78</v>
      </c>
      <c r="AS1156" s="28" t="s">
        <v>721</v>
      </c>
      <c r="AT1156" s="28" t="s">
        <v>718</v>
      </c>
      <c r="AU1156" s="28" t="s">
        <v>718</v>
      </c>
      <c r="AV1156" s="28" t="s">
        <v>718</v>
      </c>
      <c r="AW1156" s="28" t="s">
        <v>718</v>
      </c>
      <c r="AX1156" s="28" t="s">
        <v>718</v>
      </c>
      <c r="AY1156" s="28" t="s">
        <v>718</v>
      </c>
      <c r="AZ1156" s="62">
        <v>156800</v>
      </c>
      <c r="BA1156" s="62">
        <v>156800</v>
      </c>
      <c r="BB1156" s="29">
        <v>1</v>
      </c>
    </row>
    <row r="1157" spans="1:54" ht="15.75" customHeight="1" x14ac:dyDescent="0.2">
      <c r="A1157" t="s">
        <v>79</v>
      </c>
      <c r="B1157" t="str">
        <f>VLOOKUP(M1157,vlookup!A:C,3,FALSE)</f>
        <v>"Special Interest Function/Top 10"</v>
      </c>
      <c r="C1157" t="s">
        <v>925</v>
      </c>
      <c r="D1157" t="s">
        <v>7</v>
      </c>
      <c r="E1157" t="s">
        <v>13</v>
      </c>
      <c r="F1157" t="s">
        <v>721</v>
      </c>
      <c r="G1157" t="s">
        <v>718</v>
      </c>
      <c r="H1157" t="s">
        <v>718</v>
      </c>
      <c r="I1157" t="s">
        <v>718</v>
      </c>
      <c r="J1157" t="s">
        <v>718</v>
      </c>
      <c r="K1157" t="s">
        <v>718</v>
      </c>
      <c r="L1157" s="6" t="s">
        <v>718</v>
      </c>
      <c r="M1157" s="27" t="s">
        <v>102</v>
      </c>
      <c r="N1157" s="27" t="s">
        <v>1160</v>
      </c>
      <c r="O1157" s="27" t="s">
        <v>78</v>
      </c>
      <c r="P1157" s="27" t="s">
        <v>1443</v>
      </c>
      <c r="Q1157" s="27" t="s">
        <v>78</v>
      </c>
      <c r="R1157" s="27" t="s">
        <v>414</v>
      </c>
      <c r="S1157" s="27" t="s">
        <v>156</v>
      </c>
      <c r="T1157" s="27" t="s">
        <v>1217</v>
      </c>
      <c r="U1157" s="60">
        <v>42263</v>
      </c>
      <c r="V1157" s="27" t="s">
        <v>45</v>
      </c>
      <c r="W1157" s="27" t="s">
        <v>677</v>
      </c>
      <c r="X1157" s="27" t="s">
        <v>38</v>
      </c>
      <c r="Y1157" s="27" t="s">
        <v>3091</v>
      </c>
      <c r="Z1157" s="27" t="s">
        <v>1163</v>
      </c>
      <c r="AA1157" s="62">
        <v>163800</v>
      </c>
      <c r="AB1157" s="27" t="s">
        <v>1164</v>
      </c>
      <c r="AC1157" s="27" t="s">
        <v>120</v>
      </c>
      <c r="AD1157" s="27" t="s">
        <v>677</v>
      </c>
      <c r="AE1157" s="27" t="s">
        <v>1165</v>
      </c>
      <c r="AF1157" s="27" t="s">
        <v>722</v>
      </c>
      <c r="AG1157" s="27" t="s">
        <v>677</v>
      </c>
      <c r="AH1157" s="27" t="s">
        <v>977</v>
      </c>
      <c r="AI1157" s="61">
        <v>42263</v>
      </c>
      <c r="AJ1157" s="27" t="s">
        <v>1250</v>
      </c>
      <c r="AK1157" s="61">
        <v>42260</v>
      </c>
      <c r="AL1157" s="28" t="s">
        <v>64</v>
      </c>
      <c r="AM1157" s="27" t="s">
        <v>757</v>
      </c>
      <c r="AN1157" s="27" t="s">
        <v>758</v>
      </c>
      <c r="AO1157" s="28" t="s">
        <v>725</v>
      </c>
      <c r="AP1157" s="27" t="s">
        <v>718</v>
      </c>
      <c r="AQ1157" s="27" t="s">
        <v>677</v>
      </c>
      <c r="AR1157" s="27" t="s">
        <v>78</v>
      </c>
      <c r="AS1157" s="28" t="s">
        <v>721</v>
      </c>
      <c r="AT1157" s="28" t="s">
        <v>718</v>
      </c>
      <c r="AU1157" s="28" t="s">
        <v>718</v>
      </c>
      <c r="AV1157" s="28" t="s">
        <v>718</v>
      </c>
      <c r="AW1157" s="28" t="s">
        <v>718</v>
      </c>
      <c r="AX1157" s="28" t="s">
        <v>718</v>
      </c>
      <c r="AY1157" s="28" t="s">
        <v>718</v>
      </c>
      <c r="AZ1157" s="62">
        <v>163800</v>
      </c>
      <c r="BA1157" s="62">
        <v>163800</v>
      </c>
      <c r="BB1157" s="29">
        <v>1</v>
      </c>
    </row>
    <row r="1158" spans="1:54" ht="15.75" customHeight="1" x14ac:dyDescent="0.2">
      <c r="A1158" t="s">
        <v>79</v>
      </c>
      <c r="B1158" t="str">
        <f>VLOOKUP(M1158,vlookup!A:C,3,FALSE)</f>
        <v>"Special Interest Function/Top 10"</v>
      </c>
      <c r="C1158" t="s">
        <v>925</v>
      </c>
      <c r="D1158" t="s">
        <v>7</v>
      </c>
      <c r="E1158" t="s">
        <v>13</v>
      </c>
      <c r="F1158" t="s">
        <v>721</v>
      </c>
      <c r="G1158" t="s">
        <v>718</v>
      </c>
      <c r="H1158" t="s">
        <v>718</v>
      </c>
      <c r="I1158" t="s">
        <v>718</v>
      </c>
      <c r="J1158" t="s">
        <v>718</v>
      </c>
      <c r="K1158" t="s">
        <v>718</v>
      </c>
      <c r="L1158" s="6" t="s">
        <v>718</v>
      </c>
      <c r="M1158" s="27" t="s">
        <v>102</v>
      </c>
      <c r="N1158" s="27" t="s">
        <v>1160</v>
      </c>
      <c r="O1158" s="27" t="s">
        <v>78</v>
      </c>
      <c r="P1158" s="27" t="s">
        <v>1443</v>
      </c>
      <c r="Q1158" s="27" t="s">
        <v>78</v>
      </c>
      <c r="R1158" s="27" t="s">
        <v>448</v>
      </c>
      <c r="S1158" s="27" t="s">
        <v>447</v>
      </c>
      <c r="T1158" s="27" t="s">
        <v>225</v>
      </c>
      <c r="U1158" s="60">
        <v>42264</v>
      </c>
      <c r="V1158" s="27" t="s">
        <v>45</v>
      </c>
      <c r="W1158" s="27" t="s">
        <v>677</v>
      </c>
      <c r="X1158" s="27" t="s">
        <v>38</v>
      </c>
      <c r="Y1158" s="27" t="s">
        <v>3099</v>
      </c>
      <c r="Z1158" s="27" t="s">
        <v>1174</v>
      </c>
      <c r="AA1158" s="62">
        <v>117600</v>
      </c>
      <c r="AB1158" s="27" t="s">
        <v>1175</v>
      </c>
      <c r="AC1158" s="27" t="s">
        <v>397</v>
      </c>
      <c r="AD1158" s="27" t="s">
        <v>677</v>
      </c>
      <c r="AE1158" s="27" t="s">
        <v>446</v>
      </c>
      <c r="AF1158" s="27" t="s">
        <v>722</v>
      </c>
      <c r="AG1158" s="27" t="s">
        <v>677</v>
      </c>
      <c r="AH1158" s="27" t="s">
        <v>977</v>
      </c>
      <c r="AI1158" s="61">
        <v>42264</v>
      </c>
      <c r="AJ1158" s="27" t="s">
        <v>1250</v>
      </c>
      <c r="AK1158" s="61">
        <v>42259</v>
      </c>
      <c r="AL1158" s="28" t="s">
        <v>64</v>
      </c>
      <c r="AM1158" s="27" t="s">
        <v>757</v>
      </c>
      <c r="AN1158" s="27" t="s">
        <v>758</v>
      </c>
      <c r="AO1158" s="28" t="s">
        <v>725</v>
      </c>
      <c r="AP1158" s="27" t="s">
        <v>718</v>
      </c>
      <c r="AQ1158" s="27" t="s">
        <v>677</v>
      </c>
      <c r="AR1158" s="27" t="s">
        <v>78</v>
      </c>
      <c r="AS1158" s="28" t="s">
        <v>721</v>
      </c>
      <c r="AT1158" s="28" t="s">
        <v>718</v>
      </c>
      <c r="AU1158" s="28" t="s">
        <v>718</v>
      </c>
      <c r="AV1158" s="28" t="s">
        <v>718</v>
      </c>
      <c r="AW1158" s="28" t="s">
        <v>718</v>
      </c>
      <c r="AX1158" s="28" t="s">
        <v>718</v>
      </c>
      <c r="AY1158" s="28" t="s">
        <v>718</v>
      </c>
      <c r="AZ1158" s="62">
        <v>117600</v>
      </c>
      <c r="BA1158" s="62">
        <v>117600</v>
      </c>
      <c r="BB1158" s="29">
        <v>1</v>
      </c>
    </row>
    <row r="1159" spans="1:54" ht="15.75" customHeight="1" x14ac:dyDescent="0.2">
      <c r="A1159" t="s">
        <v>79</v>
      </c>
      <c r="B1159" t="str">
        <f>VLOOKUP(M1159,vlookup!A:C,3,FALSE)</f>
        <v>"Special Interest Function/Top 10"</v>
      </c>
      <c r="C1159" t="s">
        <v>925</v>
      </c>
      <c r="D1159" t="s">
        <v>7</v>
      </c>
      <c r="E1159" t="s">
        <v>13</v>
      </c>
      <c r="F1159" t="s">
        <v>721</v>
      </c>
      <c r="G1159" t="s">
        <v>718</v>
      </c>
      <c r="H1159" t="s">
        <v>718</v>
      </c>
      <c r="I1159" t="s">
        <v>718</v>
      </c>
      <c r="J1159" t="s">
        <v>718</v>
      </c>
      <c r="K1159" t="s">
        <v>718</v>
      </c>
      <c r="L1159" s="6" t="s">
        <v>718</v>
      </c>
      <c r="M1159" s="27" t="s">
        <v>102</v>
      </c>
      <c r="N1159" s="27" t="s">
        <v>1160</v>
      </c>
      <c r="O1159" s="27" t="s">
        <v>78</v>
      </c>
      <c r="P1159" s="27" t="s">
        <v>1443</v>
      </c>
      <c r="Q1159" s="27" t="s">
        <v>78</v>
      </c>
      <c r="R1159" s="27" t="s">
        <v>127</v>
      </c>
      <c r="S1159" s="27" t="s">
        <v>48</v>
      </c>
      <c r="T1159" s="27" t="s">
        <v>1207</v>
      </c>
      <c r="U1159" s="60">
        <v>42264</v>
      </c>
      <c r="V1159" s="27" t="s">
        <v>45</v>
      </c>
      <c r="W1159" s="27" t="s">
        <v>677</v>
      </c>
      <c r="X1159" s="27" t="s">
        <v>38</v>
      </c>
      <c r="Y1159" s="27" t="s">
        <v>3097</v>
      </c>
      <c r="Z1159" s="27" t="s">
        <v>1172</v>
      </c>
      <c r="AA1159" s="62">
        <v>133000</v>
      </c>
      <c r="AB1159" s="27" t="s">
        <v>1173</v>
      </c>
      <c r="AC1159" s="27" t="s">
        <v>173</v>
      </c>
      <c r="AD1159" s="27" t="s">
        <v>677</v>
      </c>
      <c r="AE1159" s="27" t="s">
        <v>126</v>
      </c>
      <c r="AF1159" s="27" t="s">
        <v>722</v>
      </c>
      <c r="AG1159" s="27" t="s">
        <v>677</v>
      </c>
      <c r="AH1159" s="27" t="s">
        <v>977</v>
      </c>
      <c r="AI1159" s="61">
        <v>42264</v>
      </c>
      <c r="AJ1159" s="27" t="s">
        <v>1250</v>
      </c>
      <c r="AK1159" s="61">
        <v>42259</v>
      </c>
      <c r="AL1159" s="28" t="s">
        <v>64</v>
      </c>
      <c r="AM1159" s="27" t="s">
        <v>757</v>
      </c>
      <c r="AN1159" s="27" t="s">
        <v>758</v>
      </c>
      <c r="AO1159" s="28" t="s">
        <v>725</v>
      </c>
      <c r="AP1159" s="27" t="s">
        <v>718</v>
      </c>
      <c r="AQ1159" s="27" t="s">
        <v>677</v>
      </c>
      <c r="AR1159" s="27" t="s">
        <v>78</v>
      </c>
      <c r="AS1159" s="28" t="s">
        <v>721</v>
      </c>
      <c r="AT1159" s="28" t="s">
        <v>718</v>
      </c>
      <c r="AU1159" s="28" t="s">
        <v>718</v>
      </c>
      <c r="AV1159" s="28" t="s">
        <v>718</v>
      </c>
      <c r="AW1159" s="28" t="s">
        <v>718</v>
      </c>
      <c r="AX1159" s="28" t="s">
        <v>718</v>
      </c>
      <c r="AY1159" s="28" t="s">
        <v>718</v>
      </c>
      <c r="AZ1159" s="62">
        <v>133000</v>
      </c>
      <c r="BA1159" s="62">
        <v>133000</v>
      </c>
      <c r="BB1159" s="29">
        <v>1</v>
      </c>
    </row>
    <row r="1160" spans="1:54" ht="15.75" customHeight="1" x14ac:dyDescent="0.2">
      <c r="A1160" t="s">
        <v>79</v>
      </c>
      <c r="B1160" t="str">
        <f>VLOOKUP(M1160,vlookup!A:C,3,FALSE)</f>
        <v>"Special Interest Function/Top 10"</v>
      </c>
      <c r="C1160" t="s">
        <v>925</v>
      </c>
      <c r="D1160" t="s">
        <v>7</v>
      </c>
      <c r="E1160" t="s">
        <v>11</v>
      </c>
      <c r="F1160" t="s">
        <v>717</v>
      </c>
      <c r="G1160" t="s">
        <v>718</v>
      </c>
      <c r="H1160" t="s">
        <v>718</v>
      </c>
      <c r="I1160" t="s">
        <v>718</v>
      </c>
      <c r="J1160" t="s">
        <v>718</v>
      </c>
      <c r="K1160" t="s">
        <v>718</v>
      </c>
      <c r="L1160" s="6" t="s">
        <v>718</v>
      </c>
      <c r="M1160" s="27" t="s">
        <v>102</v>
      </c>
      <c r="N1160" s="27" t="s">
        <v>1160</v>
      </c>
      <c r="O1160" s="27" t="s">
        <v>78</v>
      </c>
      <c r="P1160" s="27" t="s">
        <v>1443</v>
      </c>
      <c r="Q1160" s="27" t="s">
        <v>78</v>
      </c>
      <c r="R1160" s="27" t="s">
        <v>1166</v>
      </c>
      <c r="S1160" s="27" t="s">
        <v>362</v>
      </c>
      <c r="T1160" s="27" t="s">
        <v>115</v>
      </c>
      <c r="U1160" s="60">
        <v>42020</v>
      </c>
      <c r="V1160" s="27" t="s">
        <v>45</v>
      </c>
      <c r="W1160" s="27" t="s">
        <v>677</v>
      </c>
      <c r="X1160" s="27" t="s">
        <v>38</v>
      </c>
      <c r="Y1160" s="27" t="s">
        <v>3092</v>
      </c>
      <c r="Z1160" s="27" t="s">
        <v>1167</v>
      </c>
      <c r="AA1160" s="62">
        <v>4964457</v>
      </c>
      <c r="AB1160" s="27" t="s">
        <v>1168</v>
      </c>
      <c r="AC1160" s="27" t="s">
        <v>120</v>
      </c>
      <c r="AD1160" s="27" t="s">
        <v>677</v>
      </c>
      <c r="AE1160" s="27" t="s">
        <v>1169</v>
      </c>
      <c r="AF1160" s="27" t="s">
        <v>722</v>
      </c>
      <c r="AG1160" s="27" t="s">
        <v>677</v>
      </c>
      <c r="AH1160" s="27" t="s">
        <v>1250</v>
      </c>
      <c r="AI1160" s="61">
        <v>42146</v>
      </c>
      <c r="AJ1160" s="27" t="s">
        <v>993</v>
      </c>
      <c r="AK1160" s="61">
        <v>42020</v>
      </c>
      <c r="AL1160" s="28" t="s">
        <v>64</v>
      </c>
      <c r="AM1160" s="27" t="s">
        <v>723</v>
      </c>
      <c r="AN1160" s="27" t="s">
        <v>724</v>
      </c>
      <c r="AO1160" s="28" t="s">
        <v>725</v>
      </c>
      <c r="AP1160" s="27" t="s">
        <v>718</v>
      </c>
      <c r="AQ1160" s="27" t="s">
        <v>677</v>
      </c>
      <c r="AR1160" s="27" t="s">
        <v>78</v>
      </c>
      <c r="AS1160" s="28" t="s">
        <v>717</v>
      </c>
      <c r="AT1160" s="28" t="s">
        <v>718</v>
      </c>
      <c r="AU1160" s="28" t="s">
        <v>718</v>
      </c>
      <c r="AV1160" s="28" t="s">
        <v>718</v>
      </c>
      <c r="AW1160" s="28" t="s">
        <v>718</v>
      </c>
      <c r="AX1160" s="28" t="s">
        <v>718</v>
      </c>
      <c r="AY1160" s="28" t="s">
        <v>718</v>
      </c>
      <c r="AZ1160" s="62">
        <v>0</v>
      </c>
      <c r="BA1160" s="62">
        <v>0</v>
      </c>
      <c r="BB1160" s="29">
        <v>1</v>
      </c>
    </row>
    <row r="1161" spans="1:54" ht="15.75" customHeight="1" x14ac:dyDescent="0.2">
      <c r="A1161" t="s">
        <v>79</v>
      </c>
      <c r="B1161" t="str">
        <f>VLOOKUP(M1161,vlookup!A:C,3,FALSE)</f>
        <v>"Special Interest Function/Top 10"</v>
      </c>
      <c r="C1161" t="s">
        <v>925</v>
      </c>
      <c r="D1161" t="s">
        <v>7</v>
      </c>
      <c r="E1161" t="s">
        <v>13</v>
      </c>
      <c r="F1161" t="s">
        <v>717</v>
      </c>
      <c r="G1161" t="s">
        <v>718</v>
      </c>
      <c r="H1161" t="s">
        <v>718</v>
      </c>
      <c r="I1161" t="s">
        <v>718</v>
      </c>
      <c r="J1161" t="s">
        <v>718</v>
      </c>
      <c r="K1161" t="s">
        <v>718</v>
      </c>
      <c r="L1161" s="6" t="s">
        <v>718</v>
      </c>
      <c r="M1161" s="27" t="s">
        <v>102</v>
      </c>
      <c r="N1161" s="27" t="s">
        <v>1160</v>
      </c>
      <c r="O1161" s="27" t="s">
        <v>78</v>
      </c>
      <c r="P1161" s="27" t="s">
        <v>1443</v>
      </c>
      <c r="Q1161" s="27" t="s">
        <v>78</v>
      </c>
      <c r="R1161" s="27" t="s">
        <v>1166</v>
      </c>
      <c r="S1161" s="27" t="s">
        <v>362</v>
      </c>
      <c r="T1161" s="27" t="s">
        <v>115</v>
      </c>
      <c r="U1161" s="60">
        <v>42262</v>
      </c>
      <c r="V1161" s="27" t="s">
        <v>45</v>
      </c>
      <c r="W1161" s="27" t="s">
        <v>677</v>
      </c>
      <c r="X1161" s="27" t="s">
        <v>38</v>
      </c>
      <c r="Y1161" s="27" t="s">
        <v>3093</v>
      </c>
      <c r="Z1161" s="27" t="s">
        <v>1167</v>
      </c>
      <c r="AA1161" s="62">
        <v>119000</v>
      </c>
      <c r="AB1161" s="27" t="s">
        <v>1168</v>
      </c>
      <c r="AC1161" s="27" t="s">
        <v>397</v>
      </c>
      <c r="AD1161" s="27" t="s">
        <v>677</v>
      </c>
      <c r="AE1161" s="27" t="s">
        <v>1169</v>
      </c>
      <c r="AF1161" s="27" t="s">
        <v>722</v>
      </c>
      <c r="AG1161" s="27" t="s">
        <v>677</v>
      </c>
      <c r="AH1161" s="27" t="s">
        <v>977</v>
      </c>
      <c r="AI1161" s="61">
        <v>42262</v>
      </c>
      <c r="AJ1161" s="27" t="s">
        <v>1250</v>
      </c>
      <c r="AK1161" s="61">
        <v>42259</v>
      </c>
      <c r="AL1161" s="28" t="s">
        <v>64</v>
      </c>
      <c r="AM1161" s="27" t="s">
        <v>757</v>
      </c>
      <c r="AN1161" s="27" t="s">
        <v>758</v>
      </c>
      <c r="AO1161" s="28" t="s">
        <v>725</v>
      </c>
      <c r="AP1161" s="27" t="s">
        <v>718</v>
      </c>
      <c r="AQ1161" s="27" t="s">
        <v>677</v>
      </c>
      <c r="AR1161" s="27" t="s">
        <v>78</v>
      </c>
      <c r="AS1161" s="28" t="s">
        <v>717</v>
      </c>
      <c r="AT1161" s="28" t="s">
        <v>718</v>
      </c>
      <c r="AU1161" s="28" t="s">
        <v>718</v>
      </c>
      <c r="AV1161" s="28" t="s">
        <v>718</v>
      </c>
      <c r="AW1161" s="28" t="s">
        <v>718</v>
      </c>
      <c r="AX1161" s="28" t="s">
        <v>718</v>
      </c>
      <c r="AY1161" s="28" t="s">
        <v>718</v>
      </c>
      <c r="AZ1161" s="62">
        <v>119000</v>
      </c>
      <c r="BA1161" s="62">
        <v>119000</v>
      </c>
      <c r="BB1161" s="29">
        <v>1</v>
      </c>
    </row>
    <row r="1162" spans="1:54" ht="15.75" customHeight="1" x14ac:dyDescent="0.2">
      <c r="A1162" t="s">
        <v>79</v>
      </c>
      <c r="B1162" t="str">
        <f>VLOOKUP(M1162,vlookup!A:C,3,FALSE)</f>
        <v>"Special Interest Function/Top 10"</v>
      </c>
      <c r="C1162" t="s">
        <v>925</v>
      </c>
      <c r="D1162" t="s">
        <v>7</v>
      </c>
      <c r="E1162" t="s">
        <v>12</v>
      </c>
      <c r="F1162" t="s">
        <v>717</v>
      </c>
      <c r="G1162" t="s">
        <v>1850</v>
      </c>
      <c r="H1162" t="s">
        <v>718</v>
      </c>
      <c r="I1162" t="s">
        <v>718</v>
      </c>
      <c r="J1162" t="s">
        <v>718</v>
      </c>
      <c r="K1162" t="s">
        <v>718</v>
      </c>
      <c r="L1162" s="6" t="s">
        <v>718</v>
      </c>
      <c r="M1162" s="27" t="s">
        <v>102</v>
      </c>
      <c r="N1162" s="27" t="s">
        <v>1160</v>
      </c>
      <c r="O1162" s="27" t="s">
        <v>78</v>
      </c>
      <c r="P1162" s="27" t="s">
        <v>1443</v>
      </c>
      <c r="Q1162" s="27" t="s">
        <v>78</v>
      </c>
      <c r="R1162" s="27" t="s">
        <v>199</v>
      </c>
      <c r="S1162" s="27" t="s">
        <v>118</v>
      </c>
      <c r="T1162" s="27" t="s">
        <v>205</v>
      </c>
      <c r="U1162" s="60">
        <v>42185</v>
      </c>
      <c r="V1162" s="27" t="s">
        <v>40</v>
      </c>
      <c r="W1162" s="27" t="s">
        <v>677</v>
      </c>
      <c r="X1162" s="27" t="s">
        <v>38</v>
      </c>
      <c r="Y1162" s="27" t="s">
        <v>3102</v>
      </c>
      <c r="Z1162" s="27" t="s">
        <v>1147</v>
      </c>
      <c r="AA1162" s="62">
        <v>1461768</v>
      </c>
      <c r="AB1162" s="27" t="s">
        <v>1177</v>
      </c>
      <c r="AC1162" s="27" t="s">
        <v>99</v>
      </c>
      <c r="AD1162" s="27" t="s">
        <v>677</v>
      </c>
      <c r="AE1162" s="27" t="s">
        <v>1148</v>
      </c>
      <c r="AF1162" s="27" t="s">
        <v>796</v>
      </c>
      <c r="AG1162" s="27" t="s">
        <v>677</v>
      </c>
      <c r="AH1162" s="27" t="s">
        <v>756</v>
      </c>
      <c r="AI1162" s="61">
        <v>42185</v>
      </c>
      <c r="AJ1162" s="27" t="s">
        <v>816</v>
      </c>
      <c r="AK1162" s="61">
        <v>42121</v>
      </c>
      <c r="AL1162" s="28" t="s">
        <v>64</v>
      </c>
      <c r="AM1162" s="27" t="s">
        <v>739</v>
      </c>
      <c r="AN1162" s="27" t="s">
        <v>740</v>
      </c>
      <c r="AO1162" s="28" t="s">
        <v>719</v>
      </c>
      <c r="AP1162" s="27" t="s">
        <v>720</v>
      </c>
      <c r="AQ1162" s="27" t="s">
        <v>677</v>
      </c>
      <c r="AR1162" s="27" t="s">
        <v>78</v>
      </c>
      <c r="AS1162" s="28" t="s">
        <v>717</v>
      </c>
      <c r="AT1162" s="28" t="s">
        <v>716</v>
      </c>
      <c r="AU1162" s="28" t="s">
        <v>718</v>
      </c>
      <c r="AV1162" s="28" t="s">
        <v>718</v>
      </c>
      <c r="AW1162" s="28" t="s">
        <v>718</v>
      </c>
      <c r="AX1162" s="28" t="s">
        <v>718</v>
      </c>
      <c r="AY1162" s="28" t="s">
        <v>718</v>
      </c>
      <c r="AZ1162" s="62">
        <v>1461768</v>
      </c>
      <c r="BA1162" s="62">
        <v>0</v>
      </c>
      <c r="BB1162" s="29">
        <v>1</v>
      </c>
    </row>
    <row r="1163" spans="1:54" ht="15.75" customHeight="1" x14ac:dyDescent="0.2">
      <c r="A1163" t="s">
        <v>3205</v>
      </c>
      <c r="B1163" t="e">
        <f>VLOOKUP(M1163,vlookup!A:C,3,FALSE)</f>
        <v>#N/A</v>
      </c>
      <c r="C1163" t="s">
        <v>925</v>
      </c>
      <c r="D1163" t="s">
        <v>7</v>
      </c>
      <c r="E1163" t="s">
        <v>12</v>
      </c>
      <c r="F1163" t="s">
        <v>721</v>
      </c>
      <c r="G1163" t="s">
        <v>718</v>
      </c>
      <c r="H1163" t="s">
        <v>718</v>
      </c>
      <c r="I1163" t="s">
        <v>718</v>
      </c>
      <c r="J1163" t="s">
        <v>718</v>
      </c>
      <c r="K1163" t="s">
        <v>718</v>
      </c>
      <c r="L1163" s="6" t="s">
        <v>718</v>
      </c>
      <c r="M1163" s="27" t="s">
        <v>1837</v>
      </c>
      <c r="N1163" s="27" t="s">
        <v>1838</v>
      </c>
      <c r="O1163" s="27" t="s">
        <v>78</v>
      </c>
      <c r="P1163" s="27" t="s">
        <v>1440</v>
      </c>
      <c r="Q1163" s="27" t="s">
        <v>78</v>
      </c>
      <c r="R1163" s="27" t="s">
        <v>43</v>
      </c>
      <c r="S1163" s="27" t="s">
        <v>44</v>
      </c>
      <c r="T1163" s="27" t="s">
        <v>88</v>
      </c>
      <c r="U1163" s="60">
        <v>42180</v>
      </c>
      <c r="V1163" s="27" t="s">
        <v>45</v>
      </c>
      <c r="W1163" s="27" t="s">
        <v>677</v>
      </c>
      <c r="X1163" s="27" t="s">
        <v>38</v>
      </c>
      <c r="Y1163" s="27" t="s">
        <v>3116</v>
      </c>
      <c r="Z1163" s="27" t="s">
        <v>3117</v>
      </c>
      <c r="AA1163" s="62">
        <v>43900</v>
      </c>
      <c r="AB1163" s="27" t="s">
        <v>3118</v>
      </c>
      <c r="AC1163" s="27" t="s">
        <v>76</v>
      </c>
      <c r="AD1163" s="27" t="s">
        <v>677</v>
      </c>
      <c r="AE1163" s="27" t="s">
        <v>3119</v>
      </c>
      <c r="AF1163" s="27" t="s">
        <v>771</v>
      </c>
      <c r="AG1163" s="27" t="s">
        <v>677</v>
      </c>
      <c r="AH1163" s="27" t="s">
        <v>735</v>
      </c>
      <c r="AI1163" s="61">
        <v>42196</v>
      </c>
      <c r="AJ1163" s="27" t="s">
        <v>797</v>
      </c>
      <c r="AK1163" s="61">
        <v>42180</v>
      </c>
      <c r="AL1163" s="28" t="s">
        <v>64</v>
      </c>
      <c r="AM1163" s="27" t="s">
        <v>677</v>
      </c>
      <c r="AN1163" s="27" t="s">
        <v>677</v>
      </c>
      <c r="AO1163" s="28" t="s">
        <v>725</v>
      </c>
      <c r="AP1163" s="27" t="s">
        <v>718</v>
      </c>
      <c r="AQ1163" s="27" t="s">
        <v>677</v>
      </c>
      <c r="AR1163" s="27" t="s">
        <v>78</v>
      </c>
      <c r="AS1163" s="28" t="s">
        <v>721</v>
      </c>
      <c r="AT1163" s="28" t="s">
        <v>718</v>
      </c>
      <c r="AU1163" s="28" t="s">
        <v>718</v>
      </c>
      <c r="AV1163" s="28" t="s">
        <v>718</v>
      </c>
      <c r="AW1163" s="28" t="s">
        <v>718</v>
      </c>
      <c r="AX1163" s="28" t="s">
        <v>718</v>
      </c>
      <c r="AY1163" s="28" t="s">
        <v>718</v>
      </c>
      <c r="AZ1163" s="62">
        <v>43900</v>
      </c>
      <c r="BA1163" s="62">
        <v>43900</v>
      </c>
      <c r="BB1163" s="29">
        <v>1</v>
      </c>
    </row>
    <row r="1164" spans="1:54" ht="15.75" customHeight="1" x14ac:dyDescent="0.2">
      <c r="A1164" t="s">
        <v>3205</v>
      </c>
      <c r="B1164" t="e">
        <f>VLOOKUP(M1164,vlookup!A:C,3,FALSE)</f>
        <v>#N/A</v>
      </c>
      <c r="C1164" t="s">
        <v>925</v>
      </c>
      <c r="D1164" t="s">
        <v>7</v>
      </c>
      <c r="E1164" t="s">
        <v>13</v>
      </c>
      <c r="F1164" t="s">
        <v>717</v>
      </c>
      <c r="G1164" t="s">
        <v>718</v>
      </c>
      <c r="H1164" t="s">
        <v>718</v>
      </c>
      <c r="I1164" t="s">
        <v>718</v>
      </c>
      <c r="J1164" t="s">
        <v>718</v>
      </c>
      <c r="K1164" t="s">
        <v>718</v>
      </c>
      <c r="L1164" s="6" t="s">
        <v>718</v>
      </c>
      <c r="M1164" s="27" t="s">
        <v>1837</v>
      </c>
      <c r="N1164" s="27" t="s">
        <v>1838</v>
      </c>
      <c r="O1164" s="27" t="s">
        <v>78</v>
      </c>
      <c r="P1164" s="27" t="s">
        <v>1440</v>
      </c>
      <c r="Q1164" s="27" t="s">
        <v>78</v>
      </c>
      <c r="R1164" s="27" t="s">
        <v>43</v>
      </c>
      <c r="S1164" s="27" t="s">
        <v>44</v>
      </c>
      <c r="T1164" s="27" t="s">
        <v>88</v>
      </c>
      <c r="U1164" s="60">
        <v>42271</v>
      </c>
      <c r="V1164" s="27" t="s">
        <v>45</v>
      </c>
      <c r="W1164" s="27" t="s">
        <v>50</v>
      </c>
      <c r="X1164" s="27" t="s">
        <v>38</v>
      </c>
      <c r="Y1164" s="27" t="s">
        <v>3120</v>
      </c>
      <c r="Z1164" s="27" t="s">
        <v>1839</v>
      </c>
      <c r="AA1164" s="62">
        <v>29825</v>
      </c>
      <c r="AB1164" s="27" t="s">
        <v>3121</v>
      </c>
      <c r="AC1164" s="27" t="s">
        <v>76</v>
      </c>
      <c r="AD1164" s="27" t="s">
        <v>1840</v>
      </c>
      <c r="AE1164" s="27" t="s">
        <v>1841</v>
      </c>
      <c r="AF1164" s="27" t="s">
        <v>782</v>
      </c>
      <c r="AG1164" s="27" t="s">
        <v>677</v>
      </c>
      <c r="AH1164" s="27" t="s">
        <v>1860</v>
      </c>
      <c r="AI1164" s="61">
        <v>42271</v>
      </c>
      <c r="AJ1164" s="27" t="s">
        <v>910</v>
      </c>
      <c r="AK1164" s="61">
        <v>42271</v>
      </c>
      <c r="AL1164" s="28" t="s">
        <v>64</v>
      </c>
      <c r="AM1164" s="27" t="s">
        <v>677</v>
      </c>
      <c r="AN1164" s="27" t="s">
        <v>677</v>
      </c>
      <c r="AO1164" s="28" t="s">
        <v>719</v>
      </c>
      <c r="AP1164" s="27" t="s">
        <v>720</v>
      </c>
      <c r="AQ1164" s="27" t="s">
        <v>734</v>
      </c>
      <c r="AR1164" s="27" t="s">
        <v>78</v>
      </c>
      <c r="AS1164" s="28" t="s">
        <v>717</v>
      </c>
      <c r="AT1164" s="28" t="s">
        <v>718</v>
      </c>
      <c r="AU1164" s="28" t="s">
        <v>718</v>
      </c>
      <c r="AV1164" s="28" t="s">
        <v>718</v>
      </c>
      <c r="AW1164" s="28" t="s">
        <v>718</v>
      </c>
      <c r="AX1164" s="28" t="s">
        <v>718</v>
      </c>
      <c r="AY1164" s="28" t="s">
        <v>718</v>
      </c>
      <c r="AZ1164" s="62">
        <v>29825</v>
      </c>
      <c r="BA1164" s="62">
        <v>29825</v>
      </c>
      <c r="BB1164" s="29">
        <v>1</v>
      </c>
    </row>
    <row r="1165" spans="1:54" ht="15.75" customHeight="1" x14ac:dyDescent="0.2">
      <c r="A1165" t="s">
        <v>3205</v>
      </c>
      <c r="B1165" t="e">
        <f>VLOOKUP(M1165,vlookup!A:C,3,FALSE)</f>
        <v>#N/A</v>
      </c>
      <c r="C1165" t="s">
        <v>5</v>
      </c>
      <c r="D1165" t="s">
        <v>7</v>
      </c>
      <c r="E1165" t="s">
        <v>13</v>
      </c>
      <c r="F1165" t="s">
        <v>717</v>
      </c>
      <c r="G1165" t="s">
        <v>1850</v>
      </c>
      <c r="H1165" t="s">
        <v>718</v>
      </c>
      <c r="I1165" t="s">
        <v>718</v>
      </c>
      <c r="J1165" t="s">
        <v>71</v>
      </c>
      <c r="K1165" t="s">
        <v>70</v>
      </c>
      <c r="L1165" t="s">
        <v>68</v>
      </c>
      <c r="M1165" s="27" t="s">
        <v>101</v>
      </c>
      <c r="N1165" s="27" t="s">
        <v>1187</v>
      </c>
      <c r="O1165" s="27" t="s">
        <v>78</v>
      </c>
      <c r="P1165" s="27" t="s">
        <v>1440</v>
      </c>
      <c r="Q1165" s="27" t="s">
        <v>78</v>
      </c>
      <c r="R1165" s="27" t="s">
        <v>1389</v>
      </c>
      <c r="S1165" s="27" t="s">
        <v>221</v>
      </c>
      <c r="T1165" s="27" t="s">
        <v>143</v>
      </c>
      <c r="U1165" s="60">
        <v>42271</v>
      </c>
      <c r="V1165" s="27" t="s">
        <v>45</v>
      </c>
      <c r="W1165" s="27" t="s">
        <v>677</v>
      </c>
      <c r="X1165" s="27" t="s">
        <v>37</v>
      </c>
      <c r="Y1165" s="27" t="s">
        <v>3124</v>
      </c>
      <c r="Z1165" s="27" t="s">
        <v>3125</v>
      </c>
      <c r="AA1165" s="62">
        <v>30000</v>
      </c>
      <c r="AB1165" s="27" t="s">
        <v>391</v>
      </c>
      <c r="AC1165" s="27" t="s">
        <v>76</v>
      </c>
      <c r="AD1165" s="27" t="s">
        <v>3126</v>
      </c>
      <c r="AE1165" s="27" t="s">
        <v>3127</v>
      </c>
      <c r="AF1165" s="27" t="s">
        <v>1371</v>
      </c>
      <c r="AG1165" s="27" t="s">
        <v>677</v>
      </c>
      <c r="AH1165" s="27" t="s">
        <v>797</v>
      </c>
      <c r="AI1165" s="61">
        <v>42271</v>
      </c>
      <c r="AJ1165" s="27" t="s">
        <v>797</v>
      </c>
      <c r="AK1165" s="61">
        <v>42271</v>
      </c>
      <c r="AL1165" s="28" t="s">
        <v>64</v>
      </c>
      <c r="AM1165" s="27" t="s">
        <v>677</v>
      </c>
      <c r="AN1165" s="27" t="s">
        <v>677</v>
      </c>
      <c r="AO1165" s="28" t="s">
        <v>725</v>
      </c>
      <c r="AP1165" s="27" t="s">
        <v>718</v>
      </c>
      <c r="AQ1165" s="27" t="s">
        <v>78</v>
      </c>
      <c r="AR1165" s="27" t="s">
        <v>78</v>
      </c>
      <c r="AS1165" s="28" t="s">
        <v>717</v>
      </c>
      <c r="AT1165" s="28" t="s">
        <v>716</v>
      </c>
      <c r="AU1165" s="28" t="s">
        <v>718</v>
      </c>
      <c r="AV1165" s="28" t="s">
        <v>718</v>
      </c>
      <c r="AW1165" s="28" t="s">
        <v>716</v>
      </c>
      <c r="AX1165" s="28" t="s">
        <v>716</v>
      </c>
      <c r="AY1165" s="28" t="s">
        <v>716</v>
      </c>
      <c r="AZ1165" s="62">
        <v>30000</v>
      </c>
      <c r="BA1165" s="62">
        <v>30000</v>
      </c>
      <c r="BB1165" s="29">
        <v>1</v>
      </c>
    </row>
    <row r="1166" spans="1:54" ht="15.75" customHeight="1" x14ac:dyDescent="0.2">
      <c r="A1166" t="s">
        <v>3205</v>
      </c>
      <c r="B1166" t="e">
        <f>VLOOKUP(M1166,vlookup!A:C,3,FALSE)</f>
        <v>#N/A</v>
      </c>
      <c r="C1166" t="s">
        <v>5</v>
      </c>
      <c r="D1166" t="s">
        <v>7</v>
      </c>
      <c r="E1166" t="s">
        <v>13</v>
      </c>
      <c r="F1166" t="s">
        <v>717</v>
      </c>
      <c r="G1166" t="s">
        <v>1850</v>
      </c>
      <c r="H1166" t="s">
        <v>718</v>
      </c>
      <c r="I1166" t="s">
        <v>718</v>
      </c>
      <c r="J1166" t="s">
        <v>71</v>
      </c>
      <c r="K1166" t="s">
        <v>70</v>
      </c>
      <c r="L1166" t="s">
        <v>68</v>
      </c>
      <c r="M1166" s="27" t="s">
        <v>101</v>
      </c>
      <c r="N1166" s="27" t="s">
        <v>1187</v>
      </c>
      <c r="O1166" s="27" t="s">
        <v>78</v>
      </c>
      <c r="P1166" s="27" t="s">
        <v>1440</v>
      </c>
      <c r="Q1166" s="27" t="s">
        <v>78</v>
      </c>
      <c r="R1166" s="27" t="s">
        <v>1389</v>
      </c>
      <c r="S1166" s="27" t="s">
        <v>221</v>
      </c>
      <c r="T1166" s="27" t="s">
        <v>143</v>
      </c>
      <c r="U1166" s="60">
        <v>42275</v>
      </c>
      <c r="V1166" s="27" t="s">
        <v>45</v>
      </c>
      <c r="W1166" s="27" t="s">
        <v>677</v>
      </c>
      <c r="X1166" s="27" t="s">
        <v>37</v>
      </c>
      <c r="Y1166" s="27" t="s">
        <v>3128</v>
      </c>
      <c r="Z1166" s="27" t="s">
        <v>3125</v>
      </c>
      <c r="AA1166" s="62">
        <v>30000</v>
      </c>
      <c r="AB1166" s="27" t="s">
        <v>391</v>
      </c>
      <c r="AC1166" s="27" t="s">
        <v>130</v>
      </c>
      <c r="AD1166" s="27" t="s">
        <v>3126</v>
      </c>
      <c r="AE1166" s="27" t="s">
        <v>3127</v>
      </c>
      <c r="AF1166" s="27" t="s">
        <v>1371</v>
      </c>
      <c r="AG1166" s="27" t="s">
        <v>677</v>
      </c>
      <c r="AH1166" s="27" t="s">
        <v>797</v>
      </c>
      <c r="AI1166" s="61">
        <v>42275</v>
      </c>
      <c r="AJ1166" s="27" t="s">
        <v>797</v>
      </c>
      <c r="AK1166" s="61">
        <v>42275</v>
      </c>
      <c r="AL1166" s="28" t="s">
        <v>64</v>
      </c>
      <c r="AM1166" s="27" t="s">
        <v>723</v>
      </c>
      <c r="AN1166" s="27" t="s">
        <v>724</v>
      </c>
      <c r="AO1166" s="28" t="s">
        <v>725</v>
      </c>
      <c r="AP1166" s="27" t="s">
        <v>718</v>
      </c>
      <c r="AQ1166" s="27" t="s">
        <v>78</v>
      </c>
      <c r="AR1166" s="27" t="s">
        <v>78</v>
      </c>
      <c r="AS1166" s="28" t="s">
        <v>717</v>
      </c>
      <c r="AT1166" s="28" t="s">
        <v>716</v>
      </c>
      <c r="AU1166" s="28" t="s">
        <v>718</v>
      </c>
      <c r="AV1166" s="28" t="s">
        <v>718</v>
      </c>
      <c r="AW1166" s="28" t="s">
        <v>716</v>
      </c>
      <c r="AX1166" s="28" t="s">
        <v>716</v>
      </c>
      <c r="AY1166" s="28" t="s">
        <v>716</v>
      </c>
      <c r="AZ1166" s="62">
        <v>30000</v>
      </c>
      <c r="BA1166" s="62">
        <v>30000</v>
      </c>
      <c r="BB1166" s="29">
        <v>1</v>
      </c>
    </row>
    <row r="1167" spans="1:54" ht="15.75" customHeight="1" x14ac:dyDescent="0.2">
      <c r="A1167" t="s">
        <v>79</v>
      </c>
      <c r="B1167" t="e">
        <f>VLOOKUP(M1167,vlookup!A:C,3,FALSE)</f>
        <v>#N/A</v>
      </c>
      <c r="C1167" t="s">
        <v>924</v>
      </c>
      <c r="D1167" t="s">
        <v>7</v>
      </c>
      <c r="E1167" t="s">
        <v>13</v>
      </c>
      <c r="F1167" t="s">
        <v>721</v>
      </c>
      <c r="G1167" t="s">
        <v>718</v>
      </c>
      <c r="H1167" t="s">
        <v>718</v>
      </c>
      <c r="I1167" t="s">
        <v>718</v>
      </c>
      <c r="J1167" t="s">
        <v>718</v>
      </c>
      <c r="K1167" t="s">
        <v>718</v>
      </c>
      <c r="L1167" s="6" t="s">
        <v>718</v>
      </c>
      <c r="M1167" s="27" t="s">
        <v>101</v>
      </c>
      <c r="N1167" s="27" t="s">
        <v>1187</v>
      </c>
      <c r="O1167" s="27" t="s">
        <v>78</v>
      </c>
      <c r="P1167" s="27" t="s">
        <v>1443</v>
      </c>
      <c r="Q1167" s="27" t="s">
        <v>78</v>
      </c>
      <c r="R1167" s="27" t="s">
        <v>1314</v>
      </c>
      <c r="S1167" s="27" t="s">
        <v>48</v>
      </c>
      <c r="T1167" s="27" t="s">
        <v>1016</v>
      </c>
      <c r="U1167" s="60">
        <v>42206</v>
      </c>
      <c r="V1167" s="27" t="s">
        <v>45</v>
      </c>
      <c r="W1167" s="27" t="s">
        <v>677</v>
      </c>
      <c r="X1167" s="27" t="s">
        <v>105</v>
      </c>
      <c r="Y1167" s="27" t="s">
        <v>3123</v>
      </c>
      <c r="Z1167" s="27" t="s">
        <v>1426</v>
      </c>
      <c r="AA1167" s="62">
        <v>2473534</v>
      </c>
      <c r="AB1167" s="27" t="s">
        <v>1429</v>
      </c>
      <c r="AC1167" s="27" t="s">
        <v>172</v>
      </c>
      <c r="AD1167" s="27" t="s">
        <v>677</v>
      </c>
      <c r="AE1167" s="27" t="s">
        <v>1428</v>
      </c>
      <c r="AF1167" s="27" t="s">
        <v>752</v>
      </c>
      <c r="AG1167" s="27" t="s">
        <v>677</v>
      </c>
      <c r="AH1167" s="27" t="s">
        <v>756</v>
      </c>
      <c r="AI1167" s="61">
        <v>42206</v>
      </c>
      <c r="AJ1167" s="27" t="s">
        <v>784</v>
      </c>
      <c r="AK1167" s="61">
        <v>42192</v>
      </c>
      <c r="AL1167" s="28" t="s">
        <v>64</v>
      </c>
      <c r="AM1167" s="27" t="s">
        <v>739</v>
      </c>
      <c r="AN1167" s="27" t="s">
        <v>740</v>
      </c>
      <c r="AO1167" s="28" t="s">
        <v>725</v>
      </c>
      <c r="AP1167" s="27" t="s">
        <v>718</v>
      </c>
      <c r="AQ1167" s="27" t="s">
        <v>677</v>
      </c>
      <c r="AR1167" s="27" t="s">
        <v>78</v>
      </c>
      <c r="AS1167" s="28" t="s">
        <v>721</v>
      </c>
      <c r="AT1167" s="28" t="s">
        <v>718</v>
      </c>
      <c r="AU1167" s="28" t="s">
        <v>718</v>
      </c>
      <c r="AV1167" s="28" t="s">
        <v>718</v>
      </c>
      <c r="AW1167" s="28" t="s">
        <v>718</v>
      </c>
      <c r="AX1167" s="28" t="s">
        <v>718</v>
      </c>
      <c r="AY1167" s="28" t="s">
        <v>718</v>
      </c>
      <c r="AZ1167" s="62">
        <v>2473534</v>
      </c>
      <c r="BA1167" s="62">
        <v>0</v>
      </c>
      <c r="BB1167" s="29">
        <v>1</v>
      </c>
    </row>
    <row r="1168" spans="1:54" ht="15.75" customHeight="1" x14ac:dyDescent="0.2">
      <c r="A1168" t="s">
        <v>79</v>
      </c>
      <c r="B1168" t="e">
        <f>VLOOKUP(M1168,vlookup!A:C,3,FALSE)</f>
        <v>#N/A</v>
      </c>
      <c r="C1168" t="s">
        <v>924</v>
      </c>
      <c r="D1168" t="s">
        <v>7</v>
      </c>
      <c r="E1168" t="s">
        <v>13</v>
      </c>
      <c r="F1168" t="s">
        <v>721</v>
      </c>
      <c r="G1168" t="s">
        <v>718</v>
      </c>
      <c r="H1168" t="s">
        <v>718</v>
      </c>
      <c r="I1168" t="s">
        <v>718</v>
      </c>
      <c r="J1168" t="s">
        <v>718</v>
      </c>
      <c r="K1168" t="s">
        <v>718</v>
      </c>
      <c r="L1168" s="6" t="s">
        <v>718</v>
      </c>
      <c r="M1168" s="27" t="s">
        <v>101</v>
      </c>
      <c r="N1168" s="27" t="s">
        <v>1187</v>
      </c>
      <c r="O1168" s="27" t="s">
        <v>78</v>
      </c>
      <c r="P1168" s="27" t="s">
        <v>1443</v>
      </c>
      <c r="Q1168" s="27" t="s">
        <v>78</v>
      </c>
      <c r="R1168" s="27" t="s">
        <v>1314</v>
      </c>
      <c r="S1168" s="27" t="s">
        <v>48</v>
      </c>
      <c r="T1168" s="27" t="s">
        <v>1016</v>
      </c>
      <c r="U1168" s="60">
        <v>42206</v>
      </c>
      <c r="V1168" s="27" t="s">
        <v>45</v>
      </c>
      <c r="W1168" s="27" t="s">
        <v>677</v>
      </c>
      <c r="X1168" s="27" t="s">
        <v>105</v>
      </c>
      <c r="Y1168" s="27" t="s">
        <v>3122</v>
      </c>
      <c r="Z1168" s="27" t="s">
        <v>1426</v>
      </c>
      <c r="AA1168" s="62">
        <v>3195211</v>
      </c>
      <c r="AB1168" s="27" t="s">
        <v>1427</v>
      </c>
      <c r="AC1168" s="27" t="s">
        <v>170</v>
      </c>
      <c r="AD1168" s="27" t="s">
        <v>677</v>
      </c>
      <c r="AE1168" s="27" t="s">
        <v>1428</v>
      </c>
      <c r="AF1168" s="27" t="s">
        <v>752</v>
      </c>
      <c r="AG1168" s="27" t="s">
        <v>677</v>
      </c>
      <c r="AH1168" s="27" t="s">
        <v>756</v>
      </c>
      <c r="AI1168" s="61">
        <v>42206</v>
      </c>
      <c r="AJ1168" s="27" t="s">
        <v>784</v>
      </c>
      <c r="AK1168" s="61">
        <v>42192</v>
      </c>
      <c r="AL1168" s="28" t="s">
        <v>64</v>
      </c>
      <c r="AM1168" s="27" t="s">
        <v>739</v>
      </c>
      <c r="AN1168" s="27" t="s">
        <v>740</v>
      </c>
      <c r="AO1168" s="28" t="s">
        <v>725</v>
      </c>
      <c r="AP1168" s="27" t="s">
        <v>718</v>
      </c>
      <c r="AQ1168" s="27" t="s">
        <v>677</v>
      </c>
      <c r="AR1168" s="27" t="s">
        <v>78</v>
      </c>
      <c r="AS1168" s="28" t="s">
        <v>721</v>
      </c>
      <c r="AT1168" s="28" t="s">
        <v>718</v>
      </c>
      <c r="AU1168" s="28" t="s">
        <v>718</v>
      </c>
      <c r="AV1168" s="28" t="s">
        <v>718</v>
      </c>
      <c r="AW1168" s="28" t="s">
        <v>718</v>
      </c>
      <c r="AX1168" s="28" t="s">
        <v>718</v>
      </c>
      <c r="AY1168" s="28" t="s">
        <v>718</v>
      </c>
      <c r="AZ1168" s="62">
        <v>3195211</v>
      </c>
      <c r="BA1168" s="62">
        <v>0</v>
      </c>
      <c r="BB1168" s="29">
        <v>1</v>
      </c>
    </row>
    <row r="1169" spans="1:54" ht="15.75" customHeight="1" x14ac:dyDescent="0.2">
      <c r="A1169" t="s">
        <v>3207</v>
      </c>
      <c r="B1169" t="e">
        <f>VLOOKUP(M1169,vlookup!A:C,3,FALSE)</f>
        <v>#N/A</v>
      </c>
      <c r="C1169" t="s">
        <v>925</v>
      </c>
      <c r="D1169" t="s">
        <v>8</v>
      </c>
      <c r="E1169" t="s">
        <v>13</v>
      </c>
      <c r="F1169" t="s">
        <v>721</v>
      </c>
      <c r="G1169" t="s">
        <v>718</v>
      </c>
      <c r="H1169" t="s">
        <v>718</v>
      </c>
      <c r="I1169" t="s">
        <v>718</v>
      </c>
      <c r="J1169" t="s">
        <v>718</v>
      </c>
      <c r="K1169" t="s">
        <v>718</v>
      </c>
      <c r="L1169" s="6" t="s">
        <v>718</v>
      </c>
      <c r="M1169" s="27" t="s">
        <v>101</v>
      </c>
      <c r="N1169" s="27" t="s">
        <v>1187</v>
      </c>
      <c r="O1169" s="27" t="s">
        <v>78</v>
      </c>
      <c r="P1169" s="27" t="s">
        <v>1444</v>
      </c>
      <c r="Q1169" s="27" t="s">
        <v>78</v>
      </c>
      <c r="R1169" s="27" t="s">
        <v>43</v>
      </c>
      <c r="S1169" s="27" t="s">
        <v>44</v>
      </c>
      <c r="T1169" s="27" t="s">
        <v>88</v>
      </c>
      <c r="U1169" s="60">
        <v>42256</v>
      </c>
      <c r="V1169" s="27" t="s">
        <v>84</v>
      </c>
      <c r="W1169" s="27" t="s">
        <v>677</v>
      </c>
      <c r="X1169" s="27" t="s">
        <v>38</v>
      </c>
      <c r="Y1169" s="27" t="s">
        <v>3129</v>
      </c>
      <c r="Z1169" s="27" t="s">
        <v>357</v>
      </c>
      <c r="AA1169" s="62">
        <v>28662.400000000001</v>
      </c>
      <c r="AB1169" s="27" t="s">
        <v>1430</v>
      </c>
      <c r="AC1169" s="27" t="s">
        <v>130</v>
      </c>
      <c r="AD1169" s="27" t="s">
        <v>677</v>
      </c>
      <c r="AE1169" s="27" t="s">
        <v>356</v>
      </c>
      <c r="AF1169" s="27" t="s">
        <v>1100</v>
      </c>
      <c r="AG1169" s="27" t="s">
        <v>781</v>
      </c>
      <c r="AH1169" s="27" t="s">
        <v>764</v>
      </c>
      <c r="AI1169" s="61">
        <v>42256</v>
      </c>
      <c r="AJ1169" s="27" t="s">
        <v>764</v>
      </c>
      <c r="AK1169" s="61">
        <v>42256</v>
      </c>
      <c r="AL1169" s="28" t="s">
        <v>64</v>
      </c>
      <c r="AM1169" s="27" t="s">
        <v>739</v>
      </c>
      <c r="AN1169" s="27" t="s">
        <v>740</v>
      </c>
      <c r="AO1169" s="28" t="s">
        <v>719</v>
      </c>
      <c r="AP1169" s="27" t="s">
        <v>720</v>
      </c>
      <c r="AQ1169" s="27" t="s">
        <v>677</v>
      </c>
      <c r="AR1169" s="27" t="s">
        <v>78</v>
      </c>
      <c r="AS1169" s="28" t="s">
        <v>721</v>
      </c>
      <c r="AT1169" s="28" t="s">
        <v>718</v>
      </c>
      <c r="AU1169" s="28" t="s">
        <v>718</v>
      </c>
      <c r="AV1169" s="28" t="s">
        <v>718</v>
      </c>
      <c r="AW1169" s="28" t="s">
        <v>718</v>
      </c>
      <c r="AX1169" s="28" t="s">
        <v>718</v>
      </c>
      <c r="AY1169" s="28" t="s">
        <v>718</v>
      </c>
      <c r="AZ1169" s="62">
        <v>28662.400000000001</v>
      </c>
      <c r="BA1169" s="62">
        <v>0</v>
      </c>
      <c r="BB1169" s="29">
        <v>1</v>
      </c>
    </row>
    <row r="1170" spans="1:54" ht="15.75" customHeight="1" x14ac:dyDescent="0.2">
      <c r="A1170" t="s">
        <v>79</v>
      </c>
      <c r="B1170" t="e">
        <f>VLOOKUP(M1170,vlookup!A:C,3,FALSE)</f>
        <v>#N/A</v>
      </c>
      <c r="C1170" t="s">
        <v>925</v>
      </c>
      <c r="D1170" t="s">
        <v>7</v>
      </c>
      <c r="E1170" t="s">
        <v>12</v>
      </c>
      <c r="F1170" t="s">
        <v>717</v>
      </c>
      <c r="G1170" t="s">
        <v>1850</v>
      </c>
      <c r="H1170" t="s">
        <v>718</v>
      </c>
      <c r="I1170" t="s">
        <v>718</v>
      </c>
      <c r="J1170" t="s">
        <v>718</v>
      </c>
      <c r="K1170" t="s">
        <v>70</v>
      </c>
      <c r="L1170" s="6" t="s">
        <v>718</v>
      </c>
      <c r="M1170" s="27" t="s">
        <v>100</v>
      </c>
      <c r="N1170" s="27" t="s">
        <v>1188</v>
      </c>
      <c r="O1170" s="27" t="s">
        <v>78</v>
      </c>
      <c r="P1170" s="27" t="s">
        <v>1443</v>
      </c>
      <c r="Q1170" s="27" t="s">
        <v>78</v>
      </c>
      <c r="R1170" s="27" t="s">
        <v>43</v>
      </c>
      <c r="S1170" s="27" t="s">
        <v>44</v>
      </c>
      <c r="T1170" s="27" t="s">
        <v>88</v>
      </c>
      <c r="U1170" s="60">
        <v>42157</v>
      </c>
      <c r="V1170" s="27" t="s">
        <v>134</v>
      </c>
      <c r="W1170" s="27" t="s">
        <v>677</v>
      </c>
      <c r="X1170" s="27" t="s">
        <v>175</v>
      </c>
      <c r="Y1170" s="27" t="s">
        <v>3130</v>
      </c>
      <c r="Z1170" s="27" t="s">
        <v>1431</v>
      </c>
      <c r="AA1170" s="62">
        <v>632941.23</v>
      </c>
      <c r="AB1170" s="27" t="s">
        <v>1432</v>
      </c>
      <c r="AC1170" s="27" t="s">
        <v>115</v>
      </c>
      <c r="AD1170" s="27" t="s">
        <v>677</v>
      </c>
      <c r="AE1170" s="27" t="s">
        <v>1433</v>
      </c>
      <c r="AF1170" s="27" t="s">
        <v>761</v>
      </c>
      <c r="AG1170" s="27" t="s">
        <v>677</v>
      </c>
      <c r="AH1170" s="27" t="s">
        <v>762</v>
      </c>
      <c r="AI1170" s="61">
        <v>42157</v>
      </c>
      <c r="AJ1170" s="27" t="s">
        <v>1587</v>
      </c>
      <c r="AK1170" s="61">
        <v>42145</v>
      </c>
      <c r="AL1170" s="28" t="s">
        <v>64</v>
      </c>
      <c r="AM1170" s="27" t="s">
        <v>739</v>
      </c>
      <c r="AN1170" s="27" t="s">
        <v>740</v>
      </c>
      <c r="AO1170" s="28" t="s">
        <v>715</v>
      </c>
      <c r="AP1170" s="27" t="s">
        <v>716</v>
      </c>
      <c r="AQ1170" s="27" t="s">
        <v>677</v>
      </c>
      <c r="AR1170" s="27" t="s">
        <v>78</v>
      </c>
      <c r="AS1170" s="28" t="s">
        <v>717</v>
      </c>
      <c r="AT1170" s="28" t="s">
        <v>716</v>
      </c>
      <c r="AU1170" s="28" t="s">
        <v>718</v>
      </c>
      <c r="AV1170" s="28" t="s">
        <v>718</v>
      </c>
      <c r="AW1170" s="28" t="s">
        <v>718</v>
      </c>
      <c r="AX1170" s="28" t="s">
        <v>716</v>
      </c>
      <c r="AY1170" s="28" t="s">
        <v>718</v>
      </c>
      <c r="AZ1170" s="62">
        <v>632941.23</v>
      </c>
      <c r="BA1170" s="62">
        <v>0</v>
      </c>
      <c r="BB1170" s="29">
        <v>1</v>
      </c>
    </row>
    <row r="1171" spans="1:54" ht="15.75" customHeight="1" x14ac:dyDescent="0.2">
      <c r="A1171" t="s">
        <v>3207</v>
      </c>
      <c r="B1171" t="e">
        <f>VLOOKUP(M1171,vlookup!A:C,3,FALSE)</f>
        <v>#N/A</v>
      </c>
      <c r="C1171" t="s">
        <v>925</v>
      </c>
      <c r="D1171" t="s">
        <v>7</v>
      </c>
      <c r="E1171" t="s">
        <v>13</v>
      </c>
      <c r="F1171" t="s">
        <v>717</v>
      </c>
      <c r="G1171" t="s">
        <v>718</v>
      </c>
      <c r="H1171" t="s">
        <v>718</v>
      </c>
      <c r="I1171" t="s">
        <v>718</v>
      </c>
      <c r="J1171" t="s">
        <v>71</v>
      </c>
      <c r="K1171" t="s">
        <v>718</v>
      </c>
      <c r="L1171" s="6" t="s">
        <v>718</v>
      </c>
      <c r="M1171" s="27" t="s">
        <v>100</v>
      </c>
      <c r="N1171" s="27" t="s">
        <v>1188</v>
      </c>
      <c r="O1171" s="27" t="s">
        <v>78</v>
      </c>
      <c r="P1171" s="27" t="s">
        <v>1444</v>
      </c>
      <c r="Q1171" s="27" t="s">
        <v>78</v>
      </c>
      <c r="R1171" s="27" t="s">
        <v>43</v>
      </c>
      <c r="S1171" s="27" t="s">
        <v>44</v>
      </c>
      <c r="T1171" s="27" t="s">
        <v>88</v>
      </c>
      <c r="U1171" s="60">
        <v>42213</v>
      </c>
      <c r="V1171" s="27" t="s">
        <v>45</v>
      </c>
      <c r="W1171" s="27" t="s">
        <v>107</v>
      </c>
      <c r="X1171" s="27" t="s">
        <v>38</v>
      </c>
      <c r="Y1171" s="27" t="s">
        <v>3131</v>
      </c>
      <c r="Z1171" s="27" t="s">
        <v>1434</v>
      </c>
      <c r="AA1171" s="62">
        <v>42813</v>
      </c>
      <c r="AB1171" s="27" t="s">
        <v>3132</v>
      </c>
      <c r="AC1171" s="27" t="s">
        <v>76</v>
      </c>
      <c r="AD1171" s="27" t="s">
        <v>3133</v>
      </c>
      <c r="AE1171" s="27" t="s">
        <v>1435</v>
      </c>
      <c r="AF1171" s="27" t="s">
        <v>777</v>
      </c>
      <c r="AG1171" s="27" t="s">
        <v>677</v>
      </c>
      <c r="AH1171" s="27" t="s">
        <v>764</v>
      </c>
      <c r="AI1171" s="61">
        <v>42213</v>
      </c>
      <c r="AJ1171" s="27" t="s">
        <v>764</v>
      </c>
      <c r="AK1171" s="61">
        <v>42213</v>
      </c>
      <c r="AL1171" s="28" t="s">
        <v>64</v>
      </c>
      <c r="AM1171" s="27" t="s">
        <v>677</v>
      </c>
      <c r="AN1171" s="27" t="s">
        <v>677</v>
      </c>
      <c r="AO1171" s="28" t="s">
        <v>715</v>
      </c>
      <c r="AP1171" s="27" t="s">
        <v>716</v>
      </c>
      <c r="AQ1171" s="27" t="s">
        <v>858</v>
      </c>
      <c r="AR1171" s="27" t="s">
        <v>78</v>
      </c>
      <c r="AS1171" s="28" t="s">
        <v>717</v>
      </c>
      <c r="AT1171" s="28" t="s">
        <v>718</v>
      </c>
      <c r="AU1171" s="28" t="s">
        <v>718</v>
      </c>
      <c r="AV1171" s="28" t="s">
        <v>718</v>
      </c>
      <c r="AW1171" s="28" t="s">
        <v>716</v>
      </c>
      <c r="AX1171" s="28" t="s">
        <v>718</v>
      </c>
      <c r="AY1171" s="28" t="s">
        <v>718</v>
      </c>
      <c r="AZ1171" s="62">
        <v>42813</v>
      </c>
      <c r="BA1171" s="62">
        <v>42813</v>
      </c>
      <c r="BB1171" s="29">
        <v>1</v>
      </c>
    </row>
    <row r="1172" spans="1:54" ht="15.75" customHeight="1" x14ac:dyDescent="0.2">
      <c r="A1172" t="s">
        <v>79</v>
      </c>
      <c r="B1172" t="e">
        <f>VLOOKUP(M1172,vlookup!A:C,3,FALSE)</f>
        <v>#N/A</v>
      </c>
      <c r="C1172" t="s">
        <v>925</v>
      </c>
      <c r="D1172" t="s">
        <v>7</v>
      </c>
      <c r="E1172" t="s">
        <v>13</v>
      </c>
      <c r="F1172" t="s">
        <v>717</v>
      </c>
      <c r="G1172" t="s">
        <v>718</v>
      </c>
      <c r="H1172" t="s">
        <v>718</v>
      </c>
      <c r="I1172" t="s">
        <v>718</v>
      </c>
      <c r="J1172" t="s">
        <v>71</v>
      </c>
      <c r="K1172" t="s">
        <v>718</v>
      </c>
      <c r="L1172" s="6" t="s">
        <v>718</v>
      </c>
      <c r="M1172" s="27" t="s">
        <v>886</v>
      </c>
      <c r="N1172" s="27" t="s">
        <v>1189</v>
      </c>
      <c r="O1172" s="27" t="s">
        <v>78</v>
      </c>
      <c r="P1172" s="27" t="s">
        <v>1443</v>
      </c>
      <c r="Q1172" s="27" t="s">
        <v>78</v>
      </c>
      <c r="R1172" s="27" t="s">
        <v>43</v>
      </c>
      <c r="S1172" s="27" t="s">
        <v>44</v>
      </c>
      <c r="T1172" s="27" t="s">
        <v>88</v>
      </c>
      <c r="U1172" s="60">
        <v>42265</v>
      </c>
      <c r="V1172" s="27" t="s">
        <v>45</v>
      </c>
      <c r="W1172" s="27" t="s">
        <v>107</v>
      </c>
      <c r="X1172" s="27" t="s">
        <v>38</v>
      </c>
      <c r="Y1172" s="27" t="s">
        <v>3134</v>
      </c>
      <c r="Z1172" s="27" t="s">
        <v>887</v>
      </c>
      <c r="AA1172" s="62">
        <v>333069.01</v>
      </c>
      <c r="AB1172" s="27" t="s">
        <v>888</v>
      </c>
      <c r="AC1172" s="27" t="s">
        <v>104</v>
      </c>
      <c r="AD1172" s="27" t="s">
        <v>889</v>
      </c>
      <c r="AE1172" s="27" t="s">
        <v>890</v>
      </c>
      <c r="AF1172" s="27" t="s">
        <v>761</v>
      </c>
      <c r="AG1172" s="27" t="s">
        <v>677</v>
      </c>
      <c r="AH1172" s="27" t="s">
        <v>762</v>
      </c>
      <c r="AI1172" s="61">
        <v>42265</v>
      </c>
      <c r="AJ1172" s="27" t="s">
        <v>1587</v>
      </c>
      <c r="AK1172" s="61">
        <v>42262</v>
      </c>
      <c r="AL1172" s="28" t="s">
        <v>64</v>
      </c>
      <c r="AM1172" s="27" t="s">
        <v>739</v>
      </c>
      <c r="AN1172" s="27" t="s">
        <v>740</v>
      </c>
      <c r="AO1172" s="28" t="s">
        <v>715</v>
      </c>
      <c r="AP1172" s="27" t="s">
        <v>716</v>
      </c>
      <c r="AQ1172" s="27" t="s">
        <v>734</v>
      </c>
      <c r="AR1172" s="27" t="s">
        <v>78</v>
      </c>
      <c r="AS1172" s="28" t="s">
        <v>717</v>
      </c>
      <c r="AT1172" s="28" t="s">
        <v>718</v>
      </c>
      <c r="AU1172" s="28" t="s">
        <v>718</v>
      </c>
      <c r="AV1172" s="28" t="s">
        <v>718</v>
      </c>
      <c r="AW1172" s="28" t="s">
        <v>716</v>
      </c>
      <c r="AX1172" s="28" t="s">
        <v>718</v>
      </c>
      <c r="AY1172" s="28" t="s">
        <v>718</v>
      </c>
      <c r="AZ1172" s="62">
        <v>333069.01</v>
      </c>
      <c r="BA1172" s="62">
        <v>0</v>
      </c>
      <c r="BB1172" s="29">
        <v>1</v>
      </c>
    </row>
    <row r="1173" spans="1:54" ht="15.75" customHeight="1" x14ac:dyDescent="0.2">
      <c r="A1173" t="s">
        <v>3207</v>
      </c>
      <c r="B1173" t="e">
        <f>VLOOKUP(M1173,vlookup!A:C,3,FALSE)</f>
        <v>#N/A</v>
      </c>
      <c r="C1173" t="s">
        <v>925</v>
      </c>
      <c r="D1173" t="s">
        <v>7</v>
      </c>
      <c r="E1173" t="s">
        <v>11</v>
      </c>
      <c r="F1173" t="s">
        <v>721</v>
      </c>
      <c r="G1173" t="s">
        <v>718</v>
      </c>
      <c r="H1173" t="s">
        <v>718</v>
      </c>
      <c r="I1173" t="s">
        <v>718</v>
      </c>
      <c r="J1173" t="s">
        <v>718</v>
      </c>
      <c r="K1173" t="s">
        <v>718</v>
      </c>
      <c r="L1173" s="6" t="s">
        <v>718</v>
      </c>
      <c r="M1173" s="27" t="s">
        <v>97</v>
      </c>
      <c r="N1173" s="27" t="s">
        <v>1190</v>
      </c>
      <c r="O1173" s="27" t="s">
        <v>78</v>
      </c>
      <c r="P1173" s="27" t="s">
        <v>1444</v>
      </c>
      <c r="Q1173" s="27" t="s">
        <v>78</v>
      </c>
      <c r="R1173" s="27" t="s">
        <v>43</v>
      </c>
      <c r="S1173" s="27" t="s">
        <v>44</v>
      </c>
      <c r="T1173" s="27" t="s">
        <v>88</v>
      </c>
      <c r="U1173" s="60">
        <v>42067</v>
      </c>
      <c r="V1173" s="27" t="s">
        <v>40</v>
      </c>
      <c r="W1173" s="27" t="s">
        <v>677</v>
      </c>
      <c r="X1173" s="27" t="s">
        <v>38</v>
      </c>
      <c r="Y1173" s="27" t="s">
        <v>3135</v>
      </c>
      <c r="Z1173" s="27" t="s">
        <v>1842</v>
      </c>
      <c r="AA1173" s="62">
        <v>25000</v>
      </c>
      <c r="AB1173" s="27" t="s">
        <v>3136</v>
      </c>
      <c r="AC1173" s="27" t="s">
        <v>76</v>
      </c>
      <c r="AD1173" s="27" t="s">
        <v>677</v>
      </c>
      <c r="AE1173" s="27" t="s">
        <v>1844</v>
      </c>
      <c r="AF1173" s="27" t="s">
        <v>1191</v>
      </c>
      <c r="AG1173" s="27" t="s">
        <v>677</v>
      </c>
      <c r="AH1173" s="27" t="s">
        <v>764</v>
      </c>
      <c r="AI1173" s="61">
        <v>42067</v>
      </c>
      <c r="AJ1173" s="27" t="s">
        <v>764</v>
      </c>
      <c r="AK1173" s="61">
        <v>42065</v>
      </c>
      <c r="AL1173" s="28" t="s">
        <v>64</v>
      </c>
      <c r="AM1173" s="27" t="s">
        <v>677</v>
      </c>
      <c r="AN1173" s="27" t="s">
        <v>677</v>
      </c>
      <c r="AO1173" s="28" t="s">
        <v>719</v>
      </c>
      <c r="AP1173" s="27" t="s">
        <v>720</v>
      </c>
      <c r="AQ1173" s="27" t="s">
        <v>677</v>
      </c>
      <c r="AR1173" s="27" t="s">
        <v>78</v>
      </c>
      <c r="AS1173" s="28" t="s">
        <v>721</v>
      </c>
      <c r="AT1173" s="28" t="s">
        <v>718</v>
      </c>
      <c r="AU1173" s="28" t="s">
        <v>718</v>
      </c>
      <c r="AV1173" s="28" t="s">
        <v>718</v>
      </c>
      <c r="AW1173" s="28" t="s">
        <v>718</v>
      </c>
      <c r="AX1173" s="28" t="s">
        <v>718</v>
      </c>
      <c r="AY1173" s="28" t="s">
        <v>718</v>
      </c>
      <c r="AZ1173" s="62">
        <v>25000</v>
      </c>
      <c r="BA1173" s="62">
        <v>25000</v>
      </c>
      <c r="BB1173" s="29">
        <v>1</v>
      </c>
    </row>
    <row r="1174" spans="1:54" ht="15.75" customHeight="1" x14ac:dyDescent="0.2">
      <c r="A1174" t="s">
        <v>3207</v>
      </c>
      <c r="B1174" t="e">
        <f>VLOOKUP(M1174,vlookup!A:C,3,FALSE)</f>
        <v>#N/A</v>
      </c>
      <c r="C1174" t="s">
        <v>925</v>
      </c>
      <c r="D1174" t="s">
        <v>7</v>
      </c>
      <c r="E1174" t="s">
        <v>13</v>
      </c>
      <c r="F1174" t="s">
        <v>721</v>
      </c>
      <c r="G1174" t="s">
        <v>718</v>
      </c>
      <c r="H1174" t="s">
        <v>718</v>
      </c>
      <c r="I1174" t="s">
        <v>718</v>
      </c>
      <c r="J1174" t="s">
        <v>718</v>
      </c>
      <c r="K1174" t="s">
        <v>718</v>
      </c>
      <c r="L1174" s="6" t="s">
        <v>718</v>
      </c>
      <c r="M1174" s="27" t="s">
        <v>97</v>
      </c>
      <c r="N1174" s="27" t="s">
        <v>1190</v>
      </c>
      <c r="O1174" s="27" t="s">
        <v>78</v>
      </c>
      <c r="P1174" s="27" t="s">
        <v>1444</v>
      </c>
      <c r="Q1174" s="27" t="s">
        <v>78</v>
      </c>
      <c r="R1174" s="27" t="s">
        <v>43</v>
      </c>
      <c r="S1174" s="27" t="s">
        <v>44</v>
      </c>
      <c r="T1174" s="27" t="s">
        <v>88</v>
      </c>
      <c r="U1174" s="60">
        <v>42248</v>
      </c>
      <c r="V1174" s="27" t="s">
        <v>40</v>
      </c>
      <c r="W1174" s="27" t="s">
        <v>677</v>
      </c>
      <c r="X1174" s="27" t="s">
        <v>38</v>
      </c>
      <c r="Y1174" s="27" t="s">
        <v>3137</v>
      </c>
      <c r="Z1174" s="27" t="s">
        <v>1842</v>
      </c>
      <c r="AA1174" s="62">
        <v>66558.600000000006</v>
      </c>
      <c r="AB1174" s="27" t="s">
        <v>3136</v>
      </c>
      <c r="AC1174" s="27" t="s">
        <v>130</v>
      </c>
      <c r="AD1174" s="27" t="s">
        <v>677</v>
      </c>
      <c r="AE1174" s="27" t="s">
        <v>1844</v>
      </c>
      <c r="AF1174" s="27" t="s">
        <v>1191</v>
      </c>
      <c r="AG1174" s="27" t="s">
        <v>677</v>
      </c>
      <c r="AH1174" s="27" t="s">
        <v>764</v>
      </c>
      <c r="AI1174" s="61">
        <v>42248</v>
      </c>
      <c r="AJ1174" s="27" t="s">
        <v>764</v>
      </c>
      <c r="AK1174" s="61">
        <v>42248</v>
      </c>
      <c r="AL1174" s="28" t="s">
        <v>64</v>
      </c>
      <c r="AM1174" s="27" t="s">
        <v>757</v>
      </c>
      <c r="AN1174" s="27" t="s">
        <v>758</v>
      </c>
      <c r="AO1174" s="28" t="s">
        <v>719</v>
      </c>
      <c r="AP1174" s="27" t="s">
        <v>720</v>
      </c>
      <c r="AQ1174" s="27" t="s">
        <v>677</v>
      </c>
      <c r="AR1174" s="27" t="s">
        <v>78</v>
      </c>
      <c r="AS1174" s="28" t="s">
        <v>721</v>
      </c>
      <c r="AT1174" s="28" t="s">
        <v>718</v>
      </c>
      <c r="AU1174" s="28" t="s">
        <v>718</v>
      </c>
      <c r="AV1174" s="28" t="s">
        <v>718</v>
      </c>
      <c r="AW1174" s="28" t="s">
        <v>718</v>
      </c>
      <c r="AX1174" s="28" t="s">
        <v>718</v>
      </c>
      <c r="AY1174" s="28" t="s">
        <v>718</v>
      </c>
      <c r="AZ1174" s="62">
        <v>66558.600000000006</v>
      </c>
      <c r="BA1174" s="62">
        <v>66558.600000000006</v>
      </c>
      <c r="BB1174" s="29">
        <v>1</v>
      </c>
    </row>
    <row r="1175" spans="1:54" ht="15.75" customHeight="1" x14ac:dyDescent="0.2">
      <c r="A1175" t="s">
        <v>79</v>
      </c>
      <c r="B1175" t="e">
        <f>VLOOKUP(M1175,vlookup!A:C,3,FALSE)</f>
        <v>#N/A</v>
      </c>
      <c r="C1175" t="s">
        <v>925</v>
      </c>
      <c r="D1175" t="s">
        <v>9</v>
      </c>
      <c r="E1175" t="s">
        <v>11</v>
      </c>
      <c r="F1175" t="s">
        <v>717</v>
      </c>
      <c r="G1175" t="s">
        <v>1850</v>
      </c>
      <c r="H1175" t="s">
        <v>718</v>
      </c>
      <c r="I1175" t="s">
        <v>718</v>
      </c>
      <c r="J1175" t="s">
        <v>71</v>
      </c>
      <c r="K1175" t="s">
        <v>718</v>
      </c>
      <c r="L1175" s="6" t="s">
        <v>718</v>
      </c>
      <c r="M1175" s="27" t="s">
        <v>891</v>
      </c>
      <c r="N1175" s="27" t="s">
        <v>1192</v>
      </c>
      <c r="O1175" s="27" t="s">
        <v>78</v>
      </c>
      <c r="P1175" s="27" t="s">
        <v>1443</v>
      </c>
      <c r="Q1175" s="27" t="s">
        <v>78</v>
      </c>
      <c r="R1175" s="27" t="s">
        <v>43</v>
      </c>
      <c r="S1175" s="27" t="s">
        <v>44</v>
      </c>
      <c r="T1175" s="27" t="s">
        <v>88</v>
      </c>
      <c r="U1175" s="60">
        <v>42034</v>
      </c>
      <c r="V1175" s="27" t="s">
        <v>46</v>
      </c>
      <c r="W1175" s="27" t="s">
        <v>677</v>
      </c>
      <c r="X1175" s="27" t="s">
        <v>38</v>
      </c>
      <c r="Y1175" s="27" t="s">
        <v>3138</v>
      </c>
      <c r="Z1175" s="27" t="s">
        <v>3139</v>
      </c>
      <c r="AA1175" s="62">
        <v>909331</v>
      </c>
      <c r="AB1175" s="27" t="s">
        <v>3140</v>
      </c>
      <c r="AC1175" s="27" t="s">
        <v>76</v>
      </c>
      <c r="AD1175" s="27" t="s">
        <v>677</v>
      </c>
      <c r="AE1175" s="27" t="s">
        <v>3141</v>
      </c>
      <c r="AF1175" s="27" t="s">
        <v>761</v>
      </c>
      <c r="AG1175" s="27" t="s">
        <v>755</v>
      </c>
      <c r="AH1175" s="27" t="s">
        <v>762</v>
      </c>
      <c r="AI1175" s="61">
        <v>42130</v>
      </c>
      <c r="AJ1175" s="27" t="s">
        <v>823</v>
      </c>
      <c r="AK1175" s="61">
        <v>42034</v>
      </c>
      <c r="AL1175" s="28" t="s">
        <v>64</v>
      </c>
      <c r="AM1175" s="27" t="s">
        <v>677</v>
      </c>
      <c r="AN1175" s="27" t="s">
        <v>677</v>
      </c>
      <c r="AO1175" s="28" t="s">
        <v>715</v>
      </c>
      <c r="AP1175" s="27" t="s">
        <v>716</v>
      </c>
      <c r="AQ1175" s="27" t="s">
        <v>677</v>
      </c>
      <c r="AR1175" s="27" t="s">
        <v>78</v>
      </c>
      <c r="AS1175" s="28" t="s">
        <v>717</v>
      </c>
      <c r="AT1175" s="28" t="s">
        <v>716</v>
      </c>
      <c r="AU1175" s="28" t="s">
        <v>718</v>
      </c>
      <c r="AV1175" s="28" t="s">
        <v>718</v>
      </c>
      <c r="AW1175" s="28" t="s">
        <v>716</v>
      </c>
      <c r="AX1175" s="28" t="s">
        <v>718</v>
      </c>
      <c r="AY1175" s="28" t="s">
        <v>718</v>
      </c>
      <c r="AZ1175" s="62">
        <v>909331</v>
      </c>
      <c r="BA1175" s="62">
        <v>3804302</v>
      </c>
      <c r="BB1175" s="29">
        <v>1</v>
      </c>
    </row>
    <row r="1176" spans="1:54" ht="15.75" customHeight="1" x14ac:dyDescent="0.2">
      <c r="A1176" t="s">
        <v>3207</v>
      </c>
      <c r="B1176" t="e">
        <f>VLOOKUP(M1176,vlookup!A:C,3,FALSE)</f>
        <v>#N/A</v>
      </c>
      <c r="C1176" t="s">
        <v>925</v>
      </c>
      <c r="D1176" t="s">
        <v>7</v>
      </c>
      <c r="E1176" t="s">
        <v>10</v>
      </c>
      <c r="F1176" t="s">
        <v>721</v>
      </c>
      <c r="G1176" t="s">
        <v>718</v>
      </c>
      <c r="H1176" t="s">
        <v>718</v>
      </c>
      <c r="I1176" t="s">
        <v>718</v>
      </c>
      <c r="J1176" t="s">
        <v>718</v>
      </c>
      <c r="K1176" t="s">
        <v>718</v>
      </c>
      <c r="L1176" s="6" t="s">
        <v>718</v>
      </c>
      <c r="M1176" s="27" t="s">
        <v>1436</v>
      </c>
      <c r="N1176" s="27" t="s">
        <v>1437</v>
      </c>
      <c r="O1176" s="27" t="s">
        <v>78</v>
      </c>
      <c r="P1176" s="27" t="s">
        <v>1444</v>
      </c>
      <c r="Q1176" s="27" t="s">
        <v>78</v>
      </c>
      <c r="R1176" s="27" t="s">
        <v>43</v>
      </c>
      <c r="S1176" s="27" t="s">
        <v>44</v>
      </c>
      <c r="T1176" s="27" t="s">
        <v>88</v>
      </c>
      <c r="U1176" s="60">
        <v>41974</v>
      </c>
      <c r="V1176" s="27" t="s">
        <v>45</v>
      </c>
      <c r="W1176" s="27" t="s">
        <v>107</v>
      </c>
      <c r="X1176" s="27" t="s">
        <v>38</v>
      </c>
      <c r="Y1176" s="27" t="s">
        <v>3142</v>
      </c>
      <c r="Z1176" s="27" t="s">
        <v>1203</v>
      </c>
      <c r="AA1176" s="62">
        <v>54911.16</v>
      </c>
      <c r="AB1176" s="27" t="s">
        <v>3143</v>
      </c>
      <c r="AC1176" s="27" t="s">
        <v>76</v>
      </c>
      <c r="AD1176" s="27" t="s">
        <v>1204</v>
      </c>
      <c r="AE1176" s="27" t="s">
        <v>1205</v>
      </c>
      <c r="AF1176" s="27" t="s">
        <v>761</v>
      </c>
      <c r="AG1176" s="27" t="s">
        <v>677</v>
      </c>
      <c r="AH1176" s="27" t="s">
        <v>1200</v>
      </c>
      <c r="AI1176" s="61">
        <v>41975</v>
      </c>
      <c r="AJ1176" s="27" t="s">
        <v>795</v>
      </c>
      <c r="AK1176" s="61">
        <v>41974</v>
      </c>
      <c r="AL1176" s="28" t="s">
        <v>64</v>
      </c>
      <c r="AM1176" s="27" t="s">
        <v>677</v>
      </c>
      <c r="AN1176" s="27" t="s">
        <v>677</v>
      </c>
      <c r="AO1176" s="28" t="s">
        <v>719</v>
      </c>
      <c r="AP1176" s="27" t="s">
        <v>720</v>
      </c>
      <c r="AQ1176" s="27" t="s">
        <v>734</v>
      </c>
      <c r="AR1176" s="27" t="s">
        <v>78</v>
      </c>
      <c r="AS1176" s="28" t="s">
        <v>721</v>
      </c>
      <c r="AT1176" s="28" t="s">
        <v>718</v>
      </c>
      <c r="AU1176" s="28" t="s">
        <v>718</v>
      </c>
      <c r="AV1176" s="28" t="s">
        <v>718</v>
      </c>
      <c r="AW1176" s="28" t="s">
        <v>718</v>
      </c>
      <c r="AX1176" s="28" t="s">
        <v>718</v>
      </c>
      <c r="AY1176" s="28" t="s">
        <v>718</v>
      </c>
      <c r="AZ1176" s="62">
        <v>54911.16</v>
      </c>
      <c r="BA1176" s="62">
        <v>54911.16</v>
      </c>
      <c r="BB1176" s="29">
        <v>1</v>
      </c>
    </row>
    <row r="1177" spans="1:54" ht="15.75" customHeight="1" x14ac:dyDescent="0.2">
      <c r="A1177" t="s">
        <v>3205</v>
      </c>
      <c r="B1177" t="e">
        <f>VLOOKUP(M1177,vlookup!A:C,3,FALSE)</f>
        <v>#N/A</v>
      </c>
      <c r="C1177" t="s">
        <v>5</v>
      </c>
      <c r="D1177" t="s">
        <v>7</v>
      </c>
      <c r="E1177" t="s">
        <v>11</v>
      </c>
      <c r="F1177" t="s">
        <v>717</v>
      </c>
      <c r="G1177" t="s">
        <v>718</v>
      </c>
      <c r="H1177" t="s">
        <v>718</v>
      </c>
      <c r="I1177" t="s">
        <v>72</v>
      </c>
      <c r="J1177" t="s">
        <v>718</v>
      </c>
      <c r="K1177" t="s">
        <v>70</v>
      </c>
      <c r="L1177" s="6" t="s">
        <v>718</v>
      </c>
      <c r="M1177" s="6" t="s">
        <v>1193</v>
      </c>
      <c r="N1177" s="6" t="s">
        <v>1194</v>
      </c>
      <c r="O1177" s="6" t="s">
        <v>78</v>
      </c>
      <c r="P1177" s="6" t="s">
        <v>1440</v>
      </c>
      <c r="Q1177" s="6" t="s">
        <v>78</v>
      </c>
      <c r="R1177" s="6" t="s">
        <v>1438</v>
      </c>
      <c r="S1177" s="6" t="s">
        <v>507</v>
      </c>
      <c r="T1177" s="6" t="s">
        <v>83</v>
      </c>
      <c r="U1177" s="32">
        <v>42062</v>
      </c>
      <c r="V1177" s="6" t="s">
        <v>134</v>
      </c>
      <c r="W1177" s="6" t="s">
        <v>677</v>
      </c>
      <c r="X1177" s="6" t="s">
        <v>37</v>
      </c>
      <c r="Y1177" s="6" t="s">
        <v>3144</v>
      </c>
      <c r="Z1177" s="6" t="s">
        <v>195</v>
      </c>
      <c r="AA1177" s="34">
        <v>1323159</v>
      </c>
      <c r="AB1177" s="6" t="s">
        <v>645</v>
      </c>
      <c r="AC1177" s="6" t="s">
        <v>86</v>
      </c>
      <c r="AD1177" s="6" t="s">
        <v>193</v>
      </c>
      <c r="AE1177" s="6" t="s">
        <v>192</v>
      </c>
      <c r="AF1177" s="6" t="s">
        <v>782</v>
      </c>
      <c r="AG1177" s="6" t="s">
        <v>677</v>
      </c>
      <c r="AH1177" s="6" t="s">
        <v>772</v>
      </c>
      <c r="AI1177" s="32">
        <v>42062</v>
      </c>
      <c r="AJ1177" s="6" t="s">
        <v>772</v>
      </c>
      <c r="AK1177" s="32">
        <v>42062</v>
      </c>
      <c r="AL1177" s="6" t="s">
        <v>64</v>
      </c>
      <c r="AM1177" s="6" t="s">
        <v>757</v>
      </c>
      <c r="AN1177" s="6" t="s">
        <v>758</v>
      </c>
      <c r="AO1177" s="6" t="s">
        <v>719</v>
      </c>
      <c r="AP1177" s="6" t="s">
        <v>720</v>
      </c>
      <c r="AQ1177" s="6" t="s">
        <v>78</v>
      </c>
      <c r="AR1177" s="6" t="s">
        <v>78</v>
      </c>
      <c r="AS1177" s="6" t="s">
        <v>717</v>
      </c>
      <c r="AT1177" s="6" t="s">
        <v>718</v>
      </c>
      <c r="AU1177" s="6" t="s">
        <v>718</v>
      </c>
      <c r="AV1177" s="6" t="s">
        <v>716</v>
      </c>
      <c r="AW1177" s="6" t="s">
        <v>718</v>
      </c>
      <c r="AX1177" s="6" t="s">
        <v>716</v>
      </c>
      <c r="AY1177" s="6" t="s">
        <v>718</v>
      </c>
      <c r="AZ1177" s="34">
        <v>1323159</v>
      </c>
      <c r="BA1177" s="34">
        <v>1323159</v>
      </c>
      <c r="BB1177" s="29">
        <v>1</v>
      </c>
    </row>
    <row r="1178" spans="1:54" ht="15.75" customHeight="1" x14ac:dyDescent="0.2">
      <c r="A1178" t="s">
        <v>3205</v>
      </c>
      <c r="B1178" t="e">
        <f>VLOOKUP(M1178,vlookup!A:C,3,FALSE)</f>
        <v>#N/A</v>
      </c>
      <c r="C1178" t="s">
        <v>5</v>
      </c>
      <c r="D1178" t="s">
        <v>7</v>
      </c>
      <c r="E1178" t="s">
        <v>12</v>
      </c>
      <c r="F1178" t="s">
        <v>717</v>
      </c>
      <c r="G1178" t="s">
        <v>718</v>
      </c>
      <c r="H1178" t="s">
        <v>718</v>
      </c>
      <c r="I1178" t="s">
        <v>72</v>
      </c>
      <c r="J1178" t="s">
        <v>718</v>
      </c>
      <c r="K1178" t="s">
        <v>70</v>
      </c>
      <c r="L1178" s="6" t="s">
        <v>718</v>
      </c>
      <c r="M1178" s="6" t="s">
        <v>1193</v>
      </c>
      <c r="N1178" s="6" t="s">
        <v>1194</v>
      </c>
      <c r="O1178" s="6" t="s">
        <v>78</v>
      </c>
      <c r="P1178" s="6" t="s">
        <v>1440</v>
      </c>
      <c r="Q1178" s="6" t="s">
        <v>78</v>
      </c>
      <c r="R1178" s="6" t="s">
        <v>196</v>
      </c>
      <c r="S1178" s="6" t="s">
        <v>123</v>
      </c>
      <c r="T1178" s="6" t="s">
        <v>163</v>
      </c>
      <c r="U1178" s="32">
        <v>42132</v>
      </c>
      <c r="V1178" s="6" t="s">
        <v>134</v>
      </c>
      <c r="W1178" s="6" t="s">
        <v>677</v>
      </c>
      <c r="X1178" s="6" t="s">
        <v>37</v>
      </c>
      <c r="Y1178" s="6" t="s">
        <v>3145</v>
      </c>
      <c r="Z1178" s="6" t="s">
        <v>195</v>
      </c>
      <c r="AA1178" s="34">
        <v>764149.79</v>
      </c>
      <c r="AB1178" s="6" t="s">
        <v>1120</v>
      </c>
      <c r="AC1178" s="6" t="s">
        <v>76</v>
      </c>
      <c r="AD1178" s="6" t="s">
        <v>193</v>
      </c>
      <c r="AE1178" s="6" t="s">
        <v>192</v>
      </c>
      <c r="AF1178" s="6" t="s">
        <v>782</v>
      </c>
      <c r="AG1178" s="6" t="s">
        <v>677</v>
      </c>
      <c r="AH1178" s="6" t="s">
        <v>772</v>
      </c>
      <c r="AI1178" s="32">
        <v>42136</v>
      </c>
      <c r="AJ1178" s="6" t="s">
        <v>910</v>
      </c>
      <c r="AK1178" s="32">
        <v>42132</v>
      </c>
      <c r="AL1178" s="6" t="s">
        <v>64</v>
      </c>
      <c r="AM1178" s="6" t="s">
        <v>677</v>
      </c>
      <c r="AN1178" s="6" t="s">
        <v>677</v>
      </c>
      <c r="AO1178" s="6" t="s">
        <v>719</v>
      </c>
      <c r="AP1178" s="6" t="s">
        <v>720</v>
      </c>
      <c r="AQ1178" s="6" t="s">
        <v>78</v>
      </c>
      <c r="AR1178" s="6" t="s">
        <v>78</v>
      </c>
      <c r="AS1178" s="6" t="s">
        <v>717</v>
      </c>
      <c r="AT1178" s="6" t="s">
        <v>718</v>
      </c>
      <c r="AU1178" s="6" t="s">
        <v>718</v>
      </c>
      <c r="AV1178" s="6" t="s">
        <v>716</v>
      </c>
      <c r="AW1178" s="6" t="s">
        <v>718</v>
      </c>
      <c r="AX1178" s="6" t="s">
        <v>716</v>
      </c>
      <c r="AY1178" s="6" t="s">
        <v>718</v>
      </c>
      <c r="AZ1178" s="34">
        <v>764149.79</v>
      </c>
      <c r="BA1178" s="34">
        <v>764149.79</v>
      </c>
      <c r="BB1178" s="29">
        <v>1</v>
      </c>
    </row>
    <row r="1179" spans="1:54" ht="15.75" customHeight="1" x14ac:dyDescent="0.2">
      <c r="A1179" t="s">
        <v>3207</v>
      </c>
      <c r="B1179" t="e">
        <f>VLOOKUP(M1179,vlookup!A:C,3,FALSE)</f>
        <v>#N/A</v>
      </c>
      <c r="C1179" t="s">
        <v>925</v>
      </c>
      <c r="D1179" t="s">
        <v>7</v>
      </c>
      <c r="E1179" t="s">
        <v>10</v>
      </c>
      <c r="F1179" t="s">
        <v>721</v>
      </c>
      <c r="G1179" t="s">
        <v>718</v>
      </c>
      <c r="H1179" t="s">
        <v>718</v>
      </c>
      <c r="I1179" t="s">
        <v>718</v>
      </c>
      <c r="J1179" t="s">
        <v>718</v>
      </c>
      <c r="K1179" t="s">
        <v>718</v>
      </c>
      <c r="L1179" s="6" t="s">
        <v>718</v>
      </c>
      <c r="M1179" s="6" t="s">
        <v>1193</v>
      </c>
      <c r="N1179" s="6" t="s">
        <v>1194</v>
      </c>
      <c r="O1179" s="6" t="s">
        <v>78</v>
      </c>
      <c r="P1179" s="6" t="s">
        <v>1444</v>
      </c>
      <c r="Q1179" s="6" t="s">
        <v>78</v>
      </c>
      <c r="R1179" s="6" t="s">
        <v>452</v>
      </c>
      <c r="S1179" s="6" t="s">
        <v>362</v>
      </c>
      <c r="T1179" s="6" t="s">
        <v>205</v>
      </c>
      <c r="U1179" s="32">
        <v>41995</v>
      </c>
      <c r="V1179" s="6" t="s">
        <v>40</v>
      </c>
      <c r="W1179" s="6" t="s">
        <v>677</v>
      </c>
      <c r="X1179" s="6" t="s">
        <v>38</v>
      </c>
      <c r="Y1179" s="6" t="s">
        <v>3149</v>
      </c>
      <c r="Z1179" s="6" t="s">
        <v>1843</v>
      </c>
      <c r="AA1179" s="34">
        <v>67150</v>
      </c>
      <c r="AB1179" s="6" t="s">
        <v>3150</v>
      </c>
      <c r="AC1179" s="6" t="s">
        <v>76</v>
      </c>
      <c r="AD1179" s="6" t="s">
        <v>677</v>
      </c>
      <c r="AE1179" s="6" t="s">
        <v>3151</v>
      </c>
      <c r="AF1179" s="6" t="s">
        <v>736</v>
      </c>
      <c r="AG1179" s="6" t="s">
        <v>677</v>
      </c>
      <c r="AH1179" s="6" t="s">
        <v>764</v>
      </c>
      <c r="AI1179" s="32">
        <v>41995</v>
      </c>
      <c r="AJ1179" s="6" t="s">
        <v>764</v>
      </c>
      <c r="AK1179" s="32">
        <v>41995</v>
      </c>
      <c r="AL1179" s="6" t="s">
        <v>64</v>
      </c>
      <c r="AM1179" s="6" t="s">
        <v>677</v>
      </c>
      <c r="AN1179" s="6" t="s">
        <v>677</v>
      </c>
      <c r="AO1179" s="6" t="s">
        <v>719</v>
      </c>
      <c r="AP1179" s="6" t="s">
        <v>720</v>
      </c>
      <c r="AQ1179" s="6" t="s">
        <v>677</v>
      </c>
      <c r="AR1179" s="6" t="s">
        <v>78</v>
      </c>
      <c r="AS1179" s="6" t="s">
        <v>721</v>
      </c>
      <c r="AT1179" s="6" t="s">
        <v>718</v>
      </c>
      <c r="AU1179" s="6" t="s">
        <v>718</v>
      </c>
      <c r="AV1179" s="6" t="s">
        <v>718</v>
      </c>
      <c r="AW1179" s="6" t="s">
        <v>718</v>
      </c>
      <c r="AX1179" s="6" t="s">
        <v>718</v>
      </c>
      <c r="AY1179" s="6" t="s">
        <v>718</v>
      </c>
      <c r="AZ1179" s="34">
        <v>67150</v>
      </c>
      <c r="BA1179" s="34">
        <v>67150</v>
      </c>
      <c r="BB1179" s="29">
        <v>1</v>
      </c>
    </row>
    <row r="1180" spans="1:54" ht="15.75" customHeight="1" x14ac:dyDescent="0.2">
      <c r="A1180" t="s">
        <v>3207</v>
      </c>
      <c r="B1180" t="e">
        <f>VLOOKUP(M1180,vlookup!A:C,3,FALSE)</f>
        <v>#N/A</v>
      </c>
      <c r="C1180" t="s">
        <v>925</v>
      </c>
      <c r="D1180" t="s">
        <v>7</v>
      </c>
      <c r="E1180" t="s">
        <v>11</v>
      </c>
      <c r="F1180" t="s">
        <v>721</v>
      </c>
      <c r="G1180" t="s">
        <v>718</v>
      </c>
      <c r="H1180" t="s">
        <v>718</v>
      </c>
      <c r="I1180" t="s">
        <v>718</v>
      </c>
      <c r="J1180" t="s">
        <v>718</v>
      </c>
      <c r="K1180" t="s">
        <v>718</v>
      </c>
      <c r="L1180" s="6" t="s">
        <v>718</v>
      </c>
      <c r="M1180" s="6" t="s">
        <v>1193</v>
      </c>
      <c r="N1180" s="6" t="s">
        <v>1194</v>
      </c>
      <c r="O1180" s="6" t="s">
        <v>78</v>
      </c>
      <c r="P1180" s="6" t="s">
        <v>1444</v>
      </c>
      <c r="Q1180" s="6" t="s">
        <v>78</v>
      </c>
      <c r="R1180" s="6" t="s">
        <v>41</v>
      </c>
      <c r="S1180" s="6" t="s">
        <v>42</v>
      </c>
      <c r="T1180" s="6" t="s">
        <v>453</v>
      </c>
      <c r="U1180" s="32">
        <v>42026</v>
      </c>
      <c r="V1180" s="6" t="s">
        <v>40</v>
      </c>
      <c r="W1180" s="6" t="s">
        <v>677</v>
      </c>
      <c r="X1180" s="6" t="s">
        <v>38</v>
      </c>
      <c r="Y1180" s="6" t="s">
        <v>3146</v>
      </c>
      <c r="Z1180" s="6" t="s">
        <v>1842</v>
      </c>
      <c r="AA1180" s="34">
        <v>42051</v>
      </c>
      <c r="AB1180" s="6" t="s">
        <v>3147</v>
      </c>
      <c r="AC1180" s="6" t="s">
        <v>76</v>
      </c>
      <c r="AD1180" s="6" t="s">
        <v>677</v>
      </c>
      <c r="AE1180" s="6" t="s">
        <v>3148</v>
      </c>
      <c r="AF1180" s="6" t="s">
        <v>736</v>
      </c>
      <c r="AG1180" s="6" t="s">
        <v>677</v>
      </c>
      <c r="AH1180" s="6" t="s">
        <v>764</v>
      </c>
      <c r="AI1180" s="32">
        <v>42026</v>
      </c>
      <c r="AJ1180" s="6" t="s">
        <v>764</v>
      </c>
      <c r="AK1180" s="32">
        <v>42026</v>
      </c>
      <c r="AL1180" s="6" t="s">
        <v>64</v>
      </c>
      <c r="AM1180" s="6" t="s">
        <v>677</v>
      </c>
      <c r="AN1180" s="6" t="s">
        <v>677</v>
      </c>
      <c r="AO1180" s="6" t="s">
        <v>719</v>
      </c>
      <c r="AP1180" s="6" t="s">
        <v>720</v>
      </c>
      <c r="AQ1180" s="6" t="s">
        <v>677</v>
      </c>
      <c r="AR1180" s="6" t="s">
        <v>78</v>
      </c>
      <c r="AS1180" s="6" t="s">
        <v>721</v>
      </c>
      <c r="AT1180" s="6" t="s">
        <v>718</v>
      </c>
      <c r="AU1180" s="6" t="s">
        <v>718</v>
      </c>
      <c r="AV1180" s="6" t="s">
        <v>718</v>
      </c>
      <c r="AW1180" s="6" t="s">
        <v>718</v>
      </c>
      <c r="AX1180" s="6" t="s">
        <v>718</v>
      </c>
      <c r="AY1180" s="6" t="s">
        <v>718</v>
      </c>
      <c r="AZ1180" s="34">
        <v>42051</v>
      </c>
      <c r="BA1180" s="34">
        <v>42051</v>
      </c>
      <c r="BB1180" s="29">
        <v>1</v>
      </c>
    </row>
    <row r="1181" spans="1:54" ht="15.75" customHeight="1" x14ac:dyDescent="0.2">
      <c r="A1181" t="s">
        <v>3207</v>
      </c>
      <c r="B1181" t="e">
        <f>VLOOKUP(M1181,vlookup!A:C,3,FALSE)</f>
        <v>#N/A</v>
      </c>
      <c r="C1181" t="s">
        <v>925</v>
      </c>
      <c r="D1181" t="s">
        <v>7</v>
      </c>
      <c r="E1181" t="s">
        <v>12</v>
      </c>
      <c r="F1181" t="s">
        <v>721</v>
      </c>
      <c r="G1181" t="s">
        <v>718</v>
      </c>
      <c r="H1181" t="s">
        <v>718</v>
      </c>
      <c r="I1181" t="s">
        <v>718</v>
      </c>
      <c r="J1181" t="s">
        <v>718</v>
      </c>
      <c r="K1181" t="s">
        <v>718</v>
      </c>
      <c r="L1181" s="6" t="s">
        <v>718</v>
      </c>
      <c r="M1181" s="6" t="s">
        <v>1193</v>
      </c>
      <c r="N1181" s="6" t="s">
        <v>1194</v>
      </c>
      <c r="O1181" s="6" t="s">
        <v>78</v>
      </c>
      <c r="P1181" s="6" t="s">
        <v>1444</v>
      </c>
      <c r="Q1181" s="6" t="s">
        <v>78</v>
      </c>
      <c r="R1181" s="6" t="s">
        <v>43</v>
      </c>
      <c r="S1181" s="6" t="s">
        <v>44</v>
      </c>
      <c r="T1181" s="6" t="s">
        <v>88</v>
      </c>
      <c r="U1181" s="32">
        <v>42177</v>
      </c>
      <c r="V1181" s="6" t="s">
        <v>40</v>
      </c>
      <c r="W1181" s="6" t="s">
        <v>677</v>
      </c>
      <c r="X1181" s="6" t="s">
        <v>38</v>
      </c>
      <c r="Y1181" s="6" t="s">
        <v>3160</v>
      </c>
      <c r="Z1181" s="6" t="s">
        <v>2838</v>
      </c>
      <c r="AA1181" s="34">
        <v>33696</v>
      </c>
      <c r="AB1181" s="6" t="s">
        <v>3161</v>
      </c>
      <c r="AC1181" s="6" t="s">
        <v>76</v>
      </c>
      <c r="AD1181" s="6" t="s">
        <v>677</v>
      </c>
      <c r="AE1181" s="6" t="s">
        <v>3162</v>
      </c>
      <c r="AF1181" s="6" t="s">
        <v>736</v>
      </c>
      <c r="AG1181" s="6" t="s">
        <v>677</v>
      </c>
      <c r="AH1181" s="6" t="s">
        <v>764</v>
      </c>
      <c r="AI1181" s="32">
        <v>42179</v>
      </c>
      <c r="AJ1181" s="6" t="s">
        <v>764</v>
      </c>
      <c r="AK1181" s="32">
        <v>42177</v>
      </c>
      <c r="AL1181" s="6" t="s">
        <v>64</v>
      </c>
      <c r="AM1181" s="6" t="s">
        <v>677</v>
      </c>
      <c r="AN1181" s="6" t="s">
        <v>677</v>
      </c>
      <c r="AO1181" s="6" t="s">
        <v>719</v>
      </c>
      <c r="AP1181" s="6" t="s">
        <v>720</v>
      </c>
      <c r="AQ1181" s="6" t="s">
        <v>677</v>
      </c>
      <c r="AR1181" s="6" t="s">
        <v>78</v>
      </c>
      <c r="AS1181" s="6" t="s">
        <v>721</v>
      </c>
      <c r="AT1181" s="6" t="s">
        <v>718</v>
      </c>
      <c r="AU1181" s="6" t="s">
        <v>718</v>
      </c>
      <c r="AV1181" s="6" t="s">
        <v>718</v>
      </c>
      <c r="AW1181" s="6" t="s">
        <v>718</v>
      </c>
      <c r="AX1181" s="6" t="s">
        <v>718</v>
      </c>
      <c r="AY1181" s="6" t="s">
        <v>718</v>
      </c>
      <c r="AZ1181" s="34">
        <v>33696</v>
      </c>
      <c r="BA1181" s="34">
        <v>33696</v>
      </c>
      <c r="BB1181" s="29">
        <v>1</v>
      </c>
    </row>
    <row r="1182" spans="1:54" ht="15.75" customHeight="1" x14ac:dyDescent="0.2">
      <c r="A1182" t="s">
        <v>3207</v>
      </c>
      <c r="B1182" t="e">
        <f>VLOOKUP(M1182,vlookup!A:C,3,FALSE)</f>
        <v>#N/A</v>
      </c>
      <c r="C1182" t="s">
        <v>925</v>
      </c>
      <c r="D1182" t="s">
        <v>7</v>
      </c>
      <c r="E1182" t="s">
        <v>13</v>
      </c>
      <c r="F1182" t="s">
        <v>721</v>
      </c>
      <c r="G1182" t="s">
        <v>718</v>
      </c>
      <c r="H1182" t="s">
        <v>718</v>
      </c>
      <c r="I1182" t="s">
        <v>718</v>
      </c>
      <c r="J1182" t="s">
        <v>718</v>
      </c>
      <c r="K1182" t="s">
        <v>718</v>
      </c>
      <c r="L1182" s="6" t="s">
        <v>718</v>
      </c>
      <c r="M1182" s="6" t="s">
        <v>1193</v>
      </c>
      <c r="N1182" s="6" t="s">
        <v>1194</v>
      </c>
      <c r="O1182" s="6" t="s">
        <v>78</v>
      </c>
      <c r="P1182" s="6" t="s">
        <v>1444</v>
      </c>
      <c r="Q1182" s="6" t="s">
        <v>78</v>
      </c>
      <c r="R1182" s="6" t="s">
        <v>3156</v>
      </c>
      <c r="S1182" s="6" t="s">
        <v>402</v>
      </c>
      <c r="T1182" s="6" t="s">
        <v>646</v>
      </c>
      <c r="U1182" s="32">
        <v>42237</v>
      </c>
      <c r="V1182" s="6" t="s">
        <v>40</v>
      </c>
      <c r="W1182" s="6" t="s">
        <v>677</v>
      </c>
      <c r="X1182" s="6" t="s">
        <v>38</v>
      </c>
      <c r="Y1182" s="6" t="s">
        <v>3157</v>
      </c>
      <c r="Z1182" s="6" t="s">
        <v>1842</v>
      </c>
      <c r="AA1182" s="34">
        <v>53574.8</v>
      </c>
      <c r="AB1182" s="6" t="s">
        <v>3158</v>
      </c>
      <c r="AC1182" s="6" t="s">
        <v>76</v>
      </c>
      <c r="AD1182" s="6" t="s">
        <v>677</v>
      </c>
      <c r="AE1182" s="6" t="s">
        <v>3159</v>
      </c>
      <c r="AF1182" s="6" t="s">
        <v>736</v>
      </c>
      <c r="AG1182" s="6" t="s">
        <v>677</v>
      </c>
      <c r="AH1182" s="6" t="s">
        <v>764</v>
      </c>
      <c r="AI1182" s="32">
        <v>42237</v>
      </c>
      <c r="AJ1182" s="6" t="s">
        <v>764</v>
      </c>
      <c r="AK1182" s="32">
        <v>42237</v>
      </c>
      <c r="AL1182" s="6" t="s">
        <v>64</v>
      </c>
      <c r="AM1182" s="6" t="s">
        <v>677</v>
      </c>
      <c r="AN1182" s="6" t="s">
        <v>677</v>
      </c>
      <c r="AO1182" s="6" t="s">
        <v>719</v>
      </c>
      <c r="AP1182" s="6" t="s">
        <v>720</v>
      </c>
      <c r="AQ1182" s="6" t="s">
        <v>677</v>
      </c>
      <c r="AR1182" s="6" t="s">
        <v>78</v>
      </c>
      <c r="AS1182" s="6" t="s">
        <v>721</v>
      </c>
      <c r="AT1182" s="6" t="s">
        <v>718</v>
      </c>
      <c r="AU1182" s="6" t="s">
        <v>718</v>
      </c>
      <c r="AV1182" s="6" t="s">
        <v>718</v>
      </c>
      <c r="AW1182" s="6" t="s">
        <v>718</v>
      </c>
      <c r="AX1182" s="6" t="s">
        <v>718</v>
      </c>
      <c r="AY1182" s="6" t="s">
        <v>718</v>
      </c>
      <c r="AZ1182" s="34">
        <v>53574.8</v>
      </c>
      <c r="BA1182" s="34">
        <v>53574.8</v>
      </c>
      <c r="BB1182" s="29">
        <v>1</v>
      </c>
    </row>
    <row r="1183" spans="1:54" ht="15.75" customHeight="1" x14ac:dyDescent="0.2">
      <c r="A1183" t="s">
        <v>3207</v>
      </c>
      <c r="B1183" t="e">
        <f>VLOOKUP(M1183,vlookup!A:C,3,FALSE)</f>
        <v>#N/A</v>
      </c>
      <c r="C1183" t="s">
        <v>925</v>
      </c>
      <c r="D1183" t="s">
        <v>7</v>
      </c>
      <c r="E1183" t="s">
        <v>10</v>
      </c>
      <c r="F1183" t="s">
        <v>717</v>
      </c>
      <c r="G1183" t="s">
        <v>718</v>
      </c>
      <c r="H1183" t="s">
        <v>718</v>
      </c>
      <c r="I1183" t="s">
        <v>718</v>
      </c>
      <c r="J1183" t="s">
        <v>718</v>
      </c>
      <c r="K1183" t="s">
        <v>718</v>
      </c>
      <c r="L1183" s="6" t="s">
        <v>718</v>
      </c>
      <c r="M1183" s="27" t="s">
        <v>1193</v>
      </c>
      <c r="N1183" s="27" t="s">
        <v>1194</v>
      </c>
      <c r="O1183" s="27" t="s">
        <v>78</v>
      </c>
      <c r="P1183" s="27" t="s">
        <v>1444</v>
      </c>
      <c r="Q1183" s="27" t="s">
        <v>78</v>
      </c>
      <c r="R1183" s="27" t="s">
        <v>1343</v>
      </c>
      <c r="S1183" s="27" t="s">
        <v>536</v>
      </c>
      <c r="T1183" s="27" t="s">
        <v>1131</v>
      </c>
      <c r="U1183" s="60">
        <v>41967</v>
      </c>
      <c r="V1183" s="27" t="s">
        <v>40</v>
      </c>
      <c r="W1183" s="27" t="s">
        <v>677</v>
      </c>
      <c r="X1183" s="27" t="s">
        <v>38</v>
      </c>
      <c r="Y1183" s="27" t="s">
        <v>3152</v>
      </c>
      <c r="Z1183" s="27" t="s">
        <v>3153</v>
      </c>
      <c r="AA1183" s="62">
        <v>30000</v>
      </c>
      <c r="AB1183" s="27" t="s">
        <v>3154</v>
      </c>
      <c r="AC1183" s="27" t="s">
        <v>76</v>
      </c>
      <c r="AD1183" s="27" t="s">
        <v>677</v>
      </c>
      <c r="AE1183" s="27" t="s">
        <v>3155</v>
      </c>
      <c r="AF1183" s="27" t="s">
        <v>736</v>
      </c>
      <c r="AG1183" s="27" t="s">
        <v>677</v>
      </c>
      <c r="AH1183" s="27" t="s">
        <v>764</v>
      </c>
      <c r="AI1183" s="61">
        <v>41967</v>
      </c>
      <c r="AJ1183" s="27" t="s">
        <v>764</v>
      </c>
      <c r="AK1183" s="61">
        <v>41967</v>
      </c>
      <c r="AL1183" s="28" t="s">
        <v>64</v>
      </c>
      <c r="AM1183" s="27" t="s">
        <v>677</v>
      </c>
      <c r="AN1183" s="27" t="s">
        <v>677</v>
      </c>
      <c r="AO1183" s="28" t="s">
        <v>715</v>
      </c>
      <c r="AP1183" s="27" t="s">
        <v>716</v>
      </c>
      <c r="AQ1183" s="27" t="s">
        <v>677</v>
      </c>
      <c r="AR1183" s="27" t="s">
        <v>78</v>
      </c>
      <c r="AS1183" s="28" t="s">
        <v>717</v>
      </c>
      <c r="AT1183" s="28" t="s">
        <v>718</v>
      </c>
      <c r="AU1183" s="28" t="s">
        <v>718</v>
      </c>
      <c r="AV1183" s="28" t="s">
        <v>718</v>
      </c>
      <c r="AW1183" s="28" t="s">
        <v>718</v>
      </c>
      <c r="AX1183" s="28" t="s">
        <v>718</v>
      </c>
      <c r="AY1183" s="28" t="s">
        <v>718</v>
      </c>
      <c r="AZ1183" s="62">
        <v>30000</v>
      </c>
      <c r="BA1183" s="62">
        <v>30000</v>
      </c>
      <c r="BB1183" s="29">
        <v>1</v>
      </c>
    </row>
    <row r="1184" spans="1:54" ht="15.75" customHeight="1" x14ac:dyDescent="0.2">
      <c r="A1184" t="s">
        <v>79</v>
      </c>
      <c r="B1184" t="e">
        <f>VLOOKUP(M1184,vlookup!A:C,3,FALSE)</f>
        <v>#N/A</v>
      </c>
      <c r="C1184" t="s">
        <v>925</v>
      </c>
      <c r="D1184" t="s">
        <v>7</v>
      </c>
      <c r="E1184" t="s">
        <v>10</v>
      </c>
      <c r="F1184" t="s">
        <v>721</v>
      </c>
      <c r="G1184" t="s">
        <v>718</v>
      </c>
      <c r="H1184" t="s">
        <v>718</v>
      </c>
      <c r="I1184" t="s">
        <v>718</v>
      </c>
      <c r="J1184" t="s">
        <v>718</v>
      </c>
      <c r="K1184" t="s">
        <v>718</v>
      </c>
      <c r="L1184" s="6" t="s">
        <v>718</v>
      </c>
      <c r="M1184" s="6" t="s">
        <v>1195</v>
      </c>
      <c r="N1184" s="6" t="s">
        <v>1196</v>
      </c>
      <c r="O1184" s="6" t="s">
        <v>78</v>
      </c>
      <c r="P1184" s="6" t="s">
        <v>1443</v>
      </c>
      <c r="Q1184" s="6" t="s">
        <v>78</v>
      </c>
      <c r="R1184" s="6" t="s">
        <v>43</v>
      </c>
      <c r="S1184" s="6" t="s">
        <v>44</v>
      </c>
      <c r="T1184" s="6" t="s">
        <v>88</v>
      </c>
      <c r="U1184" s="32">
        <v>41969</v>
      </c>
      <c r="V1184" s="6" t="s">
        <v>45</v>
      </c>
      <c r="W1184" s="6" t="s">
        <v>677</v>
      </c>
      <c r="X1184" s="6" t="s">
        <v>38</v>
      </c>
      <c r="Y1184" s="6" t="s">
        <v>3165</v>
      </c>
      <c r="Z1184" s="6" t="s">
        <v>77</v>
      </c>
      <c r="AA1184" s="34">
        <v>61928.04</v>
      </c>
      <c r="AB1184" s="6" t="s">
        <v>1197</v>
      </c>
      <c r="AC1184" s="6" t="s">
        <v>99</v>
      </c>
      <c r="AD1184" s="6" t="s">
        <v>677</v>
      </c>
      <c r="AE1184" s="6" t="s">
        <v>75</v>
      </c>
      <c r="AF1184" s="6" t="s">
        <v>761</v>
      </c>
      <c r="AG1184" s="6" t="s">
        <v>677</v>
      </c>
      <c r="AH1184" s="6" t="s">
        <v>762</v>
      </c>
      <c r="AI1184" s="32">
        <v>41969</v>
      </c>
      <c r="AJ1184" s="6" t="s">
        <v>745</v>
      </c>
      <c r="AK1184" s="32">
        <v>41955</v>
      </c>
      <c r="AL1184" s="6" t="s">
        <v>64</v>
      </c>
      <c r="AM1184" s="6" t="s">
        <v>757</v>
      </c>
      <c r="AN1184" s="6" t="s">
        <v>758</v>
      </c>
      <c r="AO1184" s="6" t="s">
        <v>725</v>
      </c>
      <c r="AP1184" s="6" t="s">
        <v>718</v>
      </c>
      <c r="AQ1184" s="6" t="s">
        <v>677</v>
      </c>
      <c r="AR1184" s="6" t="s">
        <v>78</v>
      </c>
      <c r="AS1184" s="6" t="s">
        <v>721</v>
      </c>
      <c r="AT1184" s="6" t="s">
        <v>718</v>
      </c>
      <c r="AU1184" s="6" t="s">
        <v>718</v>
      </c>
      <c r="AV1184" s="6" t="s">
        <v>718</v>
      </c>
      <c r="AW1184" s="6" t="s">
        <v>718</v>
      </c>
      <c r="AX1184" s="6" t="s">
        <v>718</v>
      </c>
      <c r="AY1184" s="6" t="s">
        <v>718</v>
      </c>
      <c r="AZ1184" s="34">
        <v>61928.04</v>
      </c>
      <c r="BA1184" s="34">
        <v>61928.04</v>
      </c>
      <c r="BB1184" s="29">
        <v>1</v>
      </c>
    </row>
    <row r="1185" spans="1:54" ht="15.75" customHeight="1" x14ac:dyDescent="0.2">
      <c r="A1185" t="s">
        <v>79</v>
      </c>
      <c r="B1185" t="e">
        <f>VLOOKUP(M1185,vlookup!A:C,3,FALSE)</f>
        <v>#N/A</v>
      </c>
      <c r="C1185" t="s">
        <v>925</v>
      </c>
      <c r="D1185" t="s">
        <v>7</v>
      </c>
      <c r="E1185" t="s">
        <v>11</v>
      </c>
      <c r="F1185" t="s">
        <v>721</v>
      </c>
      <c r="G1185" t="s">
        <v>718</v>
      </c>
      <c r="H1185" t="s">
        <v>718</v>
      </c>
      <c r="I1185" t="s">
        <v>718</v>
      </c>
      <c r="J1185" t="s">
        <v>718</v>
      </c>
      <c r="K1185" t="s">
        <v>718</v>
      </c>
      <c r="L1185" s="6" t="s">
        <v>718</v>
      </c>
      <c r="M1185" s="6" t="s">
        <v>1195</v>
      </c>
      <c r="N1185" s="6" t="s">
        <v>1196</v>
      </c>
      <c r="O1185" s="6" t="s">
        <v>78</v>
      </c>
      <c r="P1185" s="6" t="s">
        <v>1443</v>
      </c>
      <c r="Q1185" s="6" t="s">
        <v>78</v>
      </c>
      <c r="R1185" s="6" t="s">
        <v>43</v>
      </c>
      <c r="S1185" s="6" t="s">
        <v>44</v>
      </c>
      <c r="T1185" s="6" t="s">
        <v>88</v>
      </c>
      <c r="U1185" s="32">
        <v>42072</v>
      </c>
      <c r="V1185" s="6" t="s">
        <v>45</v>
      </c>
      <c r="W1185" s="6" t="s">
        <v>677</v>
      </c>
      <c r="X1185" s="6" t="s">
        <v>38</v>
      </c>
      <c r="Y1185" s="6" t="s">
        <v>3166</v>
      </c>
      <c r="Z1185" s="6" t="s">
        <v>1845</v>
      </c>
      <c r="AA1185" s="34">
        <v>37740</v>
      </c>
      <c r="AB1185" s="6" t="s">
        <v>1846</v>
      </c>
      <c r="AC1185" s="6" t="s">
        <v>130</v>
      </c>
      <c r="AD1185" s="6" t="s">
        <v>677</v>
      </c>
      <c r="AE1185" s="6" t="s">
        <v>1847</v>
      </c>
      <c r="AF1185" s="6" t="s">
        <v>761</v>
      </c>
      <c r="AG1185" s="6" t="s">
        <v>677</v>
      </c>
      <c r="AH1185" s="6" t="s">
        <v>762</v>
      </c>
      <c r="AI1185" s="32">
        <v>42072</v>
      </c>
      <c r="AJ1185" s="6" t="s">
        <v>823</v>
      </c>
      <c r="AK1185" s="32">
        <v>42057</v>
      </c>
      <c r="AL1185" s="6" t="s">
        <v>64</v>
      </c>
      <c r="AM1185" s="6" t="s">
        <v>739</v>
      </c>
      <c r="AN1185" s="6" t="s">
        <v>740</v>
      </c>
      <c r="AO1185" s="6" t="s">
        <v>725</v>
      </c>
      <c r="AP1185" s="6" t="s">
        <v>718</v>
      </c>
      <c r="AQ1185" s="6" t="s">
        <v>677</v>
      </c>
      <c r="AR1185" s="6" t="s">
        <v>78</v>
      </c>
      <c r="AS1185" s="6" t="s">
        <v>721</v>
      </c>
      <c r="AT1185" s="6" t="s">
        <v>718</v>
      </c>
      <c r="AU1185" s="6" t="s">
        <v>718</v>
      </c>
      <c r="AV1185" s="6" t="s">
        <v>718</v>
      </c>
      <c r="AW1185" s="6" t="s">
        <v>718</v>
      </c>
      <c r="AX1185" s="6" t="s">
        <v>718</v>
      </c>
      <c r="AY1185" s="6" t="s">
        <v>718</v>
      </c>
      <c r="AZ1185" s="34">
        <v>37740</v>
      </c>
      <c r="BA1185" s="34">
        <v>37740</v>
      </c>
      <c r="BB1185" s="29">
        <v>1</v>
      </c>
    </row>
    <row r="1186" spans="1:54" ht="15.75" customHeight="1" x14ac:dyDescent="0.2">
      <c r="A1186" t="s">
        <v>79</v>
      </c>
      <c r="B1186" t="e">
        <f>VLOOKUP(M1186,vlookup!A:C,3,FALSE)</f>
        <v>#N/A</v>
      </c>
      <c r="C1186" t="s">
        <v>925</v>
      </c>
      <c r="D1186" t="s">
        <v>7</v>
      </c>
      <c r="E1186" t="s">
        <v>13</v>
      </c>
      <c r="F1186" t="s">
        <v>721</v>
      </c>
      <c r="G1186" t="s">
        <v>718</v>
      </c>
      <c r="H1186" t="s">
        <v>718</v>
      </c>
      <c r="I1186" t="s">
        <v>718</v>
      </c>
      <c r="J1186" t="s">
        <v>718</v>
      </c>
      <c r="K1186" t="s">
        <v>718</v>
      </c>
      <c r="L1186" s="6" t="s">
        <v>718</v>
      </c>
      <c r="M1186" s="6" t="s">
        <v>1195</v>
      </c>
      <c r="N1186" s="6" t="s">
        <v>1196</v>
      </c>
      <c r="O1186" s="6" t="s">
        <v>78</v>
      </c>
      <c r="P1186" s="6" t="s">
        <v>1443</v>
      </c>
      <c r="Q1186" s="6" t="s">
        <v>78</v>
      </c>
      <c r="R1186" s="6" t="s">
        <v>1202</v>
      </c>
      <c r="S1186" s="6" t="s">
        <v>106</v>
      </c>
      <c r="T1186" s="6" t="s">
        <v>897</v>
      </c>
      <c r="U1186" s="32">
        <v>42213</v>
      </c>
      <c r="V1186" s="6" t="s">
        <v>40</v>
      </c>
      <c r="W1186" s="6" t="s">
        <v>677</v>
      </c>
      <c r="X1186" s="6" t="s">
        <v>38</v>
      </c>
      <c r="Y1186" s="6" t="s">
        <v>3163</v>
      </c>
      <c r="Z1186" s="6" t="s">
        <v>1845</v>
      </c>
      <c r="AA1186" s="34">
        <v>104400</v>
      </c>
      <c r="AB1186" s="6" t="s">
        <v>3164</v>
      </c>
      <c r="AC1186" s="6" t="s">
        <v>76</v>
      </c>
      <c r="AD1186" s="6" t="s">
        <v>677</v>
      </c>
      <c r="AE1186" s="6" t="s">
        <v>1847</v>
      </c>
      <c r="AF1186" s="6" t="s">
        <v>761</v>
      </c>
      <c r="AG1186" s="6" t="s">
        <v>677</v>
      </c>
      <c r="AH1186" s="6" t="s">
        <v>783</v>
      </c>
      <c r="AI1186" s="32">
        <v>42313</v>
      </c>
      <c r="AJ1186" s="6" t="s">
        <v>762</v>
      </c>
      <c r="AK1186" s="32">
        <v>42213</v>
      </c>
      <c r="AL1186" s="6" t="s">
        <v>64</v>
      </c>
      <c r="AM1186" s="6" t="s">
        <v>677</v>
      </c>
      <c r="AN1186" s="6" t="s">
        <v>677</v>
      </c>
      <c r="AO1186" s="6" t="s">
        <v>725</v>
      </c>
      <c r="AP1186" s="6" t="s">
        <v>718</v>
      </c>
      <c r="AQ1186" s="6" t="s">
        <v>677</v>
      </c>
      <c r="AR1186" s="6" t="s">
        <v>78</v>
      </c>
      <c r="AS1186" s="6" t="s">
        <v>721</v>
      </c>
      <c r="AT1186" s="6" t="s">
        <v>718</v>
      </c>
      <c r="AU1186" s="6" t="s">
        <v>718</v>
      </c>
      <c r="AV1186" s="6" t="s">
        <v>718</v>
      </c>
      <c r="AW1186" s="6" t="s">
        <v>718</v>
      </c>
      <c r="AX1186" s="6" t="s">
        <v>718</v>
      </c>
      <c r="AY1186" s="6" t="s">
        <v>718</v>
      </c>
      <c r="AZ1186" s="34">
        <v>104400</v>
      </c>
      <c r="BA1186" s="34">
        <v>104400</v>
      </c>
      <c r="BB1186" s="29">
        <v>1</v>
      </c>
    </row>
    <row r="1187" spans="1:54" ht="15.75" customHeight="1" x14ac:dyDescent="0.2">
      <c r="A1187" t="s">
        <v>79</v>
      </c>
      <c r="B1187" t="e">
        <f>VLOOKUP(M1187,vlookup!A:C,3,FALSE)</f>
        <v>#N/A</v>
      </c>
      <c r="C1187" t="s">
        <v>925</v>
      </c>
      <c r="D1187" t="s">
        <v>7</v>
      </c>
      <c r="E1187" t="s">
        <v>13</v>
      </c>
      <c r="F1187" t="s">
        <v>717</v>
      </c>
      <c r="G1187" t="s">
        <v>718</v>
      </c>
      <c r="H1187" t="s">
        <v>718</v>
      </c>
      <c r="I1187" t="s">
        <v>718</v>
      </c>
      <c r="J1187" t="s">
        <v>718</v>
      </c>
      <c r="K1187" t="s">
        <v>718</v>
      </c>
      <c r="L1187" s="6" t="s">
        <v>718</v>
      </c>
      <c r="M1187" s="6" t="s">
        <v>81</v>
      </c>
      <c r="N1187" s="6" t="s">
        <v>80</v>
      </c>
      <c r="O1187" s="6" t="s">
        <v>78</v>
      </c>
      <c r="P1187" s="6" t="s">
        <v>1443</v>
      </c>
      <c r="Q1187" s="6" t="s">
        <v>78</v>
      </c>
      <c r="R1187" s="6" t="s">
        <v>43</v>
      </c>
      <c r="S1187" s="6" t="s">
        <v>44</v>
      </c>
      <c r="T1187" s="6" t="s">
        <v>88</v>
      </c>
      <c r="U1187" s="32">
        <v>42272</v>
      </c>
      <c r="V1187" s="6" t="s">
        <v>134</v>
      </c>
      <c r="W1187" s="6" t="s">
        <v>677</v>
      </c>
      <c r="X1187" s="6" t="s">
        <v>38</v>
      </c>
      <c r="Y1187" s="6" t="s">
        <v>3167</v>
      </c>
      <c r="Z1187" s="6" t="s">
        <v>892</v>
      </c>
      <c r="AA1187" s="34">
        <v>365475.22</v>
      </c>
      <c r="AB1187" s="6" t="s">
        <v>893</v>
      </c>
      <c r="AC1187" s="6" t="s">
        <v>104</v>
      </c>
      <c r="AD1187" s="6" t="s">
        <v>677</v>
      </c>
      <c r="AE1187" s="6" t="s">
        <v>82</v>
      </c>
      <c r="AF1187" s="6" t="s">
        <v>761</v>
      </c>
      <c r="AG1187" s="6" t="s">
        <v>677</v>
      </c>
      <c r="AH1187" s="6" t="s">
        <v>762</v>
      </c>
      <c r="AI1187" s="32">
        <v>42272</v>
      </c>
      <c r="AJ1187" s="6" t="s">
        <v>1587</v>
      </c>
      <c r="AK1187" s="32">
        <v>42272</v>
      </c>
      <c r="AL1187" s="6" t="s">
        <v>64</v>
      </c>
      <c r="AM1187" s="6" t="s">
        <v>739</v>
      </c>
      <c r="AN1187" s="6" t="s">
        <v>740</v>
      </c>
      <c r="AO1187" s="6" t="s">
        <v>719</v>
      </c>
      <c r="AP1187" s="6" t="s">
        <v>720</v>
      </c>
      <c r="AQ1187" s="6" t="s">
        <v>677</v>
      </c>
      <c r="AR1187" s="6" t="s">
        <v>78</v>
      </c>
      <c r="AS1187" s="6" t="s">
        <v>717</v>
      </c>
      <c r="AT1187" s="6" t="s">
        <v>718</v>
      </c>
      <c r="AU1187" s="6" t="s">
        <v>718</v>
      </c>
      <c r="AV1187" s="6" t="s">
        <v>718</v>
      </c>
      <c r="AW1187" s="6" t="s">
        <v>718</v>
      </c>
      <c r="AX1187" s="6" t="s">
        <v>718</v>
      </c>
      <c r="AY1187" s="6" t="s">
        <v>718</v>
      </c>
      <c r="AZ1187" s="34">
        <v>365475.22</v>
      </c>
      <c r="BA1187" s="34">
        <v>0</v>
      </c>
      <c r="BB1187" s="29">
        <v>1</v>
      </c>
    </row>
  </sheetData>
  <sortState ref="A2:BH1144">
    <sortCondition descending="1" ref="AA1"/>
  </sortState>
  <conditionalFormatting sqref="AT1:AY1048576">
    <cfRule type="cellIs" dxfId="3" priority="9" operator="equal">
      <formula>"YES"</formula>
    </cfRule>
  </conditionalFormatting>
  <pageMargins left="0.7" right="0.7" top="0.75" bottom="0.75" header="0.3" footer="0.3"/>
  <pageSetup paperSize="5" scale="16" fitToHeight="0"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
  <sheetViews>
    <sheetView topLeftCell="B1" workbookViewId="0">
      <selection activeCell="C19" sqref="C19"/>
    </sheetView>
  </sheetViews>
  <sheetFormatPr defaultRowHeight="12.75" x14ac:dyDescent="0.2"/>
  <cols>
    <col min="1" max="1" width="6.7109375" customWidth="1"/>
    <col min="2" max="2" width="68.5703125" bestFit="1" customWidth="1"/>
    <col min="3" max="3" width="47.5703125" bestFit="1" customWidth="1"/>
    <col min="4" max="4" width="46.5703125" bestFit="1" customWidth="1"/>
  </cols>
  <sheetData>
    <row r="1" spans="1:3" x14ac:dyDescent="0.2">
      <c r="A1" t="s">
        <v>681</v>
      </c>
      <c r="B1" t="s">
        <v>682</v>
      </c>
    </row>
    <row r="2" spans="1:3" ht="15" x14ac:dyDescent="0.2">
      <c r="A2" t="s">
        <v>51</v>
      </c>
      <c r="B2" t="s">
        <v>939</v>
      </c>
      <c r="C2" s="21" t="s">
        <v>3204</v>
      </c>
    </row>
    <row r="3" spans="1:3" ht="15" x14ac:dyDescent="0.2">
      <c r="A3" t="s">
        <v>668</v>
      </c>
      <c r="B3" t="s">
        <v>967</v>
      </c>
      <c r="C3" s="21" t="s">
        <v>3204</v>
      </c>
    </row>
    <row r="4" spans="1:3" ht="15" x14ac:dyDescent="0.2">
      <c r="A4" t="s">
        <v>648</v>
      </c>
      <c r="B4" t="s">
        <v>971</v>
      </c>
      <c r="C4" s="21" t="s">
        <v>3204</v>
      </c>
    </row>
    <row r="5" spans="1:3" ht="15" x14ac:dyDescent="0.2">
      <c r="A5" t="s">
        <v>639</v>
      </c>
      <c r="B5" t="s">
        <v>987</v>
      </c>
      <c r="C5" s="21" t="s">
        <v>3204</v>
      </c>
    </row>
    <row r="6" spans="1:3" ht="15" x14ac:dyDescent="0.2">
      <c r="A6" t="s">
        <v>608</v>
      </c>
      <c r="B6" t="s">
        <v>1012</v>
      </c>
      <c r="C6" s="21" t="s">
        <v>3204</v>
      </c>
    </row>
    <row r="7" spans="1:3" ht="15" x14ac:dyDescent="0.25">
      <c r="A7" t="s">
        <v>17</v>
      </c>
      <c r="B7" s="37" t="s">
        <v>18</v>
      </c>
      <c r="C7" s="21" t="s">
        <v>3204</v>
      </c>
    </row>
    <row r="8" spans="1:3" ht="15" x14ac:dyDescent="0.25">
      <c r="A8" t="s">
        <v>416</v>
      </c>
      <c r="B8" s="39" t="s">
        <v>415</v>
      </c>
      <c r="C8" s="21" t="s">
        <v>3204</v>
      </c>
    </row>
    <row r="9" spans="1:3" ht="15" x14ac:dyDescent="0.2">
      <c r="A9" t="s">
        <v>24</v>
      </c>
      <c r="B9" t="s">
        <v>1083</v>
      </c>
      <c r="C9" s="21" t="s">
        <v>3204</v>
      </c>
    </row>
    <row r="10" spans="1:3" ht="15" x14ac:dyDescent="0.2">
      <c r="A10" t="s">
        <v>213</v>
      </c>
      <c r="B10" s="38" t="s">
        <v>1115</v>
      </c>
      <c r="C10" s="21" t="s">
        <v>3204</v>
      </c>
    </row>
    <row r="11" spans="1:3" ht="15" x14ac:dyDescent="0.2">
      <c r="A11" t="s">
        <v>169</v>
      </c>
      <c r="B11" s="38" t="s">
        <v>1126</v>
      </c>
      <c r="C11" s="21" t="s">
        <v>3204</v>
      </c>
    </row>
    <row r="12" spans="1:3" ht="15" x14ac:dyDescent="0.2">
      <c r="A12" t="s">
        <v>23</v>
      </c>
      <c r="B12" t="s">
        <v>1043</v>
      </c>
      <c r="C12" s="21" t="s">
        <v>3211</v>
      </c>
    </row>
    <row r="13" spans="1:3" ht="15" x14ac:dyDescent="0.2">
      <c r="A13" s="45" t="s">
        <v>102</v>
      </c>
      <c r="B13" s="46" t="s">
        <v>1160</v>
      </c>
      <c r="C13" s="21" t="s">
        <v>3211</v>
      </c>
    </row>
  </sheetData>
  <autoFilter ref="A1:C1">
    <sortState ref="A2:C14">
      <sortCondition ref="A1"/>
    </sortState>
  </autoFilter>
  <sortState ref="A2:D54">
    <sortCondition ref="A1"/>
  </sortState>
  <conditionalFormatting sqref="A2:A1048576">
    <cfRule type="duplicateValues" dxfId="2" priority="19"/>
  </conditionalFormatting>
  <conditionalFormatting sqref="A2:A1048576">
    <cfRule type="duplicateValues" dxfId="1" priority="17"/>
    <cfRule type="duplicateValues" dxfId="0" priority="18"/>
  </conditionalFormatting>
  <pageMargins left="0.7" right="0.7"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tabSelected="1" zoomScaleNormal="100" zoomScaleSheetLayoutView="90" workbookViewId="0">
      <pane xSplit="1" topLeftCell="B1" activePane="topRight" state="frozen"/>
      <selection activeCell="A9" sqref="A9"/>
      <selection pane="topRight" activeCell="C19" sqref="C19:D19"/>
    </sheetView>
  </sheetViews>
  <sheetFormatPr defaultColWidth="9.140625" defaultRowHeight="12.75" x14ac:dyDescent="0.2"/>
  <cols>
    <col min="1" max="1" width="18.7109375" style="2" customWidth="1"/>
    <col min="2" max="2" width="40.42578125" style="115" customWidth="1"/>
    <col min="3" max="3" width="17" style="123" customWidth="1"/>
    <col min="4" max="4" width="11.42578125" style="117" customWidth="1"/>
    <col min="5" max="5" width="10.7109375" style="117" bestFit="1" customWidth="1"/>
    <col min="6" max="6" width="6.28515625" style="117" customWidth="1"/>
    <col min="7" max="7" width="7.85546875" style="117" bestFit="1" customWidth="1"/>
    <col min="8" max="8" width="6" style="117" customWidth="1"/>
    <col min="9" max="9" width="10.7109375" style="125" customWidth="1"/>
    <col min="10" max="10" width="10.7109375" style="117" customWidth="1"/>
    <col min="11" max="11" width="12.28515625" style="117" bestFit="1" customWidth="1"/>
    <col min="12" max="15" width="8" style="117" customWidth="1"/>
    <col min="16" max="16" width="9" style="117" bestFit="1" customWidth="1"/>
    <col min="17" max="17" width="6.5703125" style="117" bestFit="1" customWidth="1"/>
    <col min="18" max="18" width="12.42578125" style="117" bestFit="1" customWidth="1"/>
    <col min="19" max="19" width="6.28515625" style="117" bestFit="1" customWidth="1"/>
    <col min="20" max="20" width="8.7109375" style="117" bestFit="1" customWidth="1"/>
    <col min="21" max="21" width="9.28515625" style="117" bestFit="1" customWidth="1"/>
    <col min="22" max="22" width="6.85546875" style="117" bestFit="1" customWidth="1"/>
    <col min="23" max="16384" width="9.140625" style="3"/>
  </cols>
  <sheetData>
    <row r="1" spans="1:22" ht="20.25" x14ac:dyDescent="0.3">
      <c r="A1" s="159" t="s">
        <v>63</v>
      </c>
      <c r="B1" s="159"/>
      <c r="C1" s="159"/>
      <c r="D1" s="159"/>
      <c r="E1" s="159"/>
      <c r="F1" s="159"/>
      <c r="G1" s="159"/>
      <c r="H1" s="159"/>
      <c r="I1" s="159"/>
      <c r="J1" s="159"/>
      <c r="K1" s="159"/>
      <c r="L1" s="159"/>
      <c r="M1" s="159"/>
      <c r="N1" s="159"/>
      <c r="O1" s="159"/>
      <c r="P1" s="159"/>
      <c r="Q1" s="155" t="s">
        <v>3229</v>
      </c>
    </row>
    <row r="2" spans="1:22" ht="18.75" x14ac:dyDescent="0.3">
      <c r="A2" s="160" t="s">
        <v>3209</v>
      </c>
      <c r="B2" s="161"/>
      <c r="C2" s="162"/>
      <c r="D2" s="163"/>
      <c r="E2" s="164" t="s">
        <v>0</v>
      </c>
      <c r="F2" s="164"/>
      <c r="G2" s="164"/>
      <c r="H2" s="164"/>
      <c r="I2" s="164" t="s">
        <v>1</v>
      </c>
      <c r="J2" s="164"/>
      <c r="K2" s="164"/>
      <c r="L2" s="164" t="s">
        <v>73</v>
      </c>
      <c r="M2" s="164"/>
      <c r="N2" s="164"/>
      <c r="O2" s="164"/>
      <c r="P2" s="116"/>
      <c r="Q2" s="163" t="s">
        <v>65</v>
      </c>
      <c r="R2" s="163"/>
      <c r="S2" s="163"/>
      <c r="T2" s="163"/>
      <c r="U2" s="163"/>
      <c r="V2" s="163"/>
    </row>
    <row r="3" spans="1:22" x14ac:dyDescent="0.2">
      <c r="A3" s="58"/>
      <c r="B3" s="110"/>
      <c r="C3" s="162"/>
      <c r="D3" s="163"/>
      <c r="E3" s="164" t="s">
        <v>74</v>
      </c>
      <c r="F3" s="164"/>
      <c r="G3" s="164"/>
      <c r="H3" s="164"/>
      <c r="I3" s="164" t="s">
        <v>74</v>
      </c>
      <c r="J3" s="164"/>
      <c r="K3" s="164"/>
      <c r="L3" s="164" t="s">
        <v>74</v>
      </c>
      <c r="M3" s="164"/>
      <c r="N3" s="164"/>
      <c r="O3" s="164"/>
      <c r="P3" s="116"/>
      <c r="Q3" s="164" t="s">
        <v>74</v>
      </c>
      <c r="R3" s="164"/>
      <c r="S3" s="164"/>
      <c r="T3" s="164"/>
      <c r="U3" s="164"/>
      <c r="V3" s="164"/>
    </row>
    <row r="4" spans="1:22" s="117" customFormat="1" ht="51" x14ac:dyDescent="0.2">
      <c r="A4" s="177"/>
      <c r="B4" s="177"/>
      <c r="C4" s="42" t="s">
        <v>2</v>
      </c>
      <c r="D4" s="43" t="s">
        <v>53</v>
      </c>
      <c r="E4" s="44" t="s">
        <v>3</v>
      </c>
      <c r="F4" s="44" t="s">
        <v>4</v>
      </c>
      <c r="G4" s="44" t="s">
        <v>5</v>
      </c>
      <c r="H4" s="44" t="s">
        <v>6</v>
      </c>
      <c r="I4" s="57" t="s">
        <v>7</v>
      </c>
      <c r="J4" s="44" t="s">
        <v>8</v>
      </c>
      <c r="K4" s="44" t="s">
        <v>9</v>
      </c>
      <c r="L4" s="44" t="s">
        <v>10</v>
      </c>
      <c r="M4" s="44" t="s">
        <v>11</v>
      </c>
      <c r="N4" s="44" t="s">
        <v>12</v>
      </c>
      <c r="O4" s="44" t="s">
        <v>13</v>
      </c>
      <c r="P4" s="44" t="s">
        <v>66</v>
      </c>
      <c r="Q4" s="44" t="s">
        <v>72</v>
      </c>
      <c r="R4" s="44" t="s">
        <v>69</v>
      </c>
      <c r="S4" s="44" t="s">
        <v>70</v>
      </c>
      <c r="T4" s="44" t="s">
        <v>68</v>
      </c>
      <c r="U4" s="44" t="s">
        <v>67</v>
      </c>
      <c r="V4" s="44" t="s">
        <v>71</v>
      </c>
    </row>
    <row r="5" spans="1:22" s="87" customFormat="1" ht="12" customHeight="1" x14ac:dyDescent="0.2">
      <c r="A5" s="165" t="s">
        <v>1439</v>
      </c>
      <c r="B5" s="166"/>
      <c r="C5" s="166"/>
      <c r="D5" s="166"/>
      <c r="E5" s="166"/>
      <c r="F5" s="166"/>
      <c r="G5" s="166"/>
      <c r="H5" s="166"/>
      <c r="I5" s="166"/>
      <c r="J5" s="166"/>
      <c r="K5" s="166"/>
      <c r="L5" s="166"/>
      <c r="M5" s="166"/>
      <c r="N5" s="166"/>
      <c r="O5" s="166"/>
      <c r="P5" s="166"/>
      <c r="Q5" s="166"/>
      <c r="R5" s="166"/>
      <c r="S5" s="166"/>
      <c r="T5" s="166"/>
      <c r="U5" s="166"/>
      <c r="V5" s="167"/>
    </row>
    <row r="6" spans="1:22" s="87" customFormat="1" ht="12" customHeight="1" x14ac:dyDescent="0.2">
      <c r="A6" s="168"/>
      <c r="B6" s="169"/>
      <c r="C6" s="169"/>
      <c r="D6" s="169"/>
      <c r="E6" s="169"/>
      <c r="F6" s="169"/>
      <c r="G6" s="169"/>
      <c r="H6" s="169"/>
      <c r="I6" s="169"/>
      <c r="J6" s="169"/>
      <c r="K6" s="169"/>
      <c r="L6" s="169"/>
      <c r="M6" s="169"/>
      <c r="N6" s="169"/>
      <c r="O6" s="169"/>
      <c r="P6" s="169"/>
      <c r="Q6" s="169"/>
      <c r="R6" s="169"/>
      <c r="S6" s="169"/>
      <c r="T6" s="169"/>
      <c r="U6" s="169"/>
      <c r="V6" s="170"/>
    </row>
    <row r="7" spans="1:22" s="26" customFormat="1" ht="21.6" hidden="1" customHeight="1" x14ac:dyDescent="0.2">
      <c r="A7" s="45" t="s">
        <v>51</v>
      </c>
      <c r="B7" s="111" t="s">
        <v>939</v>
      </c>
      <c r="C7" s="118">
        <v>82505922.079999998</v>
      </c>
      <c r="D7" s="119">
        <v>3.2000000000000001E-2</v>
      </c>
      <c r="E7" s="119">
        <f>'Contract type '!F6</f>
        <v>0.51530731694686871</v>
      </c>
      <c r="F7" s="119">
        <f>'Contract type '!G6</f>
        <v>0.48469268305313129</v>
      </c>
      <c r="G7" s="119">
        <f>'Contract type '!H6</f>
        <v>0</v>
      </c>
      <c r="H7" s="119">
        <v>0</v>
      </c>
      <c r="I7" s="120">
        <f>Competition!F6</f>
        <v>0.90860691528573312</v>
      </c>
      <c r="J7" s="120">
        <f>Competition!G6</f>
        <v>9.1393084714266826E-2</v>
      </c>
      <c r="K7" s="120">
        <f>Competition!H6</f>
        <v>0</v>
      </c>
      <c r="L7" s="121">
        <f>Time!G6</f>
        <v>0.30468434194287752</v>
      </c>
      <c r="M7" s="121">
        <f>Time!H6</f>
        <v>0.21350225794999469</v>
      </c>
      <c r="N7" s="121">
        <f>Time!I6</f>
        <v>0.2699258561423401</v>
      </c>
      <c r="O7" s="121">
        <f>Time!J6</f>
        <v>0.21188754396478773</v>
      </c>
      <c r="P7" s="121">
        <f>SB!E6</f>
        <v>0.16641663832377732</v>
      </c>
      <c r="Q7" s="121">
        <f>SDB!E6</f>
        <v>7.5609779237314614E-2</v>
      </c>
      <c r="R7" s="121">
        <f>'8A'!E6</f>
        <v>7.1042286420584383E-2</v>
      </c>
      <c r="S7" s="121">
        <f>VSOB!E6</f>
        <v>0</v>
      </c>
      <c r="T7" s="121">
        <f>SDVSOB!E6</f>
        <v>0</v>
      </c>
      <c r="U7" s="121">
        <f>HUBZONE!E6</f>
        <v>0</v>
      </c>
      <c r="V7" s="121">
        <f>WOSB!E6</f>
        <v>4.8733379928625635E-2</v>
      </c>
    </row>
    <row r="8" spans="1:22" s="26" customFormat="1" ht="21.6" hidden="1" customHeight="1" x14ac:dyDescent="0.2">
      <c r="A8" s="45" t="s">
        <v>668</v>
      </c>
      <c r="B8" s="111" t="s">
        <v>967</v>
      </c>
      <c r="C8" s="122">
        <f>GETPIVOTDATA("Dollars Obligated",'list of PSCs'!$A$8,"Product or Service Code","B506")</f>
        <v>73959282.75999999</v>
      </c>
      <c r="D8" s="119">
        <f>'list of PSCs'!C11</f>
        <v>2.8248606000846298E-2</v>
      </c>
      <c r="E8" s="119">
        <f>'Contract type '!F7</f>
        <v>2.5035961557504965E-2</v>
      </c>
      <c r="F8" s="119">
        <f>'Contract type '!G7</f>
        <v>0.97394996695341118</v>
      </c>
      <c r="G8" s="119">
        <f>'Contract type '!H7</f>
        <v>1.014071489083759E-3</v>
      </c>
      <c r="H8" s="119">
        <v>0</v>
      </c>
      <c r="I8" s="120">
        <f>Competition!F7</f>
        <v>0.99898592851091628</v>
      </c>
      <c r="J8" s="120">
        <f>Competition!G7</f>
        <v>1.0140714890837592E-3</v>
      </c>
      <c r="K8" s="120">
        <f>Competition!H7</f>
        <v>0</v>
      </c>
      <c r="L8" s="121">
        <f>Time!G7</f>
        <v>0.27177115907444743</v>
      </c>
      <c r="M8" s="121">
        <f>Time!H7</f>
        <v>0.60739758328613613</v>
      </c>
      <c r="N8" s="121">
        <f>Time!I7</f>
        <v>8.7130915275522875E-3</v>
      </c>
      <c r="O8" s="121">
        <f>Time!J7</f>
        <v>0.11211816611186401</v>
      </c>
      <c r="P8" s="121">
        <f>SB!E7</f>
        <v>0.24753208220538997</v>
      </c>
      <c r="Q8" s="121">
        <f>SDB!E7</f>
        <v>0</v>
      </c>
      <c r="R8" s="121">
        <f>'8A'!E7</f>
        <v>0</v>
      </c>
      <c r="S8" s="121">
        <f>VSOB!E7</f>
        <v>0</v>
      </c>
      <c r="T8" s="121">
        <f>SDVSOB!E7</f>
        <v>0</v>
      </c>
      <c r="U8" s="121">
        <f>HUBZONE!E7</f>
        <v>0</v>
      </c>
      <c r="V8" s="121">
        <f>WOSB!E7</f>
        <v>2.3422283117879167E-2</v>
      </c>
    </row>
    <row r="9" spans="1:22" s="26" customFormat="1" ht="21.6" hidden="1" customHeight="1" x14ac:dyDescent="0.2">
      <c r="A9" s="45" t="s">
        <v>648</v>
      </c>
      <c r="B9" s="111" t="s">
        <v>971</v>
      </c>
      <c r="C9" s="122">
        <f>GETPIVOTDATA("Dollars Obligated",'list of PSCs'!$A$8,"Product or Service Code","B542")</f>
        <v>90772111.50999999</v>
      </c>
      <c r="D9" s="119">
        <f>'list of PSCs'!C12</f>
        <v>3.467023365047673E-2</v>
      </c>
      <c r="E9" s="119">
        <f>'Contract type '!F8</f>
        <v>0.16796525856204578</v>
      </c>
      <c r="F9" s="119">
        <f>'Contract type '!G8</f>
        <v>0.82322960308979598</v>
      </c>
      <c r="G9" s="119">
        <f>'Contract type '!H8</f>
        <v>8.8051383481582736E-3</v>
      </c>
      <c r="H9" s="119">
        <v>0</v>
      </c>
      <c r="I9" s="120">
        <f>Competition!F8</f>
        <v>0.96156274805157949</v>
      </c>
      <c r="J9" s="120">
        <f>Competition!G8</f>
        <v>3.3766968169098174E-2</v>
      </c>
      <c r="K9" s="120">
        <f>Competition!H8</f>
        <v>4.670283779322432E-3</v>
      </c>
      <c r="L9" s="121">
        <f>Time!G8</f>
        <v>6.7165750565671742E-2</v>
      </c>
      <c r="M9" s="121">
        <f>Time!H8</f>
        <v>0.29982423067245451</v>
      </c>
      <c r="N9" s="121">
        <f>Time!I8</f>
        <v>0.30116561667719216</v>
      </c>
      <c r="O9" s="121">
        <f>Time!J8</f>
        <v>0.33184440208468169</v>
      </c>
      <c r="P9" s="121">
        <f>SB!E8</f>
        <v>0.11371338198806652</v>
      </c>
      <c r="Q9" s="121">
        <f>SDB!E8</f>
        <v>0</v>
      </c>
      <c r="R9" s="121">
        <f>'8A'!E8</f>
        <v>4.670283779322432E-3</v>
      </c>
      <c r="S9" s="121">
        <f>VSOB!E8</f>
        <v>0</v>
      </c>
      <c r="T9" s="121">
        <f>SDVSOB!E8</f>
        <v>0</v>
      </c>
      <c r="U9" s="121">
        <f>HUBZONE!E8</f>
        <v>0</v>
      </c>
      <c r="V9" s="121">
        <f>WOSB!E8</f>
        <v>0.10575045892749224</v>
      </c>
    </row>
    <row r="10" spans="1:22" s="26" customFormat="1" ht="21.6" hidden="1" customHeight="1" x14ac:dyDescent="0.2">
      <c r="A10" s="45" t="s">
        <v>639</v>
      </c>
      <c r="B10" s="111" t="s">
        <v>987</v>
      </c>
      <c r="C10" s="122">
        <f>GETPIVOTDATA("Dollars Obligated",'list of PSCs'!$A$8,"Product or Service Code","D301")</f>
        <v>125102076.16000001</v>
      </c>
      <c r="D10" s="119">
        <f>'list of PSCs'!C13</f>
        <v>4.7782497712957908E-2</v>
      </c>
      <c r="E10" s="119">
        <f>'Contract type '!F9</f>
        <v>0.99292227749387973</v>
      </c>
      <c r="F10" s="119">
        <f>'Contract type '!G9</f>
        <v>0</v>
      </c>
      <c r="G10" s="119">
        <f>'Contract type '!H9</f>
        <v>7.0777225061202367E-3</v>
      </c>
      <c r="H10" s="119">
        <v>0</v>
      </c>
      <c r="I10" s="120">
        <f>Competition!F9</f>
        <v>1</v>
      </c>
      <c r="J10" s="120">
        <f>Competition!G9</f>
        <v>0</v>
      </c>
      <c r="K10" s="120">
        <f>Competition!H9</f>
        <v>0</v>
      </c>
      <c r="L10" s="121">
        <f>Time!G9</f>
        <v>0.19196696223718371</v>
      </c>
      <c r="M10" s="121">
        <f>Time!H9</f>
        <v>0.15061039623277184</v>
      </c>
      <c r="N10" s="121">
        <f>Time!I9</f>
        <v>0.33057342563290676</v>
      </c>
      <c r="O10" s="121">
        <f>Time!J9</f>
        <v>0.32684921589713761</v>
      </c>
      <c r="P10" s="121">
        <f>SB!E9</f>
        <v>0.10538476118604487</v>
      </c>
      <c r="Q10" s="121">
        <f>SDB!E9</f>
        <v>0</v>
      </c>
      <c r="R10" s="121">
        <f>'8A'!E9</f>
        <v>0</v>
      </c>
      <c r="S10" s="121">
        <f>VSOB!E9</f>
        <v>2.7319918461055859E-2</v>
      </c>
      <c r="T10" s="121">
        <f>SDVSOB!E9</f>
        <v>2.7319918461055859E-2</v>
      </c>
      <c r="U10" s="121">
        <f>HUBZONE!E9</f>
        <v>0</v>
      </c>
      <c r="V10" s="121">
        <f>WOSB!E9</f>
        <v>7.0777225061202367E-3</v>
      </c>
    </row>
    <row r="11" spans="1:22" s="26" customFormat="1" ht="21.6" hidden="1" customHeight="1" x14ac:dyDescent="0.2">
      <c r="A11" s="45" t="s">
        <v>608</v>
      </c>
      <c r="B11" s="111" t="s">
        <v>1012</v>
      </c>
      <c r="C11" s="122">
        <f>GETPIVOTDATA("Dollars Obligated",'list of PSCs'!$A$8,"Product or Service Code","D313")</f>
        <v>59571454.950000003</v>
      </c>
      <c r="D11" s="119">
        <f>'list of PSCs'!C14</f>
        <v>2.27532028026892E-2</v>
      </c>
      <c r="E11" s="119">
        <f>'Contract type '!F10</f>
        <v>0.97824817253351304</v>
      </c>
      <c r="F11" s="119">
        <f>'Contract type '!G10</f>
        <v>1.5168271460860132E-2</v>
      </c>
      <c r="G11" s="119">
        <f>'Contract type '!H10</f>
        <v>6.5835560056268201E-3</v>
      </c>
      <c r="H11" s="119">
        <v>0</v>
      </c>
      <c r="I11" s="120">
        <f>Competition!F10</f>
        <v>0.99500878633483836</v>
      </c>
      <c r="J11" s="120">
        <f>Competition!G10</f>
        <v>0</v>
      </c>
      <c r="K11" s="120">
        <f>Competition!H10</f>
        <v>4.9912136651616233E-3</v>
      </c>
      <c r="L11" s="121">
        <f>Time!G10</f>
        <v>5.9154173806191387E-3</v>
      </c>
      <c r="M11" s="121">
        <f>Time!H10</f>
        <v>0.39962614678424935</v>
      </c>
      <c r="N11" s="121">
        <f>Time!I10</f>
        <v>0.35561111303694953</v>
      </c>
      <c r="O11" s="121">
        <f>Time!J10</f>
        <v>0.23884732279818188</v>
      </c>
      <c r="P11" s="121">
        <f>SB!E10</f>
        <v>0.26612154367064017</v>
      </c>
      <c r="Q11" s="121">
        <f>SDB!E10</f>
        <v>3.0933045727129748E-2</v>
      </c>
      <c r="R11" s="121">
        <f>'8A'!E10</f>
        <v>3.5924259392291366E-2</v>
      </c>
      <c r="S11" s="121">
        <f>VSOB!E10</f>
        <v>0</v>
      </c>
      <c r="T11" s="121">
        <f>SDVSOB!E10</f>
        <v>0</v>
      </c>
      <c r="U11" s="121">
        <f>HUBZONE!E10</f>
        <v>0</v>
      </c>
      <c r="V11" s="121">
        <f>WOSB!E10</f>
        <v>0.10934980546416889</v>
      </c>
    </row>
    <row r="12" spans="1:22" s="26" customFormat="1" ht="25.5" customHeight="1" x14ac:dyDescent="0.2">
      <c r="A12" s="45" t="s">
        <v>17</v>
      </c>
      <c r="B12" s="111" t="s">
        <v>1054</v>
      </c>
      <c r="C12" s="122">
        <f>GETPIVOTDATA("Dollars Obligated",'list of PSCs'!$A$8,"Product or Service Code","R408")</f>
        <v>11593468.48</v>
      </c>
      <c r="D12" s="119">
        <f>'list of PSCs'!C15</f>
        <v>4.4281030190286615E-3</v>
      </c>
      <c r="E12" s="119">
        <f>'Contract type '!F11</f>
        <v>0.5157795529711916</v>
      </c>
      <c r="F12" s="119">
        <f>'Contract type '!G11</f>
        <v>0.33532751710211234</v>
      </c>
      <c r="G12" s="119">
        <f>'Contract type '!H11</f>
        <v>0.14889292992669612</v>
      </c>
      <c r="H12" s="119">
        <v>0</v>
      </c>
      <c r="I12" s="120">
        <f>Competition!F11</f>
        <v>0.93024857044334675</v>
      </c>
      <c r="J12" s="120">
        <f>Competition!G11</f>
        <v>0</v>
      </c>
      <c r="K12" s="120">
        <f>Competition!H11</f>
        <v>6.9751429556653269E-2</v>
      </c>
      <c r="L12" s="121">
        <f>Time!G11</f>
        <v>0.13815406345073361</v>
      </c>
      <c r="M12" s="121">
        <f>Time!H11</f>
        <v>4.1286350226054182E-2</v>
      </c>
      <c r="N12" s="121">
        <f>Time!I11</f>
        <v>0.16232813443591645</v>
      </c>
      <c r="O12" s="121">
        <f>Time!J11</f>
        <v>0.6582314518872957</v>
      </c>
      <c r="P12" s="121">
        <f>SB!E11</f>
        <v>0.6698545386479543</v>
      </c>
      <c r="Q12" s="121">
        <f>SDB!E11</f>
        <v>0.25259341370116012</v>
      </c>
      <c r="R12" s="121">
        <f>'8A'!E11</f>
        <v>0.27090636295929277</v>
      </c>
      <c r="S12" s="121">
        <f>VSOB!E11</f>
        <v>1.3263330147079503E-2</v>
      </c>
      <c r="T12" s="121">
        <f>SDVSOB!E11</f>
        <v>8.4606259265044385E-3</v>
      </c>
      <c r="U12" s="121">
        <f>HUBZONE!E11</f>
        <v>8.4606259265044385E-3</v>
      </c>
      <c r="V12" s="121">
        <f>WOSB!E11</f>
        <v>0.46969796048472973</v>
      </c>
    </row>
    <row r="13" spans="1:22" s="26" customFormat="1" ht="21.6" customHeight="1" x14ac:dyDescent="0.2">
      <c r="A13" s="45" t="s">
        <v>416</v>
      </c>
      <c r="B13" s="111" t="s">
        <v>415</v>
      </c>
      <c r="C13" s="122">
        <f>GETPIVOTDATA("Dollars Obligated",'list of PSCs'!$A$8,"Product or Service Code","R419")</f>
        <v>1742912</v>
      </c>
      <c r="D13" s="119">
        <f>'list of PSCs'!C16</f>
        <v>6.6570189088928139E-4</v>
      </c>
      <c r="E13" s="119">
        <f>'Contract type '!F12</f>
        <v>1</v>
      </c>
      <c r="F13" s="119">
        <f>'Contract type '!G12</f>
        <v>0</v>
      </c>
      <c r="G13" s="119">
        <f>'Contract type '!H12</f>
        <v>0</v>
      </c>
      <c r="H13" s="119">
        <v>0</v>
      </c>
      <c r="I13" s="120">
        <f>Competition!F12</f>
        <v>1</v>
      </c>
      <c r="J13" s="120">
        <f>Competition!G12</f>
        <v>0</v>
      </c>
      <c r="K13" s="120">
        <f>Competition!H12</f>
        <v>0</v>
      </c>
      <c r="L13" s="121">
        <f>Time!G12</f>
        <v>0.46394252836632027</v>
      </c>
      <c r="M13" s="121">
        <f>Time!H12</f>
        <v>0.23606929093379356</v>
      </c>
      <c r="N13" s="121">
        <f>Time!I12</f>
        <v>0.29998818069988614</v>
      </c>
      <c r="O13" s="121">
        <f>Time!J12</f>
        <v>0</v>
      </c>
      <c r="P13" s="121">
        <f>SB!E12</f>
        <v>0</v>
      </c>
      <c r="Q13" s="121">
        <f>SDB!E12</f>
        <v>0</v>
      </c>
      <c r="R13" s="121">
        <f>'8A'!E12</f>
        <v>0</v>
      </c>
      <c r="S13" s="121">
        <f>VSOB!E12</f>
        <v>0</v>
      </c>
      <c r="T13" s="121">
        <f>SDVSOB!E12</f>
        <v>0</v>
      </c>
      <c r="U13" s="121">
        <f>HUBZONE!E12</f>
        <v>0</v>
      </c>
      <c r="V13" s="121">
        <f>WOSB!E12</f>
        <v>0</v>
      </c>
    </row>
    <row r="14" spans="1:22" s="26" customFormat="1" ht="21.6" hidden="1" customHeight="1" x14ac:dyDescent="0.2">
      <c r="A14" s="45" t="s">
        <v>24</v>
      </c>
      <c r="B14" s="111" t="s">
        <v>1083</v>
      </c>
      <c r="C14" s="122">
        <f>GETPIVOTDATA("Dollars Obligated",'list of PSCs'!$A$8,"Product or Service Code","R499")</f>
        <v>61314471.820000015</v>
      </c>
      <c r="D14" s="119">
        <f>'list of PSCs'!C17</f>
        <v>2.3418944748473568E-2</v>
      </c>
      <c r="E14" s="119">
        <f>'Contract type '!F13</f>
        <v>0.96834665483708959</v>
      </c>
      <c r="F14" s="119">
        <f>'Contract type '!G13</f>
        <v>1.3444693651117874E-2</v>
      </c>
      <c r="G14" s="119">
        <f>'Contract type '!H13</f>
        <v>1.8208651511792469E-2</v>
      </c>
      <c r="H14" s="119">
        <v>0</v>
      </c>
      <c r="I14" s="120">
        <f>Competition!F13</f>
        <v>0.93425492285354572</v>
      </c>
      <c r="J14" s="120">
        <f>Competition!G13</f>
        <v>3.4633259277417998E-3</v>
      </c>
      <c r="K14" s="120">
        <f>Competition!H13</f>
        <v>6.228175121871251E-2</v>
      </c>
      <c r="L14" s="121">
        <f>Time!G13</f>
        <v>0.24687940824864796</v>
      </c>
      <c r="M14" s="121">
        <f>Time!H13</f>
        <v>4.7469424812864675E-2</v>
      </c>
      <c r="N14" s="121">
        <f>Time!I13</f>
        <v>0.15417599319377126</v>
      </c>
      <c r="O14" s="121">
        <f>Time!J13</f>
        <v>0.55147517374471611</v>
      </c>
      <c r="P14" s="121">
        <f>SB!E13</f>
        <v>0.70736155792591815</v>
      </c>
      <c r="Q14" s="121">
        <f>SDB!E13</f>
        <v>8.8349354552101217E-2</v>
      </c>
      <c r="R14" s="121">
        <f>'8A'!E13</f>
        <v>0.14831918990833767</v>
      </c>
      <c r="S14" s="121">
        <f>VSOB!E13</f>
        <v>0.10331825769611594</v>
      </c>
      <c r="T14" s="121">
        <f>SDVSOB!E13</f>
        <v>0.10233311995934598</v>
      </c>
      <c r="U14" s="121">
        <f>HUBZONE!E13</f>
        <v>1.5663365784498732E-2</v>
      </c>
      <c r="V14" s="121">
        <f>WOSB!E13</f>
        <v>0.46153376013865177</v>
      </c>
    </row>
    <row r="15" spans="1:22" s="26" customFormat="1" ht="21.6" hidden="1" customHeight="1" x14ac:dyDescent="0.2">
      <c r="A15" s="45" t="s">
        <v>213</v>
      </c>
      <c r="B15" s="111" t="s">
        <v>1115</v>
      </c>
      <c r="C15" s="122">
        <f>GETPIVOTDATA("Dollars Obligated",'list of PSCs'!$A$8,"Product or Service Code","R705")</f>
        <v>1170561128.8899999</v>
      </c>
      <c r="D15" s="119">
        <f>'list of PSCs'!C18</f>
        <v>0.44709357495017804</v>
      </c>
      <c r="E15" s="119">
        <f>'Contract type '!F14</f>
        <v>1</v>
      </c>
      <c r="F15" s="119">
        <f>'Contract type '!G14</f>
        <v>0</v>
      </c>
      <c r="G15" s="119">
        <f>'Contract type '!H14</f>
        <v>0</v>
      </c>
      <c r="H15" s="119">
        <v>0</v>
      </c>
      <c r="I15" s="120">
        <f>Competition!F14</f>
        <v>1</v>
      </c>
      <c r="J15" s="120">
        <f>Competition!G14</f>
        <v>0</v>
      </c>
      <c r="K15" s="120">
        <f>Competition!H14</f>
        <v>0</v>
      </c>
      <c r="L15" s="121">
        <f>Time!G14</f>
        <v>0.35069989609109692</v>
      </c>
      <c r="M15" s="121">
        <f>Time!H14</f>
        <v>3.8370526657237704E-2</v>
      </c>
      <c r="N15" s="121">
        <f>Time!I14</f>
        <v>0.40171417655556596</v>
      </c>
      <c r="O15" s="121">
        <f>Time!J14</f>
        <v>0.20921540069609959</v>
      </c>
      <c r="P15" s="121">
        <f>SB!E14</f>
        <v>0.46347910781426838</v>
      </c>
      <c r="Q15" s="121">
        <f>SDB!E14</f>
        <v>2.6624148342900129E-2</v>
      </c>
      <c r="R15" s="121">
        <f>'8A'!E14</f>
        <v>9.3972025283556919E-5</v>
      </c>
      <c r="S15" s="121">
        <f>VSOB!E14</f>
        <v>9.3972025283556919E-5</v>
      </c>
      <c r="T15" s="121">
        <f>SDVSOB!E14</f>
        <v>9.3972025283556919E-5</v>
      </c>
      <c r="U15" s="121">
        <f>HUBZONE!E14</f>
        <v>0</v>
      </c>
      <c r="V15" s="121">
        <f>WOSB!E14</f>
        <v>0.22873985338459107</v>
      </c>
    </row>
    <row r="16" spans="1:22" s="26" customFormat="1" ht="21.6" hidden="1" customHeight="1" x14ac:dyDescent="0.2">
      <c r="A16" s="45" t="s">
        <v>169</v>
      </c>
      <c r="B16" s="111" t="s">
        <v>1126</v>
      </c>
      <c r="C16" s="122">
        <f>GETPIVOTDATA("Dollars Obligated",'list of PSCs'!$A$8,"Product or Service Code","R710")</f>
        <v>941080276.88999987</v>
      </c>
      <c r="D16" s="119">
        <f>'list of PSCs'!C19</f>
        <v>0.35944380427943656</v>
      </c>
      <c r="E16" s="119">
        <f>'Contract type '!F15</f>
        <v>1</v>
      </c>
      <c r="F16" s="119">
        <f>'Contract type '!G15</f>
        <v>0</v>
      </c>
      <c r="G16" s="119">
        <f>'Contract type '!H15</f>
        <v>0</v>
      </c>
      <c r="H16" s="119">
        <v>0</v>
      </c>
      <c r="I16" s="120">
        <f>Competition!F15</f>
        <v>0.8666378549715692</v>
      </c>
      <c r="J16" s="120">
        <f>Competition!G15</f>
        <v>0.13336214502843083</v>
      </c>
      <c r="K16" s="120">
        <f>Competition!H15</f>
        <v>0</v>
      </c>
      <c r="L16" s="121">
        <f>Time!G15</f>
        <v>8.4342935400055899E-2</v>
      </c>
      <c r="M16" s="121">
        <f>Time!H15</f>
        <v>0.16063857166318057</v>
      </c>
      <c r="N16" s="121">
        <f>Time!I15</f>
        <v>0.30777089400616003</v>
      </c>
      <c r="O16" s="121">
        <f>Time!J15</f>
        <v>0.44724759893060345</v>
      </c>
      <c r="P16" s="121">
        <f>SB!E15</f>
        <v>2.9272585215618101E-3</v>
      </c>
      <c r="Q16" s="121">
        <f>SDB!E15</f>
        <v>0</v>
      </c>
      <c r="R16" s="121">
        <f>'8A'!E15</f>
        <v>0</v>
      </c>
      <c r="S16" s="121">
        <f>VSOB!E15</f>
        <v>0</v>
      </c>
      <c r="T16" s="121">
        <f>SDVSOB!E15</f>
        <v>0</v>
      </c>
      <c r="U16" s="121">
        <f>HUBZONE!E15</f>
        <v>0</v>
      </c>
      <c r="V16" s="121">
        <f>WOSB!E15</f>
        <v>0</v>
      </c>
    </row>
    <row r="17" spans="1:22" s="26" customFormat="1" ht="21.6" customHeight="1" x14ac:dyDescent="0.2">
      <c r="A17" s="171" t="s">
        <v>3228</v>
      </c>
      <c r="B17" s="172"/>
      <c r="C17" s="172"/>
      <c r="D17" s="172"/>
      <c r="E17" s="172"/>
      <c r="F17" s="172"/>
      <c r="G17" s="172"/>
      <c r="H17" s="172"/>
      <c r="I17" s="172"/>
      <c r="J17" s="172"/>
      <c r="K17" s="172"/>
      <c r="L17" s="172"/>
      <c r="M17" s="172"/>
      <c r="N17" s="172"/>
      <c r="O17" s="172"/>
      <c r="P17" s="172"/>
      <c r="Q17" s="172"/>
      <c r="R17" s="172"/>
      <c r="S17" s="172"/>
      <c r="T17" s="172"/>
      <c r="U17" s="172"/>
      <c r="V17" s="173"/>
    </row>
    <row r="18" spans="1:22" s="26" customFormat="1" ht="21.6" customHeight="1" x14ac:dyDescent="0.2">
      <c r="A18" s="174"/>
      <c r="B18" s="175"/>
      <c r="C18" s="175"/>
      <c r="D18" s="175"/>
      <c r="E18" s="175"/>
      <c r="F18" s="175"/>
      <c r="G18" s="175"/>
      <c r="H18" s="175"/>
      <c r="I18" s="175"/>
      <c r="J18" s="175"/>
      <c r="K18" s="175"/>
      <c r="L18" s="175"/>
      <c r="M18" s="175"/>
      <c r="N18" s="175"/>
      <c r="O18" s="175"/>
      <c r="P18" s="175"/>
      <c r="Q18" s="175"/>
      <c r="R18" s="175"/>
      <c r="S18" s="175"/>
      <c r="T18" s="175"/>
      <c r="U18" s="175"/>
      <c r="V18" s="176"/>
    </row>
    <row r="19" spans="1:22" s="26" customFormat="1" ht="24.75" customHeight="1" x14ac:dyDescent="0.2">
      <c r="A19" s="47" t="s">
        <v>51</v>
      </c>
      <c r="B19" s="112" t="s">
        <v>939</v>
      </c>
      <c r="C19" s="145">
        <f>C7</f>
        <v>82505922.079999998</v>
      </c>
      <c r="D19" s="148">
        <v>3.2000000000000001E-2</v>
      </c>
      <c r="E19" s="148">
        <f t="shared" ref="E19:G23" si="0">E7</f>
        <v>0.51530731694686871</v>
      </c>
      <c r="F19" s="148">
        <f t="shared" si="0"/>
        <v>0.48469268305313129</v>
      </c>
      <c r="G19" s="148">
        <f t="shared" si="0"/>
        <v>0</v>
      </c>
      <c r="H19" s="148">
        <v>0</v>
      </c>
      <c r="I19" s="149">
        <f t="shared" ref="I19:J23" si="1">I7</f>
        <v>0.90860691528573312</v>
      </c>
      <c r="J19" s="149">
        <f t="shared" si="1"/>
        <v>9.1393084714266826E-2</v>
      </c>
      <c r="K19" s="149">
        <f>Competition!H18</f>
        <v>0</v>
      </c>
      <c r="L19" s="150">
        <f>L7</f>
        <v>0.30468434194287752</v>
      </c>
      <c r="M19" s="150">
        <v>0.21350225794999469</v>
      </c>
      <c r="N19" s="150">
        <v>0.2699258561423401</v>
      </c>
      <c r="O19" s="150">
        <v>0.21188754396478773</v>
      </c>
      <c r="P19" s="150">
        <v>0.16641663832377732</v>
      </c>
      <c r="Q19" s="150">
        <v>7.5609779237314614E-2</v>
      </c>
      <c r="R19" s="150">
        <v>7.1042286420584383E-2</v>
      </c>
      <c r="S19" s="150">
        <v>0</v>
      </c>
      <c r="T19" s="150">
        <v>0</v>
      </c>
      <c r="U19" s="150">
        <v>0</v>
      </c>
      <c r="V19" s="150">
        <v>4.8733379928625635E-2</v>
      </c>
    </row>
    <row r="20" spans="1:22" s="26" customFormat="1" ht="24" x14ac:dyDescent="0.2">
      <c r="A20" s="47" t="s">
        <v>668</v>
      </c>
      <c r="B20" s="112" t="s">
        <v>967</v>
      </c>
      <c r="C20" s="145">
        <f>C8</f>
        <v>73959282.75999999</v>
      </c>
      <c r="D20" s="148">
        <f>D8</f>
        <v>2.8248606000846298E-2</v>
      </c>
      <c r="E20" s="148">
        <f t="shared" si="0"/>
        <v>2.5035961557504965E-2</v>
      </c>
      <c r="F20" s="148">
        <f t="shared" si="0"/>
        <v>0.97394996695341118</v>
      </c>
      <c r="G20" s="148">
        <f t="shared" si="0"/>
        <v>1.014071489083759E-3</v>
      </c>
      <c r="H20" s="148">
        <v>0</v>
      </c>
      <c r="I20" s="149">
        <f t="shared" si="1"/>
        <v>0.99898592851091628</v>
      </c>
      <c r="J20" s="149">
        <f t="shared" si="1"/>
        <v>1.0140714890837592E-3</v>
      </c>
      <c r="K20" s="149">
        <f>Competition!H19</f>
        <v>0</v>
      </c>
      <c r="L20" s="150">
        <f>L8</f>
        <v>0.27177115907444743</v>
      </c>
      <c r="M20" s="150">
        <v>0.60739758328613613</v>
      </c>
      <c r="N20" s="150">
        <v>8.7130915275522875E-3</v>
      </c>
      <c r="O20" s="150">
        <v>0.11211816611186401</v>
      </c>
      <c r="P20" s="150">
        <v>0.24753208220538997</v>
      </c>
      <c r="Q20" s="150">
        <v>0</v>
      </c>
      <c r="R20" s="150">
        <f>'8A'!E19</f>
        <v>0</v>
      </c>
      <c r="S20" s="150">
        <f>VSOB!E19</f>
        <v>0</v>
      </c>
      <c r="T20" s="150">
        <f>SDVSOB!E19</f>
        <v>0</v>
      </c>
      <c r="U20" s="150">
        <f>HUBZONE!E19</f>
        <v>0</v>
      </c>
      <c r="V20" s="150">
        <f>WOSB!E19</f>
        <v>0</v>
      </c>
    </row>
    <row r="21" spans="1:22" s="26" customFormat="1" ht="12" x14ac:dyDescent="0.2">
      <c r="A21" s="47" t="s">
        <v>648</v>
      </c>
      <c r="B21" s="112" t="s">
        <v>971</v>
      </c>
      <c r="C21" s="145">
        <f>C9</f>
        <v>90772111.50999999</v>
      </c>
      <c r="D21" s="146">
        <f>D9</f>
        <v>3.467023365047673E-2</v>
      </c>
      <c r="E21" s="148">
        <f t="shared" si="0"/>
        <v>0.16796525856204578</v>
      </c>
      <c r="F21" s="146">
        <f t="shared" si="0"/>
        <v>0.82322960308979598</v>
      </c>
      <c r="G21" s="146">
        <f t="shared" si="0"/>
        <v>8.8051383481582736E-3</v>
      </c>
      <c r="H21" s="148">
        <v>0</v>
      </c>
      <c r="I21" s="147">
        <f t="shared" si="1"/>
        <v>0.96156274805157949</v>
      </c>
      <c r="J21" s="147">
        <f t="shared" si="1"/>
        <v>3.3766968169098174E-2</v>
      </c>
      <c r="K21" s="147">
        <f>K9</f>
        <v>4.670283779322432E-3</v>
      </c>
      <c r="L21" s="146">
        <f>L9</f>
        <v>6.7165750565671742E-2</v>
      </c>
      <c r="M21" s="150">
        <v>0.29982423067245451</v>
      </c>
      <c r="N21" s="150">
        <v>0.30116561667719216</v>
      </c>
      <c r="O21" s="150">
        <v>0.33184440208468169</v>
      </c>
      <c r="P21" s="150">
        <v>0.11371338198806652</v>
      </c>
      <c r="Q21" s="150">
        <v>0</v>
      </c>
      <c r="R21" s="150">
        <v>4.670283779322432E-3</v>
      </c>
      <c r="S21" s="150">
        <v>0</v>
      </c>
      <c r="T21" s="150">
        <v>0</v>
      </c>
      <c r="U21" s="150">
        <v>0</v>
      </c>
      <c r="V21" s="150">
        <v>0.10575045892749224</v>
      </c>
    </row>
    <row r="22" spans="1:22" s="26" customFormat="1" ht="24" x14ac:dyDescent="0.2">
      <c r="A22" s="48" t="s">
        <v>639</v>
      </c>
      <c r="B22" s="112" t="s">
        <v>987</v>
      </c>
      <c r="C22" s="145">
        <f>C10</f>
        <v>125102076.16000001</v>
      </c>
      <c r="D22" s="146">
        <f>D10</f>
        <v>4.7782497712957908E-2</v>
      </c>
      <c r="E22" s="148">
        <f t="shared" si="0"/>
        <v>0.99292227749387973</v>
      </c>
      <c r="F22" s="146">
        <f t="shared" si="0"/>
        <v>0</v>
      </c>
      <c r="G22" s="146">
        <f t="shared" si="0"/>
        <v>7.0777225061202367E-3</v>
      </c>
      <c r="H22" s="148">
        <v>0</v>
      </c>
      <c r="I22" s="147">
        <f t="shared" si="1"/>
        <v>1</v>
      </c>
      <c r="J22" s="147">
        <f t="shared" si="1"/>
        <v>0</v>
      </c>
      <c r="K22" s="147">
        <f>K10</f>
        <v>0</v>
      </c>
      <c r="L22" s="146">
        <f>L10</f>
        <v>0.19196696223718371</v>
      </c>
      <c r="M22" s="150">
        <v>0.15061039623277184</v>
      </c>
      <c r="N22" s="150">
        <v>0.33057342563290676</v>
      </c>
      <c r="O22" s="150">
        <v>0.32684921589713761</v>
      </c>
      <c r="P22" s="150">
        <v>0.10538476118604487</v>
      </c>
      <c r="Q22" s="150">
        <v>0</v>
      </c>
      <c r="R22" s="150">
        <v>0</v>
      </c>
      <c r="S22" s="150">
        <v>2.7319918461055859E-2</v>
      </c>
      <c r="T22" s="150">
        <v>2.7319918461055859E-2</v>
      </c>
      <c r="U22" s="150">
        <v>0</v>
      </c>
      <c r="V22" s="150">
        <v>7.0777225061202367E-3</v>
      </c>
    </row>
    <row r="23" spans="1:22" s="26" customFormat="1" ht="36" x14ac:dyDescent="0.2">
      <c r="A23" s="47" t="s">
        <v>608</v>
      </c>
      <c r="B23" s="112" t="s">
        <v>1012</v>
      </c>
      <c r="C23" s="145">
        <f>C11</f>
        <v>59571454.950000003</v>
      </c>
      <c r="D23" s="146">
        <f>D11</f>
        <v>2.27532028026892E-2</v>
      </c>
      <c r="E23" s="148">
        <f t="shared" si="0"/>
        <v>0.97824817253351304</v>
      </c>
      <c r="F23" s="146">
        <f t="shared" si="0"/>
        <v>1.5168271460860132E-2</v>
      </c>
      <c r="G23" s="146">
        <f t="shared" si="0"/>
        <v>6.5835560056268201E-3</v>
      </c>
      <c r="H23" s="148">
        <v>0</v>
      </c>
      <c r="I23" s="147">
        <f t="shared" si="1"/>
        <v>0.99500878633483836</v>
      </c>
      <c r="J23" s="147">
        <f t="shared" si="1"/>
        <v>0</v>
      </c>
      <c r="K23" s="147">
        <f>K11</f>
        <v>4.9912136651616233E-3</v>
      </c>
      <c r="L23" s="146">
        <f>L11</f>
        <v>5.9154173806191387E-3</v>
      </c>
      <c r="M23" s="150">
        <v>0.39962614678424935</v>
      </c>
      <c r="N23" s="150">
        <v>0.35561111303694953</v>
      </c>
      <c r="O23" s="150">
        <v>0.23884732279818188</v>
      </c>
      <c r="P23" s="150">
        <v>0.26612154367064017</v>
      </c>
      <c r="Q23" s="150">
        <v>3.0933045727129748E-2</v>
      </c>
      <c r="R23" s="150">
        <v>3.5924259392291366E-2</v>
      </c>
      <c r="S23" s="150">
        <v>0</v>
      </c>
      <c r="T23" s="150">
        <v>0</v>
      </c>
      <c r="U23" s="150">
        <v>0</v>
      </c>
      <c r="V23" s="150">
        <v>0.10934980546416889</v>
      </c>
    </row>
    <row r="24" spans="1:22" s="26" customFormat="1" ht="24" x14ac:dyDescent="0.2">
      <c r="A24" s="47" t="s">
        <v>23</v>
      </c>
      <c r="B24" s="151" t="s">
        <v>1043</v>
      </c>
      <c r="C24" s="145">
        <f>GETPIVOTDATA("Dollars Obligated",'list of PSCs'!$F$8,"Product or Service Code","D399")</f>
        <v>38221799.429999992</v>
      </c>
      <c r="D24" s="148">
        <f>'list of PSCs'!H15</f>
        <v>1.4598742881879206E-2</v>
      </c>
      <c r="E24" s="148">
        <f>'Contract type '!F29</f>
        <v>0.97742944594798742</v>
      </c>
      <c r="F24" s="148">
        <f>'Contract type '!G29</f>
        <v>0</v>
      </c>
      <c r="G24" s="148">
        <f>'Contract type '!H29</f>
        <v>2.257055405201262E-2</v>
      </c>
      <c r="H24" s="148">
        <v>0</v>
      </c>
      <c r="I24" s="149">
        <v>0.92041982022404223</v>
      </c>
      <c r="J24" s="149">
        <f>Competition!G29</f>
        <v>3.9213224451792898E-3</v>
      </c>
      <c r="K24" s="149">
        <f>Competition!H29</f>
        <v>7.565885733077847E-2</v>
      </c>
      <c r="L24" s="148">
        <f>Time!G30</f>
        <v>2.2303732757565781E-2</v>
      </c>
      <c r="M24" s="148">
        <f>Time!H30</f>
        <v>0.27987604873473637</v>
      </c>
      <c r="N24" s="148">
        <f>Time!I30</f>
        <v>0.11220173864012137</v>
      </c>
      <c r="O24" s="148">
        <f>Time!J30</f>
        <v>0.58561847986757654</v>
      </c>
      <c r="P24" s="148">
        <f>SB!E30</f>
        <v>0.9085254082188563</v>
      </c>
      <c r="Q24" s="148">
        <f>SDB!E30</f>
        <v>1.7773443692627323E-2</v>
      </c>
      <c r="R24" s="148">
        <f>'8A'!E30</f>
        <v>0.18247796346620096</v>
      </c>
      <c r="S24" s="148">
        <f>VSOB!E30</f>
        <v>3.8307798738820398E-2</v>
      </c>
      <c r="T24" s="148">
        <f>SDVSOB!E30</f>
        <v>1.4843937450906144E-2</v>
      </c>
      <c r="U24" s="148">
        <f>HUBZONE!E30</f>
        <v>0</v>
      </c>
      <c r="V24" s="148">
        <f>WOSB!E30</f>
        <v>0.4425699967627087</v>
      </c>
    </row>
    <row r="25" spans="1:22" s="26" customFormat="1" ht="12" x14ac:dyDescent="0.2">
      <c r="A25" s="47" t="s">
        <v>24</v>
      </c>
      <c r="B25" s="112" t="s">
        <v>1083</v>
      </c>
      <c r="C25" s="145">
        <f t="shared" ref="C25:G27" si="2">C14</f>
        <v>61314471.820000015</v>
      </c>
      <c r="D25" s="148">
        <f t="shared" si="2"/>
        <v>2.3418944748473568E-2</v>
      </c>
      <c r="E25" s="148">
        <f t="shared" si="2"/>
        <v>0.96834665483708959</v>
      </c>
      <c r="F25" s="148">
        <f t="shared" si="2"/>
        <v>1.3444693651117874E-2</v>
      </c>
      <c r="G25" s="148">
        <f t="shared" si="2"/>
        <v>1.8208651511792469E-2</v>
      </c>
      <c r="H25" s="148">
        <v>0</v>
      </c>
      <c r="I25" s="149">
        <f t="shared" ref="I25:L27" si="3">I14</f>
        <v>0.93425492285354572</v>
      </c>
      <c r="J25" s="149">
        <f t="shared" si="3"/>
        <v>3.4633259277417998E-3</v>
      </c>
      <c r="K25" s="149">
        <f t="shared" si="3"/>
        <v>6.228175121871251E-2</v>
      </c>
      <c r="L25" s="148">
        <f t="shared" si="3"/>
        <v>0.24687940824864796</v>
      </c>
      <c r="M25" s="148">
        <v>4.7469424812864675E-2</v>
      </c>
      <c r="N25" s="148">
        <v>0.15417599319377126</v>
      </c>
      <c r="O25" s="148">
        <v>0.55147517374471611</v>
      </c>
      <c r="P25" s="148">
        <v>0.70736155792591815</v>
      </c>
      <c r="Q25" s="148">
        <v>8.8349354552101217E-2</v>
      </c>
      <c r="R25" s="148">
        <v>0.14831918990833767</v>
      </c>
      <c r="S25" s="148">
        <v>0.10331825769611594</v>
      </c>
      <c r="T25" s="148">
        <v>0.10233311995934598</v>
      </c>
      <c r="U25" s="148">
        <v>1.5663365784498732E-2</v>
      </c>
      <c r="V25" s="148">
        <v>0.46153376013865177</v>
      </c>
    </row>
    <row r="26" spans="1:22" s="26" customFormat="1" ht="12" x14ac:dyDescent="0.2">
      <c r="A26" s="47" t="s">
        <v>213</v>
      </c>
      <c r="B26" s="113" t="s">
        <v>1115</v>
      </c>
      <c r="C26" s="145">
        <f t="shared" si="2"/>
        <v>1170561128.8899999</v>
      </c>
      <c r="D26" s="146">
        <f t="shared" si="2"/>
        <v>0.44709357495017804</v>
      </c>
      <c r="E26" s="146">
        <f t="shared" si="2"/>
        <v>1</v>
      </c>
      <c r="F26" s="146">
        <f t="shared" si="2"/>
        <v>0</v>
      </c>
      <c r="G26" s="146">
        <f t="shared" si="2"/>
        <v>0</v>
      </c>
      <c r="H26" s="148">
        <v>0</v>
      </c>
      <c r="I26" s="149">
        <f t="shared" si="3"/>
        <v>1</v>
      </c>
      <c r="J26" s="149">
        <f t="shared" si="3"/>
        <v>0</v>
      </c>
      <c r="K26" s="149">
        <f t="shared" si="3"/>
        <v>0</v>
      </c>
      <c r="L26" s="148">
        <f t="shared" si="3"/>
        <v>0.35069989609109692</v>
      </c>
      <c r="M26" s="148">
        <v>3.8370526657237704E-2</v>
      </c>
      <c r="N26" s="148">
        <v>0.40171417655556596</v>
      </c>
      <c r="O26" s="148">
        <v>0.20921540069609959</v>
      </c>
      <c r="P26" s="148">
        <v>0.46347910781426838</v>
      </c>
      <c r="Q26" s="148">
        <v>2.6624148342900129E-2</v>
      </c>
      <c r="R26" s="148">
        <v>9.3972025283556919E-5</v>
      </c>
      <c r="S26" s="148">
        <v>9.3972025283556919E-5</v>
      </c>
      <c r="T26" s="148">
        <v>9.3972025283556919E-5</v>
      </c>
      <c r="U26" s="148">
        <v>0</v>
      </c>
      <c r="V26" s="148">
        <v>0.22873985338459107</v>
      </c>
    </row>
    <row r="27" spans="1:22" s="26" customFormat="1" ht="12" x14ac:dyDescent="0.2">
      <c r="A27" s="47" t="s">
        <v>169</v>
      </c>
      <c r="B27" s="114" t="s">
        <v>1126</v>
      </c>
      <c r="C27" s="145">
        <f t="shared" si="2"/>
        <v>941080276.88999987</v>
      </c>
      <c r="D27" s="146">
        <f t="shared" si="2"/>
        <v>0.35944380427943656</v>
      </c>
      <c r="E27" s="146">
        <f t="shared" si="2"/>
        <v>1</v>
      </c>
      <c r="F27" s="146">
        <f t="shared" si="2"/>
        <v>0</v>
      </c>
      <c r="G27" s="146">
        <f t="shared" si="2"/>
        <v>0</v>
      </c>
      <c r="H27" s="148">
        <v>0</v>
      </c>
      <c r="I27" s="149">
        <f t="shared" si="3"/>
        <v>0.8666378549715692</v>
      </c>
      <c r="J27" s="149">
        <f t="shared" si="3"/>
        <v>0.13336214502843083</v>
      </c>
      <c r="K27" s="149">
        <f t="shared" si="3"/>
        <v>0</v>
      </c>
      <c r="L27" s="148">
        <f t="shared" si="3"/>
        <v>8.4342935400055899E-2</v>
      </c>
      <c r="M27" s="148">
        <v>0.16063857166318057</v>
      </c>
      <c r="N27" s="148">
        <v>0.30777089400616003</v>
      </c>
      <c r="O27" s="148">
        <v>0.44724759893060345</v>
      </c>
      <c r="P27" s="148">
        <v>2.9272585215618101E-3</v>
      </c>
      <c r="Q27" s="148">
        <v>0</v>
      </c>
      <c r="R27" s="148">
        <v>0</v>
      </c>
      <c r="S27" s="148">
        <v>0</v>
      </c>
      <c r="T27" s="148">
        <v>0</v>
      </c>
      <c r="U27" s="148">
        <v>0</v>
      </c>
      <c r="V27" s="148">
        <v>0</v>
      </c>
    </row>
    <row r="28" spans="1:22" s="26" customFormat="1" ht="12" x14ac:dyDescent="0.2">
      <c r="A28" s="47" t="s">
        <v>102</v>
      </c>
      <c r="B28" s="112" t="s">
        <v>1160</v>
      </c>
      <c r="C28" s="145">
        <f>GETPIVOTDATA("Dollars Obligated",'list of PSCs'!$F$8,"Product or Service Code","U009")</f>
        <v>55932316.310000002</v>
      </c>
      <c r="D28" s="148">
        <f>'list of PSCs'!H19</f>
        <v>2.136324078862524E-2</v>
      </c>
      <c r="E28" s="148">
        <f>'Contract type '!F35</f>
        <v>1</v>
      </c>
      <c r="F28" s="148">
        <f>'Contract type '!G35</f>
        <v>0</v>
      </c>
      <c r="G28" s="148">
        <f>'Contract type '!H35</f>
        <v>0</v>
      </c>
      <c r="H28" s="148">
        <v>0</v>
      </c>
      <c r="I28" s="149">
        <v>1</v>
      </c>
      <c r="J28" s="149">
        <f>Competition!G35</f>
        <v>0</v>
      </c>
      <c r="K28" s="149">
        <f>Competition!H35</f>
        <v>0</v>
      </c>
      <c r="L28" s="148">
        <f>Time!G36</f>
        <v>0</v>
      </c>
      <c r="M28" s="148">
        <f>Time!H36</f>
        <v>0.93230033083176633</v>
      </c>
      <c r="N28" s="148">
        <f>Time!I36</f>
        <v>2.613458723751539E-2</v>
      </c>
      <c r="O28" s="148">
        <f>Time!J36</f>
        <v>4.156508193071827E-2</v>
      </c>
      <c r="P28" s="148">
        <f>SB!E36</f>
        <v>0.12774069574376973</v>
      </c>
      <c r="Q28" s="148">
        <f>SDB!E36</f>
        <v>1.0720242599586342E-2</v>
      </c>
      <c r="R28" s="148">
        <f>'8A'!E36</f>
        <v>3.6854829837101734E-2</v>
      </c>
      <c r="S28" s="148">
        <f>VSOB!E36</f>
        <v>0</v>
      </c>
      <c r="T28" s="148">
        <f>SDVSOB!E36</f>
        <v>0</v>
      </c>
      <c r="U28" s="148">
        <f>HUBZONE!E36</f>
        <v>0</v>
      </c>
      <c r="V28" s="148">
        <f>WOSB!E36</f>
        <v>0</v>
      </c>
    </row>
    <row r="29" spans="1:22" ht="15.6" customHeight="1" x14ac:dyDescent="0.2">
      <c r="A29" s="152"/>
      <c r="B29" s="153"/>
      <c r="D29" s="124"/>
    </row>
    <row r="30" spans="1:22" x14ac:dyDescent="0.2">
      <c r="A30" s="3"/>
      <c r="B30" s="154"/>
    </row>
    <row r="31" spans="1:22" x14ac:dyDescent="0.2">
      <c r="A31" s="3"/>
      <c r="B31" s="154"/>
    </row>
    <row r="32" spans="1:22" x14ac:dyDescent="0.2">
      <c r="A32" s="3"/>
      <c r="B32" s="154"/>
    </row>
  </sheetData>
  <mergeCells count="14">
    <mergeCell ref="A5:V6"/>
    <mergeCell ref="A17:V18"/>
    <mergeCell ref="Q2:V2"/>
    <mergeCell ref="Q3:V3"/>
    <mergeCell ref="A4:B4"/>
    <mergeCell ref="A1:P1"/>
    <mergeCell ref="A2:B2"/>
    <mergeCell ref="C2:D3"/>
    <mergeCell ref="E2:H2"/>
    <mergeCell ref="I2:K2"/>
    <mergeCell ref="I3:K3"/>
    <mergeCell ref="L2:O2"/>
    <mergeCell ref="L3:O3"/>
    <mergeCell ref="E3:H3"/>
  </mergeCells>
  <pageMargins left="0.25" right="0.25" top="0.75" bottom="0.75" header="0.3" footer="0.3"/>
  <pageSetup scale="90" fitToWidth="2" fitToHeight="0" orientation="landscape" r:id="rId1"/>
  <colBreaks count="1" manualBreakCount="1">
    <brk id="16" max="2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H66"/>
  <sheetViews>
    <sheetView zoomScale="90" zoomScaleNormal="90" workbookViewId="0">
      <selection activeCell="C36" sqref="C36"/>
    </sheetView>
  </sheetViews>
  <sheetFormatPr defaultColWidth="9.140625" defaultRowHeight="15" x14ac:dyDescent="0.25"/>
  <cols>
    <col min="1" max="1" width="24.7109375" style="80" bestFit="1" customWidth="1"/>
    <col min="2" max="2" width="26.7109375" style="80" customWidth="1"/>
    <col min="3" max="3" width="18" style="80" bestFit="1" customWidth="1"/>
    <col min="4" max="5" width="9.140625" style="80"/>
    <col min="6" max="6" width="24.7109375" style="80" bestFit="1" customWidth="1"/>
    <col min="7" max="7" width="17.85546875" style="80" bestFit="1" customWidth="1"/>
    <col min="8" max="8" width="6.42578125" style="80" bestFit="1" customWidth="1"/>
    <col min="9" max="9" width="9.140625" style="7"/>
    <col min="10" max="10" width="22.28515625" style="7" bestFit="1" customWidth="1"/>
    <col min="11" max="11" width="14.42578125" style="7" bestFit="1" customWidth="1"/>
    <col min="12" max="12" width="6.28515625" style="7" bestFit="1" customWidth="1"/>
    <col min="13" max="16384" width="9.140625" style="7"/>
  </cols>
  <sheetData>
    <row r="6" spans="1:8" x14ac:dyDescent="0.25">
      <c r="A6" s="79" t="s">
        <v>3168</v>
      </c>
      <c r="B6" s="80" t="s">
        <v>3204</v>
      </c>
      <c r="F6" s="79" t="s">
        <v>3168</v>
      </c>
      <c r="G6" s="80" t="s">
        <v>3210</v>
      </c>
    </row>
    <row r="7" spans="1:8" x14ac:dyDescent="0.25">
      <c r="C7" s="80" t="s">
        <v>3208</v>
      </c>
      <c r="H7" s="80" t="s">
        <v>3208</v>
      </c>
    </row>
    <row r="8" spans="1:8" x14ac:dyDescent="0.25">
      <c r="A8" s="79" t="s">
        <v>801</v>
      </c>
      <c r="F8" s="79" t="s">
        <v>801</v>
      </c>
    </row>
    <row r="9" spans="1:8" x14ac:dyDescent="0.25">
      <c r="A9" s="79" t="s">
        <v>681</v>
      </c>
      <c r="B9" s="80" t="s">
        <v>800</v>
      </c>
      <c r="F9" s="79" t="s">
        <v>681</v>
      </c>
      <c r="G9" s="80" t="s">
        <v>800</v>
      </c>
    </row>
    <row r="10" spans="1:8" x14ac:dyDescent="0.25">
      <c r="A10" s="85" t="s">
        <v>51</v>
      </c>
      <c r="B10" s="82">
        <v>82459718.079999998</v>
      </c>
      <c r="C10" s="83">
        <f>B10/$B$20</f>
        <v>3.1495330945023652E-2</v>
      </c>
      <c r="D10" s="84"/>
      <c r="F10" s="81" t="s">
        <v>51</v>
      </c>
      <c r="G10" s="82">
        <v>82459718.079999998</v>
      </c>
      <c r="H10" s="83">
        <f>G10/$B$20</f>
        <v>3.1495330945023652E-2</v>
      </c>
    </row>
    <row r="11" spans="1:8" x14ac:dyDescent="0.25">
      <c r="A11" s="85" t="s">
        <v>668</v>
      </c>
      <c r="B11" s="82">
        <v>73959282.75999999</v>
      </c>
      <c r="C11" s="83">
        <f t="shared" ref="C11:C19" si="0">B11/$B$20</f>
        <v>2.8248606000846298E-2</v>
      </c>
      <c r="F11" s="81" t="s">
        <v>668</v>
      </c>
      <c r="G11" s="82">
        <v>73959282.75999999</v>
      </c>
      <c r="H11" s="83">
        <f t="shared" ref="H11:H19" si="1">G11/$B$20</f>
        <v>2.8248606000846298E-2</v>
      </c>
    </row>
    <row r="12" spans="1:8" x14ac:dyDescent="0.25">
      <c r="A12" s="85" t="s">
        <v>648</v>
      </c>
      <c r="B12" s="82">
        <v>90772111.50999999</v>
      </c>
      <c r="C12" s="83">
        <f t="shared" si="0"/>
        <v>3.467023365047673E-2</v>
      </c>
      <c r="F12" s="81" t="s">
        <v>648</v>
      </c>
      <c r="G12" s="82">
        <v>90772111.50999999</v>
      </c>
      <c r="H12" s="83">
        <f t="shared" si="1"/>
        <v>3.467023365047673E-2</v>
      </c>
    </row>
    <row r="13" spans="1:8" x14ac:dyDescent="0.25">
      <c r="A13" s="85" t="s">
        <v>639</v>
      </c>
      <c r="B13" s="82">
        <v>125102076.16000001</v>
      </c>
      <c r="C13" s="83">
        <f t="shared" si="0"/>
        <v>4.7782497712957908E-2</v>
      </c>
      <c r="F13" s="81" t="s">
        <v>639</v>
      </c>
      <c r="G13" s="82">
        <v>125102076.16000001</v>
      </c>
      <c r="H13" s="83">
        <f t="shared" si="1"/>
        <v>4.7782497712957908E-2</v>
      </c>
    </row>
    <row r="14" spans="1:8" x14ac:dyDescent="0.25">
      <c r="A14" s="85" t="s">
        <v>608</v>
      </c>
      <c r="B14" s="82">
        <v>59571454.950000003</v>
      </c>
      <c r="C14" s="83">
        <f t="shared" si="0"/>
        <v>2.27532028026892E-2</v>
      </c>
      <c r="F14" s="81" t="s">
        <v>608</v>
      </c>
      <c r="G14" s="82">
        <v>59571454.950000003</v>
      </c>
      <c r="H14" s="83">
        <f t="shared" si="1"/>
        <v>2.27532028026892E-2</v>
      </c>
    </row>
    <row r="15" spans="1:8" x14ac:dyDescent="0.25">
      <c r="A15" s="85" t="s">
        <v>17</v>
      </c>
      <c r="B15" s="82">
        <v>11593468.48</v>
      </c>
      <c r="C15" s="83">
        <f t="shared" si="0"/>
        <v>4.4281030190286615E-3</v>
      </c>
      <c r="F15" s="85" t="s">
        <v>23</v>
      </c>
      <c r="G15" s="82">
        <v>38221799.429999992</v>
      </c>
      <c r="H15" s="83">
        <f t="shared" si="1"/>
        <v>1.4598742881879206E-2</v>
      </c>
    </row>
    <row r="16" spans="1:8" x14ac:dyDescent="0.25">
      <c r="A16" s="85" t="s">
        <v>416</v>
      </c>
      <c r="B16" s="82">
        <v>1742912</v>
      </c>
      <c r="C16" s="83">
        <f t="shared" si="0"/>
        <v>6.6570189088928139E-4</v>
      </c>
      <c r="F16" s="81" t="s">
        <v>24</v>
      </c>
      <c r="G16" s="82">
        <v>61314471.820000015</v>
      </c>
      <c r="H16" s="83">
        <f t="shared" si="1"/>
        <v>2.3418944748473568E-2</v>
      </c>
    </row>
    <row r="17" spans="1:8" x14ac:dyDescent="0.25">
      <c r="A17" s="85" t="s">
        <v>24</v>
      </c>
      <c r="B17" s="82">
        <v>61314471.820000015</v>
      </c>
      <c r="C17" s="83">
        <f t="shared" si="0"/>
        <v>2.3418944748473568E-2</v>
      </c>
      <c r="F17" s="81" t="s">
        <v>213</v>
      </c>
      <c r="G17" s="82">
        <v>1170561128.8900001</v>
      </c>
      <c r="H17" s="83">
        <f t="shared" si="1"/>
        <v>0.44709357495017815</v>
      </c>
    </row>
    <row r="18" spans="1:8" x14ac:dyDescent="0.25">
      <c r="A18" s="85" t="s">
        <v>213</v>
      </c>
      <c r="B18" s="82">
        <v>1170561128.8899999</v>
      </c>
      <c r="C18" s="83">
        <f t="shared" si="0"/>
        <v>0.44709357495017804</v>
      </c>
      <c r="F18" s="81" t="s">
        <v>169</v>
      </c>
      <c r="G18" s="86">
        <v>941080276.89000022</v>
      </c>
      <c r="H18" s="83">
        <f t="shared" si="1"/>
        <v>0.35944380427943673</v>
      </c>
    </row>
    <row r="19" spans="1:8" x14ac:dyDescent="0.25">
      <c r="A19" s="85" t="s">
        <v>169</v>
      </c>
      <c r="B19" s="86">
        <v>941080276.88999987</v>
      </c>
      <c r="C19" s="83">
        <f t="shared" si="0"/>
        <v>0.35944380427943656</v>
      </c>
      <c r="F19" s="85" t="s">
        <v>102</v>
      </c>
      <c r="G19" s="86">
        <v>55932316.310000002</v>
      </c>
      <c r="H19" s="83">
        <f t="shared" si="1"/>
        <v>2.136324078862524E-2</v>
      </c>
    </row>
    <row r="20" spans="1:8" x14ac:dyDescent="0.25">
      <c r="A20" s="80" t="s">
        <v>680</v>
      </c>
      <c r="B20" s="86">
        <v>2618156901.54</v>
      </c>
      <c r="C20" s="84"/>
      <c r="F20" s="80" t="s">
        <v>680</v>
      </c>
      <c r="G20" s="86">
        <v>2698974636.8000002</v>
      </c>
      <c r="H20" s="84"/>
    </row>
    <row r="21" spans="1:8" x14ac:dyDescent="0.25">
      <c r="C21" s="84"/>
    </row>
    <row r="22" spans="1:8" x14ac:dyDescent="0.25">
      <c r="C22" s="84"/>
    </row>
    <row r="23" spans="1:8" x14ac:dyDescent="0.25">
      <c r="C23" s="84"/>
    </row>
    <row r="24" spans="1:8" x14ac:dyDescent="0.25">
      <c r="C24" s="84"/>
    </row>
    <row r="25" spans="1:8" x14ac:dyDescent="0.25">
      <c r="A25" s="144" t="s">
        <v>51</v>
      </c>
      <c r="B25" s="142">
        <v>82505922.079999998</v>
      </c>
      <c r="C25" s="83">
        <f>B25/$B$35</f>
        <v>3.1512422357693019E-2</v>
      </c>
    </row>
    <row r="26" spans="1:8" x14ac:dyDescent="0.25">
      <c r="A26" s="144" t="s">
        <v>668</v>
      </c>
      <c r="B26" s="143">
        <f>GETPIVOTDATA("Dollars Obligated",$A$8,"Product or Service Code","B506")</f>
        <v>73959282.75999999</v>
      </c>
      <c r="C26" s="83">
        <f t="shared" ref="C26:C34" si="2">B26/$B$35</f>
        <v>2.8248107491548487E-2</v>
      </c>
    </row>
    <row r="27" spans="1:8" x14ac:dyDescent="0.25">
      <c r="A27" s="144" t="s">
        <v>648</v>
      </c>
      <c r="B27" s="143">
        <f>GETPIVOTDATA("Dollars Obligated",$A$8,"Product or Service Code","B542")</f>
        <v>90772111.50999999</v>
      </c>
      <c r="C27" s="83">
        <f t="shared" si="2"/>
        <v>3.4669621817318252E-2</v>
      </c>
    </row>
    <row r="28" spans="1:8" x14ac:dyDescent="0.25">
      <c r="A28" s="144" t="s">
        <v>639</v>
      </c>
      <c r="B28" s="143">
        <f>GETPIVOTDATA("Dollars Obligated",$A$8,"Product or Service Code","D301")</f>
        <v>125102076.16000001</v>
      </c>
      <c r="C28" s="83">
        <f t="shared" si="2"/>
        <v>4.7781654484821919E-2</v>
      </c>
    </row>
    <row r="29" spans="1:8" x14ac:dyDescent="0.25">
      <c r="A29" s="144" t="s">
        <v>608</v>
      </c>
      <c r="B29" s="143">
        <f>GETPIVOTDATA("Dollars Obligated",$A$8,"Product or Service Code","D313")</f>
        <v>59571454.950000003</v>
      </c>
      <c r="C29" s="83">
        <f t="shared" si="2"/>
        <v>2.275280127196759E-2</v>
      </c>
    </row>
    <row r="30" spans="1:8" x14ac:dyDescent="0.25">
      <c r="A30" s="144" t="s">
        <v>17</v>
      </c>
      <c r="B30" s="143">
        <f>GETPIVOTDATA("Dollars Obligated",$A$8,"Product or Service Code","R408")</f>
        <v>11593468.48</v>
      </c>
      <c r="C30" s="83">
        <f t="shared" si="2"/>
        <v>4.4280248753310021E-3</v>
      </c>
    </row>
    <row r="31" spans="1:8" x14ac:dyDescent="0.25">
      <c r="A31" s="144" t="s">
        <v>416</v>
      </c>
      <c r="B31" s="143">
        <f>GETPIVOTDATA("Dollars Obligated",$A$8,"Product or Service Code","R419")</f>
        <v>1742912</v>
      </c>
      <c r="C31" s="83">
        <f t="shared" si="2"/>
        <v>6.656901431031369E-4</v>
      </c>
    </row>
    <row r="32" spans="1:8" x14ac:dyDescent="0.25">
      <c r="A32" s="144" t="s">
        <v>24</v>
      </c>
      <c r="B32" s="143">
        <f>GETPIVOTDATA("Dollars Obligated",$A$8,"Product or Service Code","R499")</f>
        <v>61314471.820000015</v>
      </c>
      <c r="C32" s="83">
        <f t="shared" si="2"/>
        <v>2.3418531469258954E-2</v>
      </c>
    </row>
    <row r="33" spans="1:3" x14ac:dyDescent="0.25">
      <c r="A33" s="144" t="s">
        <v>213</v>
      </c>
      <c r="B33" s="143">
        <f>GETPIVOTDATA("Dollars Obligated",$A$8,"Product or Service Code","R705")</f>
        <v>1170561128.8899999</v>
      </c>
      <c r="C33" s="83">
        <f t="shared" si="2"/>
        <v>0.44708568499256041</v>
      </c>
    </row>
    <row r="34" spans="1:3" x14ac:dyDescent="0.25">
      <c r="A34" s="144" t="s">
        <v>169</v>
      </c>
      <c r="B34" s="143">
        <f>GETPIVOTDATA("Dollars Obligated",$A$8,"Product or Service Code","R710")</f>
        <v>941080276.88999987</v>
      </c>
      <c r="C34" s="83">
        <f t="shared" si="2"/>
        <v>0.35943746109639713</v>
      </c>
    </row>
    <row r="35" spans="1:3" x14ac:dyDescent="0.25">
      <c r="A35" s="85"/>
      <c r="B35" s="143">
        <f>SUM(B25:B34)</f>
        <v>2618203105.54</v>
      </c>
      <c r="C35" s="85"/>
    </row>
    <row r="36" spans="1:3" ht="10.9" customHeight="1" x14ac:dyDescent="0.25">
      <c r="B36" s="143"/>
      <c r="C36" s="85"/>
    </row>
    <row r="37" spans="1:3" ht="10.9" customHeight="1" x14ac:dyDescent="0.25">
      <c r="B37" s="143"/>
      <c r="C37" s="85"/>
    </row>
    <row r="38" spans="1:3" ht="11.45" customHeight="1" x14ac:dyDescent="0.25">
      <c r="B38" s="143"/>
      <c r="C38" s="85"/>
    </row>
    <row r="39" spans="1:3" ht="10.9" customHeight="1" x14ac:dyDescent="0.25">
      <c r="B39" s="143"/>
      <c r="C39" s="85"/>
    </row>
    <row r="40" spans="1:3" ht="10.9" customHeight="1" x14ac:dyDescent="0.25">
      <c r="C40" s="85"/>
    </row>
    <row r="41" spans="1:3" ht="25.5" customHeight="1" x14ac:dyDescent="0.25">
      <c r="C41" s="85"/>
    </row>
    <row r="42" spans="1:3" ht="10.9" customHeight="1" x14ac:dyDescent="0.25">
      <c r="C42" s="85"/>
    </row>
    <row r="43" spans="1:3" ht="10.9" customHeight="1" x14ac:dyDescent="0.25">
      <c r="C43" s="85"/>
    </row>
    <row r="44" spans="1:3" ht="10.9" customHeight="1" x14ac:dyDescent="0.25">
      <c r="C44" s="85"/>
    </row>
    <row r="45" spans="1:3" ht="10.9" customHeight="1" x14ac:dyDescent="0.25">
      <c r="C45" s="85"/>
    </row>
    <row r="46" spans="1:3" ht="10.9" customHeight="1" x14ac:dyDescent="0.25">
      <c r="C46" s="85"/>
    </row>
    <row r="47" spans="1:3" ht="10.9" customHeight="1" x14ac:dyDescent="0.25">
      <c r="C47" s="85"/>
    </row>
    <row r="48" spans="1:3" ht="10.9" customHeight="1" x14ac:dyDescent="0.25">
      <c r="C48" s="85"/>
    </row>
    <row r="49" spans="3:3" ht="10.9" customHeight="1" x14ac:dyDescent="0.25">
      <c r="C49" s="85"/>
    </row>
    <row r="50" spans="3:3" ht="10.9" customHeight="1" x14ac:dyDescent="0.25">
      <c r="C50" s="85"/>
    </row>
    <row r="51" spans="3:3" ht="10.9" customHeight="1" x14ac:dyDescent="0.25">
      <c r="C51" s="85"/>
    </row>
    <row r="52" spans="3:3" ht="10.9" customHeight="1" x14ac:dyDescent="0.25">
      <c r="C52" s="85"/>
    </row>
    <row r="53" spans="3:3" ht="10.9" customHeight="1" x14ac:dyDescent="0.25">
      <c r="C53" s="85"/>
    </row>
    <row r="54" spans="3:3" ht="10.9" customHeight="1" x14ac:dyDescent="0.25">
      <c r="C54" s="85"/>
    </row>
    <row r="55" spans="3:3" ht="10.9" customHeight="1" x14ac:dyDescent="0.25">
      <c r="C55" s="85"/>
    </row>
    <row r="56" spans="3:3" ht="10.9" customHeight="1" x14ac:dyDescent="0.25">
      <c r="C56" s="85"/>
    </row>
    <row r="57" spans="3:3" ht="10.9" customHeight="1" x14ac:dyDescent="0.25">
      <c r="C57" s="85"/>
    </row>
    <row r="58" spans="3:3" ht="10.9" customHeight="1" x14ac:dyDescent="0.25">
      <c r="C58" s="85"/>
    </row>
    <row r="59" spans="3:3" ht="10.9" customHeight="1" x14ac:dyDescent="0.25">
      <c r="C59" s="85"/>
    </row>
    <row r="60" spans="3:3" ht="10.9" customHeight="1" x14ac:dyDescent="0.25">
      <c r="C60" s="85"/>
    </row>
    <row r="61" spans="3:3" ht="10.9" customHeight="1" x14ac:dyDescent="0.25">
      <c r="C61" s="85"/>
    </row>
    <row r="62" spans="3:3" ht="10.9" customHeight="1" x14ac:dyDescent="0.25">
      <c r="C62" s="85"/>
    </row>
    <row r="63" spans="3:3" ht="10.9" customHeight="1" x14ac:dyDescent="0.25">
      <c r="C63" s="85"/>
    </row>
    <row r="64" spans="3:3" ht="10.9" customHeight="1" x14ac:dyDescent="0.25">
      <c r="C64" s="85"/>
    </row>
    <row r="65" spans="3:3" ht="10.9" customHeight="1" x14ac:dyDescent="0.25">
      <c r="C65" s="85"/>
    </row>
    <row r="66" spans="3:3" ht="10.9" customHeight="1" x14ac:dyDescent="0.25">
      <c r="C66" s="85"/>
    </row>
  </sheetData>
  <conditionalFormatting sqref="A1:A1048576">
    <cfRule type="duplicateValues" dxfId="201" priority="2"/>
  </conditionalFormatting>
  <conditionalFormatting sqref="F6:F20">
    <cfRule type="duplicateValues" dxfId="200" priority="1"/>
  </conditionalFormatting>
  <pageMargins left="0.7" right="0.7" top="0.43" bottom="0.56000000000000005" header="0.3" footer="0.3"/>
  <pageSetup paperSize="5" fitToHeight="0" orientation="landscape" horizontalDpi="4294967294" verticalDpi="4294967294"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1"/>
  <sheetViews>
    <sheetView zoomScaleNormal="100" workbookViewId="0">
      <selection activeCell="D6" sqref="D6"/>
    </sheetView>
  </sheetViews>
  <sheetFormatPr defaultColWidth="9.140625" defaultRowHeight="11.25" x14ac:dyDescent="0.2"/>
  <cols>
    <col min="1" max="5" width="15.5703125" style="7" customWidth="1"/>
    <col min="6" max="8" width="15.5703125" style="17" customWidth="1"/>
    <col min="9" max="16384" width="9.140625" style="7"/>
  </cols>
  <sheetData>
    <row r="2" spans="1:8" x14ac:dyDescent="0.2">
      <c r="A2" s="11" t="s">
        <v>3168</v>
      </c>
      <c r="B2" s="7" t="s">
        <v>3204</v>
      </c>
      <c r="C2" s="41"/>
      <c r="D2" s="12"/>
      <c r="E2" s="12"/>
    </row>
    <row r="3" spans="1:8" x14ac:dyDescent="0.2">
      <c r="A3" s="14"/>
      <c r="B3" s="12"/>
      <c r="C3" s="12"/>
      <c r="D3" s="12"/>
      <c r="E3" s="12"/>
    </row>
    <row r="4" spans="1:8" x14ac:dyDescent="0.2">
      <c r="A4" s="11" t="s">
        <v>801</v>
      </c>
      <c r="B4" s="11" t="s">
        <v>927</v>
      </c>
    </row>
    <row r="5" spans="1:8" x14ac:dyDescent="0.2">
      <c r="A5" s="11" t="s">
        <v>926</v>
      </c>
      <c r="B5" s="7" t="s">
        <v>925</v>
      </c>
      <c r="C5" s="7" t="s">
        <v>924</v>
      </c>
      <c r="D5" s="7" t="s">
        <v>5</v>
      </c>
      <c r="E5" s="7" t="s">
        <v>680</v>
      </c>
      <c r="F5" s="18" t="s">
        <v>929</v>
      </c>
      <c r="G5" s="18" t="s">
        <v>928</v>
      </c>
      <c r="H5" s="18" t="s">
        <v>930</v>
      </c>
    </row>
    <row r="6" spans="1:8" x14ac:dyDescent="0.2">
      <c r="A6" s="14" t="s">
        <v>51</v>
      </c>
      <c r="B6" s="12">
        <v>42492096.079999998</v>
      </c>
      <c r="C6" s="12">
        <v>39967622</v>
      </c>
      <c r="D6" s="12"/>
      <c r="E6" s="12">
        <v>82459718.079999998</v>
      </c>
      <c r="F6" s="19">
        <f>$B6/$E6</f>
        <v>0.51530731694686871</v>
      </c>
      <c r="G6" s="56">
        <f>$C6/$E6</f>
        <v>0.48469268305313129</v>
      </c>
      <c r="H6" s="56">
        <f>$D6/$E6</f>
        <v>0</v>
      </c>
    </row>
    <row r="7" spans="1:8" x14ac:dyDescent="0.2">
      <c r="A7" s="14" t="s">
        <v>668</v>
      </c>
      <c r="B7" s="12">
        <v>1851641.7599999998</v>
      </c>
      <c r="C7" s="12">
        <v>72032641</v>
      </c>
      <c r="D7" s="12">
        <v>75000</v>
      </c>
      <c r="E7" s="12">
        <v>73959282.760000005</v>
      </c>
      <c r="F7" s="19">
        <f>$B7/$E7</f>
        <v>2.5035961557504965E-2</v>
      </c>
      <c r="G7" s="56">
        <f t="shared" ref="G7:G16" si="0">$C7/$E7</f>
        <v>0.97394996695341118</v>
      </c>
      <c r="H7" s="56">
        <f t="shared" ref="H7:H16" si="1">$D7/$E7</f>
        <v>1.014071489083759E-3</v>
      </c>
    </row>
    <row r="8" spans="1:8" x14ac:dyDescent="0.2">
      <c r="A8" s="14" t="s">
        <v>648</v>
      </c>
      <c r="B8" s="12">
        <v>15246561.18</v>
      </c>
      <c r="C8" s="12">
        <v>74726289.329999998</v>
      </c>
      <c r="D8" s="12">
        <v>799261</v>
      </c>
      <c r="E8" s="12">
        <v>90772111.50999999</v>
      </c>
      <c r="F8" s="19">
        <f>$B8/$E8</f>
        <v>0.16796525856204578</v>
      </c>
      <c r="G8" s="56">
        <f t="shared" si="0"/>
        <v>0.82322960308979598</v>
      </c>
      <c r="H8" s="56">
        <f t="shared" si="1"/>
        <v>8.8051383481582736E-3</v>
      </c>
    </row>
    <row r="9" spans="1:8" x14ac:dyDescent="0.2">
      <c r="A9" s="14" t="s">
        <v>639</v>
      </c>
      <c r="B9" s="12">
        <v>124216638.38000001</v>
      </c>
      <c r="C9" s="12"/>
      <c r="D9" s="12">
        <v>885437.78</v>
      </c>
      <c r="E9" s="12">
        <v>125102076.16000001</v>
      </c>
      <c r="F9" s="19">
        <f>$B9/$E9</f>
        <v>0.99292227749387973</v>
      </c>
      <c r="G9" s="56">
        <f t="shared" si="0"/>
        <v>0</v>
      </c>
      <c r="H9" s="56">
        <f t="shared" si="1"/>
        <v>7.0777225061202367E-3</v>
      </c>
    </row>
    <row r="10" spans="1:8" x14ac:dyDescent="0.2">
      <c r="A10" s="14" t="s">
        <v>608</v>
      </c>
      <c r="B10" s="12">
        <v>58275666.939999998</v>
      </c>
      <c r="C10" s="12">
        <v>903596</v>
      </c>
      <c r="D10" s="12">
        <v>392192.01</v>
      </c>
      <c r="E10" s="12">
        <v>59571454.949999996</v>
      </c>
      <c r="F10" s="19">
        <f t="shared" ref="F10:F16" si="2">$B10/$E10</f>
        <v>0.97824817253351304</v>
      </c>
      <c r="G10" s="56">
        <f t="shared" si="0"/>
        <v>1.5168271460860132E-2</v>
      </c>
      <c r="H10" s="56">
        <f t="shared" si="1"/>
        <v>6.5835560056268201E-3</v>
      </c>
    </row>
    <row r="11" spans="1:8" x14ac:dyDescent="0.2">
      <c r="A11" s="14" t="s">
        <v>17</v>
      </c>
      <c r="B11" s="12">
        <v>5979673.9899999993</v>
      </c>
      <c r="C11" s="12">
        <v>3887609</v>
      </c>
      <c r="D11" s="12">
        <v>1726185.49</v>
      </c>
      <c r="E11" s="12">
        <v>11593468.479999999</v>
      </c>
      <c r="F11" s="19">
        <f t="shared" si="2"/>
        <v>0.5157795529711916</v>
      </c>
      <c r="G11" s="56">
        <f t="shared" si="0"/>
        <v>0.33532751710211234</v>
      </c>
      <c r="H11" s="56">
        <f t="shared" si="1"/>
        <v>0.14889292992669612</v>
      </c>
    </row>
    <row r="12" spans="1:8" x14ac:dyDescent="0.2">
      <c r="A12" s="14" t="s">
        <v>416</v>
      </c>
      <c r="B12" s="12">
        <v>1742912</v>
      </c>
      <c r="C12" s="12"/>
      <c r="D12" s="12"/>
      <c r="E12" s="12">
        <v>1742912</v>
      </c>
      <c r="F12" s="19">
        <f t="shared" si="2"/>
        <v>1</v>
      </c>
      <c r="G12" s="56">
        <f>$C12/$E12</f>
        <v>0</v>
      </c>
      <c r="H12" s="56">
        <f t="shared" si="1"/>
        <v>0</v>
      </c>
    </row>
    <row r="13" spans="1:8" x14ac:dyDescent="0.2">
      <c r="A13" s="14" t="s">
        <v>24</v>
      </c>
      <c r="B13" s="12">
        <v>59373663.680000015</v>
      </c>
      <c r="C13" s="12">
        <v>824354.29</v>
      </c>
      <c r="D13" s="12">
        <v>1116453.8500000001</v>
      </c>
      <c r="E13" s="12">
        <v>61314471.820000015</v>
      </c>
      <c r="F13" s="19">
        <f t="shared" si="2"/>
        <v>0.96834665483708959</v>
      </c>
      <c r="G13" s="56">
        <f t="shared" si="0"/>
        <v>1.3444693651117874E-2</v>
      </c>
      <c r="H13" s="56">
        <f t="shared" si="1"/>
        <v>1.8208651511792469E-2</v>
      </c>
    </row>
    <row r="14" spans="1:8" x14ac:dyDescent="0.2">
      <c r="A14" s="14" t="s">
        <v>213</v>
      </c>
      <c r="B14" s="12">
        <v>1170561128.8899999</v>
      </c>
      <c r="C14" s="12"/>
      <c r="D14" s="12"/>
      <c r="E14" s="12">
        <v>1170561128.8899999</v>
      </c>
      <c r="F14" s="19">
        <f t="shared" si="2"/>
        <v>1</v>
      </c>
      <c r="G14" s="56">
        <f t="shared" si="0"/>
        <v>0</v>
      </c>
      <c r="H14" s="56">
        <f t="shared" si="1"/>
        <v>0</v>
      </c>
    </row>
    <row r="15" spans="1:8" x14ac:dyDescent="0.2">
      <c r="A15" s="14" t="s">
        <v>169</v>
      </c>
      <c r="B15" s="12">
        <v>941080276.88999987</v>
      </c>
      <c r="C15" s="12"/>
      <c r="D15" s="12"/>
      <c r="E15" s="12">
        <v>941080276.88999987</v>
      </c>
      <c r="F15" s="19">
        <f t="shared" si="2"/>
        <v>1</v>
      </c>
      <c r="G15" s="56">
        <f>$C15/$E15</f>
        <v>0</v>
      </c>
      <c r="H15" s="56">
        <f t="shared" si="1"/>
        <v>0</v>
      </c>
    </row>
    <row r="16" spans="1:8" x14ac:dyDescent="0.2">
      <c r="A16" s="14" t="s">
        <v>680</v>
      </c>
      <c r="B16" s="12">
        <v>2420820259.79</v>
      </c>
      <c r="C16" s="12">
        <v>192342111.61999997</v>
      </c>
      <c r="D16" s="12">
        <v>4994530.1300000008</v>
      </c>
      <c r="E16" s="12">
        <v>2618156901.54</v>
      </c>
      <c r="F16" s="73">
        <f t="shared" si="2"/>
        <v>0.92462764869671232</v>
      </c>
      <c r="G16" s="73">
        <f t="shared" si="0"/>
        <v>7.3464700112840578E-2</v>
      </c>
      <c r="H16" s="73">
        <f t="shared" si="1"/>
        <v>1.9076511904470728E-3</v>
      </c>
    </row>
    <row r="17" spans="1:8" ht="12.75" x14ac:dyDescent="0.2">
      <c r="A17"/>
      <c r="B17"/>
      <c r="C17"/>
      <c r="D17"/>
      <c r="E17"/>
      <c r="F17" s="20"/>
      <c r="G17" s="20"/>
      <c r="H17" s="20"/>
    </row>
    <row r="18" spans="1:8" ht="12.75" x14ac:dyDescent="0.2">
      <c r="A18"/>
      <c r="B18"/>
      <c r="C18"/>
      <c r="D18"/>
      <c r="E18"/>
      <c r="F18" s="20"/>
      <c r="G18" s="20"/>
      <c r="H18" s="20"/>
    </row>
    <row r="19" spans="1:8" ht="12.75" x14ac:dyDescent="0.2">
      <c r="A19"/>
      <c r="B19"/>
      <c r="C19"/>
      <c r="D19"/>
      <c r="E19"/>
    </row>
    <row r="20" spans="1:8" x14ac:dyDescent="0.2">
      <c r="A20" s="11" t="s">
        <v>3168</v>
      </c>
      <c r="B20" s="7" t="s">
        <v>3212</v>
      </c>
      <c r="C20" s="41"/>
      <c r="D20" s="12"/>
      <c r="E20" s="12"/>
    </row>
    <row r="21" spans="1:8" x14ac:dyDescent="0.2">
      <c r="A21" s="14"/>
      <c r="B21" s="12"/>
      <c r="C21" s="12"/>
      <c r="D21" s="12"/>
      <c r="E21" s="12"/>
    </row>
    <row r="22" spans="1:8" x14ac:dyDescent="0.2">
      <c r="A22" s="11" t="s">
        <v>801</v>
      </c>
      <c r="B22" s="11" t="s">
        <v>927</v>
      </c>
    </row>
    <row r="23" spans="1:8" x14ac:dyDescent="0.2">
      <c r="A23" s="11" t="s">
        <v>926</v>
      </c>
      <c r="B23" s="7" t="s">
        <v>925</v>
      </c>
      <c r="C23" s="7" t="s">
        <v>924</v>
      </c>
      <c r="D23" s="7" t="s">
        <v>5</v>
      </c>
      <c r="E23" s="7" t="s">
        <v>680</v>
      </c>
      <c r="F23" s="18" t="s">
        <v>929</v>
      </c>
      <c r="G23" s="18" t="s">
        <v>928</v>
      </c>
      <c r="H23" s="18" t="s">
        <v>930</v>
      </c>
    </row>
    <row r="24" spans="1:8" x14ac:dyDescent="0.2">
      <c r="A24" s="14" t="s">
        <v>51</v>
      </c>
      <c r="B24" s="12">
        <v>42492096.079999998</v>
      </c>
      <c r="C24" s="12">
        <v>39967622</v>
      </c>
      <c r="D24" s="12"/>
      <c r="E24" s="12">
        <v>82459718.079999998</v>
      </c>
      <c r="F24" s="19">
        <f>$B24/$E24</f>
        <v>0.51530731694686871</v>
      </c>
      <c r="G24" s="56">
        <f t="shared" ref="G24:G31" si="3">$C24/$E24</f>
        <v>0.48469268305313129</v>
      </c>
      <c r="H24" s="56">
        <f t="shared" ref="H24:H36" si="4">$D24/$E24</f>
        <v>0</v>
      </c>
    </row>
    <row r="25" spans="1:8" x14ac:dyDescent="0.2">
      <c r="A25" s="14" t="s">
        <v>668</v>
      </c>
      <c r="B25" s="12">
        <v>1851641.7599999998</v>
      </c>
      <c r="C25" s="12">
        <v>72032641</v>
      </c>
      <c r="D25" s="12">
        <v>75000</v>
      </c>
      <c r="E25" s="12">
        <v>73959282.760000005</v>
      </c>
      <c r="F25" s="19">
        <f>$B25/$E25</f>
        <v>2.5035961557504965E-2</v>
      </c>
      <c r="G25" s="56">
        <f t="shared" si="3"/>
        <v>0.97394996695341118</v>
      </c>
      <c r="H25" s="56">
        <f t="shared" si="4"/>
        <v>1.014071489083759E-3</v>
      </c>
    </row>
    <row r="26" spans="1:8" x14ac:dyDescent="0.2">
      <c r="A26" s="14" t="s">
        <v>648</v>
      </c>
      <c r="B26" s="12">
        <v>15246561.18</v>
      </c>
      <c r="C26" s="12">
        <v>74726289.329999998</v>
      </c>
      <c r="D26" s="12">
        <v>799261</v>
      </c>
      <c r="E26" s="12">
        <v>90772111.50999999</v>
      </c>
      <c r="F26" s="19">
        <f>$B26/$E26</f>
        <v>0.16796525856204578</v>
      </c>
      <c r="G26" s="56">
        <f t="shared" si="3"/>
        <v>0.82322960308979598</v>
      </c>
      <c r="H26" s="56">
        <f t="shared" si="4"/>
        <v>8.8051383481582736E-3</v>
      </c>
    </row>
    <row r="27" spans="1:8" x14ac:dyDescent="0.2">
      <c r="A27" s="14" t="s">
        <v>639</v>
      </c>
      <c r="B27" s="12">
        <v>124216638.38000001</v>
      </c>
      <c r="C27" s="12"/>
      <c r="D27" s="12">
        <v>885437.78</v>
      </c>
      <c r="E27" s="12">
        <v>125102076.16000001</v>
      </c>
      <c r="F27" s="19">
        <f t="shared" ref="F27:F36" si="5">$B27/$E27</f>
        <v>0.99292227749387973</v>
      </c>
      <c r="G27" s="56">
        <f t="shared" si="3"/>
        <v>0</v>
      </c>
      <c r="H27" s="56">
        <f t="shared" si="4"/>
        <v>7.0777225061202367E-3</v>
      </c>
    </row>
    <row r="28" spans="1:8" x14ac:dyDescent="0.2">
      <c r="A28" s="14" t="s">
        <v>608</v>
      </c>
      <c r="B28" s="12">
        <v>58275666.939999998</v>
      </c>
      <c r="C28" s="12">
        <v>903596</v>
      </c>
      <c r="D28" s="12">
        <v>392192.01</v>
      </c>
      <c r="E28" s="12">
        <v>59571454.949999996</v>
      </c>
      <c r="F28" s="19">
        <f t="shared" si="5"/>
        <v>0.97824817253351304</v>
      </c>
      <c r="G28" s="56">
        <f t="shared" si="3"/>
        <v>1.5168271460860132E-2</v>
      </c>
      <c r="H28" s="56">
        <f t="shared" si="4"/>
        <v>6.5835560056268201E-3</v>
      </c>
    </row>
    <row r="29" spans="1:8" s="92" customFormat="1" x14ac:dyDescent="0.2">
      <c r="A29" s="89" t="s">
        <v>23</v>
      </c>
      <c r="B29" s="90">
        <v>37359112.239999995</v>
      </c>
      <c r="C29" s="90"/>
      <c r="D29" s="90">
        <v>862687.19</v>
      </c>
      <c r="E29" s="90">
        <v>38221799.429999992</v>
      </c>
      <c r="F29" s="93">
        <f t="shared" si="5"/>
        <v>0.97742944594798742</v>
      </c>
      <c r="G29" s="91">
        <f>$C29/$E29</f>
        <v>0</v>
      </c>
      <c r="H29" s="91">
        <f t="shared" si="4"/>
        <v>2.257055405201262E-2</v>
      </c>
    </row>
    <row r="30" spans="1:8" x14ac:dyDescent="0.2">
      <c r="A30" s="14" t="s">
        <v>17</v>
      </c>
      <c r="B30" s="12">
        <v>5979673.9899999993</v>
      </c>
      <c r="C30" s="12">
        <v>3887609</v>
      </c>
      <c r="D30" s="12">
        <v>1726185.49</v>
      </c>
      <c r="E30" s="12">
        <v>11593468.479999999</v>
      </c>
      <c r="F30" s="19">
        <f t="shared" si="5"/>
        <v>0.5157795529711916</v>
      </c>
      <c r="G30" s="56">
        <f t="shared" si="3"/>
        <v>0.33532751710211234</v>
      </c>
      <c r="H30" s="56">
        <f t="shared" si="4"/>
        <v>0.14889292992669612</v>
      </c>
    </row>
    <row r="31" spans="1:8" x14ac:dyDescent="0.2">
      <c r="A31" s="14" t="s">
        <v>416</v>
      </c>
      <c r="B31" s="12">
        <v>1742912</v>
      </c>
      <c r="C31" s="12"/>
      <c r="D31" s="12"/>
      <c r="E31" s="12">
        <v>1742912</v>
      </c>
      <c r="F31" s="19">
        <f t="shared" si="5"/>
        <v>1</v>
      </c>
      <c r="G31" s="56">
        <f t="shared" si="3"/>
        <v>0</v>
      </c>
      <c r="H31" s="56">
        <f t="shared" si="4"/>
        <v>0</v>
      </c>
    </row>
    <row r="32" spans="1:8" x14ac:dyDescent="0.2">
      <c r="A32" s="14" t="s">
        <v>24</v>
      </c>
      <c r="B32" s="12">
        <v>59373663.680000015</v>
      </c>
      <c r="C32" s="12">
        <v>824354.29</v>
      </c>
      <c r="D32" s="12">
        <v>1116453.8500000001</v>
      </c>
      <c r="E32" s="12">
        <v>61314471.820000015</v>
      </c>
      <c r="F32" s="19">
        <f t="shared" si="5"/>
        <v>0.96834665483708959</v>
      </c>
      <c r="G32" s="56">
        <f>$C32/$E32</f>
        <v>1.3444693651117874E-2</v>
      </c>
      <c r="H32" s="56">
        <f t="shared" si="4"/>
        <v>1.8208651511792469E-2</v>
      </c>
    </row>
    <row r="33" spans="1:8" x14ac:dyDescent="0.2">
      <c r="A33" s="14" t="s">
        <v>213</v>
      </c>
      <c r="B33" s="12">
        <v>1170561128.8899999</v>
      </c>
      <c r="C33" s="12"/>
      <c r="D33" s="12"/>
      <c r="E33" s="12">
        <v>1170561128.8899999</v>
      </c>
      <c r="F33" s="19">
        <f t="shared" si="5"/>
        <v>1</v>
      </c>
      <c r="G33" s="56">
        <f t="shared" ref="G33:G36" si="6">$C33/$E33</f>
        <v>0</v>
      </c>
      <c r="H33" s="56">
        <f t="shared" si="4"/>
        <v>0</v>
      </c>
    </row>
    <row r="34" spans="1:8" x14ac:dyDescent="0.2">
      <c r="A34" s="14" t="s">
        <v>169</v>
      </c>
      <c r="B34" s="12">
        <v>941080276.88999987</v>
      </c>
      <c r="C34" s="12"/>
      <c r="D34" s="12"/>
      <c r="E34" s="12">
        <v>941080276.88999987</v>
      </c>
      <c r="F34" s="19">
        <f t="shared" si="5"/>
        <v>1</v>
      </c>
      <c r="G34" s="56">
        <f t="shared" si="6"/>
        <v>0</v>
      </c>
      <c r="H34" s="56">
        <f t="shared" si="4"/>
        <v>0</v>
      </c>
    </row>
    <row r="35" spans="1:8" s="92" customFormat="1" x14ac:dyDescent="0.2">
      <c r="A35" s="89" t="s">
        <v>102</v>
      </c>
      <c r="B35" s="90">
        <v>55932316.310000002</v>
      </c>
      <c r="C35" s="90"/>
      <c r="D35" s="90"/>
      <c r="E35" s="90">
        <v>55932316.310000002</v>
      </c>
      <c r="F35" s="93">
        <f t="shared" si="5"/>
        <v>1</v>
      </c>
      <c r="G35" s="91">
        <f t="shared" si="6"/>
        <v>0</v>
      </c>
      <c r="H35" s="91">
        <f t="shared" si="4"/>
        <v>0</v>
      </c>
    </row>
    <row r="36" spans="1:8" x14ac:dyDescent="0.2">
      <c r="A36" s="14" t="s">
        <v>680</v>
      </c>
      <c r="B36" s="12">
        <v>2514111688.3399997</v>
      </c>
      <c r="C36" s="12">
        <v>192342111.61999997</v>
      </c>
      <c r="D36" s="12">
        <v>5857217.3200000003</v>
      </c>
      <c r="E36" s="12">
        <v>2712311017.2799997</v>
      </c>
      <c r="F36" s="88">
        <f t="shared" si="5"/>
        <v>0.92692603183142275</v>
      </c>
      <c r="G36" s="88">
        <f t="shared" si="6"/>
        <v>7.0914474923634452E-2</v>
      </c>
      <c r="H36" s="88">
        <f t="shared" si="4"/>
        <v>2.1594932449427655E-3</v>
      </c>
    </row>
    <row r="37" spans="1:8" ht="12.75" x14ac:dyDescent="0.2">
      <c r="A37"/>
      <c r="B37"/>
      <c r="C37"/>
      <c r="D37"/>
      <c r="E37"/>
    </row>
    <row r="38" spans="1:8" ht="12.75" x14ac:dyDescent="0.2">
      <c r="A38"/>
      <c r="B38"/>
      <c r="C38"/>
      <c r="D38"/>
      <c r="E38"/>
    </row>
    <row r="39" spans="1:8" ht="12.75" x14ac:dyDescent="0.2">
      <c r="A39"/>
      <c r="B39"/>
      <c r="C39"/>
      <c r="D39"/>
      <c r="E39"/>
    </row>
    <row r="40" spans="1:8" ht="12.75" x14ac:dyDescent="0.2">
      <c r="A40"/>
      <c r="B40"/>
      <c r="C40"/>
      <c r="D40"/>
      <c r="E40"/>
    </row>
    <row r="41" spans="1:8" ht="12.75" x14ac:dyDescent="0.2">
      <c r="A41"/>
      <c r="B41"/>
      <c r="C41"/>
      <c r="D41"/>
      <c r="E41"/>
    </row>
    <row r="42" spans="1:8" ht="12.75" x14ac:dyDescent="0.2">
      <c r="A42"/>
      <c r="B42"/>
      <c r="C42"/>
      <c r="D42"/>
      <c r="E42"/>
    </row>
    <row r="43" spans="1:8" ht="12.75" x14ac:dyDescent="0.2">
      <c r="A43"/>
      <c r="B43"/>
      <c r="C43"/>
      <c r="D43"/>
      <c r="E43"/>
    </row>
    <row r="44" spans="1:8" ht="12.75" x14ac:dyDescent="0.2">
      <c r="A44"/>
      <c r="B44"/>
      <c r="C44"/>
      <c r="D44"/>
      <c r="E44"/>
    </row>
    <row r="45" spans="1:8" ht="12.75" x14ac:dyDescent="0.2">
      <c r="A45"/>
      <c r="B45"/>
      <c r="C45"/>
      <c r="D45"/>
      <c r="E45"/>
    </row>
    <row r="46" spans="1:8" ht="12.75" x14ac:dyDescent="0.2">
      <c r="A46"/>
      <c r="B46"/>
      <c r="C46"/>
      <c r="D46"/>
      <c r="E46"/>
    </row>
    <row r="47" spans="1:8" ht="12.75" x14ac:dyDescent="0.2">
      <c r="A47"/>
      <c r="B47"/>
      <c r="C47"/>
      <c r="D47"/>
      <c r="E47"/>
    </row>
    <row r="48" spans="1:8" ht="12.75" x14ac:dyDescent="0.2">
      <c r="A48"/>
      <c r="B48"/>
      <c r="C48"/>
      <c r="D48"/>
      <c r="E48"/>
    </row>
    <row r="49" spans="1:5" ht="12.75" x14ac:dyDescent="0.2">
      <c r="A49"/>
      <c r="B49"/>
      <c r="C49"/>
      <c r="D49"/>
      <c r="E49"/>
    </row>
    <row r="50" spans="1:5" ht="12.75" x14ac:dyDescent="0.2">
      <c r="A50"/>
      <c r="B50"/>
      <c r="C50"/>
      <c r="D50"/>
      <c r="E50"/>
    </row>
    <row r="51" spans="1:5" ht="12.75" x14ac:dyDescent="0.2">
      <c r="A51"/>
      <c r="B51"/>
      <c r="C51"/>
      <c r="D51"/>
      <c r="E51"/>
    </row>
    <row r="52" spans="1:5" ht="12.75" x14ac:dyDescent="0.2">
      <c r="A52"/>
      <c r="B52"/>
      <c r="C52"/>
      <c r="D52"/>
      <c r="E52"/>
    </row>
    <row r="53" spans="1:5" ht="12.75" x14ac:dyDescent="0.2">
      <c r="A53"/>
      <c r="B53"/>
      <c r="C53"/>
      <c r="D53"/>
      <c r="E53"/>
    </row>
    <row r="54" spans="1:5" ht="12.75" x14ac:dyDescent="0.2">
      <c r="A54"/>
      <c r="B54"/>
      <c r="C54"/>
      <c r="D54"/>
      <c r="E54"/>
    </row>
    <row r="55" spans="1:5" ht="12.75" x14ac:dyDescent="0.2">
      <c r="A55"/>
      <c r="B55"/>
      <c r="C55"/>
      <c r="D55"/>
      <c r="E55"/>
    </row>
    <row r="56" spans="1:5" ht="12.75" x14ac:dyDescent="0.2">
      <c r="A56"/>
      <c r="B56"/>
      <c r="C56"/>
      <c r="D56"/>
      <c r="E56"/>
    </row>
    <row r="57" spans="1:5" ht="12.75" x14ac:dyDescent="0.2">
      <c r="A57"/>
      <c r="B57"/>
      <c r="C57"/>
      <c r="D57"/>
      <c r="E57"/>
    </row>
    <row r="58" spans="1:5" ht="12.75" x14ac:dyDescent="0.2">
      <c r="A58"/>
      <c r="B58"/>
      <c r="C58"/>
      <c r="D58"/>
      <c r="E58"/>
    </row>
    <row r="59" spans="1:5" ht="12.75" x14ac:dyDescent="0.2">
      <c r="A59"/>
      <c r="B59"/>
      <c r="C59"/>
      <c r="D59"/>
      <c r="E59"/>
    </row>
    <row r="60" spans="1:5" ht="12.75" x14ac:dyDescent="0.2">
      <c r="A60"/>
      <c r="B60"/>
      <c r="C60"/>
      <c r="D60"/>
      <c r="E60"/>
    </row>
    <row r="61" spans="1:5" ht="12.75" x14ac:dyDescent="0.2">
      <c r="A61"/>
      <c r="B61"/>
      <c r="C61"/>
      <c r="D61"/>
      <c r="E61"/>
    </row>
    <row r="62" spans="1:5" ht="12.75" x14ac:dyDescent="0.2">
      <c r="A62"/>
      <c r="B62"/>
      <c r="C62"/>
      <c r="D62"/>
      <c r="E62"/>
    </row>
    <row r="63" spans="1:5" ht="12.75" x14ac:dyDescent="0.2">
      <c r="A63"/>
      <c r="B63"/>
      <c r="C63"/>
      <c r="D63"/>
      <c r="E63"/>
    </row>
    <row r="64" spans="1:5" ht="12.75" x14ac:dyDescent="0.2">
      <c r="A64"/>
      <c r="B64"/>
      <c r="C64"/>
      <c r="D64"/>
      <c r="E64"/>
    </row>
    <row r="65" spans="1:5" ht="12.75" x14ac:dyDescent="0.2">
      <c r="A65"/>
      <c r="B65"/>
      <c r="C65"/>
      <c r="D65"/>
      <c r="E65"/>
    </row>
    <row r="66" spans="1:5" ht="12.75" x14ac:dyDescent="0.2">
      <c r="A66"/>
      <c r="B66"/>
      <c r="C66"/>
      <c r="D66"/>
      <c r="E66"/>
    </row>
    <row r="67" spans="1:5" ht="12.75" x14ac:dyDescent="0.2">
      <c r="A67"/>
      <c r="B67"/>
      <c r="C67"/>
      <c r="D67"/>
      <c r="E67"/>
    </row>
    <row r="68" spans="1:5" ht="12.75" x14ac:dyDescent="0.2">
      <c r="A68"/>
      <c r="B68"/>
      <c r="C68"/>
      <c r="D68"/>
      <c r="E68"/>
    </row>
    <row r="69" spans="1:5" ht="12.75" x14ac:dyDescent="0.2">
      <c r="A69"/>
      <c r="B69"/>
      <c r="C69"/>
      <c r="D69"/>
      <c r="E69"/>
    </row>
    <row r="70" spans="1:5" ht="12.75" x14ac:dyDescent="0.2">
      <c r="A70"/>
      <c r="B70"/>
      <c r="C70"/>
      <c r="D70"/>
      <c r="E70"/>
    </row>
    <row r="71" spans="1:5" ht="12.75" x14ac:dyDescent="0.2">
      <c r="A71"/>
      <c r="B71"/>
      <c r="C71"/>
      <c r="D71"/>
      <c r="E71"/>
    </row>
    <row r="72" spans="1:5" ht="12.75" x14ac:dyDescent="0.2">
      <c r="A72"/>
      <c r="B72"/>
      <c r="C72"/>
      <c r="D72"/>
      <c r="E72"/>
    </row>
    <row r="73" spans="1:5" ht="12.75" x14ac:dyDescent="0.2">
      <c r="A73"/>
      <c r="B73"/>
      <c r="C73"/>
      <c r="D73"/>
      <c r="E73"/>
    </row>
    <row r="74" spans="1:5" ht="12.75" x14ac:dyDescent="0.2">
      <c r="A74"/>
      <c r="B74"/>
      <c r="C74"/>
      <c r="D74"/>
      <c r="E74"/>
    </row>
    <row r="75" spans="1:5" ht="12.75" x14ac:dyDescent="0.2">
      <c r="A75"/>
      <c r="B75"/>
      <c r="C75"/>
      <c r="D75"/>
      <c r="E75"/>
    </row>
    <row r="76" spans="1:5" ht="12.75" x14ac:dyDescent="0.2">
      <c r="A76"/>
      <c r="B76"/>
      <c r="C76"/>
      <c r="D76"/>
      <c r="E76"/>
    </row>
    <row r="77" spans="1:5" ht="12.75" x14ac:dyDescent="0.2">
      <c r="A77"/>
      <c r="B77"/>
      <c r="C77"/>
      <c r="D77"/>
      <c r="E77"/>
    </row>
    <row r="78" spans="1:5" ht="12.75" x14ac:dyDescent="0.2">
      <c r="A78"/>
      <c r="B78"/>
      <c r="C78"/>
      <c r="D78"/>
      <c r="E78"/>
    </row>
    <row r="79" spans="1:5" ht="12.75" x14ac:dyDescent="0.2">
      <c r="A79"/>
      <c r="B79"/>
      <c r="C79"/>
      <c r="D79"/>
      <c r="E79"/>
    </row>
    <row r="80" spans="1:5" ht="12.75" x14ac:dyDescent="0.2">
      <c r="A80"/>
      <c r="B80"/>
      <c r="C80"/>
      <c r="D80"/>
      <c r="E80"/>
    </row>
    <row r="81" spans="1:5" ht="12.75" x14ac:dyDescent="0.2">
      <c r="A81"/>
      <c r="B81"/>
      <c r="C81"/>
      <c r="D81"/>
      <c r="E81"/>
    </row>
  </sheetData>
  <conditionalFormatting sqref="A19 A35:A1048576">
    <cfRule type="duplicateValues" dxfId="170" priority="12"/>
  </conditionalFormatting>
  <conditionalFormatting sqref="A15:A18">
    <cfRule type="duplicateValues" dxfId="169" priority="8"/>
  </conditionalFormatting>
  <conditionalFormatting sqref="A2:A14">
    <cfRule type="duplicateValues" dxfId="168" priority="7"/>
  </conditionalFormatting>
  <conditionalFormatting sqref="A2:A18">
    <cfRule type="duplicateValues" dxfId="167" priority="6"/>
  </conditionalFormatting>
  <conditionalFormatting sqref="A1:A19 A35:A1048576">
    <cfRule type="duplicateValues" dxfId="166" priority="5"/>
  </conditionalFormatting>
  <conditionalFormatting sqref="A33:A34">
    <cfRule type="duplicateValues" dxfId="165" priority="4"/>
  </conditionalFormatting>
  <conditionalFormatting sqref="A20:A32">
    <cfRule type="duplicateValues" dxfId="164" priority="3"/>
  </conditionalFormatting>
  <conditionalFormatting sqref="A20:A34">
    <cfRule type="duplicateValues" dxfId="163" priority="2"/>
  </conditionalFormatting>
  <conditionalFormatting sqref="A20:A34">
    <cfRule type="duplicateValues" dxfId="162" priority="1"/>
  </conditionalFormatting>
  <pageMargins left="0.7" right="0.7" top="0.75" bottom="0.75" header="0.3" footer="0.3"/>
  <pageSetup paperSize="5"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topLeftCell="A4" workbookViewId="0">
      <selection activeCell="E21" sqref="E21"/>
    </sheetView>
  </sheetViews>
  <sheetFormatPr defaultColWidth="9.140625" defaultRowHeight="11.25" x14ac:dyDescent="0.2"/>
  <cols>
    <col min="1" max="1" width="18.7109375" style="7" customWidth="1"/>
    <col min="2" max="2" width="13.5703125" style="7" customWidth="1"/>
    <col min="3" max="3" width="11.42578125" style="7" customWidth="1"/>
    <col min="4" max="4" width="21.85546875" style="7" customWidth="1"/>
    <col min="5" max="5" width="12.7109375" style="7" customWidth="1"/>
    <col min="6" max="6" width="12.7109375" style="22" customWidth="1"/>
    <col min="7" max="8" width="14.140625" style="22" bestFit="1" customWidth="1"/>
    <col min="9" max="9" width="30.7109375" style="7" bestFit="1" customWidth="1"/>
    <col min="10" max="10" width="29.42578125" style="7" bestFit="1" customWidth="1"/>
    <col min="11" max="16384" width="9.140625" style="7"/>
  </cols>
  <sheetData>
    <row r="1" spans="1:8" ht="10.9" customHeight="1" x14ac:dyDescent="0.2"/>
    <row r="2" spans="1:8" x14ac:dyDescent="0.2">
      <c r="A2" s="11" t="s">
        <v>3168</v>
      </c>
      <c r="B2" s="7" t="s">
        <v>3204</v>
      </c>
      <c r="C2" s="13"/>
    </row>
    <row r="3" spans="1:8" ht="12.75" x14ac:dyDescent="0.2">
      <c r="A3"/>
      <c r="B3"/>
      <c r="C3"/>
      <c r="D3"/>
      <c r="E3"/>
    </row>
    <row r="4" spans="1:8" ht="22.5" x14ac:dyDescent="0.2">
      <c r="A4" s="11" t="s">
        <v>801</v>
      </c>
      <c r="B4" s="11" t="s">
        <v>927</v>
      </c>
      <c r="F4" s="23" t="s">
        <v>3213</v>
      </c>
      <c r="G4" s="23" t="s">
        <v>1198</v>
      </c>
      <c r="H4" s="23" t="s">
        <v>932</v>
      </c>
    </row>
    <row r="5" spans="1:8" x14ac:dyDescent="0.2">
      <c r="A5" s="11" t="s">
        <v>926</v>
      </c>
      <c r="B5" s="7" t="s">
        <v>7</v>
      </c>
      <c r="C5" s="7" t="s">
        <v>8</v>
      </c>
      <c r="D5" s="7" t="s">
        <v>9</v>
      </c>
      <c r="E5" s="15" t="s">
        <v>680</v>
      </c>
      <c r="F5" s="40"/>
      <c r="G5" s="40"/>
      <c r="H5" s="40"/>
    </row>
    <row r="6" spans="1:8" x14ac:dyDescent="0.2">
      <c r="A6" s="14" t="s">
        <v>51</v>
      </c>
      <c r="B6" s="12">
        <v>74923470.079999998</v>
      </c>
      <c r="C6" s="12">
        <v>7536248</v>
      </c>
      <c r="D6" s="12"/>
      <c r="E6" s="16">
        <v>82459718.079999998</v>
      </c>
      <c r="F6" s="24">
        <f>$B6/$E6</f>
        <v>0.90860691528573312</v>
      </c>
      <c r="G6" s="24">
        <f>$C6/$E6</f>
        <v>9.1393084714266826E-2</v>
      </c>
      <c r="H6" s="24">
        <f>$D6/$E6</f>
        <v>0</v>
      </c>
    </row>
    <row r="7" spans="1:8" x14ac:dyDescent="0.2">
      <c r="A7" s="14" t="s">
        <v>668</v>
      </c>
      <c r="B7" s="12">
        <v>73884282.75999999</v>
      </c>
      <c r="C7" s="12">
        <v>75000</v>
      </c>
      <c r="D7" s="12"/>
      <c r="E7" s="16">
        <v>73959282.75999999</v>
      </c>
      <c r="F7" s="24">
        <f t="shared" ref="F7:F16" si="0">$B7/$E7</f>
        <v>0.99898592851091628</v>
      </c>
      <c r="G7" s="24">
        <f t="shared" ref="G7:G16" si="1">$C7/$E7</f>
        <v>1.0140714890837592E-3</v>
      </c>
      <c r="H7" s="24">
        <f t="shared" ref="H7:H16" si="2">$D7/$E7</f>
        <v>0</v>
      </c>
    </row>
    <row r="8" spans="1:8" x14ac:dyDescent="0.2">
      <c r="A8" s="14" t="s">
        <v>648</v>
      </c>
      <c r="B8" s="12">
        <v>87283080.989999995</v>
      </c>
      <c r="C8" s="12">
        <v>3065099</v>
      </c>
      <c r="D8" s="12">
        <v>423931.52</v>
      </c>
      <c r="E8" s="16">
        <v>90772111.50999999</v>
      </c>
      <c r="F8" s="24">
        <f t="shared" si="0"/>
        <v>0.96156274805157949</v>
      </c>
      <c r="G8" s="24">
        <f t="shared" si="1"/>
        <v>3.3766968169098174E-2</v>
      </c>
      <c r="H8" s="24">
        <f t="shared" si="2"/>
        <v>4.670283779322432E-3</v>
      </c>
    </row>
    <row r="9" spans="1:8" x14ac:dyDescent="0.2">
      <c r="A9" s="14" t="s">
        <v>639</v>
      </c>
      <c r="B9" s="12">
        <v>125102076.16000001</v>
      </c>
      <c r="C9" s="12"/>
      <c r="D9" s="12"/>
      <c r="E9" s="16">
        <v>125102076.16000001</v>
      </c>
      <c r="F9" s="24">
        <f t="shared" si="0"/>
        <v>1</v>
      </c>
      <c r="G9" s="24">
        <f t="shared" si="1"/>
        <v>0</v>
      </c>
      <c r="H9" s="24">
        <f t="shared" si="2"/>
        <v>0</v>
      </c>
    </row>
    <row r="10" spans="1:8" x14ac:dyDescent="0.2">
      <c r="A10" s="14" t="s">
        <v>608</v>
      </c>
      <c r="B10" s="12">
        <v>59274121.089999996</v>
      </c>
      <c r="C10" s="12"/>
      <c r="D10" s="12">
        <v>297333.86</v>
      </c>
      <c r="E10" s="16">
        <v>59571454.949999996</v>
      </c>
      <c r="F10" s="24">
        <f t="shared" si="0"/>
        <v>0.99500878633483836</v>
      </c>
      <c r="G10" s="24">
        <f t="shared" si="1"/>
        <v>0</v>
      </c>
      <c r="H10" s="24">
        <f t="shared" si="2"/>
        <v>4.9912136651616233E-3</v>
      </c>
    </row>
    <row r="11" spans="1:8" x14ac:dyDescent="0.2">
      <c r="A11" s="14" t="s">
        <v>17</v>
      </c>
      <c r="B11" s="12">
        <v>10784807.48</v>
      </c>
      <c r="C11" s="12"/>
      <c r="D11" s="12">
        <v>808661</v>
      </c>
      <c r="E11" s="16">
        <v>11593468.48</v>
      </c>
      <c r="F11" s="24">
        <f t="shared" si="0"/>
        <v>0.93024857044334675</v>
      </c>
      <c r="G11" s="24">
        <f t="shared" si="1"/>
        <v>0</v>
      </c>
      <c r="H11" s="24">
        <f t="shared" si="2"/>
        <v>6.9751429556653269E-2</v>
      </c>
    </row>
    <row r="12" spans="1:8" x14ac:dyDescent="0.2">
      <c r="A12" s="14" t="s">
        <v>416</v>
      </c>
      <c r="B12" s="12">
        <v>1742912</v>
      </c>
      <c r="C12" s="12"/>
      <c r="D12" s="12"/>
      <c r="E12" s="16">
        <v>1742912</v>
      </c>
      <c r="F12" s="24">
        <f t="shared" si="0"/>
        <v>1</v>
      </c>
      <c r="G12" s="24">
        <f t="shared" si="1"/>
        <v>0</v>
      </c>
      <c r="H12" s="24">
        <f t="shared" si="2"/>
        <v>0</v>
      </c>
    </row>
    <row r="13" spans="1:8" x14ac:dyDescent="0.2">
      <c r="A13" s="14" t="s">
        <v>24</v>
      </c>
      <c r="B13" s="12">
        <v>57283347.140000015</v>
      </c>
      <c r="C13" s="12">
        <v>212352</v>
      </c>
      <c r="D13" s="12">
        <v>3818772.6799999997</v>
      </c>
      <c r="E13" s="16">
        <v>61314471.820000015</v>
      </c>
      <c r="F13" s="24">
        <f t="shared" si="0"/>
        <v>0.93425492285354572</v>
      </c>
      <c r="G13" s="24">
        <f t="shared" si="1"/>
        <v>3.4633259277417998E-3</v>
      </c>
      <c r="H13" s="24">
        <f t="shared" si="2"/>
        <v>6.228175121871251E-2</v>
      </c>
    </row>
    <row r="14" spans="1:8" x14ac:dyDescent="0.2">
      <c r="A14" s="14" t="s">
        <v>213</v>
      </c>
      <c r="B14" s="12">
        <v>1170561128.8899999</v>
      </c>
      <c r="C14" s="12"/>
      <c r="D14" s="12"/>
      <c r="E14" s="16">
        <v>1170561128.8899999</v>
      </c>
      <c r="F14" s="24">
        <f t="shared" si="0"/>
        <v>1</v>
      </c>
      <c r="G14" s="24">
        <f t="shared" si="1"/>
        <v>0</v>
      </c>
      <c r="H14" s="24">
        <f t="shared" si="2"/>
        <v>0</v>
      </c>
    </row>
    <row r="15" spans="1:8" x14ac:dyDescent="0.2">
      <c r="A15" s="14" t="s">
        <v>169</v>
      </c>
      <c r="B15" s="12">
        <v>815575792.51999986</v>
      </c>
      <c r="C15" s="12">
        <v>125504484.37</v>
      </c>
      <c r="D15" s="12"/>
      <c r="E15" s="16">
        <v>941080276.88999987</v>
      </c>
      <c r="F15" s="24">
        <f t="shared" si="0"/>
        <v>0.8666378549715692</v>
      </c>
      <c r="G15" s="24">
        <f t="shared" si="1"/>
        <v>0.13336214502843083</v>
      </c>
      <c r="H15" s="24">
        <f t="shared" si="2"/>
        <v>0</v>
      </c>
    </row>
    <row r="16" spans="1:8" x14ac:dyDescent="0.2">
      <c r="A16" s="14" t="s">
        <v>680</v>
      </c>
      <c r="B16" s="12">
        <v>2476415019.1099997</v>
      </c>
      <c r="C16" s="12">
        <v>136393183.37</v>
      </c>
      <c r="D16" s="12">
        <v>5348699.0599999996</v>
      </c>
      <c r="E16" s="16">
        <v>2618156901.54</v>
      </c>
      <c r="F16" s="24">
        <f t="shared" si="0"/>
        <v>0.94586196024133329</v>
      </c>
      <c r="G16" s="24">
        <f t="shared" si="1"/>
        <v>5.2095114425637946E-2</v>
      </c>
      <c r="H16" s="24">
        <f t="shared" si="2"/>
        <v>2.0429253330287024E-3</v>
      </c>
    </row>
    <row r="17" spans="1:8" ht="12.75" x14ac:dyDescent="0.2">
      <c r="A17"/>
      <c r="B17"/>
      <c r="C17"/>
      <c r="D17"/>
      <c r="E17"/>
      <c r="F17"/>
      <c r="G17" s="25"/>
      <c r="H17" s="25"/>
    </row>
    <row r="18" spans="1:8" ht="12.75" x14ac:dyDescent="0.2">
      <c r="A18"/>
      <c r="B18"/>
      <c r="C18"/>
      <c r="D18"/>
      <c r="E18"/>
      <c r="F18"/>
      <c r="G18" s="25"/>
      <c r="H18" s="25"/>
    </row>
    <row r="19" spans="1:8" ht="12.75" x14ac:dyDescent="0.2">
      <c r="A19"/>
      <c r="B19"/>
      <c r="C19"/>
      <c r="D19"/>
      <c r="E19"/>
      <c r="F19"/>
      <c r="G19" s="25"/>
      <c r="H19" s="25"/>
    </row>
    <row r="20" spans="1:8" x14ac:dyDescent="0.2">
      <c r="A20" s="11" t="s">
        <v>3168</v>
      </c>
      <c r="B20" s="7" t="s">
        <v>3212</v>
      </c>
      <c r="C20" s="13"/>
    </row>
    <row r="21" spans="1:8" ht="12.75" x14ac:dyDescent="0.2">
      <c r="A21"/>
      <c r="B21"/>
      <c r="C21"/>
      <c r="D21"/>
      <c r="E21"/>
    </row>
    <row r="22" spans="1:8" ht="22.5" x14ac:dyDescent="0.2">
      <c r="A22" s="11" t="s">
        <v>801</v>
      </c>
      <c r="B22" s="11" t="s">
        <v>927</v>
      </c>
      <c r="F22" s="23" t="s">
        <v>3213</v>
      </c>
      <c r="G22" s="23" t="s">
        <v>1198</v>
      </c>
      <c r="H22" s="23" t="s">
        <v>932</v>
      </c>
    </row>
    <row r="23" spans="1:8" x14ac:dyDescent="0.2">
      <c r="A23" s="11" t="s">
        <v>926</v>
      </c>
      <c r="B23" s="7" t="s">
        <v>7</v>
      </c>
      <c r="C23" s="7" t="s">
        <v>8</v>
      </c>
      <c r="D23" s="7" t="s">
        <v>9</v>
      </c>
      <c r="E23" s="15" t="s">
        <v>680</v>
      </c>
      <c r="F23" s="40"/>
      <c r="G23" s="40"/>
      <c r="H23" s="40"/>
    </row>
    <row r="24" spans="1:8" x14ac:dyDescent="0.2">
      <c r="A24" s="14" t="s">
        <v>51</v>
      </c>
      <c r="B24" s="12">
        <v>74923470.079999998</v>
      </c>
      <c r="C24" s="12">
        <v>7536248</v>
      </c>
      <c r="D24" s="12"/>
      <c r="E24" s="16">
        <v>82459718.079999998</v>
      </c>
      <c r="F24" s="24">
        <f>$B24/$E24</f>
        <v>0.90860691528573312</v>
      </c>
      <c r="G24" s="24">
        <f>$C24/$E24</f>
        <v>9.1393084714266826E-2</v>
      </c>
      <c r="H24" s="24">
        <f>$D24/$E24</f>
        <v>0</v>
      </c>
    </row>
    <row r="25" spans="1:8" x14ac:dyDescent="0.2">
      <c r="A25" s="14" t="s">
        <v>668</v>
      </c>
      <c r="B25" s="12">
        <v>73884282.75999999</v>
      </c>
      <c r="C25" s="12">
        <v>75000</v>
      </c>
      <c r="D25" s="12"/>
      <c r="E25" s="16">
        <v>73959282.75999999</v>
      </c>
      <c r="F25" s="24">
        <f t="shared" ref="F25:F36" si="3">$B25/$E25</f>
        <v>0.99898592851091628</v>
      </c>
      <c r="G25" s="24">
        <f t="shared" ref="G25:G36" si="4">$C25/$E25</f>
        <v>1.0140714890837592E-3</v>
      </c>
      <c r="H25" s="24">
        <f t="shared" ref="H25:H36" si="5">$D25/$E25</f>
        <v>0</v>
      </c>
    </row>
    <row r="26" spans="1:8" x14ac:dyDescent="0.2">
      <c r="A26" s="14" t="s">
        <v>648</v>
      </c>
      <c r="B26" s="12">
        <v>87283080.989999995</v>
      </c>
      <c r="C26" s="12">
        <v>3065099</v>
      </c>
      <c r="D26" s="12">
        <v>423931.52</v>
      </c>
      <c r="E26" s="16">
        <v>90772111.50999999</v>
      </c>
      <c r="F26" s="24">
        <f t="shared" si="3"/>
        <v>0.96156274805157949</v>
      </c>
      <c r="G26" s="24">
        <f t="shared" si="4"/>
        <v>3.3766968169098174E-2</v>
      </c>
      <c r="H26" s="24">
        <f t="shared" si="5"/>
        <v>4.670283779322432E-3</v>
      </c>
    </row>
    <row r="27" spans="1:8" x14ac:dyDescent="0.2">
      <c r="A27" s="14" t="s">
        <v>639</v>
      </c>
      <c r="B27" s="12">
        <v>125102076.16000001</v>
      </c>
      <c r="C27" s="12"/>
      <c r="D27" s="12"/>
      <c r="E27" s="16">
        <v>125102076.16000001</v>
      </c>
      <c r="F27" s="24">
        <f t="shared" si="3"/>
        <v>1</v>
      </c>
      <c r="G27" s="24">
        <f t="shared" si="4"/>
        <v>0</v>
      </c>
      <c r="H27" s="24">
        <f t="shared" si="5"/>
        <v>0</v>
      </c>
    </row>
    <row r="28" spans="1:8" x14ac:dyDescent="0.2">
      <c r="A28" s="14" t="s">
        <v>608</v>
      </c>
      <c r="B28" s="12">
        <v>59274121.089999996</v>
      </c>
      <c r="C28" s="12"/>
      <c r="D28" s="12">
        <v>297333.86</v>
      </c>
      <c r="E28" s="16">
        <v>59571454.949999996</v>
      </c>
      <c r="F28" s="24">
        <f t="shared" si="3"/>
        <v>0.99500878633483836</v>
      </c>
      <c r="G28" s="24">
        <f t="shared" si="4"/>
        <v>0</v>
      </c>
      <c r="H28" s="24">
        <f t="shared" si="5"/>
        <v>4.9912136651616233E-3</v>
      </c>
    </row>
    <row r="29" spans="1:8" s="92" customFormat="1" x14ac:dyDescent="0.2">
      <c r="A29" s="89" t="s">
        <v>23</v>
      </c>
      <c r="B29" s="90">
        <v>35180101.759999998</v>
      </c>
      <c r="C29" s="90">
        <v>149880</v>
      </c>
      <c r="D29" s="90">
        <v>2891817.67</v>
      </c>
      <c r="E29" s="90">
        <v>38221799.43</v>
      </c>
      <c r="F29" s="94">
        <f t="shared" si="3"/>
        <v>0.92041982022404223</v>
      </c>
      <c r="G29" s="94">
        <f t="shared" si="4"/>
        <v>3.9213224451792898E-3</v>
      </c>
      <c r="H29" s="94">
        <f t="shared" si="5"/>
        <v>7.565885733077847E-2</v>
      </c>
    </row>
    <row r="30" spans="1:8" x14ac:dyDescent="0.2">
      <c r="A30" s="14" t="s">
        <v>17</v>
      </c>
      <c r="B30" s="12">
        <v>10784807.48</v>
      </c>
      <c r="C30" s="12"/>
      <c r="D30" s="12">
        <v>808661</v>
      </c>
      <c r="E30" s="16">
        <v>11593468.48</v>
      </c>
      <c r="F30" s="24">
        <f t="shared" si="3"/>
        <v>0.93024857044334675</v>
      </c>
      <c r="G30" s="24">
        <f t="shared" si="4"/>
        <v>0</v>
      </c>
      <c r="H30" s="24">
        <f t="shared" si="5"/>
        <v>6.9751429556653269E-2</v>
      </c>
    </row>
    <row r="31" spans="1:8" x14ac:dyDescent="0.2">
      <c r="A31" s="14" t="s">
        <v>416</v>
      </c>
      <c r="B31" s="12">
        <v>1742912</v>
      </c>
      <c r="C31" s="12"/>
      <c r="D31" s="12"/>
      <c r="E31" s="16">
        <v>1742912</v>
      </c>
      <c r="F31" s="24">
        <f t="shared" si="3"/>
        <v>1</v>
      </c>
      <c r="G31" s="24">
        <f t="shared" si="4"/>
        <v>0</v>
      </c>
      <c r="H31" s="24">
        <f t="shared" si="5"/>
        <v>0</v>
      </c>
    </row>
    <row r="32" spans="1:8" x14ac:dyDescent="0.2">
      <c r="A32" s="14" t="s">
        <v>24</v>
      </c>
      <c r="B32" s="12">
        <v>57283347.140000015</v>
      </c>
      <c r="C32" s="12">
        <v>212352</v>
      </c>
      <c r="D32" s="12">
        <v>3818772.6799999997</v>
      </c>
      <c r="E32" s="16">
        <v>61314471.820000015</v>
      </c>
      <c r="F32" s="24">
        <f t="shared" si="3"/>
        <v>0.93425492285354572</v>
      </c>
      <c r="G32" s="24">
        <f t="shared" si="4"/>
        <v>3.4633259277417998E-3</v>
      </c>
      <c r="H32" s="24">
        <f t="shared" si="5"/>
        <v>6.228175121871251E-2</v>
      </c>
    </row>
    <row r="33" spans="1:8" x14ac:dyDescent="0.2">
      <c r="A33" s="14" t="s">
        <v>213</v>
      </c>
      <c r="B33" s="12">
        <v>1170561128.8899999</v>
      </c>
      <c r="C33" s="12"/>
      <c r="D33" s="12"/>
      <c r="E33" s="16">
        <v>1170561128.8899999</v>
      </c>
      <c r="F33" s="24">
        <f t="shared" si="3"/>
        <v>1</v>
      </c>
      <c r="G33" s="24">
        <f t="shared" si="4"/>
        <v>0</v>
      </c>
      <c r="H33" s="24">
        <f t="shared" si="5"/>
        <v>0</v>
      </c>
    </row>
    <row r="34" spans="1:8" x14ac:dyDescent="0.2">
      <c r="A34" s="14" t="s">
        <v>169</v>
      </c>
      <c r="B34" s="12">
        <v>815575792.51999986</v>
      </c>
      <c r="C34" s="12">
        <v>125504484.37</v>
      </c>
      <c r="D34" s="12"/>
      <c r="E34" s="16">
        <v>941080276.88999987</v>
      </c>
      <c r="F34" s="24">
        <f t="shared" si="3"/>
        <v>0.8666378549715692</v>
      </c>
      <c r="G34" s="24">
        <f t="shared" si="4"/>
        <v>0.13336214502843083</v>
      </c>
      <c r="H34" s="24">
        <f t="shared" si="5"/>
        <v>0</v>
      </c>
    </row>
    <row r="35" spans="1:8" s="92" customFormat="1" x14ac:dyDescent="0.2">
      <c r="A35" s="89" t="s">
        <v>102</v>
      </c>
      <c r="B35" s="90">
        <v>55932316.310000002</v>
      </c>
      <c r="C35" s="90"/>
      <c r="D35" s="90"/>
      <c r="E35" s="90">
        <v>55932316.310000002</v>
      </c>
      <c r="F35" s="94">
        <f t="shared" si="3"/>
        <v>1</v>
      </c>
      <c r="G35" s="94">
        <f t="shared" si="4"/>
        <v>0</v>
      </c>
      <c r="H35" s="94">
        <f t="shared" si="5"/>
        <v>0</v>
      </c>
    </row>
    <row r="36" spans="1:8" x14ac:dyDescent="0.2">
      <c r="A36" s="14" t="s">
        <v>680</v>
      </c>
      <c r="B36" s="12">
        <v>2567527437.1799998</v>
      </c>
      <c r="C36" s="12">
        <v>136543063.37</v>
      </c>
      <c r="D36" s="12">
        <v>8240516.7299999995</v>
      </c>
      <c r="E36" s="16">
        <v>2712311017.2799997</v>
      </c>
      <c r="F36" s="24">
        <f t="shared" si="3"/>
        <v>0.94661984588876757</v>
      </c>
      <c r="G36" s="24">
        <f t="shared" si="4"/>
        <v>5.0341963919362819E-2</v>
      </c>
      <c r="H36" s="24">
        <f t="shared" si="5"/>
        <v>3.0381901918696175E-3</v>
      </c>
    </row>
    <row r="37" spans="1:8" ht="12.75" x14ac:dyDescent="0.2">
      <c r="A37"/>
      <c r="B37"/>
      <c r="C37"/>
      <c r="D37"/>
      <c r="E37"/>
      <c r="F37"/>
    </row>
    <row r="38" spans="1:8" ht="12.75" x14ac:dyDescent="0.2">
      <c r="A38"/>
      <c r="B38"/>
      <c r="C38"/>
      <c r="D38"/>
      <c r="E38"/>
      <c r="F38"/>
    </row>
    <row r="39" spans="1:8" ht="12.75" x14ac:dyDescent="0.2">
      <c r="A39"/>
      <c r="B39"/>
      <c r="C39"/>
      <c r="D39"/>
      <c r="E39"/>
      <c r="F39"/>
    </row>
    <row r="40" spans="1:8" ht="12.75" x14ac:dyDescent="0.2">
      <c r="A40"/>
      <c r="B40"/>
      <c r="C40"/>
      <c r="D40"/>
      <c r="E40"/>
      <c r="F40"/>
    </row>
    <row r="41" spans="1:8" ht="12.75" x14ac:dyDescent="0.2">
      <c r="A41"/>
      <c r="B41"/>
      <c r="C41"/>
      <c r="D41"/>
      <c r="E41"/>
      <c r="F41"/>
    </row>
    <row r="42" spans="1:8" ht="12.75" x14ac:dyDescent="0.2">
      <c r="A42"/>
      <c r="B42"/>
      <c r="C42"/>
      <c r="D42"/>
      <c r="E42"/>
      <c r="F42"/>
    </row>
    <row r="43" spans="1:8" ht="12.75" x14ac:dyDescent="0.2">
      <c r="A43"/>
      <c r="B43"/>
      <c r="C43"/>
      <c r="D43"/>
      <c r="E43"/>
      <c r="F43"/>
    </row>
    <row r="44" spans="1:8" ht="12.75" x14ac:dyDescent="0.2">
      <c r="A44"/>
      <c r="B44"/>
      <c r="C44"/>
      <c r="D44"/>
      <c r="E44"/>
      <c r="F44"/>
    </row>
    <row r="45" spans="1:8" ht="12.75" x14ac:dyDescent="0.2">
      <c r="A45"/>
      <c r="B45"/>
      <c r="C45"/>
      <c r="D45"/>
      <c r="E45"/>
      <c r="F45"/>
    </row>
    <row r="46" spans="1:8" ht="12.75" x14ac:dyDescent="0.2">
      <c r="A46"/>
      <c r="B46"/>
      <c r="C46"/>
      <c r="D46"/>
      <c r="E46"/>
      <c r="F46"/>
    </row>
    <row r="47" spans="1:8" ht="12.75" x14ac:dyDescent="0.2">
      <c r="A47"/>
      <c r="B47"/>
      <c r="C47"/>
      <c r="D47"/>
      <c r="E47"/>
      <c r="F47"/>
    </row>
    <row r="48" spans="1:8" ht="12.75" x14ac:dyDescent="0.2">
      <c r="A48"/>
      <c r="B48"/>
      <c r="C48"/>
      <c r="D48"/>
      <c r="E48"/>
      <c r="F48"/>
    </row>
    <row r="49" spans="1:6" ht="12.75" x14ac:dyDescent="0.2">
      <c r="A49"/>
      <c r="B49"/>
      <c r="C49"/>
      <c r="D49"/>
      <c r="E49"/>
      <c r="F49"/>
    </row>
    <row r="50" spans="1:6" ht="12.75" x14ac:dyDescent="0.2">
      <c r="A50"/>
      <c r="B50"/>
      <c r="C50"/>
      <c r="D50"/>
      <c r="E50"/>
      <c r="F50"/>
    </row>
    <row r="51" spans="1:6" ht="12.75" x14ac:dyDescent="0.2">
      <c r="A51"/>
      <c r="B51"/>
      <c r="C51"/>
      <c r="D51"/>
      <c r="E51"/>
      <c r="F51"/>
    </row>
    <row r="52" spans="1:6" ht="12.75" x14ac:dyDescent="0.2">
      <c r="A52"/>
      <c r="B52"/>
      <c r="C52"/>
      <c r="D52"/>
      <c r="E52"/>
      <c r="F52"/>
    </row>
    <row r="53" spans="1:6" ht="12.75" x14ac:dyDescent="0.2">
      <c r="A53"/>
      <c r="B53"/>
      <c r="C53"/>
      <c r="D53"/>
      <c r="E53"/>
      <c r="F53"/>
    </row>
    <row r="54" spans="1:6" ht="12.75" x14ac:dyDescent="0.2">
      <c r="A54"/>
      <c r="B54"/>
      <c r="C54"/>
      <c r="D54"/>
      <c r="E54"/>
      <c r="F54"/>
    </row>
    <row r="55" spans="1:6" ht="12.75" x14ac:dyDescent="0.2">
      <c r="A55"/>
      <c r="B55"/>
      <c r="C55"/>
      <c r="D55"/>
      <c r="E55"/>
      <c r="F55"/>
    </row>
    <row r="56" spans="1:6" ht="12.75" x14ac:dyDescent="0.2">
      <c r="A56"/>
      <c r="B56"/>
      <c r="C56"/>
      <c r="D56"/>
      <c r="E56"/>
      <c r="F56"/>
    </row>
    <row r="57" spans="1:6" ht="12.75" x14ac:dyDescent="0.2">
      <c r="A57"/>
      <c r="B57"/>
      <c r="C57"/>
      <c r="D57"/>
      <c r="E57"/>
      <c r="F57"/>
    </row>
    <row r="58" spans="1:6" ht="12.75" x14ac:dyDescent="0.2">
      <c r="A58"/>
      <c r="B58"/>
      <c r="C58"/>
      <c r="D58"/>
      <c r="E58"/>
      <c r="F58"/>
    </row>
    <row r="59" spans="1:6" ht="12.75" x14ac:dyDescent="0.2">
      <c r="A59"/>
      <c r="B59"/>
      <c r="C59"/>
      <c r="D59"/>
      <c r="E59"/>
      <c r="F59"/>
    </row>
    <row r="60" spans="1:6" ht="12.75" x14ac:dyDescent="0.2">
      <c r="A60"/>
      <c r="B60"/>
      <c r="C60"/>
      <c r="D60"/>
      <c r="E60"/>
      <c r="F60"/>
    </row>
    <row r="61" spans="1:6" ht="12.75" x14ac:dyDescent="0.2">
      <c r="A61"/>
      <c r="B61"/>
      <c r="C61"/>
      <c r="D61"/>
      <c r="E61"/>
      <c r="F61"/>
    </row>
    <row r="62" spans="1:6" ht="12.75" x14ac:dyDescent="0.2">
      <c r="A62"/>
      <c r="B62"/>
      <c r="C62"/>
      <c r="D62"/>
      <c r="E62"/>
      <c r="F62"/>
    </row>
    <row r="63" spans="1:6" ht="12.75" x14ac:dyDescent="0.2">
      <c r="A63"/>
      <c r="B63"/>
      <c r="C63"/>
      <c r="D63"/>
      <c r="E63"/>
      <c r="F63"/>
    </row>
    <row r="64" spans="1:6" ht="12.75" x14ac:dyDescent="0.2">
      <c r="A64"/>
      <c r="B64"/>
      <c r="C64"/>
      <c r="D64"/>
      <c r="E64"/>
      <c r="F64"/>
    </row>
    <row r="65" spans="1:6" ht="12.75" x14ac:dyDescent="0.2">
      <c r="A65"/>
      <c r="B65"/>
      <c r="C65"/>
      <c r="D65"/>
      <c r="E65"/>
      <c r="F65"/>
    </row>
    <row r="66" spans="1:6" ht="12.75" x14ac:dyDescent="0.2">
      <c r="A66"/>
      <c r="B66"/>
      <c r="C66"/>
      <c r="D66"/>
      <c r="E66"/>
      <c r="F66"/>
    </row>
    <row r="67" spans="1:6" ht="12.75" x14ac:dyDescent="0.2">
      <c r="A67"/>
      <c r="B67"/>
      <c r="C67"/>
      <c r="D67"/>
      <c r="E67"/>
      <c r="F67"/>
    </row>
    <row r="68" spans="1:6" ht="12.75" x14ac:dyDescent="0.2">
      <c r="A68"/>
      <c r="B68"/>
      <c r="C68"/>
      <c r="D68"/>
      <c r="E68"/>
      <c r="F68"/>
    </row>
    <row r="69" spans="1:6" ht="12.75" x14ac:dyDescent="0.2">
      <c r="A69"/>
      <c r="B69"/>
      <c r="C69"/>
      <c r="D69"/>
      <c r="E69"/>
      <c r="F69"/>
    </row>
    <row r="70" spans="1:6" ht="12.75" x14ac:dyDescent="0.2">
      <c r="A70"/>
      <c r="B70"/>
      <c r="C70"/>
      <c r="D70"/>
      <c r="E70"/>
      <c r="F70"/>
    </row>
    <row r="71" spans="1:6" ht="12.75" x14ac:dyDescent="0.2">
      <c r="A71"/>
      <c r="B71"/>
      <c r="C71"/>
      <c r="D71"/>
      <c r="E71"/>
      <c r="F71"/>
    </row>
    <row r="72" spans="1:6" ht="12.75" x14ac:dyDescent="0.2">
      <c r="A72"/>
      <c r="B72"/>
      <c r="C72"/>
      <c r="D72"/>
      <c r="E72"/>
      <c r="F72"/>
    </row>
    <row r="73" spans="1:6" ht="12.75" x14ac:dyDescent="0.2">
      <c r="A73"/>
      <c r="B73"/>
      <c r="C73"/>
      <c r="D73"/>
      <c r="E73"/>
      <c r="F73"/>
    </row>
    <row r="74" spans="1:6" ht="12.75" x14ac:dyDescent="0.2">
      <c r="A74"/>
      <c r="B74"/>
      <c r="C74"/>
      <c r="D74"/>
      <c r="E74"/>
      <c r="F74"/>
    </row>
    <row r="75" spans="1:6" ht="12.75" x14ac:dyDescent="0.2">
      <c r="A75"/>
      <c r="B75"/>
      <c r="C75"/>
      <c r="D75"/>
      <c r="E75"/>
      <c r="F75"/>
    </row>
    <row r="76" spans="1:6" ht="12.75" x14ac:dyDescent="0.2">
      <c r="A76"/>
      <c r="B76"/>
      <c r="C76"/>
      <c r="D76"/>
      <c r="E76"/>
      <c r="F76"/>
    </row>
    <row r="77" spans="1:6" ht="12.75" x14ac:dyDescent="0.2">
      <c r="A77"/>
      <c r="B77"/>
      <c r="C77"/>
      <c r="D77"/>
      <c r="E77"/>
      <c r="F77"/>
    </row>
    <row r="78" spans="1:6" ht="12.75" x14ac:dyDescent="0.2">
      <c r="A78"/>
      <c r="B78"/>
      <c r="C78"/>
      <c r="D78"/>
      <c r="E78"/>
      <c r="F78"/>
    </row>
    <row r="79" spans="1:6" ht="12.75" x14ac:dyDescent="0.2">
      <c r="A79"/>
      <c r="B79"/>
      <c r="C79"/>
      <c r="D79"/>
      <c r="E79"/>
      <c r="F79"/>
    </row>
    <row r="80" spans="1:6" ht="12.75" x14ac:dyDescent="0.2">
      <c r="A80"/>
      <c r="B80"/>
      <c r="C80"/>
      <c r="D80"/>
      <c r="E80"/>
      <c r="F80"/>
    </row>
    <row r="81" spans="1:6" ht="12.75" x14ac:dyDescent="0.2">
      <c r="A81"/>
      <c r="B81"/>
      <c r="C81"/>
      <c r="D81"/>
      <c r="E81"/>
      <c r="F81"/>
    </row>
    <row r="82" spans="1:6" ht="12.75" x14ac:dyDescent="0.2">
      <c r="A82"/>
      <c r="B82"/>
      <c r="C82"/>
      <c r="D82"/>
      <c r="E82"/>
      <c r="F82"/>
    </row>
  </sheetData>
  <conditionalFormatting sqref="A1:A19 A35:A1048576">
    <cfRule type="duplicateValues" dxfId="155" priority="4"/>
  </conditionalFormatting>
  <conditionalFormatting sqref="A35:A1048576 A2:A19">
    <cfRule type="duplicateValues" dxfId="154" priority="82"/>
  </conditionalFormatting>
  <conditionalFormatting sqref="A2:A19 A35:A1048576">
    <cfRule type="duplicateValues" dxfId="153" priority="85"/>
  </conditionalFormatting>
  <conditionalFormatting sqref="A20:A34">
    <cfRule type="duplicateValues" dxfId="152" priority="1"/>
  </conditionalFormatting>
  <conditionalFormatting sqref="A20:A34">
    <cfRule type="duplicateValues" dxfId="151" priority="2"/>
  </conditionalFormatting>
  <conditionalFormatting sqref="A20:A34">
    <cfRule type="duplicateValues" dxfId="150" priority="3"/>
  </conditionalFormatting>
  <pageMargins left="0.7" right="0.7" top="0.75" bottom="0.75" header="0.3" footer="0.3"/>
  <pageSetup paperSize="5"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82"/>
  <sheetViews>
    <sheetView topLeftCell="B1" workbookViewId="0">
      <selection activeCell="G19" sqref="G19"/>
    </sheetView>
  </sheetViews>
  <sheetFormatPr defaultColWidth="9.140625" defaultRowHeight="11.25" x14ac:dyDescent="0.2"/>
  <cols>
    <col min="1" max="1" width="18.7109375" style="7" customWidth="1"/>
    <col min="2" max="2" width="13.5703125" style="7" customWidth="1"/>
    <col min="3" max="5" width="11.42578125" style="7" customWidth="1"/>
    <col min="6" max="6" width="12.7109375" style="7" customWidth="1"/>
    <col min="7" max="7" width="12.7109375" style="17" customWidth="1"/>
    <col min="8" max="10" width="7" style="17" customWidth="1"/>
    <col min="11" max="11" width="24.140625" style="7" bestFit="1" customWidth="1"/>
    <col min="12" max="12" width="30.7109375" style="7" bestFit="1" customWidth="1"/>
    <col min="13" max="13" width="29.42578125" style="7" bestFit="1" customWidth="1"/>
    <col min="14" max="16384" width="9.140625" style="7"/>
  </cols>
  <sheetData>
    <row r="2" spans="1:10" x14ac:dyDescent="0.2">
      <c r="A2" s="11" t="s">
        <v>3168</v>
      </c>
      <c r="B2" s="7" t="s">
        <v>3204</v>
      </c>
      <c r="C2" s="13"/>
    </row>
    <row r="4" spans="1:10" ht="12.75" x14ac:dyDescent="0.2">
      <c r="A4" s="11" t="s">
        <v>801</v>
      </c>
      <c r="B4" s="11" t="s">
        <v>927</v>
      </c>
      <c r="G4"/>
    </row>
    <row r="5" spans="1:10" x14ac:dyDescent="0.2">
      <c r="A5" s="11" t="s">
        <v>926</v>
      </c>
      <c r="B5" s="7" t="s">
        <v>10</v>
      </c>
      <c r="C5" s="7" t="s">
        <v>11</v>
      </c>
      <c r="D5" s="7" t="s">
        <v>12</v>
      </c>
      <c r="E5" s="7" t="s">
        <v>13</v>
      </c>
      <c r="F5" s="7" t="s">
        <v>680</v>
      </c>
      <c r="G5" s="18" t="s">
        <v>3214</v>
      </c>
      <c r="H5" s="18" t="s">
        <v>934</v>
      </c>
      <c r="I5" s="18" t="s">
        <v>935</v>
      </c>
      <c r="J5" s="18" t="s">
        <v>936</v>
      </c>
    </row>
    <row r="6" spans="1:10" x14ac:dyDescent="0.2">
      <c r="A6" s="14" t="s">
        <v>51</v>
      </c>
      <c r="B6" s="12">
        <v>25124184.939999998</v>
      </c>
      <c r="C6" s="12">
        <v>17605336</v>
      </c>
      <c r="D6" s="12">
        <v>22258010</v>
      </c>
      <c r="E6" s="12">
        <v>17472187.140000001</v>
      </c>
      <c r="F6" s="12">
        <v>82459718.079999998</v>
      </c>
      <c r="G6" s="19">
        <f>$B6/$F6</f>
        <v>0.30468434194287752</v>
      </c>
      <c r="H6" s="19">
        <f>$C6/$F6</f>
        <v>0.21350225794999469</v>
      </c>
      <c r="I6" s="19">
        <f>$D6/$F6</f>
        <v>0.2699258561423401</v>
      </c>
      <c r="J6" s="19">
        <f>$E6/$F6</f>
        <v>0.21188754396478773</v>
      </c>
    </row>
    <row r="7" spans="1:10" x14ac:dyDescent="0.2">
      <c r="A7" s="14" t="s">
        <v>668</v>
      </c>
      <c r="B7" s="12">
        <v>20100000</v>
      </c>
      <c r="C7" s="12">
        <v>44922689.609999999</v>
      </c>
      <c r="D7" s="12">
        <v>644414</v>
      </c>
      <c r="E7" s="12">
        <v>8292179.1500000004</v>
      </c>
      <c r="F7" s="12">
        <v>73959282.760000005</v>
      </c>
      <c r="G7" s="19">
        <f t="shared" ref="G7:G16" si="0">$B7/$F7</f>
        <v>0.27177115907444743</v>
      </c>
      <c r="H7" s="19">
        <f t="shared" ref="H7:H16" si="1">$C7/$F7</f>
        <v>0.60739758328613613</v>
      </c>
      <c r="I7" s="19">
        <f t="shared" ref="I7:I16" si="2">$D7/$F7</f>
        <v>8.7130915275522875E-3</v>
      </c>
      <c r="J7" s="19">
        <f t="shared" ref="J7:J16" si="3">$E7/$F7</f>
        <v>0.11211816611186401</v>
      </c>
    </row>
    <row r="8" spans="1:10" x14ac:dyDescent="0.2">
      <c r="A8" s="14" t="s">
        <v>648</v>
      </c>
      <c r="B8" s="12">
        <v>6096777</v>
      </c>
      <c r="C8" s="12">
        <v>27215678.5</v>
      </c>
      <c r="D8" s="12">
        <v>27337438.939999998</v>
      </c>
      <c r="E8" s="12">
        <v>30122217.07</v>
      </c>
      <c r="F8" s="12">
        <v>90772111.50999999</v>
      </c>
      <c r="G8" s="19">
        <f t="shared" si="0"/>
        <v>6.7165750565671742E-2</v>
      </c>
      <c r="H8" s="19">
        <f t="shared" si="1"/>
        <v>0.29982423067245451</v>
      </c>
      <c r="I8" s="19">
        <f t="shared" si="2"/>
        <v>0.30116561667719216</v>
      </c>
      <c r="J8" s="19">
        <f t="shared" si="3"/>
        <v>0.33184440208468169</v>
      </c>
    </row>
    <row r="9" spans="1:10" x14ac:dyDescent="0.2">
      <c r="A9" s="14" t="s">
        <v>639</v>
      </c>
      <c r="B9" s="12">
        <v>24015465.530000001</v>
      </c>
      <c r="C9" s="12">
        <v>18841673.259999998</v>
      </c>
      <c r="D9" s="12">
        <v>41355421.869999997</v>
      </c>
      <c r="E9" s="12">
        <v>40889515.499999993</v>
      </c>
      <c r="F9" s="12">
        <v>125102076.16</v>
      </c>
      <c r="G9" s="19">
        <f t="shared" si="0"/>
        <v>0.19196696223718371</v>
      </c>
      <c r="H9" s="19">
        <f t="shared" si="1"/>
        <v>0.15061039623277184</v>
      </c>
      <c r="I9" s="19">
        <f t="shared" si="2"/>
        <v>0.33057342563290676</v>
      </c>
      <c r="J9" s="19">
        <f t="shared" si="3"/>
        <v>0.32684921589713761</v>
      </c>
    </row>
    <row r="10" spans="1:10" x14ac:dyDescent="0.2">
      <c r="A10" s="14" t="s">
        <v>608</v>
      </c>
      <c r="B10" s="12">
        <v>352390.02</v>
      </c>
      <c r="C10" s="12">
        <v>23806311</v>
      </c>
      <c r="D10" s="12">
        <v>21184271.399999999</v>
      </c>
      <c r="E10" s="12">
        <v>14228482.530000001</v>
      </c>
      <c r="F10" s="12">
        <v>59571454.950000003</v>
      </c>
      <c r="G10" s="19">
        <f t="shared" si="0"/>
        <v>5.9154173806191387E-3</v>
      </c>
      <c r="H10" s="19">
        <f t="shared" si="1"/>
        <v>0.39962614678424935</v>
      </c>
      <c r="I10" s="19">
        <f t="shared" si="2"/>
        <v>0.35561111303694953</v>
      </c>
      <c r="J10" s="19">
        <f t="shared" si="3"/>
        <v>0.23884732279818188</v>
      </c>
    </row>
    <row r="11" spans="1:10" x14ac:dyDescent="0.2">
      <c r="A11" s="14" t="s">
        <v>17</v>
      </c>
      <c r="B11" s="12">
        <v>1601684.78</v>
      </c>
      <c r="C11" s="12">
        <v>478652</v>
      </c>
      <c r="D11" s="12">
        <v>1881946.1099999999</v>
      </c>
      <c r="E11" s="12">
        <v>7631185.5899999989</v>
      </c>
      <c r="F11" s="12">
        <v>11593468.479999999</v>
      </c>
      <c r="G11" s="19">
        <f t="shared" si="0"/>
        <v>0.13815406345073361</v>
      </c>
      <c r="H11" s="19">
        <f t="shared" si="1"/>
        <v>4.1286350226054182E-2</v>
      </c>
      <c r="I11" s="19">
        <f t="shared" si="2"/>
        <v>0.16232813443591645</v>
      </c>
      <c r="J11" s="19">
        <f t="shared" si="3"/>
        <v>0.6582314518872957</v>
      </c>
    </row>
    <row r="12" spans="1:10" x14ac:dyDescent="0.2">
      <c r="A12" s="14" t="s">
        <v>416</v>
      </c>
      <c r="B12" s="12">
        <v>808611</v>
      </c>
      <c r="C12" s="12">
        <v>411448</v>
      </c>
      <c r="D12" s="12">
        <v>522853</v>
      </c>
      <c r="E12" s="12"/>
      <c r="F12" s="12">
        <v>1742912</v>
      </c>
      <c r="G12" s="19">
        <f t="shared" si="0"/>
        <v>0.46394252836632027</v>
      </c>
      <c r="H12" s="19">
        <f t="shared" si="1"/>
        <v>0.23606929093379356</v>
      </c>
      <c r="I12" s="19">
        <f t="shared" si="2"/>
        <v>0.29998818069988614</v>
      </c>
      <c r="J12" s="19">
        <f t="shared" si="3"/>
        <v>0</v>
      </c>
    </row>
    <row r="13" spans="1:10" x14ac:dyDescent="0.2">
      <c r="A13" s="14" t="s">
        <v>24</v>
      </c>
      <c r="B13" s="12">
        <v>15137280.520000001</v>
      </c>
      <c r="C13" s="12">
        <v>2910562.71</v>
      </c>
      <c r="D13" s="12">
        <v>9453219.5899999999</v>
      </c>
      <c r="E13" s="12">
        <v>33813409</v>
      </c>
      <c r="F13" s="12">
        <v>61314471.82</v>
      </c>
      <c r="G13" s="19">
        <f t="shared" si="0"/>
        <v>0.24687940824864796</v>
      </c>
      <c r="H13" s="19">
        <f t="shared" si="1"/>
        <v>4.7469424812864675E-2</v>
      </c>
      <c r="I13" s="19">
        <f t="shared" si="2"/>
        <v>0.15417599319377126</v>
      </c>
      <c r="J13" s="19">
        <f t="shared" si="3"/>
        <v>0.55147517374471611</v>
      </c>
    </row>
    <row r="14" spans="1:10" x14ac:dyDescent="0.2">
      <c r="A14" s="14" t="s">
        <v>213</v>
      </c>
      <c r="B14" s="12">
        <v>410515666.27000004</v>
      </c>
      <c r="C14" s="12">
        <v>44915047</v>
      </c>
      <c r="D14" s="12">
        <v>470231000</v>
      </c>
      <c r="E14" s="12">
        <v>244899415.62</v>
      </c>
      <c r="F14" s="12">
        <v>1170561128.8899999</v>
      </c>
      <c r="G14" s="19">
        <f t="shared" si="0"/>
        <v>0.35069989609109692</v>
      </c>
      <c r="H14" s="19">
        <f t="shared" si="1"/>
        <v>3.8370526657237704E-2</v>
      </c>
      <c r="I14" s="19">
        <f t="shared" si="2"/>
        <v>0.40171417655556596</v>
      </c>
      <c r="J14" s="19">
        <f t="shared" si="3"/>
        <v>0.20921540069609959</v>
      </c>
    </row>
    <row r="15" spans="1:10" x14ac:dyDescent="0.2">
      <c r="A15" s="14" t="s">
        <v>169</v>
      </c>
      <c r="B15" s="12">
        <v>79373473</v>
      </c>
      <c r="C15" s="12">
        <v>151173791.50000009</v>
      </c>
      <c r="D15" s="12">
        <v>289637118.14999998</v>
      </c>
      <c r="E15" s="12">
        <v>420895894.24000001</v>
      </c>
      <c r="F15" s="12">
        <v>941080276.8900001</v>
      </c>
      <c r="G15" s="19">
        <f t="shared" si="0"/>
        <v>8.4342935400055899E-2</v>
      </c>
      <c r="H15" s="19">
        <f t="shared" si="1"/>
        <v>0.16063857166318057</v>
      </c>
      <c r="I15" s="19">
        <f t="shared" si="2"/>
        <v>0.30777089400616003</v>
      </c>
      <c r="J15" s="19">
        <f t="shared" si="3"/>
        <v>0.44724759893060345</v>
      </c>
    </row>
    <row r="16" spans="1:10" x14ac:dyDescent="0.2">
      <c r="A16" s="14" t="s">
        <v>680</v>
      </c>
      <c r="B16" s="12">
        <v>583125533.06000006</v>
      </c>
      <c r="C16" s="12">
        <v>332281189.5800001</v>
      </c>
      <c r="D16" s="12">
        <v>884505693.05999994</v>
      </c>
      <c r="E16" s="12">
        <v>818244485.84000003</v>
      </c>
      <c r="F16" s="12">
        <v>2618156901.54</v>
      </c>
      <c r="G16" s="19">
        <f t="shared" si="0"/>
        <v>0.22272367737663301</v>
      </c>
      <c r="H16" s="19">
        <f t="shared" si="1"/>
        <v>0.12691416216673351</v>
      </c>
      <c r="I16" s="19">
        <f t="shared" si="2"/>
        <v>0.33783525064511361</v>
      </c>
      <c r="J16" s="19">
        <f t="shared" si="3"/>
        <v>0.31252690981151993</v>
      </c>
    </row>
    <row r="17" spans="1:10" ht="12.75" x14ac:dyDescent="0.2">
      <c r="A17"/>
      <c r="B17"/>
      <c r="C17"/>
      <c r="D17"/>
      <c r="E17"/>
      <c r="F17"/>
      <c r="G17"/>
    </row>
    <row r="18" spans="1:10" ht="12.75" x14ac:dyDescent="0.2">
      <c r="A18"/>
      <c r="B18"/>
      <c r="C18"/>
      <c r="D18"/>
      <c r="E18"/>
      <c r="F18"/>
      <c r="G18"/>
    </row>
    <row r="19" spans="1:10" ht="12.75" x14ac:dyDescent="0.2">
      <c r="A19"/>
      <c r="B19"/>
      <c r="C19"/>
      <c r="D19"/>
      <c r="E19"/>
      <c r="F19"/>
      <c r="G19"/>
    </row>
    <row r="20" spans="1:10" ht="11.45" customHeight="1" x14ac:dyDescent="0.2">
      <c r="A20"/>
      <c r="B20"/>
      <c r="C20"/>
      <c r="D20"/>
      <c r="E20"/>
      <c r="F20"/>
      <c r="G20"/>
    </row>
    <row r="21" spans="1:10" x14ac:dyDescent="0.2">
      <c r="A21" s="11" t="s">
        <v>3168</v>
      </c>
      <c r="B21" s="7" t="s">
        <v>3212</v>
      </c>
      <c r="C21" s="13"/>
    </row>
    <row r="23" spans="1:10" ht="12.75" x14ac:dyDescent="0.2">
      <c r="A23" s="11" t="s">
        <v>801</v>
      </c>
      <c r="B23" s="11" t="s">
        <v>927</v>
      </c>
      <c r="G23"/>
    </row>
    <row r="24" spans="1:10" x14ac:dyDescent="0.2">
      <c r="A24" s="11" t="s">
        <v>926</v>
      </c>
      <c r="B24" s="7" t="s">
        <v>10</v>
      </c>
      <c r="C24" s="7" t="s">
        <v>11</v>
      </c>
      <c r="D24" s="7" t="s">
        <v>12</v>
      </c>
      <c r="E24" s="7" t="s">
        <v>13</v>
      </c>
      <c r="F24" s="7" t="s">
        <v>680</v>
      </c>
      <c r="G24" s="18" t="s">
        <v>3214</v>
      </c>
      <c r="H24" s="18" t="s">
        <v>934</v>
      </c>
      <c r="I24" s="18" t="s">
        <v>935</v>
      </c>
      <c r="J24" s="18" t="s">
        <v>936</v>
      </c>
    </row>
    <row r="25" spans="1:10" x14ac:dyDescent="0.2">
      <c r="A25" s="14" t="s">
        <v>51</v>
      </c>
      <c r="B25" s="12">
        <v>25124184.939999998</v>
      </c>
      <c r="C25" s="12">
        <v>17605336</v>
      </c>
      <c r="D25" s="12">
        <v>22258010</v>
      </c>
      <c r="E25" s="12">
        <v>17472187.140000001</v>
      </c>
      <c r="F25" s="12">
        <v>82459718.079999998</v>
      </c>
      <c r="G25" s="19">
        <f>$B25/$F25</f>
        <v>0.30468434194287752</v>
      </c>
      <c r="H25" s="19">
        <f>$C25/$F25</f>
        <v>0.21350225794999469</v>
      </c>
      <c r="I25" s="19">
        <f>$D25/$F25</f>
        <v>0.2699258561423401</v>
      </c>
      <c r="J25" s="19">
        <f>$E25/$F25</f>
        <v>0.21188754396478773</v>
      </c>
    </row>
    <row r="26" spans="1:10" x14ac:dyDescent="0.2">
      <c r="A26" s="14" t="s">
        <v>668</v>
      </c>
      <c r="B26" s="12">
        <v>20100000</v>
      </c>
      <c r="C26" s="12">
        <v>44922689.609999999</v>
      </c>
      <c r="D26" s="12">
        <v>644414</v>
      </c>
      <c r="E26" s="12">
        <v>8292179.1500000004</v>
      </c>
      <c r="F26" s="12">
        <v>73959282.760000005</v>
      </c>
      <c r="G26" s="19">
        <f t="shared" ref="G26:G37" si="4">$B26/$F26</f>
        <v>0.27177115907444743</v>
      </c>
      <c r="H26" s="19">
        <f t="shared" ref="H26:H37" si="5">$C26/$F26</f>
        <v>0.60739758328613613</v>
      </c>
      <c r="I26" s="19">
        <f t="shared" ref="I26:I37" si="6">$D26/$F26</f>
        <v>8.7130915275522875E-3</v>
      </c>
      <c r="J26" s="19">
        <f t="shared" ref="J26:J37" si="7">$E26/$F26</f>
        <v>0.11211816611186401</v>
      </c>
    </row>
    <row r="27" spans="1:10" x14ac:dyDescent="0.2">
      <c r="A27" s="14" t="s">
        <v>648</v>
      </c>
      <c r="B27" s="12">
        <v>6096777</v>
      </c>
      <c r="C27" s="12">
        <v>27215678.5</v>
      </c>
      <c r="D27" s="12">
        <v>27337438.939999998</v>
      </c>
      <c r="E27" s="12">
        <v>30122217.07</v>
      </c>
      <c r="F27" s="12">
        <v>90772111.50999999</v>
      </c>
      <c r="G27" s="19">
        <f t="shared" si="4"/>
        <v>6.7165750565671742E-2</v>
      </c>
      <c r="H27" s="19">
        <f t="shared" si="5"/>
        <v>0.29982423067245451</v>
      </c>
      <c r="I27" s="19">
        <f t="shared" si="6"/>
        <v>0.30116561667719216</v>
      </c>
      <c r="J27" s="19">
        <f t="shared" si="7"/>
        <v>0.33184440208468169</v>
      </c>
    </row>
    <row r="28" spans="1:10" x14ac:dyDescent="0.2">
      <c r="A28" s="14" t="s">
        <v>639</v>
      </c>
      <c r="B28" s="12">
        <v>24015465.530000001</v>
      </c>
      <c r="C28" s="12">
        <v>18841673.259999998</v>
      </c>
      <c r="D28" s="12">
        <v>41355421.869999997</v>
      </c>
      <c r="E28" s="12">
        <v>40889515.499999993</v>
      </c>
      <c r="F28" s="12">
        <v>125102076.16</v>
      </c>
      <c r="G28" s="19">
        <f t="shared" si="4"/>
        <v>0.19196696223718371</v>
      </c>
      <c r="H28" s="19">
        <f t="shared" si="5"/>
        <v>0.15061039623277184</v>
      </c>
      <c r="I28" s="19">
        <f t="shared" si="6"/>
        <v>0.33057342563290676</v>
      </c>
      <c r="J28" s="19">
        <f t="shared" si="7"/>
        <v>0.32684921589713761</v>
      </c>
    </row>
    <row r="29" spans="1:10" x14ac:dyDescent="0.2">
      <c r="A29" s="14" t="s">
        <v>608</v>
      </c>
      <c r="B29" s="12">
        <v>352390.02</v>
      </c>
      <c r="C29" s="12">
        <v>23806311</v>
      </c>
      <c r="D29" s="12">
        <v>21184271.399999999</v>
      </c>
      <c r="E29" s="12">
        <v>14228482.530000001</v>
      </c>
      <c r="F29" s="12">
        <v>59571454.950000003</v>
      </c>
      <c r="G29" s="19">
        <f t="shared" si="4"/>
        <v>5.9154173806191387E-3</v>
      </c>
      <c r="H29" s="19">
        <f t="shared" si="5"/>
        <v>0.39962614678424935</v>
      </c>
      <c r="I29" s="19">
        <f t="shared" si="6"/>
        <v>0.35561111303694953</v>
      </c>
      <c r="J29" s="19">
        <f t="shared" si="7"/>
        <v>0.23884732279818188</v>
      </c>
    </row>
    <row r="30" spans="1:10" s="92" customFormat="1" x14ac:dyDescent="0.2">
      <c r="A30" s="89" t="s">
        <v>23</v>
      </c>
      <c r="B30" s="90">
        <v>852488.8</v>
      </c>
      <c r="C30" s="90">
        <v>10697366.199999999</v>
      </c>
      <c r="D30" s="90">
        <v>4288552.3499999996</v>
      </c>
      <c r="E30" s="90">
        <v>22383392.080000002</v>
      </c>
      <c r="F30" s="90">
        <v>38221799.43</v>
      </c>
      <c r="G30" s="93">
        <f t="shared" si="4"/>
        <v>2.2303732757565781E-2</v>
      </c>
      <c r="H30" s="93">
        <f t="shared" si="5"/>
        <v>0.27987604873473637</v>
      </c>
      <c r="I30" s="93">
        <f t="shared" si="6"/>
        <v>0.11220173864012137</v>
      </c>
      <c r="J30" s="93">
        <f t="shared" si="7"/>
        <v>0.58561847986757654</v>
      </c>
    </row>
    <row r="31" spans="1:10" x14ac:dyDescent="0.2">
      <c r="A31" s="14" t="s">
        <v>17</v>
      </c>
      <c r="B31" s="12">
        <v>1601684.78</v>
      </c>
      <c r="C31" s="12">
        <v>478652</v>
      </c>
      <c r="D31" s="12">
        <v>1881946.1099999999</v>
      </c>
      <c r="E31" s="12">
        <v>7631185.5899999989</v>
      </c>
      <c r="F31" s="12">
        <v>11593468.479999999</v>
      </c>
      <c r="G31" s="19">
        <f t="shared" si="4"/>
        <v>0.13815406345073361</v>
      </c>
      <c r="H31" s="19">
        <f t="shared" si="5"/>
        <v>4.1286350226054182E-2</v>
      </c>
      <c r="I31" s="19">
        <f t="shared" si="6"/>
        <v>0.16232813443591645</v>
      </c>
      <c r="J31" s="19">
        <f t="shared" si="7"/>
        <v>0.6582314518872957</v>
      </c>
    </row>
    <row r="32" spans="1:10" x14ac:dyDescent="0.2">
      <c r="A32" s="14" t="s">
        <v>416</v>
      </c>
      <c r="B32" s="12">
        <v>808611</v>
      </c>
      <c r="C32" s="12">
        <v>411448</v>
      </c>
      <c r="D32" s="12">
        <v>522853</v>
      </c>
      <c r="E32" s="12"/>
      <c r="F32" s="12">
        <v>1742912</v>
      </c>
      <c r="G32" s="19">
        <f t="shared" si="4"/>
        <v>0.46394252836632027</v>
      </c>
      <c r="H32" s="19">
        <f t="shared" si="5"/>
        <v>0.23606929093379356</v>
      </c>
      <c r="I32" s="19">
        <f t="shared" si="6"/>
        <v>0.29998818069988614</v>
      </c>
      <c r="J32" s="19">
        <f t="shared" si="7"/>
        <v>0</v>
      </c>
    </row>
    <row r="33" spans="1:10" x14ac:dyDescent="0.2">
      <c r="A33" s="14" t="s">
        <v>24</v>
      </c>
      <c r="B33" s="12">
        <v>15137280.520000001</v>
      </c>
      <c r="C33" s="12">
        <v>2910562.71</v>
      </c>
      <c r="D33" s="12">
        <v>9453219.5899999999</v>
      </c>
      <c r="E33" s="12">
        <v>33813409</v>
      </c>
      <c r="F33" s="12">
        <v>61314471.82</v>
      </c>
      <c r="G33" s="19">
        <f t="shared" si="4"/>
        <v>0.24687940824864796</v>
      </c>
      <c r="H33" s="19">
        <f t="shared" si="5"/>
        <v>4.7469424812864675E-2</v>
      </c>
      <c r="I33" s="19">
        <f t="shared" si="6"/>
        <v>0.15417599319377126</v>
      </c>
      <c r="J33" s="19">
        <f t="shared" si="7"/>
        <v>0.55147517374471611</v>
      </c>
    </row>
    <row r="34" spans="1:10" x14ac:dyDescent="0.2">
      <c r="A34" s="14" t="s">
        <v>213</v>
      </c>
      <c r="B34" s="12">
        <v>410515666.26999998</v>
      </c>
      <c r="C34" s="12">
        <v>44915047</v>
      </c>
      <c r="D34" s="12">
        <v>470231000</v>
      </c>
      <c r="E34" s="12">
        <v>244899415.62</v>
      </c>
      <c r="F34" s="12">
        <v>1170561128.8899999</v>
      </c>
      <c r="G34" s="19">
        <f t="shared" si="4"/>
        <v>0.35069989609109686</v>
      </c>
      <c r="H34" s="19">
        <f t="shared" si="5"/>
        <v>3.8370526657237704E-2</v>
      </c>
      <c r="I34" s="19">
        <f t="shared" si="6"/>
        <v>0.40171417655556596</v>
      </c>
      <c r="J34" s="19">
        <f t="shared" si="7"/>
        <v>0.20921540069609959</v>
      </c>
    </row>
    <row r="35" spans="1:10" x14ac:dyDescent="0.2">
      <c r="A35" s="14" t="s">
        <v>169</v>
      </c>
      <c r="B35" s="12">
        <v>79373473</v>
      </c>
      <c r="C35" s="12">
        <v>151173791.50000009</v>
      </c>
      <c r="D35" s="12">
        <v>289637118.14999998</v>
      </c>
      <c r="E35" s="12">
        <v>420895894.24000001</v>
      </c>
      <c r="F35" s="12">
        <v>941080276.8900001</v>
      </c>
      <c r="G35" s="19">
        <f t="shared" si="4"/>
        <v>8.4342935400055899E-2</v>
      </c>
      <c r="H35" s="19">
        <f t="shared" si="5"/>
        <v>0.16063857166318057</v>
      </c>
      <c r="I35" s="19">
        <f t="shared" si="6"/>
        <v>0.30777089400616003</v>
      </c>
      <c r="J35" s="19">
        <f t="shared" si="7"/>
        <v>0.44724759893060345</v>
      </c>
    </row>
    <row r="36" spans="1:10" s="92" customFormat="1" x14ac:dyDescent="0.2">
      <c r="A36" s="89" t="s">
        <v>102</v>
      </c>
      <c r="B36" s="90"/>
      <c r="C36" s="90">
        <v>52145717</v>
      </c>
      <c r="D36" s="90">
        <v>1461768</v>
      </c>
      <c r="E36" s="90">
        <v>2324831.31</v>
      </c>
      <c r="F36" s="90">
        <v>55932316.310000002</v>
      </c>
      <c r="G36" s="93">
        <f t="shared" si="4"/>
        <v>0</v>
      </c>
      <c r="H36" s="93">
        <f t="shared" si="5"/>
        <v>0.93230033083176633</v>
      </c>
      <c r="I36" s="93">
        <f t="shared" si="6"/>
        <v>2.613458723751539E-2</v>
      </c>
      <c r="J36" s="93">
        <f t="shared" si="7"/>
        <v>4.156508193071827E-2</v>
      </c>
    </row>
    <row r="37" spans="1:10" x14ac:dyDescent="0.2">
      <c r="A37" s="14" t="s">
        <v>680</v>
      </c>
      <c r="B37" s="12">
        <v>583978021.8599999</v>
      </c>
      <c r="C37" s="12">
        <v>395124272.78000009</v>
      </c>
      <c r="D37" s="12">
        <v>890256013.40999997</v>
      </c>
      <c r="E37" s="12">
        <v>842952709.2299999</v>
      </c>
      <c r="F37" s="12">
        <v>2712311017.2800002</v>
      </c>
      <c r="G37" s="19">
        <f t="shared" si="4"/>
        <v>0.21530643725572202</v>
      </c>
      <c r="H37" s="19">
        <f t="shared" si="5"/>
        <v>0.14567808421035891</v>
      </c>
      <c r="I37" s="19">
        <f t="shared" si="6"/>
        <v>0.3282278498808664</v>
      </c>
      <c r="J37" s="19">
        <f t="shared" si="7"/>
        <v>0.31078762865305254</v>
      </c>
    </row>
    <row r="38" spans="1:10" ht="12.75" x14ac:dyDescent="0.2">
      <c r="A38"/>
      <c r="B38"/>
      <c r="C38"/>
      <c r="D38"/>
      <c r="E38"/>
      <c r="F38"/>
      <c r="G38"/>
    </row>
    <row r="39" spans="1:10" ht="12.75" x14ac:dyDescent="0.2">
      <c r="A39"/>
      <c r="B39"/>
      <c r="C39"/>
      <c r="D39"/>
      <c r="E39"/>
      <c r="F39"/>
      <c r="G39"/>
    </row>
    <row r="40" spans="1:10" ht="12.75" x14ac:dyDescent="0.2">
      <c r="A40"/>
      <c r="B40"/>
      <c r="C40"/>
      <c r="D40"/>
      <c r="E40"/>
      <c r="F40"/>
      <c r="G40"/>
    </row>
    <row r="41" spans="1:10" ht="12.75" x14ac:dyDescent="0.2">
      <c r="A41"/>
      <c r="B41"/>
      <c r="C41"/>
      <c r="D41"/>
      <c r="E41"/>
      <c r="F41"/>
      <c r="G41"/>
    </row>
    <row r="42" spans="1:10" ht="12.75" x14ac:dyDescent="0.2">
      <c r="A42"/>
      <c r="B42"/>
      <c r="C42"/>
      <c r="D42"/>
      <c r="E42"/>
      <c r="F42"/>
      <c r="G42"/>
    </row>
    <row r="43" spans="1:10" ht="12.75" x14ac:dyDescent="0.2">
      <c r="A43"/>
      <c r="B43"/>
      <c r="C43"/>
      <c r="D43"/>
      <c r="E43"/>
      <c r="F43"/>
      <c r="G43"/>
    </row>
    <row r="44" spans="1:10" ht="12.75" x14ac:dyDescent="0.2">
      <c r="A44"/>
      <c r="B44"/>
      <c r="C44"/>
      <c r="D44"/>
      <c r="E44"/>
      <c r="F44"/>
      <c r="G44"/>
    </row>
    <row r="45" spans="1:10" ht="12.75" x14ac:dyDescent="0.2">
      <c r="A45"/>
      <c r="B45"/>
      <c r="C45"/>
      <c r="D45"/>
      <c r="E45"/>
      <c r="F45"/>
      <c r="G45"/>
    </row>
    <row r="46" spans="1:10" ht="12.75" x14ac:dyDescent="0.2">
      <c r="A46"/>
      <c r="B46"/>
      <c r="C46"/>
      <c r="D46"/>
      <c r="E46"/>
      <c r="F46"/>
      <c r="G46"/>
    </row>
    <row r="47" spans="1:10" ht="12.75" x14ac:dyDescent="0.2">
      <c r="A47"/>
      <c r="B47"/>
      <c r="C47"/>
      <c r="D47"/>
      <c r="E47"/>
      <c r="F47"/>
      <c r="G47"/>
    </row>
    <row r="48" spans="1:10" ht="12.75" x14ac:dyDescent="0.2">
      <c r="A48"/>
      <c r="B48"/>
      <c r="C48"/>
      <c r="D48"/>
      <c r="E48"/>
      <c r="F48"/>
      <c r="G48"/>
    </row>
    <row r="49" spans="1:7" ht="12.75" x14ac:dyDescent="0.2">
      <c r="A49"/>
      <c r="B49"/>
      <c r="C49"/>
      <c r="D49"/>
      <c r="E49"/>
      <c r="F49"/>
      <c r="G49"/>
    </row>
    <row r="50" spans="1:7" ht="12.75" x14ac:dyDescent="0.2">
      <c r="A50"/>
      <c r="B50"/>
      <c r="C50"/>
      <c r="D50"/>
      <c r="E50"/>
      <c r="F50"/>
      <c r="G50"/>
    </row>
    <row r="51" spans="1:7" ht="12.75" x14ac:dyDescent="0.2">
      <c r="A51"/>
      <c r="B51"/>
      <c r="C51"/>
      <c r="D51"/>
      <c r="E51"/>
      <c r="F51"/>
      <c r="G51"/>
    </row>
    <row r="52" spans="1:7" ht="12.75" x14ac:dyDescent="0.2">
      <c r="A52"/>
      <c r="B52"/>
      <c r="C52"/>
      <c r="D52"/>
      <c r="E52"/>
      <c r="F52"/>
      <c r="G52"/>
    </row>
    <row r="53" spans="1:7" ht="12.75" x14ac:dyDescent="0.2">
      <c r="A53"/>
      <c r="B53"/>
      <c r="C53"/>
      <c r="D53"/>
      <c r="E53"/>
      <c r="F53"/>
      <c r="G53"/>
    </row>
    <row r="54" spans="1:7" ht="12.75" x14ac:dyDescent="0.2">
      <c r="A54"/>
      <c r="B54"/>
      <c r="C54"/>
      <c r="D54"/>
      <c r="E54"/>
      <c r="F54"/>
      <c r="G54"/>
    </row>
    <row r="55" spans="1:7" ht="12.75" x14ac:dyDescent="0.2">
      <c r="A55"/>
      <c r="B55"/>
      <c r="C55"/>
      <c r="D55"/>
      <c r="E55"/>
      <c r="F55"/>
      <c r="G55"/>
    </row>
    <row r="56" spans="1:7" ht="12.75" x14ac:dyDescent="0.2">
      <c r="A56"/>
      <c r="B56"/>
      <c r="C56"/>
      <c r="D56"/>
      <c r="E56"/>
      <c r="F56"/>
      <c r="G56"/>
    </row>
    <row r="57" spans="1:7" ht="12.75" x14ac:dyDescent="0.2">
      <c r="A57"/>
      <c r="B57"/>
      <c r="C57"/>
      <c r="D57"/>
      <c r="E57"/>
      <c r="F57"/>
      <c r="G57"/>
    </row>
    <row r="58" spans="1:7" ht="12.75" x14ac:dyDescent="0.2">
      <c r="A58"/>
      <c r="B58"/>
      <c r="C58"/>
      <c r="D58"/>
      <c r="E58"/>
      <c r="F58"/>
      <c r="G58"/>
    </row>
    <row r="59" spans="1:7" ht="12.75" x14ac:dyDescent="0.2">
      <c r="A59"/>
      <c r="B59"/>
      <c r="C59"/>
      <c r="D59"/>
      <c r="E59"/>
      <c r="F59"/>
      <c r="G59"/>
    </row>
    <row r="60" spans="1:7" ht="12.75" x14ac:dyDescent="0.2">
      <c r="A60"/>
      <c r="B60"/>
      <c r="C60"/>
      <c r="D60"/>
      <c r="E60"/>
      <c r="F60"/>
      <c r="G60"/>
    </row>
    <row r="61" spans="1:7" ht="12.75" x14ac:dyDescent="0.2">
      <c r="A61"/>
      <c r="B61"/>
      <c r="C61"/>
      <c r="D61"/>
      <c r="E61"/>
      <c r="F61"/>
      <c r="G61"/>
    </row>
    <row r="62" spans="1:7" ht="12.75" x14ac:dyDescent="0.2">
      <c r="A62"/>
      <c r="B62"/>
      <c r="C62"/>
      <c r="D62"/>
      <c r="E62"/>
      <c r="F62"/>
      <c r="G62"/>
    </row>
    <row r="63" spans="1:7" ht="12.75" x14ac:dyDescent="0.2">
      <c r="A63"/>
      <c r="B63"/>
      <c r="C63"/>
      <c r="D63"/>
      <c r="E63"/>
      <c r="F63"/>
      <c r="G63"/>
    </row>
    <row r="64" spans="1:7" ht="12.75" x14ac:dyDescent="0.2">
      <c r="A64"/>
      <c r="B64"/>
      <c r="C64"/>
      <c r="D64"/>
      <c r="E64"/>
      <c r="F64"/>
      <c r="G64"/>
    </row>
    <row r="65" spans="1:7" ht="12.75" x14ac:dyDescent="0.2">
      <c r="A65"/>
      <c r="B65"/>
      <c r="C65"/>
      <c r="D65"/>
      <c r="E65"/>
      <c r="F65"/>
      <c r="G65"/>
    </row>
    <row r="66" spans="1:7" ht="12.75" x14ac:dyDescent="0.2">
      <c r="A66"/>
      <c r="B66"/>
      <c r="C66"/>
      <c r="D66"/>
      <c r="E66"/>
      <c r="F66"/>
      <c r="G66"/>
    </row>
    <row r="67" spans="1:7" ht="12.75" x14ac:dyDescent="0.2">
      <c r="A67"/>
      <c r="B67"/>
      <c r="C67"/>
      <c r="D67"/>
      <c r="E67"/>
      <c r="F67"/>
      <c r="G67"/>
    </row>
    <row r="68" spans="1:7" ht="12.75" x14ac:dyDescent="0.2">
      <c r="A68"/>
      <c r="B68"/>
      <c r="C68"/>
      <c r="D68"/>
      <c r="E68"/>
      <c r="F68"/>
      <c r="G68"/>
    </row>
    <row r="69" spans="1:7" ht="12.75" x14ac:dyDescent="0.2">
      <c r="A69"/>
      <c r="B69"/>
      <c r="C69"/>
      <c r="D69"/>
      <c r="E69"/>
      <c r="F69"/>
      <c r="G69"/>
    </row>
    <row r="70" spans="1:7" ht="12.75" x14ac:dyDescent="0.2">
      <c r="A70"/>
      <c r="B70"/>
      <c r="C70"/>
      <c r="D70"/>
      <c r="E70"/>
      <c r="F70"/>
      <c r="G70"/>
    </row>
    <row r="71" spans="1:7" ht="12.75" x14ac:dyDescent="0.2">
      <c r="A71"/>
      <c r="B71"/>
      <c r="C71"/>
      <c r="D71"/>
      <c r="E71"/>
      <c r="F71"/>
      <c r="G71"/>
    </row>
    <row r="72" spans="1:7" ht="12.75" x14ac:dyDescent="0.2">
      <c r="A72"/>
      <c r="B72"/>
      <c r="C72"/>
      <c r="D72"/>
      <c r="E72"/>
      <c r="F72"/>
      <c r="G72"/>
    </row>
    <row r="73" spans="1:7" ht="12.75" x14ac:dyDescent="0.2">
      <c r="A73"/>
      <c r="B73"/>
      <c r="C73"/>
      <c r="D73"/>
      <c r="E73"/>
      <c r="F73"/>
      <c r="G73"/>
    </row>
    <row r="74" spans="1:7" ht="12.75" x14ac:dyDescent="0.2">
      <c r="A74"/>
      <c r="B74"/>
      <c r="C74"/>
      <c r="D74"/>
      <c r="E74"/>
      <c r="F74"/>
      <c r="G74"/>
    </row>
    <row r="75" spans="1:7" ht="12.75" x14ac:dyDescent="0.2">
      <c r="A75"/>
      <c r="B75"/>
      <c r="C75"/>
      <c r="D75"/>
      <c r="E75"/>
      <c r="F75"/>
      <c r="G75"/>
    </row>
    <row r="76" spans="1:7" ht="12.75" x14ac:dyDescent="0.2">
      <c r="A76"/>
      <c r="B76"/>
      <c r="C76"/>
      <c r="D76"/>
      <c r="E76"/>
      <c r="F76"/>
      <c r="G76"/>
    </row>
    <row r="77" spans="1:7" ht="12.75" x14ac:dyDescent="0.2">
      <c r="A77"/>
      <c r="B77"/>
      <c r="C77"/>
      <c r="D77"/>
      <c r="E77"/>
      <c r="F77"/>
      <c r="G77"/>
    </row>
    <row r="78" spans="1:7" ht="12.75" x14ac:dyDescent="0.2">
      <c r="A78"/>
      <c r="B78"/>
      <c r="C78"/>
      <c r="D78"/>
      <c r="E78"/>
      <c r="F78"/>
      <c r="G78"/>
    </row>
    <row r="79" spans="1:7" ht="12.75" x14ac:dyDescent="0.2">
      <c r="A79"/>
      <c r="B79"/>
      <c r="C79"/>
      <c r="D79"/>
      <c r="E79"/>
      <c r="F79"/>
      <c r="G79"/>
    </row>
    <row r="80" spans="1:7" ht="12.75" x14ac:dyDescent="0.2">
      <c r="A80"/>
      <c r="B80"/>
      <c r="C80"/>
      <c r="D80"/>
      <c r="E80"/>
      <c r="F80"/>
      <c r="G80"/>
    </row>
    <row r="81" spans="1:7" ht="12.75" x14ac:dyDescent="0.2">
      <c r="A81"/>
      <c r="B81"/>
      <c r="C81"/>
      <c r="D81"/>
      <c r="E81"/>
      <c r="F81"/>
      <c r="G81"/>
    </row>
    <row r="82" spans="1:7" ht="12.75" x14ac:dyDescent="0.2">
      <c r="A82"/>
      <c r="B82"/>
      <c r="C82"/>
      <c r="D82"/>
      <c r="E82"/>
      <c r="F82"/>
      <c r="G82"/>
    </row>
  </sheetData>
  <conditionalFormatting sqref="A1:A20 A36:A1048576">
    <cfRule type="duplicateValues" dxfId="139" priority="3"/>
  </conditionalFormatting>
  <conditionalFormatting sqref="A2:A20 A36:A1048576">
    <cfRule type="duplicateValues" dxfId="138" priority="88"/>
  </conditionalFormatting>
  <conditionalFormatting sqref="A21:A35">
    <cfRule type="duplicateValues" dxfId="137" priority="1"/>
  </conditionalFormatting>
  <conditionalFormatting sqref="A21:A35">
    <cfRule type="duplicateValues" dxfId="136" priority="2"/>
  </conditionalFormatting>
  <pageMargins left="0.7" right="0.7" top="0.75" bottom="0.75" header="0.3" footer="0.3"/>
  <pageSetup paperSize="5"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7"/>
  <sheetViews>
    <sheetView topLeftCell="A15" workbookViewId="0">
      <selection activeCell="G27" sqref="G27"/>
    </sheetView>
  </sheetViews>
  <sheetFormatPr defaultColWidth="9.140625" defaultRowHeight="12.75" x14ac:dyDescent="0.2"/>
  <cols>
    <col min="1" max="1" width="20.7109375" style="74" bestFit="1" customWidth="1"/>
    <col min="2" max="2" width="21.85546875" style="74" customWidth="1"/>
    <col min="3" max="3" width="25.5703125" style="74" customWidth="1"/>
    <col min="4" max="4" width="16" style="74" bestFit="1" customWidth="1"/>
    <col min="5" max="6" width="13.85546875" style="74" customWidth="1"/>
    <col min="7" max="7" width="30.7109375" style="7" bestFit="1" customWidth="1"/>
    <col min="8" max="8" width="29.42578125" style="7" bestFit="1" customWidth="1"/>
    <col min="9" max="16384" width="9.140625" style="7"/>
  </cols>
  <sheetData>
    <row r="2" spans="1:6" x14ac:dyDescent="0.2">
      <c r="A2" s="76" t="s">
        <v>3168</v>
      </c>
      <c r="B2" s="74" t="s">
        <v>3204</v>
      </c>
      <c r="C2" s="95"/>
    </row>
    <row r="4" spans="1:6" x14ac:dyDescent="0.2">
      <c r="A4" s="76" t="s">
        <v>801</v>
      </c>
      <c r="B4" s="76" t="s">
        <v>927</v>
      </c>
    </row>
    <row r="5" spans="1:6" x14ac:dyDescent="0.2">
      <c r="A5" s="76" t="s">
        <v>926</v>
      </c>
      <c r="B5" s="74" t="s">
        <v>717</v>
      </c>
      <c r="C5" s="74" t="s">
        <v>721</v>
      </c>
      <c r="D5" s="77" t="s">
        <v>680</v>
      </c>
      <c r="E5" s="96" t="s">
        <v>3215</v>
      </c>
      <c r="F5" s="96" t="s">
        <v>1852</v>
      </c>
    </row>
    <row r="6" spans="1:6" x14ac:dyDescent="0.2">
      <c r="A6" s="97" t="s">
        <v>51</v>
      </c>
      <c r="B6" s="78">
        <v>13722669.08</v>
      </c>
      <c r="C6" s="78">
        <v>68737049</v>
      </c>
      <c r="D6" s="98">
        <v>82459718.079999998</v>
      </c>
      <c r="E6" s="75">
        <f>$B6/$D6</f>
        <v>0.16641663832377732</v>
      </c>
      <c r="F6" s="75">
        <f>$C6/$D6</f>
        <v>0.83358336167622271</v>
      </c>
    </row>
    <row r="7" spans="1:6" x14ac:dyDescent="0.2">
      <c r="A7" s="97" t="s">
        <v>668</v>
      </c>
      <c r="B7" s="78">
        <v>18307295.259999998</v>
      </c>
      <c r="C7" s="78">
        <v>55651987.5</v>
      </c>
      <c r="D7" s="98">
        <v>73959282.75999999</v>
      </c>
      <c r="E7" s="75">
        <f t="shared" ref="E7:E16" si="0">$B7/$D7</f>
        <v>0.24753208220538997</v>
      </c>
      <c r="F7" s="75">
        <f>$C7/$D7</f>
        <v>0.7524679177946102</v>
      </c>
    </row>
    <row r="8" spans="1:6" x14ac:dyDescent="0.2">
      <c r="A8" s="97" t="s">
        <v>648</v>
      </c>
      <c r="B8" s="78">
        <v>10322003.789999999</v>
      </c>
      <c r="C8" s="78">
        <v>80450107.719999999</v>
      </c>
      <c r="D8" s="98">
        <v>90772111.50999999</v>
      </c>
      <c r="E8" s="75">
        <f t="shared" si="0"/>
        <v>0.11371338198806652</v>
      </c>
      <c r="F8" s="75">
        <f t="shared" ref="F8:F16" si="1">$C8/$D8</f>
        <v>0.88628661801193354</v>
      </c>
    </row>
    <row r="9" spans="1:6" x14ac:dyDescent="0.2">
      <c r="A9" s="97" t="s">
        <v>639</v>
      </c>
      <c r="B9" s="78">
        <v>13183852.419999998</v>
      </c>
      <c r="C9" s="78">
        <v>111918223.74000001</v>
      </c>
      <c r="D9" s="98">
        <v>125102076.16000001</v>
      </c>
      <c r="E9" s="75">
        <f t="shared" si="0"/>
        <v>0.10538476118604487</v>
      </c>
      <c r="F9" s="75">
        <f t="shared" si="1"/>
        <v>0.8946152388139551</v>
      </c>
    </row>
    <row r="10" spans="1:6" x14ac:dyDescent="0.2">
      <c r="A10" s="97" t="s">
        <v>608</v>
      </c>
      <c r="B10" s="78">
        <v>15853247.550000001</v>
      </c>
      <c r="C10" s="78">
        <v>43718207.399999999</v>
      </c>
      <c r="D10" s="98">
        <v>59571454.950000003</v>
      </c>
      <c r="E10" s="75">
        <f t="shared" si="0"/>
        <v>0.26612154367064017</v>
      </c>
      <c r="F10" s="75">
        <f t="shared" si="1"/>
        <v>0.73387845632935977</v>
      </c>
    </row>
    <row r="11" spans="1:6" x14ac:dyDescent="0.2">
      <c r="A11" s="97" t="s">
        <v>17</v>
      </c>
      <c r="B11" s="78">
        <v>7765937.4800000004</v>
      </c>
      <c r="C11" s="78">
        <v>3827531</v>
      </c>
      <c r="D11" s="98">
        <v>11593468.48</v>
      </c>
      <c r="E11" s="75">
        <f t="shared" si="0"/>
        <v>0.6698545386479543</v>
      </c>
      <c r="F11" s="75">
        <f t="shared" si="1"/>
        <v>0.3301454613520457</v>
      </c>
    </row>
    <row r="12" spans="1:6" x14ac:dyDescent="0.2">
      <c r="A12" s="97" t="s">
        <v>416</v>
      </c>
      <c r="B12" s="78"/>
      <c r="C12" s="78">
        <v>1742912</v>
      </c>
      <c r="D12" s="98">
        <v>1742912</v>
      </c>
      <c r="E12" s="75">
        <f t="shared" si="0"/>
        <v>0</v>
      </c>
      <c r="F12" s="75">
        <f t="shared" si="1"/>
        <v>1</v>
      </c>
    </row>
    <row r="13" spans="1:6" x14ac:dyDescent="0.2">
      <c r="A13" s="97" t="s">
        <v>24</v>
      </c>
      <c r="B13" s="78">
        <v>43371500.31000001</v>
      </c>
      <c r="C13" s="78">
        <v>17942971.509999998</v>
      </c>
      <c r="D13" s="98">
        <v>61314471.820000008</v>
      </c>
      <c r="E13" s="75">
        <f t="shared" si="0"/>
        <v>0.70736155792591815</v>
      </c>
      <c r="F13" s="75">
        <f t="shared" si="1"/>
        <v>0.29263844207408185</v>
      </c>
    </row>
    <row r="14" spans="1:6" x14ac:dyDescent="0.2">
      <c r="A14" s="97" t="s">
        <v>213</v>
      </c>
      <c r="B14" s="78">
        <v>542530627.65999997</v>
      </c>
      <c r="C14" s="78">
        <v>628030501.23000002</v>
      </c>
      <c r="D14" s="98">
        <v>1170561128.8899999</v>
      </c>
      <c r="E14" s="75">
        <f t="shared" si="0"/>
        <v>0.46347910781426838</v>
      </c>
      <c r="F14" s="75">
        <f t="shared" si="1"/>
        <v>0.53652089218573173</v>
      </c>
    </row>
    <row r="15" spans="1:6" x14ac:dyDescent="0.2">
      <c r="A15" s="97" t="s">
        <v>169</v>
      </c>
      <c r="B15" s="78">
        <v>2754785.26</v>
      </c>
      <c r="C15" s="78">
        <v>938325491.62999988</v>
      </c>
      <c r="D15" s="98">
        <v>941080276.88999987</v>
      </c>
      <c r="E15" s="75">
        <f>$B15/$D15</f>
        <v>2.9272585215618101E-3</v>
      </c>
      <c r="F15" s="75">
        <f t="shared" si="1"/>
        <v>0.99707274147843816</v>
      </c>
    </row>
    <row r="16" spans="1:6" x14ac:dyDescent="0.2">
      <c r="A16" s="97" t="s">
        <v>680</v>
      </c>
      <c r="B16" s="78">
        <v>667811918.80999994</v>
      </c>
      <c r="C16" s="78">
        <v>1950344982.73</v>
      </c>
      <c r="D16" s="98">
        <v>2618156901.54</v>
      </c>
      <c r="E16" s="75">
        <f t="shared" si="0"/>
        <v>0.25506947976158073</v>
      </c>
      <c r="F16" s="75">
        <f t="shared" si="1"/>
        <v>0.74493052023841921</v>
      </c>
    </row>
    <row r="21" spans="1:6" x14ac:dyDescent="0.2">
      <c r="A21" s="76" t="s">
        <v>3168</v>
      </c>
      <c r="B21" s="74" t="s">
        <v>3212</v>
      </c>
      <c r="C21" s="95"/>
    </row>
    <row r="23" spans="1:6" x14ac:dyDescent="0.2">
      <c r="A23" s="76" t="s">
        <v>801</v>
      </c>
      <c r="B23" s="76" t="s">
        <v>927</v>
      </c>
    </row>
    <row r="24" spans="1:6" x14ac:dyDescent="0.2">
      <c r="A24" s="76" t="s">
        <v>926</v>
      </c>
      <c r="B24" s="74" t="s">
        <v>717</v>
      </c>
      <c r="C24" s="74" t="s">
        <v>721</v>
      </c>
      <c r="D24" s="77" t="s">
        <v>680</v>
      </c>
      <c r="E24" s="96" t="s">
        <v>3215</v>
      </c>
      <c r="F24" s="96" t="s">
        <v>1852</v>
      </c>
    </row>
    <row r="25" spans="1:6" x14ac:dyDescent="0.2">
      <c r="A25" s="97" t="s">
        <v>51</v>
      </c>
      <c r="B25" s="78">
        <v>13722669.08</v>
      </c>
      <c r="C25" s="78">
        <v>68737049</v>
      </c>
      <c r="D25" s="98">
        <v>82459718.079999998</v>
      </c>
      <c r="E25" s="75">
        <f>$B25/$D25</f>
        <v>0.16641663832377732</v>
      </c>
      <c r="F25" s="75">
        <f>$C25/$D25</f>
        <v>0.83358336167622271</v>
      </c>
    </row>
    <row r="26" spans="1:6" x14ac:dyDescent="0.2">
      <c r="A26" s="97" t="s">
        <v>668</v>
      </c>
      <c r="B26" s="78">
        <v>18307295.259999998</v>
      </c>
      <c r="C26" s="78">
        <v>55651987.5</v>
      </c>
      <c r="D26" s="98">
        <v>73959282.75999999</v>
      </c>
      <c r="E26" s="75">
        <f t="shared" ref="E26:E37" si="2">$B26/$D26</f>
        <v>0.24753208220538997</v>
      </c>
      <c r="F26" s="75">
        <f t="shared" ref="F26:F37" si="3">$C26/$D26</f>
        <v>0.7524679177946102</v>
      </c>
    </row>
    <row r="27" spans="1:6" x14ac:dyDescent="0.2">
      <c r="A27" s="97" t="s">
        <v>648</v>
      </c>
      <c r="B27" s="78">
        <v>10322003.789999999</v>
      </c>
      <c r="C27" s="78">
        <v>80450107.719999999</v>
      </c>
      <c r="D27" s="98">
        <v>90772111.50999999</v>
      </c>
      <c r="E27" s="75">
        <f t="shared" si="2"/>
        <v>0.11371338198806652</v>
      </c>
      <c r="F27" s="75">
        <f t="shared" si="3"/>
        <v>0.88628661801193354</v>
      </c>
    </row>
    <row r="28" spans="1:6" x14ac:dyDescent="0.2">
      <c r="A28" s="97" t="s">
        <v>639</v>
      </c>
      <c r="B28" s="78">
        <v>13183852.419999998</v>
      </c>
      <c r="C28" s="78">
        <v>111918223.74000001</v>
      </c>
      <c r="D28" s="98">
        <v>125102076.16000001</v>
      </c>
      <c r="E28" s="75">
        <f t="shared" si="2"/>
        <v>0.10538476118604487</v>
      </c>
      <c r="F28" s="75">
        <f t="shared" si="3"/>
        <v>0.8946152388139551</v>
      </c>
    </row>
    <row r="29" spans="1:6" x14ac:dyDescent="0.2">
      <c r="A29" s="97" t="s">
        <v>608</v>
      </c>
      <c r="B29" s="78">
        <v>15853247.550000001</v>
      </c>
      <c r="C29" s="78">
        <v>43718207.399999999</v>
      </c>
      <c r="D29" s="98">
        <v>59571454.950000003</v>
      </c>
      <c r="E29" s="75">
        <f t="shared" si="2"/>
        <v>0.26612154367064017</v>
      </c>
      <c r="F29" s="75">
        <f t="shared" si="3"/>
        <v>0.73387845632935977</v>
      </c>
    </row>
    <row r="30" spans="1:6" s="92" customFormat="1" x14ac:dyDescent="0.2">
      <c r="A30" s="99" t="s">
        <v>23</v>
      </c>
      <c r="B30" s="100">
        <v>34725475.929999992</v>
      </c>
      <c r="C30" s="100">
        <v>3496323.5</v>
      </c>
      <c r="D30" s="100">
        <v>38221799.429999992</v>
      </c>
      <c r="E30" s="101">
        <f t="shared" si="2"/>
        <v>0.9085254082188563</v>
      </c>
      <c r="F30" s="101">
        <f t="shared" si="3"/>
        <v>9.1474591781143699E-2</v>
      </c>
    </row>
    <row r="31" spans="1:6" x14ac:dyDescent="0.2">
      <c r="A31" s="97" t="s">
        <v>17</v>
      </c>
      <c r="B31" s="78">
        <v>7765937.4800000004</v>
      </c>
      <c r="C31" s="78">
        <v>3827531</v>
      </c>
      <c r="D31" s="98">
        <v>11593468.48</v>
      </c>
      <c r="E31" s="75">
        <f t="shared" si="2"/>
        <v>0.6698545386479543</v>
      </c>
      <c r="F31" s="75">
        <f t="shared" si="3"/>
        <v>0.3301454613520457</v>
      </c>
    </row>
    <row r="32" spans="1:6" x14ac:dyDescent="0.2">
      <c r="A32" s="97" t="s">
        <v>416</v>
      </c>
      <c r="B32" s="78"/>
      <c r="C32" s="78">
        <v>1742912</v>
      </c>
      <c r="D32" s="98">
        <v>1742912</v>
      </c>
      <c r="E32" s="75">
        <f t="shared" si="2"/>
        <v>0</v>
      </c>
      <c r="F32" s="75">
        <f t="shared" si="3"/>
        <v>1</v>
      </c>
    </row>
    <row r="33" spans="1:6" x14ac:dyDescent="0.2">
      <c r="A33" s="97" t="s">
        <v>24</v>
      </c>
      <c r="B33" s="78">
        <v>43371500.31000001</v>
      </c>
      <c r="C33" s="78">
        <v>17942971.509999998</v>
      </c>
      <c r="D33" s="98">
        <v>61314471.820000008</v>
      </c>
      <c r="E33" s="75">
        <f t="shared" si="2"/>
        <v>0.70736155792591815</v>
      </c>
      <c r="F33" s="75">
        <f t="shared" si="3"/>
        <v>0.29263844207408185</v>
      </c>
    </row>
    <row r="34" spans="1:6" x14ac:dyDescent="0.2">
      <c r="A34" s="97" t="s">
        <v>213</v>
      </c>
      <c r="B34" s="78">
        <v>542530627.66000009</v>
      </c>
      <c r="C34" s="78">
        <v>628030501.23000002</v>
      </c>
      <c r="D34" s="98">
        <v>1170561128.8900001</v>
      </c>
      <c r="E34" s="75">
        <f t="shared" si="2"/>
        <v>0.46347910781426838</v>
      </c>
      <c r="F34" s="75">
        <f t="shared" si="3"/>
        <v>0.53652089218573162</v>
      </c>
    </row>
    <row r="35" spans="1:6" x14ac:dyDescent="0.2">
      <c r="A35" s="97" t="s">
        <v>169</v>
      </c>
      <c r="B35" s="78">
        <v>2754785.26</v>
      </c>
      <c r="C35" s="78">
        <v>938325491.62999988</v>
      </c>
      <c r="D35" s="98">
        <v>941080276.88999987</v>
      </c>
      <c r="E35" s="75">
        <f t="shared" si="2"/>
        <v>2.9272585215618101E-3</v>
      </c>
      <c r="F35" s="75">
        <f t="shared" si="3"/>
        <v>0.99707274147843816</v>
      </c>
    </row>
    <row r="36" spans="1:6" s="92" customFormat="1" x14ac:dyDescent="0.2">
      <c r="A36" s="99" t="s">
        <v>102</v>
      </c>
      <c r="B36" s="100">
        <v>7144833</v>
      </c>
      <c r="C36" s="100">
        <v>48787483.310000002</v>
      </c>
      <c r="D36" s="100">
        <v>55932316.310000002</v>
      </c>
      <c r="E36" s="101">
        <f t="shared" si="2"/>
        <v>0.12774069574376973</v>
      </c>
      <c r="F36" s="101">
        <f t="shared" si="3"/>
        <v>0.87225930425623022</v>
      </c>
    </row>
    <row r="37" spans="1:6" x14ac:dyDescent="0.2">
      <c r="A37" s="97" t="s">
        <v>680</v>
      </c>
      <c r="B37" s="78">
        <v>709682227.74000001</v>
      </c>
      <c r="C37" s="78">
        <v>2002628789.54</v>
      </c>
      <c r="D37" s="98">
        <v>2712311017.2800002</v>
      </c>
      <c r="E37" s="75">
        <f t="shared" si="2"/>
        <v>0.26165223059547721</v>
      </c>
      <c r="F37" s="75">
        <f t="shared" si="3"/>
        <v>0.73834776940452274</v>
      </c>
    </row>
  </sheetData>
  <conditionalFormatting sqref="A1:A20 A36:A1048576">
    <cfRule type="duplicateValues" dxfId="129" priority="3"/>
  </conditionalFormatting>
  <conditionalFormatting sqref="A2:A20 A36:A1048576">
    <cfRule type="duplicateValues" dxfId="128" priority="91"/>
  </conditionalFormatting>
  <conditionalFormatting sqref="A21:A35">
    <cfRule type="duplicateValues" dxfId="127" priority="1"/>
  </conditionalFormatting>
  <conditionalFormatting sqref="A21:A35">
    <cfRule type="duplicateValues" dxfId="126" priority="2"/>
  </conditionalFormatting>
  <pageMargins left="0.7" right="0.7" top="0.75" bottom="0.75" header="0.3" footer="0.3"/>
  <pageSetup paperSize="5"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7"/>
  <sheetViews>
    <sheetView topLeftCell="A15" workbookViewId="0">
      <selection activeCell="D21" sqref="D21"/>
    </sheetView>
  </sheetViews>
  <sheetFormatPr defaultColWidth="9.140625" defaultRowHeight="12.75" x14ac:dyDescent="0.2"/>
  <cols>
    <col min="1" max="1" width="20.7109375" style="74" customWidth="1"/>
    <col min="2" max="2" width="15.7109375" style="74" customWidth="1"/>
    <col min="3" max="4" width="16" style="74" customWidth="1"/>
    <col min="5" max="6" width="13.85546875" style="74" customWidth="1"/>
    <col min="7" max="7" width="30.7109375" style="7" bestFit="1" customWidth="1"/>
    <col min="8" max="8" width="29.42578125" style="7" bestFit="1" customWidth="1"/>
    <col min="9" max="16384" width="9.140625" style="7"/>
  </cols>
  <sheetData>
    <row r="2" spans="1:6" x14ac:dyDescent="0.2">
      <c r="A2" s="76" t="s">
        <v>3168</v>
      </c>
      <c r="B2" s="74" t="s">
        <v>3204</v>
      </c>
      <c r="C2" s="95"/>
    </row>
    <row r="4" spans="1:6" x14ac:dyDescent="0.2">
      <c r="A4" s="76" t="s">
        <v>801</v>
      </c>
      <c r="B4" s="76" t="s">
        <v>927</v>
      </c>
    </row>
    <row r="5" spans="1:6" x14ac:dyDescent="0.2">
      <c r="A5" s="76" t="s">
        <v>926</v>
      </c>
      <c r="B5" s="74" t="s">
        <v>72</v>
      </c>
      <c r="C5" s="74" t="s">
        <v>718</v>
      </c>
      <c r="D5" s="77" t="s">
        <v>680</v>
      </c>
      <c r="E5" s="96" t="s">
        <v>3216</v>
      </c>
      <c r="F5" s="96" t="s">
        <v>3217</v>
      </c>
    </row>
    <row r="6" spans="1:6" x14ac:dyDescent="0.2">
      <c r="A6" s="97" t="s">
        <v>51</v>
      </c>
      <c r="B6" s="78">
        <v>6234761.0800000001</v>
      </c>
      <c r="C6" s="78">
        <v>76224957</v>
      </c>
      <c r="D6" s="98">
        <v>82459718.079999998</v>
      </c>
      <c r="E6" s="75">
        <f>$B6/$D6</f>
        <v>7.5609779237314614E-2</v>
      </c>
      <c r="F6" s="75">
        <f>$C6/$D6</f>
        <v>0.9243902207626854</v>
      </c>
    </row>
    <row r="7" spans="1:6" x14ac:dyDescent="0.2">
      <c r="A7" s="97" t="s">
        <v>668</v>
      </c>
      <c r="B7" s="78"/>
      <c r="C7" s="78">
        <v>73959282.75999999</v>
      </c>
      <c r="D7" s="98">
        <v>73959282.75999999</v>
      </c>
      <c r="E7" s="75">
        <f t="shared" ref="E7:E16" si="0">$B7/$D7</f>
        <v>0</v>
      </c>
      <c r="F7" s="75">
        <f>$C7/$D7</f>
        <v>1</v>
      </c>
    </row>
    <row r="8" spans="1:6" x14ac:dyDescent="0.2">
      <c r="A8" s="97" t="s">
        <v>648</v>
      </c>
      <c r="B8" s="78"/>
      <c r="C8" s="78">
        <v>90772111.50999999</v>
      </c>
      <c r="D8" s="98">
        <v>90772111.50999999</v>
      </c>
      <c r="E8" s="75">
        <f t="shared" si="0"/>
        <v>0</v>
      </c>
      <c r="F8" s="75">
        <f t="shared" ref="F8:F16" si="1">$C8/$D8</f>
        <v>1</v>
      </c>
    </row>
    <row r="9" spans="1:6" x14ac:dyDescent="0.2">
      <c r="A9" s="97" t="s">
        <v>639</v>
      </c>
      <c r="B9" s="78"/>
      <c r="C9" s="78">
        <v>125102076.16000001</v>
      </c>
      <c r="D9" s="98">
        <v>125102076.16000001</v>
      </c>
      <c r="E9" s="75">
        <f t="shared" si="0"/>
        <v>0</v>
      </c>
      <c r="F9" s="75">
        <f t="shared" si="1"/>
        <v>1</v>
      </c>
    </row>
    <row r="10" spans="1:6" x14ac:dyDescent="0.2">
      <c r="A10" s="97" t="s">
        <v>608</v>
      </c>
      <c r="B10" s="78">
        <v>1842726.5399999998</v>
      </c>
      <c r="C10" s="78">
        <v>57728728.410000004</v>
      </c>
      <c r="D10" s="98">
        <v>59571454.950000003</v>
      </c>
      <c r="E10" s="75">
        <f t="shared" si="0"/>
        <v>3.0933045727129748E-2</v>
      </c>
      <c r="F10" s="75">
        <f t="shared" si="1"/>
        <v>0.96906695427287026</v>
      </c>
    </row>
    <row r="11" spans="1:6" x14ac:dyDescent="0.2">
      <c r="A11" s="97" t="s">
        <v>17</v>
      </c>
      <c r="B11" s="78">
        <v>2928433.7800000003</v>
      </c>
      <c r="C11" s="78">
        <v>8665034.6999999993</v>
      </c>
      <c r="D11" s="98">
        <v>11593468.48</v>
      </c>
      <c r="E11" s="75">
        <f t="shared" si="0"/>
        <v>0.25259341370116012</v>
      </c>
      <c r="F11" s="75">
        <f t="shared" si="1"/>
        <v>0.74740658629883983</v>
      </c>
    </row>
    <row r="12" spans="1:6" x14ac:dyDescent="0.2">
      <c r="A12" s="97" t="s">
        <v>416</v>
      </c>
      <c r="B12" s="78"/>
      <c r="C12" s="78">
        <v>1742912</v>
      </c>
      <c r="D12" s="98">
        <v>1742912</v>
      </c>
      <c r="E12" s="75">
        <f t="shared" si="0"/>
        <v>0</v>
      </c>
      <c r="F12" s="75">
        <f t="shared" si="1"/>
        <v>1</v>
      </c>
    </row>
    <row r="13" spans="1:6" x14ac:dyDescent="0.2">
      <c r="A13" s="97" t="s">
        <v>24</v>
      </c>
      <c r="B13" s="78">
        <v>5417094.0099999998</v>
      </c>
      <c r="C13" s="78">
        <v>55897377.810000017</v>
      </c>
      <c r="D13" s="98">
        <v>61314471.820000015</v>
      </c>
      <c r="E13" s="75">
        <f t="shared" si="0"/>
        <v>8.8349354552101217E-2</v>
      </c>
      <c r="F13" s="75">
        <f t="shared" si="1"/>
        <v>0.91165064544789887</v>
      </c>
    </row>
    <row r="14" spans="1:6" x14ac:dyDescent="0.2">
      <c r="A14" s="97" t="s">
        <v>213</v>
      </c>
      <c r="B14" s="78">
        <v>31165193.140000001</v>
      </c>
      <c r="C14" s="78">
        <v>1139395935.75</v>
      </c>
      <c r="D14" s="98">
        <v>1170561128.8900001</v>
      </c>
      <c r="E14" s="75">
        <f t="shared" si="0"/>
        <v>2.6624148342900129E-2</v>
      </c>
      <c r="F14" s="75">
        <f t="shared" si="1"/>
        <v>0.97337585165709983</v>
      </c>
    </row>
    <row r="15" spans="1:6" x14ac:dyDescent="0.2">
      <c r="A15" s="97" t="s">
        <v>169</v>
      </c>
      <c r="B15" s="78"/>
      <c r="C15" s="78">
        <v>941080276.88999987</v>
      </c>
      <c r="D15" s="98">
        <v>941080276.88999987</v>
      </c>
      <c r="E15" s="75">
        <f>$B15/$D15</f>
        <v>0</v>
      </c>
      <c r="F15" s="75">
        <f t="shared" si="1"/>
        <v>1</v>
      </c>
    </row>
    <row r="16" spans="1:6" x14ac:dyDescent="0.2">
      <c r="A16" s="97" t="s">
        <v>680</v>
      </c>
      <c r="B16" s="78">
        <v>47588208.549999997</v>
      </c>
      <c r="C16" s="78">
        <v>2570568692.9899998</v>
      </c>
      <c r="D16" s="98">
        <v>2618156901.54</v>
      </c>
      <c r="E16" s="75">
        <f t="shared" si="0"/>
        <v>1.8176224855740546E-2</v>
      </c>
      <c r="F16" s="75">
        <f t="shared" si="1"/>
        <v>0.98182377514425934</v>
      </c>
    </row>
    <row r="21" spans="1:6" x14ac:dyDescent="0.2">
      <c r="A21" s="76" t="s">
        <v>3168</v>
      </c>
      <c r="B21" s="74" t="s">
        <v>3212</v>
      </c>
      <c r="C21" s="95"/>
    </row>
    <row r="23" spans="1:6" x14ac:dyDescent="0.2">
      <c r="A23" s="76" t="s">
        <v>801</v>
      </c>
      <c r="B23" s="76" t="s">
        <v>927</v>
      </c>
    </row>
    <row r="24" spans="1:6" x14ac:dyDescent="0.2">
      <c r="A24" s="76" t="s">
        <v>926</v>
      </c>
      <c r="B24" s="74" t="s">
        <v>72</v>
      </c>
      <c r="C24" s="74" t="s">
        <v>718</v>
      </c>
      <c r="D24" s="77" t="s">
        <v>680</v>
      </c>
      <c r="E24" s="96" t="s">
        <v>3216</v>
      </c>
      <c r="F24" s="96" t="s">
        <v>3217</v>
      </c>
    </row>
    <row r="25" spans="1:6" x14ac:dyDescent="0.2">
      <c r="A25" s="97" t="s">
        <v>51</v>
      </c>
      <c r="B25" s="78">
        <v>6234761.0800000001</v>
      </c>
      <c r="C25" s="78">
        <v>76224957</v>
      </c>
      <c r="D25" s="98">
        <v>82459718.079999998</v>
      </c>
      <c r="E25" s="75">
        <f>$B25/$D25</f>
        <v>7.5609779237314614E-2</v>
      </c>
      <c r="F25" s="75">
        <f>$C25/$D25</f>
        <v>0.9243902207626854</v>
      </c>
    </row>
    <row r="26" spans="1:6" x14ac:dyDescent="0.2">
      <c r="A26" s="97" t="s">
        <v>668</v>
      </c>
      <c r="B26" s="78"/>
      <c r="C26" s="78">
        <v>73959282.75999999</v>
      </c>
      <c r="D26" s="98">
        <v>73959282.75999999</v>
      </c>
      <c r="E26" s="75">
        <f t="shared" ref="E26:E37" si="2">$B26/$D26</f>
        <v>0</v>
      </c>
      <c r="F26" s="75">
        <f t="shared" ref="F26:F37" si="3">$C26/$D26</f>
        <v>1</v>
      </c>
    </row>
    <row r="27" spans="1:6" x14ac:dyDescent="0.2">
      <c r="A27" s="97" t="s">
        <v>648</v>
      </c>
      <c r="B27" s="78"/>
      <c r="C27" s="78">
        <v>90772111.50999999</v>
      </c>
      <c r="D27" s="98">
        <v>90772111.50999999</v>
      </c>
      <c r="E27" s="75">
        <f t="shared" si="2"/>
        <v>0</v>
      </c>
      <c r="F27" s="75">
        <f t="shared" si="3"/>
        <v>1</v>
      </c>
    </row>
    <row r="28" spans="1:6" x14ac:dyDescent="0.2">
      <c r="A28" s="97" t="s">
        <v>639</v>
      </c>
      <c r="B28" s="78"/>
      <c r="C28" s="78">
        <v>125102076.16000001</v>
      </c>
      <c r="D28" s="98">
        <v>125102076.16000001</v>
      </c>
      <c r="E28" s="75">
        <f t="shared" si="2"/>
        <v>0</v>
      </c>
      <c r="F28" s="75">
        <f t="shared" si="3"/>
        <v>1</v>
      </c>
    </row>
    <row r="29" spans="1:6" x14ac:dyDescent="0.2">
      <c r="A29" s="97" t="s">
        <v>608</v>
      </c>
      <c r="B29" s="78">
        <v>1842726.5399999998</v>
      </c>
      <c r="C29" s="78">
        <v>57728728.410000004</v>
      </c>
      <c r="D29" s="98">
        <v>59571454.950000003</v>
      </c>
      <c r="E29" s="75">
        <f t="shared" si="2"/>
        <v>3.0933045727129748E-2</v>
      </c>
      <c r="F29" s="75">
        <f t="shared" si="3"/>
        <v>0.96906695427287026</v>
      </c>
    </row>
    <row r="30" spans="1:6" s="92" customFormat="1" x14ac:dyDescent="0.2">
      <c r="A30" s="99" t="s">
        <v>23</v>
      </c>
      <c r="B30" s="100">
        <v>679333</v>
      </c>
      <c r="C30" s="100">
        <v>37542466.429999992</v>
      </c>
      <c r="D30" s="100">
        <v>38221799.429999992</v>
      </c>
      <c r="E30" s="101">
        <f t="shared" si="2"/>
        <v>1.7773443692627323E-2</v>
      </c>
      <c r="F30" s="101">
        <f t="shared" si="3"/>
        <v>0.98222655630737266</v>
      </c>
    </row>
    <row r="31" spans="1:6" x14ac:dyDescent="0.2">
      <c r="A31" s="97" t="s">
        <v>17</v>
      </c>
      <c r="B31" s="78">
        <v>2928433.7800000003</v>
      </c>
      <c r="C31" s="78">
        <v>8665034.6999999993</v>
      </c>
      <c r="D31" s="98">
        <v>11593468.48</v>
      </c>
      <c r="E31" s="75">
        <f t="shared" si="2"/>
        <v>0.25259341370116012</v>
      </c>
      <c r="F31" s="75">
        <f t="shared" si="3"/>
        <v>0.74740658629883983</v>
      </c>
    </row>
    <row r="32" spans="1:6" x14ac:dyDescent="0.2">
      <c r="A32" s="97" t="s">
        <v>416</v>
      </c>
      <c r="B32" s="78"/>
      <c r="C32" s="78">
        <v>1742912</v>
      </c>
      <c r="D32" s="98">
        <v>1742912</v>
      </c>
      <c r="E32" s="75">
        <f t="shared" si="2"/>
        <v>0</v>
      </c>
      <c r="F32" s="75">
        <f t="shared" si="3"/>
        <v>1</v>
      </c>
    </row>
    <row r="33" spans="1:6" x14ac:dyDescent="0.2">
      <c r="A33" s="97" t="s">
        <v>24</v>
      </c>
      <c r="B33" s="78">
        <v>5417094.0099999998</v>
      </c>
      <c r="C33" s="78">
        <v>55897377.810000017</v>
      </c>
      <c r="D33" s="98">
        <v>61314471.820000015</v>
      </c>
      <c r="E33" s="75">
        <f t="shared" si="2"/>
        <v>8.8349354552101217E-2</v>
      </c>
      <c r="F33" s="75">
        <f t="shared" si="3"/>
        <v>0.91165064544789887</v>
      </c>
    </row>
    <row r="34" spans="1:6" x14ac:dyDescent="0.2">
      <c r="A34" s="97" t="s">
        <v>213</v>
      </c>
      <c r="B34" s="78">
        <v>31165193.140000001</v>
      </c>
      <c r="C34" s="78">
        <v>1139395935.7499998</v>
      </c>
      <c r="D34" s="98">
        <v>1170561128.8899999</v>
      </c>
      <c r="E34" s="75">
        <f t="shared" si="2"/>
        <v>2.6624148342900136E-2</v>
      </c>
      <c r="F34" s="75">
        <f t="shared" si="3"/>
        <v>0.97337585165709972</v>
      </c>
    </row>
    <row r="35" spans="1:6" x14ac:dyDescent="0.2">
      <c r="A35" s="97" t="s">
        <v>169</v>
      </c>
      <c r="B35" s="78"/>
      <c r="C35" s="78">
        <v>941080276.88999987</v>
      </c>
      <c r="D35" s="98">
        <v>941080276.88999987</v>
      </c>
      <c r="E35" s="75">
        <f t="shared" si="2"/>
        <v>0</v>
      </c>
      <c r="F35" s="75">
        <f t="shared" si="3"/>
        <v>1</v>
      </c>
    </row>
    <row r="36" spans="1:6" s="92" customFormat="1" x14ac:dyDescent="0.2">
      <c r="A36" s="99" t="s">
        <v>102</v>
      </c>
      <c r="B36" s="100">
        <v>599608</v>
      </c>
      <c r="C36" s="100">
        <v>55332708.310000002</v>
      </c>
      <c r="D36" s="100">
        <v>55932316.310000002</v>
      </c>
      <c r="E36" s="101">
        <f t="shared" si="2"/>
        <v>1.0720242599586342E-2</v>
      </c>
      <c r="F36" s="101">
        <f t="shared" si="3"/>
        <v>0.98927975740041363</v>
      </c>
    </row>
    <row r="37" spans="1:6" x14ac:dyDescent="0.2">
      <c r="A37" s="97" t="s">
        <v>680</v>
      </c>
      <c r="B37" s="78">
        <v>48867149.550000004</v>
      </c>
      <c r="C37" s="78">
        <v>2663443867.7299995</v>
      </c>
      <c r="D37" s="98">
        <v>2712311017.2799997</v>
      </c>
      <c r="E37" s="75">
        <f t="shared" si="2"/>
        <v>1.8016794253560821E-2</v>
      </c>
      <c r="F37" s="75">
        <f t="shared" si="3"/>
        <v>0.98198320574643916</v>
      </c>
    </row>
  </sheetData>
  <conditionalFormatting sqref="A1:A20 A36:A1048576">
    <cfRule type="duplicateValues" dxfId="111" priority="3"/>
  </conditionalFormatting>
  <conditionalFormatting sqref="A2:A20 A36:A1048576">
    <cfRule type="duplicateValues" dxfId="110" priority="4"/>
  </conditionalFormatting>
  <conditionalFormatting sqref="A21:A35">
    <cfRule type="duplicateValues" dxfId="109" priority="1"/>
  </conditionalFormatting>
  <conditionalFormatting sqref="A21:A35">
    <cfRule type="duplicateValues" dxfId="108" priority="2"/>
  </conditionalFormatting>
  <pageMargins left="0.7" right="0.7" top="0.75" bottom="0.75" header="0.3" footer="0.3"/>
  <pageSetup paperSize="5"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7"/>
  <sheetViews>
    <sheetView topLeftCell="A10" workbookViewId="0">
      <selection activeCell="H19" sqref="H19"/>
    </sheetView>
  </sheetViews>
  <sheetFormatPr defaultColWidth="9.140625" defaultRowHeight="12.75" x14ac:dyDescent="0.2"/>
  <cols>
    <col min="1" max="1" width="20.7109375" style="74" customWidth="1"/>
    <col min="2" max="2" width="15.7109375" style="74" customWidth="1"/>
    <col min="3" max="4" width="16" style="74" customWidth="1"/>
    <col min="5" max="6" width="13.85546875" style="74" customWidth="1"/>
    <col min="7" max="7" width="30.7109375" style="7" bestFit="1" customWidth="1"/>
    <col min="8" max="8" width="29.42578125" style="7" bestFit="1" customWidth="1"/>
    <col min="9" max="16384" width="9.140625" style="7"/>
  </cols>
  <sheetData>
    <row r="2" spans="1:6" x14ac:dyDescent="0.2">
      <c r="A2" s="76" t="s">
        <v>3168</v>
      </c>
      <c r="B2" s="74" t="s">
        <v>3204</v>
      </c>
      <c r="C2" s="95"/>
    </row>
    <row r="4" spans="1:6" x14ac:dyDescent="0.2">
      <c r="A4" s="76" t="s">
        <v>801</v>
      </c>
      <c r="B4" s="76" t="s">
        <v>927</v>
      </c>
    </row>
    <row r="5" spans="1:6" x14ac:dyDescent="0.2">
      <c r="A5" s="76" t="s">
        <v>926</v>
      </c>
      <c r="B5" s="74" t="s">
        <v>1850</v>
      </c>
      <c r="C5" s="74" t="s">
        <v>718</v>
      </c>
      <c r="D5" s="77" t="s">
        <v>680</v>
      </c>
      <c r="E5" s="96" t="s">
        <v>3218</v>
      </c>
      <c r="F5" s="96" t="s">
        <v>3219</v>
      </c>
    </row>
    <row r="6" spans="1:6" x14ac:dyDescent="0.2">
      <c r="A6" s="97" t="s">
        <v>51</v>
      </c>
      <c r="B6" s="78">
        <v>5858126.9100000001</v>
      </c>
      <c r="C6" s="78">
        <v>76601591.170000002</v>
      </c>
      <c r="D6" s="98">
        <v>82459718.079999998</v>
      </c>
      <c r="E6" s="75">
        <f>$B6/$D6</f>
        <v>7.1042286420584383E-2</v>
      </c>
      <c r="F6" s="75">
        <f>$C6/$D6</f>
        <v>0.9289577135794157</v>
      </c>
    </row>
    <row r="7" spans="1:6" x14ac:dyDescent="0.2">
      <c r="A7" s="97" t="s">
        <v>668</v>
      </c>
      <c r="B7" s="78"/>
      <c r="C7" s="78">
        <v>73959282.75999999</v>
      </c>
      <c r="D7" s="98">
        <v>73959282.75999999</v>
      </c>
      <c r="E7" s="75">
        <f t="shared" ref="E7:E16" si="0">$B7/$D7</f>
        <v>0</v>
      </c>
      <c r="F7" s="75">
        <f>$C7/$D7</f>
        <v>1</v>
      </c>
    </row>
    <row r="8" spans="1:6" x14ac:dyDescent="0.2">
      <c r="A8" s="97" t="s">
        <v>648</v>
      </c>
      <c r="B8" s="78">
        <v>423931.52</v>
      </c>
      <c r="C8" s="78">
        <v>90348179.989999995</v>
      </c>
      <c r="D8" s="98">
        <v>90772111.50999999</v>
      </c>
      <c r="E8" s="75">
        <f t="shared" si="0"/>
        <v>4.670283779322432E-3</v>
      </c>
      <c r="F8" s="75">
        <f t="shared" ref="F8:F16" si="1">$C8/$D8</f>
        <v>0.99532971622067756</v>
      </c>
    </row>
    <row r="9" spans="1:6" x14ac:dyDescent="0.2">
      <c r="A9" s="97" t="s">
        <v>639</v>
      </c>
      <c r="B9" s="78"/>
      <c r="C9" s="78">
        <v>125102076.16000001</v>
      </c>
      <c r="D9" s="98">
        <v>125102076.16000001</v>
      </c>
      <c r="E9" s="75">
        <f t="shared" si="0"/>
        <v>0</v>
      </c>
      <c r="F9" s="75">
        <f t="shared" si="1"/>
        <v>1</v>
      </c>
    </row>
    <row r="10" spans="1:6" x14ac:dyDescent="0.2">
      <c r="A10" s="97" t="s">
        <v>608</v>
      </c>
      <c r="B10" s="78">
        <v>2140060.3999999994</v>
      </c>
      <c r="C10" s="78">
        <v>57431394.549999997</v>
      </c>
      <c r="D10" s="98">
        <v>59571454.949999996</v>
      </c>
      <c r="E10" s="75">
        <f t="shared" si="0"/>
        <v>3.5924259392291366E-2</v>
      </c>
      <c r="F10" s="75">
        <f t="shared" si="1"/>
        <v>0.96407574060770862</v>
      </c>
    </row>
    <row r="11" spans="1:6" x14ac:dyDescent="0.2">
      <c r="A11" s="97" t="s">
        <v>17</v>
      </c>
      <c r="B11" s="78">
        <v>3140744.3800000004</v>
      </c>
      <c r="C11" s="78">
        <v>8452724.0999999996</v>
      </c>
      <c r="D11" s="98">
        <v>11593468.48</v>
      </c>
      <c r="E11" s="75">
        <f t="shared" si="0"/>
        <v>0.27090636295929277</v>
      </c>
      <c r="F11" s="75">
        <f t="shared" si="1"/>
        <v>0.72909363704070718</v>
      </c>
    </row>
    <row r="12" spans="1:6" x14ac:dyDescent="0.2">
      <c r="A12" s="97" t="s">
        <v>416</v>
      </c>
      <c r="B12" s="78"/>
      <c r="C12" s="78">
        <v>1742912</v>
      </c>
      <c r="D12" s="98">
        <v>1742912</v>
      </c>
      <c r="E12" s="75">
        <f t="shared" si="0"/>
        <v>0</v>
      </c>
      <c r="F12" s="75">
        <f t="shared" si="1"/>
        <v>1</v>
      </c>
    </row>
    <row r="13" spans="1:6" x14ac:dyDescent="0.2">
      <c r="A13" s="97" t="s">
        <v>24</v>
      </c>
      <c r="B13" s="78">
        <v>9094112.7899999991</v>
      </c>
      <c r="C13" s="78">
        <v>52220359.030000009</v>
      </c>
      <c r="D13" s="98">
        <v>61314471.820000008</v>
      </c>
      <c r="E13" s="75">
        <f t="shared" si="0"/>
        <v>0.14831918990833767</v>
      </c>
      <c r="F13" s="75">
        <f t="shared" si="1"/>
        <v>0.8516808100916623</v>
      </c>
    </row>
    <row r="14" spans="1:6" x14ac:dyDescent="0.2">
      <c r="A14" s="97" t="s">
        <v>213</v>
      </c>
      <c r="B14" s="78">
        <v>110000</v>
      </c>
      <c r="C14" s="78">
        <v>1170451128.8899999</v>
      </c>
      <c r="D14" s="98">
        <v>1170561128.8899999</v>
      </c>
      <c r="E14" s="75">
        <f t="shared" si="0"/>
        <v>9.3972025283556919E-5</v>
      </c>
      <c r="F14" s="75">
        <f t="shared" si="1"/>
        <v>0.99990602797471639</v>
      </c>
    </row>
    <row r="15" spans="1:6" x14ac:dyDescent="0.2">
      <c r="A15" s="97" t="s">
        <v>169</v>
      </c>
      <c r="B15" s="78"/>
      <c r="C15" s="78">
        <v>941080276.88999987</v>
      </c>
      <c r="D15" s="98">
        <v>941080276.88999987</v>
      </c>
      <c r="E15" s="75">
        <f>$B15/$D15</f>
        <v>0</v>
      </c>
      <c r="F15" s="75">
        <f t="shared" si="1"/>
        <v>1</v>
      </c>
    </row>
    <row r="16" spans="1:6" x14ac:dyDescent="0.2">
      <c r="A16" s="97" t="s">
        <v>680</v>
      </c>
      <c r="B16" s="78">
        <v>20766976</v>
      </c>
      <c r="C16" s="78">
        <v>2597389925.54</v>
      </c>
      <c r="D16" s="98">
        <v>2618156901.54</v>
      </c>
      <c r="E16" s="75">
        <f t="shared" si="0"/>
        <v>7.9319065972649934E-3</v>
      </c>
      <c r="F16" s="75">
        <f t="shared" si="1"/>
        <v>0.99206809340273505</v>
      </c>
    </row>
    <row r="21" spans="1:6" x14ac:dyDescent="0.2">
      <c r="A21" s="76" t="s">
        <v>3168</v>
      </c>
      <c r="B21" s="74" t="s">
        <v>3212</v>
      </c>
      <c r="C21" s="95"/>
    </row>
    <row r="23" spans="1:6" x14ac:dyDescent="0.2">
      <c r="A23" s="76" t="s">
        <v>801</v>
      </c>
      <c r="B23" s="76" t="s">
        <v>927</v>
      </c>
    </row>
    <row r="24" spans="1:6" x14ac:dyDescent="0.2">
      <c r="A24" s="76" t="s">
        <v>926</v>
      </c>
      <c r="B24" s="74" t="s">
        <v>1850</v>
      </c>
      <c r="C24" s="74" t="s">
        <v>718</v>
      </c>
      <c r="D24" s="77" t="s">
        <v>680</v>
      </c>
      <c r="E24" s="96" t="s">
        <v>3218</v>
      </c>
      <c r="F24" s="96" t="s">
        <v>3219</v>
      </c>
    </row>
    <row r="25" spans="1:6" x14ac:dyDescent="0.2">
      <c r="A25" s="97" t="s">
        <v>51</v>
      </c>
      <c r="B25" s="78">
        <v>5858126.9100000001</v>
      </c>
      <c r="C25" s="78">
        <v>76601591.170000002</v>
      </c>
      <c r="D25" s="98">
        <v>82459718.079999998</v>
      </c>
      <c r="E25" s="75">
        <f>$B25/$D25</f>
        <v>7.1042286420584383E-2</v>
      </c>
      <c r="F25" s="75">
        <f>$C25/$D25</f>
        <v>0.9289577135794157</v>
      </c>
    </row>
    <row r="26" spans="1:6" x14ac:dyDescent="0.2">
      <c r="A26" s="97" t="s">
        <v>668</v>
      </c>
      <c r="B26" s="78"/>
      <c r="C26" s="78">
        <v>73959282.75999999</v>
      </c>
      <c r="D26" s="98">
        <v>73959282.75999999</v>
      </c>
      <c r="E26" s="75">
        <f t="shared" ref="E26:E37" si="2">$B26/$D26</f>
        <v>0</v>
      </c>
      <c r="F26" s="75">
        <f t="shared" ref="F26:F37" si="3">$C26/$D26</f>
        <v>1</v>
      </c>
    </row>
    <row r="27" spans="1:6" x14ac:dyDescent="0.2">
      <c r="A27" s="97" t="s">
        <v>648</v>
      </c>
      <c r="B27" s="78">
        <v>423931.52</v>
      </c>
      <c r="C27" s="78">
        <v>90348179.989999995</v>
      </c>
      <c r="D27" s="98">
        <v>90772111.50999999</v>
      </c>
      <c r="E27" s="75">
        <f t="shared" si="2"/>
        <v>4.670283779322432E-3</v>
      </c>
      <c r="F27" s="75">
        <f t="shared" si="3"/>
        <v>0.99532971622067756</v>
      </c>
    </row>
    <row r="28" spans="1:6" x14ac:dyDescent="0.2">
      <c r="A28" s="97" t="s">
        <v>639</v>
      </c>
      <c r="B28" s="78"/>
      <c r="C28" s="78">
        <v>125102076.16000001</v>
      </c>
      <c r="D28" s="98">
        <v>125102076.16000001</v>
      </c>
      <c r="E28" s="75">
        <f t="shared" si="2"/>
        <v>0</v>
      </c>
      <c r="F28" s="75">
        <f t="shared" si="3"/>
        <v>1</v>
      </c>
    </row>
    <row r="29" spans="1:6" x14ac:dyDescent="0.2">
      <c r="A29" s="97" t="s">
        <v>608</v>
      </c>
      <c r="B29" s="78">
        <v>2140060.3999999994</v>
      </c>
      <c r="C29" s="78">
        <v>57431394.549999997</v>
      </c>
      <c r="D29" s="98">
        <v>59571454.949999996</v>
      </c>
      <c r="E29" s="75">
        <f t="shared" si="2"/>
        <v>3.5924259392291366E-2</v>
      </c>
      <c r="F29" s="75">
        <f t="shared" si="3"/>
        <v>0.96407574060770862</v>
      </c>
    </row>
    <row r="30" spans="1:6" s="92" customFormat="1" x14ac:dyDescent="0.2">
      <c r="A30" s="99" t="s">
        <v>23</v>
      </c>
      <c r="B30" s="100">
        <v>6974636.1200000001</v>
      </c>
      <c r="C30" s="100">
        <v>31247163.310000002</v>
      </c>
      <c r="D30" s="100">
        <v>38221799.43</v>
      </c>
      <c r="E30" s="101">
        <f t="shared" si="2"/>
        <v>0.18247796346620096</v>
      </c>
      <c r="F30" s="101">
        <f t="shared" si="3"/>
        <v>0.81752203653379918</v>
      </c>
    </row>
    <row r="31" spans="1:6" x14ac:dyDescent="0.2">
      <c r="A31" s="97" t="s">
        <v>17</v>
      </c>
      <c r="B31" s="78">
        <v>3140744.3800000004</v>
      </c>
      <c r="C31" s="78">
        <v>8452724.0999999996</v>
      </c>
      <c r="D31" s="98">
        <v>11593468.48</v>
      </c>
      <c r="E31" s="75">
        <f t="shared" si="2"/>
        <v>0.27090636295929277</v>
      </c>
      <c r="F31" s="75">
        <f t="shared" si="3"/>
        <v>0.72909363704070718</v>
      </c>
    </row>
    <row r="32" spans="1:6" x14ac:dyDescent="0.2">
      <c r="A32" s="97" t="s">
        <v>416</v>
      </c>
      <c r="B32" s="78"/>
      <c r="C32" s="78">
        <v>1742912</v>
      </c>
      <c r="D32" s="98">
        <v>1742912</v>
      </c>
      <c r="E32" s="75">
        <f t="shared" si="2"/>
        <v>0</v>
      </c>
      <c r="F32" s="75">
        <f t="shared" si="3"/>
        <v>1</v>
      </c>
    </row>
    <row r="33" spans="1:6" x14ac:dyDescent="0.2">
      <c r="A33" s="97" t="s">
        <v>24</v>
      </c>
      <c r="B33" s="78">
        <v>9094112.7899999991</v>
      </c>
      <c r="C33" s="78">
        <v>52220359.030000009</v>
      </c>
      <c r="D33" s="98">
        <v>61314471.820000008</v>
      </c>
      <c r="E33" s="75">
        <f t="shared" si="2"/>
        <v>0.14831918990833767</v>
      </c>
      <c r="F33" s="75">
        <f t="shared" si="3"/>
        <v>0.8516808100916623</v>
      </c>
    </row>
    <row r="34" spans="1:6" x14ac:dyDescent="0.2">
      <c r="A34" s="97" t="s">
        <v>213</v>
      </c>
      <c r="B34" s="78">
        <v>110000</v>
      </c>
      <c r="C34" s="78">
        <v>1170451128.8899999</v>
      </c>
      <c r="D34" s="98">
        <v>1170561128.8899999</v>
      </c>
      <c r="E34" s="75">
        <f t="shared" si="2"/>
        <v>9.3972025283556919E-5</v>
      </c>
      <c r="F34" s="75">
        <f t="shared" si="3"/>
        <v>0.99990602797471639</v>
      </c>
    </row>
    <row r="35" spans="1:6" x14ac:dyDescent="0.2">
      <c r="A35" s="97" t="s">
        <v>169</v>
      </c>
      <c r="B35" s="78"/>
      <c r="C35" s="78">
        <v>941080276.88999987</v>
      </c>
      <c r="D35" s="98">
        <v>941080276.88999987</v>
      </c>
      <c r="E35" s="75">
        <f t="shared" si="2"/>
        <v>0</v>
      </c>
      <c r="F35" s="75">
        <f t="shared" si="3"/>
        <v>1</v>
      </c>
    </row>
    <row r="36" spans="1:6" s="92" customFormat="1" x14ac:dyDescent="0.2">
      <c r="A36" s="99" t="s">
        <v>102</v>
      </c>
      <c r="B36" s="100">
        <v>2061376</v>
      </c>
      <c r="C36" s="100">
        <v>53870940.310000002</v>
      </c>
      <c r="D36" s="100">
        <v>55932316.310000002</v>
      </c>
      <c r="E36" s="101">
        <f t="shared" si="2"/>
        <v>3.6854829837101734E-2</v>
      </c>
      <c r="F36" s="101">
        <f t="shared" si="3"/>
        <v>0.96314517016289825</v>
      </c>
    </row>
    <row r="37" spans="1:6" x14ac:dyDescent="0.2">
      <c r="A37" s="97" t="s">
        <v>680</v>
      </c>
      <c r="B37" s="78">
        <v>29802988.119999997</v>
      </c>
      <c r="C37" s="78">
        <v>2682508029.1599998</v>
      </c>
      <c r="D37" s="98">
        <v>2712311017.2799997</v>
      </c>
      <c r="E37" s="75">
        <f t="shared" si="2"/>
        <v>1.0988042274697345E-2</v>
      </c>
      <c r="F37" s="75">
        <f t="shared" si="3"/>
        <v>0.9890119577253027</v>
      </c>
    </row>
  </sheetData>
  <conditionalFormatting sqref="A1:A20 A36:A1048576">
    <cfRule type="duplicateValues" dxfId="93" priority="3"/>
  </conditionalFormatting>
  <conditionalFormatting sqref="A2:A20 A36:A1048576">
    <cfRule type="duplicateValues" dxfId="92" priority="4"/>
  </conditionalFormatting>
  <conditionalFormatting sqref="A21:A35">
    <cfRule type="duplicateValues" dxfId="91" priority="1"/>
  </conditionalFormatting>
  <conditionalFormatting sqref="A21:A35">
    <cfRule type="duplicateValues" dxfId="90" priority="2"/>
  </conditionalFormatting>
  <pageMargins left="0.7" right="0.7" top="0.75" bottom="0.75" header="0.3" footer="0.3"/>
  <pageSetup paperSize="5"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Appendix B</vt:lpstr>
      <vt:lpstr>Appendix C</vt:lpstr>
      <vt:lpstr>list of PSCs</vt:lpstr>
      <vt:lpstr>Contract type </vt:lpstr>
      <vt:lpstr>Competition</vt:lpstr>
      <vt:lpstr>Time</vt:lpstr>
      <vt:lpstr>SB</vt:lpstr>
      <vt:lpstr>SDB</vt:lpstr>
      <vt:lpstr>8A</vt:lpstr>
      <vt:lpstr>VSOB</vt:lpstr>
      <vt:lpstr>SDVSOB</vt:lpstr>
      <vt:lpstr>HUBZONE</vt:lpstr>
      <vt:lpstr>WOSB</vt:lpstr>
      <vt:lpstr>Source Data11.24.15</vt:lpstr>
      <vt:lpstr>vlookup</vt:lpstr>
      <vt:lpstr>'Appendix B'!Print_Area</vt:lpstr>
      <vt:lpstr>'Appendix C'!Print_Area</vt:lpstr>
      <vt:lpstr>'Appendix B'!Print_Titles</vt:lpstr>
      <vt:lpstr>'Appendix C'!Print_Titles</vt:lpstr>
      <vt:lpstr>Range</vt:lpstr>
    </vt:vector>
  </TitlesOfParts>
  <Company>OMB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swartz_j</dc:creator>
  <cp:lastModifiedBy>Hicks, Chanel</cp:lastModifiedBy>
  <cp:lastPrinted>2016-01-05T13:37:41Z</cp:lastPrinted>
  <dcterms:created xsi:type="dcterms:W3CDTF">2010-07-26T17:11:06Z</dcterms:created>
  <dcterms:modified xsi:type="dcterms:W3CDTF">2017-12-14T20:07:30Z</dcterms:modified>
</cp:coreProperties>
</file>