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WS" sheetId="1" r:id="rId1"/>
    <sheet name="FWS-by-State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<sst xmlns="http://schemas.openxmlformats.org/spreadsheetml/2006/main" count="96" uniqueCount="87">
  <si>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2/   Row percentages may not sub to 100% because of rounding.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</si>
  <si>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</si>
  <si>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Earnings  ($)</t>
  </si>
  <si>
    <t>Average</t>
  </si>
  <si>
    <t>2/</t>
  </si>
  <si>
    <t>Percent</t>
  </si>
  <si>
    <t>Earnings ($)</t>
  </si>
  <si>
    <t>Recipients</t>
  </si>
  <si>
    <t>Students</t>
  </si>
  <si>
    <t>&amp; Over</t>
  </si>
  <si>
    <t>1/</t>
  </si>
  <si>
    <t>Total</t>
  </si>
  <si>
    <t>Graduate</t>
  </si>
  <si>
    <t>Undergraduate</t>
  </si>
  <si>
    <t>$42,000-</t>
  </si>
  <si>
    <t>$30,000-</t>
  </si>
  <si>
    <t>$24,000-</t>
  </si>
  <si>
    <t>$12,000-</t>
  </si>
  <si>
    <t>$6,000-</t>
  </si>
  <si>
    <t>0 to</t>
  </si>
  <si>
    <t>Independent</t>
  </si>
  <si>
    <t>Dependent Undergraduate Students</t>
  </si>
  <si>
    <t>FWS Awards and Recipients for 2011-12 - U.S. Totals</t>
  </si>
  <si>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</si>
  <si>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</si>
  <si>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</si>
  <si>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</si>
  <si>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</si>
  <si>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</si>
  <si>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</si>
  <si>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</si>
  <si>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</si>
  <si>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</si>
  <si>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</si>
  <si>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</si>
  <si>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</si>
  <si>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</si>
  <si>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</si>
  <si>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</si>
  <si>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</si>
  <si>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</si>
  <si>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</si>
  <si>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</si>
  <si>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</si>
  <si>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</si>
  <si>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</si>
  <si>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</si>
  <si>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</si>
  <si>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</si>
  <si>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</si>
  <si>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</si>
  <si>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</si>
  <si>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</si>
  <si>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</si>
  <si>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</si>
  <si>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</si>
  <si>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</si>
  <si>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</si>
  <si>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</si>
  <si>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</si>
  <si>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</si>
  <si>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</si>
  <si>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</si>
  <si>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</si>
  <si>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</si>
  <si>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</si>
  <si>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</si>
  <si>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</si>
  <si>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</si>
  <si>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</si>
  <si>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</si>
  <si>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</si>
  <si>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</si>
  <si>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</si>
  <si>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</si>
  <si>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</si>
  <si>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</si>
  <si>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</si>
  <si>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</si>
  <si>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Earned</t>
  </si>
  <si>
    <t>Share</t>
  </si>
  <si>
    <t>Amount</t>
  </si>
  <si>
    <t>Institution</t>
  </si>
  <si>
    <t>Federal</t>
  </si>
  <si>
    <t>Earned Compensation</t>
  </si>
  <si>
    <t>Award Year 2011-12</t>
  </si>
  <si>
    <t>Federal Work-Study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</si>
</sst>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6" fontId="20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20" fillId="0" borderId="0" xfId="0" applyNumberFormat="1" applyFont="1" applyAlignment="1">
      <alignment/>
    </xf>
    <xf numFmtId="38" fontId="20" fillId="0" borderId="0" xfId="0" applyNumberFormat="1" applyFont="1" applyAlignment="1">
      <alignment/>
    </xf>
    <xf numFmtId="6" fontId="20" fillId="0" borderId="0" xfId="0" applyNumberFormat="1" applyFont="1" applyFill="1" applyAlignment="1">
      <alignment/>
    </xf>
    <xf numFmtId="38" fontId="20" fillId="0" borderId="0" xfId="0" applyNumberFormat="1" applyFont="1" applyFill="1" applyAlignment="1">
      <alignment/>
    </xf>
    <xf numFmtId="0" fontId="20" fillId="0" borderId="0" xfId="0" applyFont="1" applyAlignment="1">
      <alignment horizontal="left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9:23" ht="12.75">
      <c r="S2" s="6"/>
      <c r="T2" s="6"/>
      <c r="U2" s="6"/>
      <c r="V2" s="6"/>
      <c r="W2" s="6"/>
    </row>
    <row r="4" spans="5:20" ht="12.75">
      <c r="E4" s="13" t="s">
        <v>21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6" t="s">
        <v>20</v>
      </c>
      <c r="S4" s="6"/>
      <c r="T4" s="6"/>
    </row>
    <row r="5" spans="5:23" ht="12.75">
      <c r="E5" s="7" t="s">
        <v>19</v>
      </c>
      <c r="F5" s="7"/>
      <c r="G5" s="7" t="s">
        <v>18</v>
      </c>
      <c r="H5" s="7"/>
      <c r="I5" s="7" t="s">
        <v>17</v>
      </c>
      <c r="J5" s="7"/>
      <c r="K5" s="7" t="s">
        <v>16</v>
      </c>
      <c r="L5" s="7"/>
      <c r="M5" s="7" t="s">
        <v>15</v>
      </c>
      <c r="N5" s="7"/>
      <c r="O5" s="7" t="s">
        <v>14</v>
      </c>
      <c r="P5" s="7"/>
      <c r="Q5" s="10">
        <v>60000</v>
      </c>
      <c r="R5" s="6" t="s">
        <v>13</v>
      </c>
      <c r="S5" s="6"/>
      <c r="T5" s="6"/>
      <c r="U5" s="6" t="s">
        <v>12</v>
      </c>
      <c r="V5" s="6"/>
      <c r="W5" s="6"/>
    </row>
    <row r="6" spans="3:23" ht="12.75">
      <c r="C6" s="12" t="s">
        <v>11</v>
      </c>
      <c r="D6" s="11" t="s">
        <v>10</v>
      </c>
      <c r="E6" s="10">
        <v>5999</v>
      </c>
      <c r="F6" s="10"/>
      <c r="G6" s="9">
        <v>11999</v>
      </c>
      <c r="H6" s="9"/>
      <c r="I6" s="9">
        <v>23999</v>
      </c>
      <c r="J6" s="9"/>
      <c r="K6" s="9">
        <v>29999</v>
      </c>
      <c r="L6" s="9"/>
      <c r="M6" s="9">
        <v>41999</v>
      </c>
      <c r="N6" s="9"/>
      <c r="O6" s="9">
        <v>59999</v>
      </c>
      <c r="P6" s="8"/>
      <c r="Q6" s="7" t="s">
        <v>9</v>
      </c>
      <c r="R6" s="6" t="s">
        <v>8</v>
      </c>
      <c r="S6" s="6"/>
      <c r="T6" s="6"/>
      <c r="U6" s="6" t="s">
        <v>8</v>
      </c>
      <c r="V6" s="6"/>
      <c r="W6" s="6"/>
    </row>
    <row r="8" spans="1:22" ht="12.75">
      <c r="A8" s="3" t="s">
        <v>7</v>
      </c>
      <c r="C8" s="2">
        <v>704</v>
      </c>
      <c r="D8" s="2"/>
      <c r="E8" s="2">
        <v>36</v>
      </c>
      <c r="F8" s="2"/>
      <c r="G8" s="2">
        <v>24</v>
      </c>
      <c r="H8" s="2"/>
      <c r="I8" s="2">
        <v>73</v>
      </c>
      <c r="J8" s="2"/>
      <c r="K8" s="2">
        <v>39</v>
      </c>
      <c r="L8" s="2"/>
      <c r="M8" s="2">
        <v>65</v>
      </c>
      <c r="N8" s="2"/>
      <c r="O8" s="2">
        <v>84</v>
      </c>
      <c r="P8" s="2"/>
      <c r="Q8" s="2">
        <v>202</v>
      </c>
      <c r="R8" s="2"/>
      <c r="S8" s="2">
        <v>126</v>
      </c>
      <c r="V8" s="5">
        <v>51</v>
      </c>
    </row>
    <row r="9" spans="1:22" ht="12.75">
      <c r="A9" s="3" t="s">
        <v>5</v>
      </c>
      <c r="B9" s="1" t="s">
        <v>4</v>
      </c>
      <c r="C9" s="4">
        <f>SUM(E9:V9)</f>
        <v>99.43181818181819</v>
      </c>
      <c r="D9" s="4"/>
      <c r="E9" s="4">
        <f>SUM(E8/$C8)*100</f>
        <v>5.113636363636364</v>
      </c>
      <c r="F9" s="4"/>
      <c r="G9" s="4">
        <f>SUM(G8/$C8)*100</f>
        <v>3.4090909090909087</v>
      </c>
      <c r="H9" s="4"/>
      <c r="I9" s="4">
        <f>SUM(I8/$C8)*100</f>
        <v>10.369318181818182</v>
      </c>
      <c r="J9" s="4"/>
      <c r="K9" s="4">
        <f>SUM(K8/$C8)*100</f>
        <v>5.5397727272727275</v>
      </c>
      <c r="L9" s="4"/>
      <c r="M9" s="4">
        <f>SUM(M8/$C8)*100</f>
        <v>9.232954545454545</v>
      </c>
      <c r="N9" s="4"/>
      <c r="O9" s="4">
        <f>SUM(O8/$C8)*100</f>
        <v>11.931818181818182</v>
      </c>
      <c r="P9" s="4"/>
      <c r="Q9" s="4">
        <f>SUM(Q8/$C8)*100</f>
        <v>28.693181818181817</v>
      </c>
      <c r="S9" s="4">
        <f>SUM(S8/$C8)*100</f>
        <v>17.897727272727273</v>
      </c>
      <c r="V9" s="4">
        <f>SUM(V8/$C8)*100</f>
        <v>7.2443181818181825</v>
      </c>
    </row>
    <row r="10" ht="12.75">
      <c r="A10" s="3"/>
    </row>
    <row r="11" spans="1:22" ht="12.75">
      <c r="A11" s="3" t="s">
        <v>6</v>
      </c>
      <c r="C11" s="5">
        <v>1175</v>
      </c>
      <c r="D11" s="5"/>
      <c r="E11" s="5">
        <v>59</v>
      </c>
      <c r="F11" s="5"/>
      <c r="G11" s="5">
        <v>41</v>
      </c>
      <c r="H11" s="5"/>
      <c r="I11" s="5">
        <v>123</v>
      </c>
      <c r="J11" s="5"/>
      <c r="K11" s="5">
        <v>64</v>
      </c>
      <c r="L11" s="5"/>
      <c r="M11" s="5">
        <v>105</v>
      </c>
      <c r="N11" s="5"/>
      <c r="O11" s="5">
        <v>132</v>
      </c>
      <c r="P11" s="5"/>
      <c r="Q11" s="5">
        <v>281</v>
      </c>
      <c r="R11" s="5"/>
      <c r="S11" s="5">
        <v>240</v>
      </c>
      <c r="T11" s="5"/>
      <c r="U11" s="5"/>
      <c r="V11" s="5">
        <v>125</v>
      </c>
    </row>
    <row r="12" spans="1:22" ht="12.75">
      <c r="A12" s="3" t="s">
        <v>5</v>
      </c>
      <c r="B12" s="1" t="s">
        <v>4</v>
      </c>
      <c r="C12" s="4">
        <f>SUM(E12:V12)</f>
        <v>99.57446808510639</v>
      </c>
      <c r="D12" s="4"/>
      <c r="E12" s="4">
        <f>SUM(E11/$C11)*100</f>
        <v>5.0212765957446805</v>
      </c>
      <c r="F12" s="4"/>
      <c r="G12" s="4">
        <f>SUM(G11/$C11)*100</f>
        <v>3.4893617021276593</v>
      </c>
      <c r="H12" s="4"/>
      <c r="I12" s="4">
        <f>SUM(I11/$C11)*100</f>
        <v>10.46808510638298</v>
      </c>
      <c r="J12" s="4"/>
      <c r="K12" s="4">
        <f>SUM(K11/$C11)*100</f>
        <v>5.446808510638298</v>
      </c>
      <c r="L12" s="4"/>
      <c r="M12" s="4">
        <f>SUM(M11/$C11)*100</f>
        <v>8.936170212765958</v>
      </c>
      <c r="N12" s="4"/>
      <c r="O12" s="4">
        <f>SUM(O11/$C11)*100</f>
        <v>11.23404255319149</v>
      </c>
      <c r="P12" s="4"/>
      <c r="Q12" s="4">
        <f>SUM(Q11/$C11)*100</f>
        <v>23.914893617021278</v>
      </c>
      <c r="S12" s="4">
        <f>SUM(S11/$C11)*100</f>
        <v>20.425531914893615</v>
      </c>
      <c r="V12" s="4">
        <f>SUM(V11/$C11)*100</f>
        <v>10.638297872340425</v>
      </c>
    </row>
    <row r="13" ht="12.75">
      <c r="A13" s="3"/>
    </row>
    <row r="14" ht="12.75">
      <c r="A14" s="3" t="s">
        <v>3</v>
      </c>
    </row>
    <row r="15" spans="1:22" ht="12.75">
      <c r="A15" s="3" t="s">
        <v>2</v>
      </c>
      <c r="C15" s="2">
        <v>1670</v>
      </c>
      <c r="D15" s="2"/>
      <c r="E15" s="2">
        <v>1639</v>
      </c>
      <c r="F15" s="2"/>
      <c r="G15" s="2">
        <v>1711</v>
      </c>
      <c r="H15" s="2">
        <v>1681</v>
      </c>
      <c r="I15" s="2">
        <v>1681</v>
      </c>
      <c r="J15" s="2">
        <v>1643</v>
      </c>
      <c r="K15" s="2">
        <v>1643</v>
      </c>
      <c r="L15" s="2">
        <v>1612</v>
      </c>
      <c r="M15" s="2">
        <v>1612</v>
      </c>
      <c r="N15" s="2">
        <v>1564</v>
      </c>
      <c r="O15" s="2">
        <v>1564</v>
      </c>
      <c r="P15" s="2">
        <v>1387</v>
      </c>
      <c r="Q15" s="2">
        <v>1387</v>
      </c>
      <c r="R15" s="2"/>
      <c r="S15" s="2">
        <v>1911</v>
      </c>
      <c r="V15" s="2">
        <v>2459</v>
      </c>
    </row>
    <row r="19" ht="12.75">
      <c r="A19" s="1" t="s">
        <v>1</v>
      </c>
    </row>
    <row r="20" ht="12.75">
      <c r="A20" s="1" t="s">
        <v>0</v>
      </c>
    </row>
  </sheetData>
  <sheetProtection/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 horizontalCentered="1"/>
  <pageMargins left="0.46" right="0.46" top="1.35" bottom="1" header="0.5" footer="0.5"/>
  <pageSetup fitToHeight="1" fitToWidth="1" horizontalDpi="600" verticalDpi="600" orientation="landscape" r:id="rId1"/>
  <headerFooter alignWithMargins="0">
    <oddFooter>&amp;R3-17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</cols>
  <sheetData>
    <row r="1" spans="1:12" ht="18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0:12" ht="12.75">
      <c r="J3" s="6"/>
      <c r="K3" s="6"/>
      <c r="L3" s="6"/>
    </row>
    <row r="4" ht="12.75">
      <c r="A4" s="24"/>
    </row>
    <row r="5" spans="3:12" ht="12.75">
      <c r="C5" s="12"/>
      <c r="D5" s="12"/>
      <c r="E5" s="13" t="s">
        <v>84</v>
      </c>
      <c r="F5" s="13"/>
      <c r="G5" s="13"/>
      <c r="H5" s="13"/>
      <c r="I5" s="13"/>
      <c r="J5" s="13"/>
      <c r="K5" s="6" t="s">
        <v>3</v>
      </c>
      <c r="L5" s="6"/>
    </row>
    <row r="6" spans="3:12" ht="12.75">
      <c r="C6" s="6" t="s">
        <v>11</v>
      </c>
      <c r="D6" s="6"/>
      <c r="E6" s="12" t="s">
        <v>83</v>
      </c>
      <c r="F6" s="12"/>
      <c r="G6" s="12" t="s">
        <v>82</v>
      </c>
      <c r="H6" s="12"/>
      <c r="I6" s="6" t="s">
        <v>11</v>
      </c>
      <c r="J6" s="6"/>
      <c r="K6" s="6" t="s">
        <v>81</v>
      </c>
      <c r="L6" s="6"/>
    </row>
    <row r="7" spans="3:12" ht="12.75">
      <c r="C7" s="6" t="s">
        <v>7</v>
      </c>
      <c r="D7" s="6"/>
      <c r="E7" s="12" t="s">
        <v>80</v>
      </c>
      <c r="F7" s="12"/>
      <c r="G7" s="12" t="s">
        <v>80</v>
      </c>
      <c r="H7" s="12"/>
      <c r="I7" s="6" t="s">
        <v>79</v>
      </c>
      <c r="J7" s="6"/>
      <c r="K7" s="6" t="s">
        <v>79</v>
      </c>
      <c r="L7" s="6"/>
    </row>
    <row r="9" spans="1:11" ht="12.75">
      <c r="A9" t="s">
        <v>78</v>
      </c>
      <c r="C9" s="5">
        <v>8157</v>
      </c>
      <c r="D9" s="5"/>
      <c r="E9" s="23">
        <v>13457480</v>
      </c>
      <c r="F9" s="22"/>
      <c r="G9" s="23">
        <f>I9-E9</f>
        <v>1438303</v>
      </c>
      <c r="H9" s="5"/>
      <c r="I9" s="15">
        <v>14895783</v>
      </c>
      <c r="J9" s="15"/>
      <c r="K9" s="15">
        <f>SUM(I9/C9)</f>
        <v>1826.1349760941523</v>
      </c>
    </row>
    <row r="10" spans="1:11" ht="12.75">
      <c r="A10" t="s">
        <v>77</v>
      </c>
      <c r="C10" s="5">
        <v>382</v>
      </c>
      <c r="D10" s="5"/>
      <c r="E10" s="22">
        <v>685389</v>
      </c>
      <c r="F10" s="22"/>
      <c r="G10" s="22">
        <f>SUM(I10-E10)</f>
        <v>260268</v>
      </c>
      <c r="H10" s="5"/>
      <c r="I10" s="5">
        <v>945657</v>
      </c>
      <c r="J10" s="5"/>
      <c r="K10" s="5">
        <f>SUM(I10/C10)</f>
        <v>2475.5418848167537</v>
      </c>
    </row>
    <row r="11" spans="1:11" ht="12.75">
      <c r="A11" t="s">
        <v>76</v>
      </c>
      <c r="C11" s="5">
        <v>6449</v>
      </c>
      <c r="D11" s="5"/>
      <c r="E11" s="22">
        <v>11573391</v>
      </c>
      <c r="F11" s="22"/>
      <c r="G11" s="22">
        <f>SUM(I11-E11)</f>
        <v>3284463</v>
      </c>
      <c r="H11" s="5"/>
      <c r="I11" s="5">
        <v>14857854</v>
      </c>
      <c r="J11" s="5"/>
      <c r="K11" s="5">
        <f>SUM(I11/C11)</f>
        <v>2303.9004496821212</v>
      </c>
    </row>
    <row r="12" spans="1:11" ht="12.75">
      <c r="A12" t="s">
        <v>75</v>
      </c>
      <c r="C12" s="5">
        <v>5577</v>
      </c>
      <c r="D12" s="5"/>
      <c r="E12" s="22">
        <v>7007033</v>
      </c>
      <c r="F12" s="22"/>
      <c r="G12" s="22">
        <f>SUM(I12-E12)</f>
        <v>1312026</v>
      </c>
      <c r="H12" s="5"/>
      <c r="I12" s="5">
        <v>8319059</v>
      </c>
      <c r="J12" s="5"/>
      <c r="K12" s="5">
        <f>SUM(I12/C12)</f>
        <v>1491.6727631343017</v>
      </c>
    </row>
    <row r="13" spans="1:11" ht="12.75">
      <c r="A13" t="s">
        <v>74</v>
      </c>
      <c r="C13" s="5">
        <v>63260</v>
      </c>
      <c r="D13" s="5"/>
      <c r="E13" s="22">
        <v>92268532</v>
      </c>
      <c r="F13" s="22"/>
      <c r="G13" s="22">
        <f>SUM(I13-E13)</f>
        <v>40007886</v>
      </c>
      <c r="H13" s="5"/>
      <c r="I13" s="5">
        <v>132276418</v>
      </c>
      <c r="J13" s="5"/>
      <c r="K13" s="5">
        <f>SUM(I13/C13)</f>
        <v>2090.996174517863</v>
      </c>
    </row>
    <row r="14" spans="1:11" ht="12.75">
      <c r="A14" t="s">
        <v>73</v>
      </c>
      <c r="C14" s="5">
        <v>7437</v>
      </c>
      <c r="D14" s="5"/>
      <c r="E14" s="22">
        <v>11532326</v>
      </c>
      <c r="F14" s="22"/>
      <c r="G14" s="22">
        <f>SUM(I14-E14)</f>
        <v>3261637</v>
      </c>
      <c r="H14" s="5"/>
      <c r="I14" s="5">
        <v>14793963</v>
      </c>
      <c r="J14" s="5"/>
      <c r="K14" s="5">
        <f>SUM(I14/C14)</f>
        <v>1989.237999193223</v>
      </c>
    </row>
    <row r="15" spans="1:11" ht="12.75">
      <c r="A15" t="s">
        <v>72</v>
      </c>
      <c r="C15" s="5">
        <v>9849</v>
      </c>
      <c r="D15" s="5"/>
      <c r="E15" s="22">
        <v>8867987</v>
      </c>
      <c r="F15" s="22"/>
      <c r="G15" s="22">
        <f>SUM(I15-E15)</f>
        <v>6306968</v>
      </c>
      <c r="H15" s="5"/>
      <c r="I15" s="5">
        <v>15174955</v>
      </c>
      <c r="J15" s="5"/>
      <c r="K15" s="5">
        <f>SUM(I15/C15)</f>
        <v>1540.7609909635496</v>
      </c>
    </row>
    <row r="16" spans="1:11" ht="12.75">
      <c r="A16" t="s">
        <v>71</v>
      </c>
      <c r="C16" s="5">
        <v>1085</v>
      </c>
      <c r="D16" s="5"/>
      <c r="E16" s="22">
        <v>1177068</v>
      </c>
      <c r="F16" s="22"/>
      <c r="G16" s="22">
        <f>SUM(I16-E16)</f>
        <v>456891</v>
      </c>
      <c r="H16" s="5"/>
      <c r="I16" s="5">
        <v>1633959</v>
      </c>
      <c r="J16" s="5"/>
      <c r="K16" s="5">
        <f>SUM(I16/C16)</f>
        <v>1505.9529953917051</v>
      </c>
    </row>
    <row r="17" spans="1:11" ht="12.75">
      <c r="A17" t="s">
        <v>70</v>
      </c>
      <c r="C17" s="5">
        <v>5521</v>
      </c>
      <c r="D17" s="5"/>
      <c r="E17" s="22">
        <v>8196005</v>
      </c>
      <c r="F17" s="22"/>
      <c r="G17" s="22">
        <f>SUM(I17-E17)</f>
        <v>2434306</v>
      </c>
      <c r="H17" s="5"/>
      <c r="I17" s="5">
        <v>10630311</v>
      </c>
      <c r="J17" s="5"/>
      <c r="K17" s="5">
        <f>SUM(I17/C17)</f>
        <v>1925.4321680854919</v>
      </c>
    </row>
    <row r="18" spans="1:11" ht="12.75">
      <c r="A18" t="s">
        <v>69</v>
      </c>
      <c r="C18" s="5">
        <v>21120</v>
      </c>
      <c r="D18" s="5"/>
      <c r="E18" s="22">
        <v>35101572</v>
      </c>
      <c r="F18" s="22"/>
      <c r="G18" s="22">
        <f>SUM(I18-E18)</f>
        <v>7145460</v>
      </c>
      <c r="H18" s="5"/>
      <c r="I18" s="5">
        <v>42247032</v>
      </c>
      <c r="J18" s="5"/>
      <c r="K18" s="5">
        <f>SUM(I18/C18)</f>
        <v>2000.3329545454546</v>
      </c>
    </row>
    <row r="19" spans="1:11" ht="12.75">
      <c r="A19" t="s">
        <v>68</v>
      </c>
      <c r="C19" s="5">
        <v>13480</v>
      </c>
      <c r="D19" s="5"/>
      <c r="E19" s="22">
        <v>20269773</v>
      </c>
      <c r="F19" s="22"/>
      <c r="G19" s="22">
        <f>SUM(I19-E19)</f>
        <v>4754773</v>
      </c>
      <c r="H19" s="5"/>
      <c r="I19" s="5">
        <v>25024546</v>
      </c>
      <c r="J19" s="5"/>
      <c r="K19" s="5">
        <f>SUM(I19/C19)</f>
        <v>1856.4203264094956</v>
      </c>
    </row>
    <row r="20" spans="1:11" ht="12.75">
      <c r="A20" t="s">
        <v>67</v>
      </c>
      <c r="C20" s="5">
        <v>1004</v>
      </c>
      <c r="D20" s="5"/>
      <c r="E20" s="22">
        <v>1656881</v>
      </c>
      <c r="F20" s="22"/>
      <c r="G20" s="22">
        <f>SUM(I20-E20)</f>
        <v>388332</v>
      </c>
      <c r="H20" s="5"/>
      <c r="I20" s="5">
        <v>2045213</v>
      </c>
      <c r="J20" s="5"/>
      <c r="K20" s="5">
        <f>SUM(I20/C20)</f>
        <v>2037.0647410358565</v>
      </c>
    </row>
    <row r="21" spans="1:11" ht="12.75">
      <c r="A21" t="s">
        <v>66</v>
      </c>
      <c r="C21" s="5">
        <v>1906</v>
      </c>
      <c r="D21" s="5"/>
      <c r="E21" s="22">
        <v>1833767</v>
      </c>
      <c r="F21" s="22"/>
      <c r="G21" s="22">
        <f>SUM(I21-E21)</f>
        <v>735874</v>
      </c>
      <c r="H21" s="5"/>
      <c r="I21" s="5">
        <v>2569641</v>
      </c>
      <c r="J21" s="5"/>
      <c r="K21" s="5">
        <f>SUM(I21/C21)</f>
        <v>1348.185204616999</v>
      </c>
    </row>
    <row r="22" spans="1:11" ht="12.75">
      <c r="A22" t="s">
        <v>65</v>
      </c>
      <c r="C22" s="5">
        <v>32647</v>
      </c>
      <c r="D22" s="5"/>
      <c r="E22" s="22">
        <v>44020644</v>
      </c>
      <c r="F22" s="22"/>
      <c r="G22" s="22">
        <f>SUM(I22-E22)</f>
        <v>19294650</v>
      </c>
      <c r="H22" s="5"/>
      <c r="I22" s="5">
        <v>63315294</v>
      </c>
      <c r="J22" s="5"/>
      <c r="K22" s="5">
        <f>SUM(I22/C22)</f>
        <v>1939.3908781817624</v>
      </c>
    </row>
    <row r="23" spans="1:11" ht="12.75">
      <c r="A23" t="s">
        <v>64</v>
      </c>
      <c r="C23" s="5">
        <v>15073</v>
      </c>
      <c r="D23" s="5"/>
      <c r="E23" s="22">
        <v>17185287</v>
      </c>
      <c r="F23" s="22"/>
      <c r="G23" s="22">
        <f>SUM(I23-E23)</f>
        <v>6174773</v>
      </c>
      <c r="H23" s="5"/>
      <c r="I23" s="5">
        <v>23360060</v>
      </c>
      <c r="J23" s="5"/>
      <c r="K23" s="5">
        <f>SUM(I23/C23)</f>
        <v>1549.7949976779673</v>
      </c>
    </row>
    <row r="24" spans="1:11" ht="12.75">
      <c r="A24" t="s">
        <v>63</v>
      </c>
      <c r="C24" s="5">
        <v>15260</v>
      </c>
      <c r="D24" s="5"/>
      <c r="E24" s="22">
        <v>12240932</v>
      </c>
      <c r="F24" s="22"/>
      <c r="G24" s="22">
        <f>SUM(I24-E24)</f>
        <v>6872989</v>
      </c>
      <c r="H24" s="5"/>
      <c r="I24" s="5">
        <v>19113921</v>
      </c>
      <c r="J24" s="5"/>
      <c r="K24" s="5">
        <f>SUM(I24/C24)</f>
        <v>1252.5505242463958</v>
      </c>
    </row>
    <row r="25" spans="1:11" ht="12.75">
      <c r="A25" t="s">
        <v>62</v>
      </c>
      <c r="C25" s="5">
        <v>6168</v>
      </c>
      <c r="D25" s="5"/>
      <c r="E25" s="22">
        <v>7231369</v>
      </c>
      <c r="F25" s="22"/>
      <c r="G25" s="22">
        <f>SUM(I25-E25)</f>
        <v>1917655</v>
      </c>
      <c r="H25" s="5"/>
      <c r="I25" s="5">
        <v>9149024</v>
      </c>
      <c r="J25" s="5"/>
      <c r="K25" s="5">
        <f>SUM(I25/C25)</f>
        <v>1483.3047989623865</v>
      </c>
    </row>
    <row r="26" spans="1:11" ht="12.75">
      <c r="A26" t="s">
        <v>61</v>
      </c>
      <c r="C26" s="5">
        <v>10912</v>
      </c>
      <c r="D26" s="5"/>
      <c r="E26" s="22">
        <v>14900999</v>
      </c>
      <c r="F26" s="22"/>
      <c r="G26" s="22">
        <f>SUM(I26-E26)</f>
        <v>13801714</v>
      </c>
      <c r="H26" s="5"/>
      <c r="I26" s="5">
        <v>28702713</v>
      </c>
      <c r="J26" s="5"/>
      <c r="K26" s="5">
        <f>SUM(I26/C26)</f>
        <v>2630.380590175953</v>
      </c>
    </row>
    <row r="27" spans="1:11" ht="12.75">
      <c r="A27" t="s">
        <v>60</v>
      </c>
      <c r="C27" s="5">
        <v>7836</v>
      </c>
      <c r="D27" s="5"/>
      <c r="E27" s="22">
        <v>11399931</v>
      </c>
      <c r="F27" s="22"/>
      <c r="G27" s="22">
        <f>SUM(I27-E27)</f>
        <v>1912335</v>
      </c>
      <c r="H27" s="5"/>
      <c r="I27" s="5">
        <v>13312266</v>
      </c>
      <c r="J27" s="5"/>
      <c r="K27" s="5">
        <f>SUM(I27/C27)</f>
        <v>1698.8598774885145</v>
      </c>
    </row>
    <row r="28" spans="1:11" ht="12.75">
      <c r="A28" t="s">
        <v>59</v>
      </c>
      <c r="C28" s="5">
        <v>7184</v>
      </c>
      <c r="D28" s="5"/>
      <c r="E28" s="22">
        <v>7605709</v>
      </c>
      <c r="F28" s="22"/>
      <c r="G28" s="22">
        <f>SUM(I28-E28)</f>
        <v>3494579</v>
      </c>
      <c r="H28" s="5"/>
      <c r="I28" s="5">
        <v>11100288</v>
      </c>
      <c r="J28" s="5"/>
      <c r="K28" s="5">
        <f>SUM(I28/C28)</f>
        <v>1545.140311804009</v>
      </c>
    </row>
    <row r="29" spans="1:11" ht="12.75">
      <c r="A29" t="s">
        <v>58</v>
      </c>
      <c r="C29" s="5">
        <v>8317</v>
      </c>
      <c r="D29" s="5"/>
      <c r="E29" s="22">
        <v>11989455</v>
      </c>
      <c r="F29" s="22"/>
      <c r="G29" s="22">
        <f>SUM(I29-E29)</f>
        <v>3871974</v>
      </c>
      <c r="H29" s="5"/>
      <c r="I29" s="5">
        <v>15861429</v>
      </c>
      <c r="J29" s="5"/>
      <c r="K29" s="5">
        <f>SUM(I29/C29)</f>
        <v>1907.1094144523265</v>
      </c>
    </row>
    <row r="30" spans="1:11" ht="12.75">
      <c r="A30" t="s">
        <v>57</v>
      </c>
      <c r="C30" s="5">
        <v>41927</v>
      </c>
      <c r="D30" s="5"/>
      <c r="E30" s="22">
        <v>38008608</v>
      </c>
      <c r="F30" s="22"/>
      <c r="G30" s="22">
        <f>SUM(I30-E30)</f>
        <v>20663288</v>
      </c>
      <c r="H30" s="5"/>
      <c r="I30" s="5">
        <v>58671896</v>
      </c>
      <c r="J30" s="5"/>
      <c r="K30" s="5">
        <f>SUM(I30/C30)</f>
        <v>1399.382164237842</v>
      </c>
    </row>
    <row r="31" spans="1:11" ht="12.75">
      <c r="A31" t="s">
        <v>56</v>
      </c>
      <c r="C31" s="5">
        <v>23366</v>
      </c>
      <c r="D31" s="5"/>
      <c r="E31" s="22">
        <v>25509411</v>
      </c>
      <c r="F31" s="22"/>
      <c r="G31" s="22">
        <f>SUM(I31-E31)</f>
        <v>13482684</v>
      </c>
      <c r="H31" s="5"/>
      <c r="I31" s="5">
        <v>38992095</v>
      </c>
      <c r="J31" s="5"/>
      <c r="K31" s="5">
        <f>SUM(I31/C31)</f>
        <v>1668.753530771206</v>
      </c>
    </row>
    <row r="32" spans="1:11" ht="12.75">
      <c r="A32" t="s">
        <v>55</v>
      </c>
      <c r="C32" s="5">
        <v>15260</v>
      </c>
      <c r="D32" s="5"/>
      <c r="E32" s="22">
        <v>17294402</v>
      </c>
      <c r="F32" s="22"/>
      <c r="G32" s="22">
        <f>SUM(I32-E32)</f>
        <v>8466663</v>
      </c>
      <c r="H32" s="5"/>
      <c r="I32" s="5">
        <v>25761065</v>
      </c>
      <c r="J32" s="5"/>
      <c r="K32" s="5">
        <f>SUM(I32/C32)</f>
        <v>1688.1431847968545</v>
      </c>
    </row>
    <row r="33" spans="1:11" ht="12.75">
      <c r="A33" t="s">
        <v>54</v>
      </c>
      <c r="C33" s="5">
        <v>6751</v>
      </c>
      <c r="D33" s="5"/>
      <c r="E33" s="22">
        <v>9629135</v>
      </c>
      <c r="F33" s="22"/>
      <c r="G33" s="22">
        <f>SUM(I33-E33)</f>
        <v>595710</v>
      </c>
      <c r="H33" s="5"/>
      <c r="I33" s="5">
        <v>10224845</v>
      </c>
      <c r="J33" s="5"/>
      <c r="K33" s="5">
        <f>SUM(I33/C33)</f>
        <v>1514.5674714857057</v>
      </c>
    </row>
    <row r="34" spans="1:11" ht="12.75">
      <c r="A34" t="s">
        <v>53</v>
      </c>
      <c r="C34" s="5">
        <v>14710</v>
      </c>
      <c r="D34" s="5"/>
      <c r="E34" s="22">
        <v>17632854</v>
      </c>
      <c r="F34" s="22"/>
      <c r="G34" s="22">
        <f>SUM(I34-E34)</f>
        <v>8587912</v>
      </c>
      <c r="H34" s="5"/>
      <c r="I34" s="5">
        <v>26220766</v>
      </c>
      <c r="J34" s="5"/>
      <c r="K34" s="5">
        <f>SUM(I34/C34)</f>
        <v>1782.5129843643779</v>
      </c>
    </row>
    <row r="35" spans="1:11" ht="12.75">
      <c r="A35" t="s">
        <v>52</v>
      </c>
      <c r="C35" s="5">
        <v>2185</v>
      </c>
      <c r="D35" s="5"/>
      <c r="E35" s="22">
        <v>2571368</v>
      </c>
      <c r="F35" s="22"/>
      <c r="G35" s="22">
        <f>SUM(I35-E35)</f>
        <v>716144</v>
      </c>
      <c r="H35" s="5"/>
      <c r="I35" s="5">
        <v>3287512</v>
      </c>
      <c r="J35" s="5"/>
      <c r="K35" s="5">
        <f>SUM(I35/C35)</f>
        <v>1504.5821510297483</v>
      </c>
    </row>
    <row r="36" spans="1:11" ht="12.75">
      <c r="A36" t="s">
        <v>51</v>
      </c>
      <c r="C36" s="5">
        <v>4422</v>
      </c>
      <c r="D36" s="5"/>
      <c r="E36" s="22">
        <v>4368162</v>
      </c>
      <c r="F36" s="22"/>
      <c r="G36" s="22">
        <f>SUM(I36-E36)</f>
        <v>1801990</v>
      </c>
      <c r="H36" s="5"/>
      <c r="I36" s="5">
        <v>6170152</v>
      </c>
      <c r="J36" s="5"/>
      <c r="K36" s="5">
        <f>SUM(I36/C36)</f>
        <v>1395.330619629127</v>
      </c>
    </row>
    <row r="37" spans="1:11" ht="12.75">
      <c r="A37" t="s">
        <v>50</v>
      </c>
      <c r="C37" s="5">
        <v>1230</v>
      </c>
      <c r="D37" s="5"/>
      <c r="E37" s="22">
        <v>2395931</v>
      </c>
      <c r="F37" s="22"/>
      <c r="G37" s="22">
        <f>SUM(I37-E37)</f>
        <v>654600</v>
      </c>
      <c r="H37" s="5"/>
      <c r="I37" s="5">
        <v>3050531</v>
      </c>
      <c r="J37" s="5"/>
      <c r="K37" s="5">
        <f>SUM(I37/C37)</f>
        <v>2480.1065040650406</v>
      </c>
    </row>
    <row r="38" spans="1:11" ht="12.75">
      <c r="A38" t="s">
        <v>49</v>
      </c>
      <c r="C38" s="5">
        <v>7013</v>
      </c>
      <c r="D38" s="5"/>
      <c r="E38" s="22">
        <v>5266086</v>
      </c>
      <c r="F38" s="22"/>
      <c r="G38" s="22">
        <f>SUM(I38-E38)</f>
        <v>3317118</v>
      </c>
      <c r="H38" s="5"/>
      <c r="I38" s="5">
        <v>8583204</v>
      </c>
      <c r="J38" s="5"/>
      <c r="K38" s="5">
        <f>SUM(I38/C38)</f>
        <v>1223.8990446313987</v>
      </c>
    </row>
    <row r="39" spans="1:11" ht="12.75">
      <c r="A39" t="s">
        <v>48</v>
      </c>
      <c r="C39" s="5">
        <v>13952</v>
      </c>
      <c r="D39" s="5"/>
      <c r="E39" s="22">
        <v>16096918</v>
      </c>
      <c r="F39" s="22"/>
      <c r="G39" s="22">
        <f>SUM(I39-E39)</f>
        <v>5431826</v>
      </c>
      <c r="H39" s="5"/>
      <c r="I39" s="5">
        <v>21528744</v>
      </c>
      <c r="J39" s="5"/>
      <c r="K39" s="5">
        <f>SUM(I39/C39)</f>
        <v>1543.0579128440368</v>
      </c>
    </row>
    <row r="40" spans="1:11" ht="12.75">
      <c r="A40" t="s">
        <v>47</v>
      </c>
      <c r="C40" s="5">
        <v>3046</v>
      </c>
      <c r="D40" s="5"/>
      <c r="E40" s="22">
        <v>5741747</v>
      </c>
      <c r="F40" s="22"/>
      <c r="G40" s="22">
        <f>SUM(I40-E40)</f>
        <v>1584094</v>
      </c>
      <c r="H40" s="5"/>
      <c r="I40" s="5">
        <v>7325841</v>
      </c>
      <c r="J40" s="5"/>
      <c r="K40" s="5">
        <f>SUM(I40/C40)</f>
        <v>2405.0692711753118</v>
      </c>
    </row>
    <row r="41" spans="1:11" ht="12.75">
      <c r="A41" t="s">
        <v>46</v>
      </c>
      <c r="C41" s="5">
        <v>73298</v>
      </c>
      <c r="D41" s="5"/>
      <c r="E41" s="22">
        <v>77260385</v>
      </c>
      <c r="F41" s="22"/>
      <c r="G41" s="22">
        <f>SUM(I41-E41)</f>
        <v>34375375</v>
      </c>
      <c r="H41" s="5"/>
      <c r="I41" s="5">
        <v>111635760</v>
      </c>
      <c r="J41" s="5"/>
      <c r="K41" s="5">
        <f>SUM(I41/C41)</f>
        <v>1523.0396463750717</v>
      </c>
    </row>
    <row r="42" spans="1:11" ht="12.75">
      <c r="A42" t="s">
        <v>45</v>
      </c>
      <c r="C42" s="5">
        <v>19343</v>
      </c>
      <c r="D42" s="5"/>
      <c r="E42" s="22">
        <v>20374658</v>
      </c>
      <c r="F42" s="22"/>
      <c r="G42" s="22">
        <f>SUM(I42-E42)</f>
        <v>7528156</v>
      </c>
      <c r="H42" s="5"/>
      <c r="I42" s="5">
        <v>27902814</v>
      </c>
      <c r="J42" s="5"/>
      <c r="K42" s="5">
        <f>SUM(I42/C42)</f>
        <v>1442.527736131934</v>
      </c>
    </row>
    <row r="43" spans="1:11" ht="12.75">
      <c r="A43" t="s">
        <v>44</v>
      </c>
      <c r="C43" s="5">
        <v>2289</v>
      </c>
      <c r="D43" s="5"/>
      <c r="E43" s="22">
        <v>2456314</v>
      </c>
      <c r="F43" s="22"/>
      <c r="G43" s="22">
        <f>SUM(I43-E43)</f>
        <v>446001</v>
      </c>
      <c r="H43" s="5"/>
      <c r="I43" s="5">
        <v>2902315</v>
      </c>
      <c r="J43" s="5"/>
      <c r="K43" s="5">
        <f>SUM(I43/C43)</f>
        <v>1267.9401485364788</v>
      </c>
    </row>
    <row r="44" spans="1:11" ht="12.75">
      <c r="A44" t="s">
        <v>43</v>
      </c>
      <c r="C44" s="5">
        <v>27503</v>
      </c>
      <c r="D44" s="5"/>
      <c r="E44" s="22">
        <v>31739599</v>
      </c>
      <c r="F44" s="22"/>
      <c r="G44" s="22">
        <f>SUM(I44-E44)</f>
        <v>12255157</v>
      </c>
      <c r="H44" s="5"/>
      <c r="I44" s="5">
        <v>43994756</v>
      </c>
      <c r="J44" s="5"/>
      <c r="K44" s="5">
        <f>SUM(I44/C44)</f>
        <v>1599.6348034759844</v>
      </c>
    </row>
    <row r="45" spans="1:11" ht="12.75">
      <c r="A45" t="s">
        <v>42</v>
      </c>
      <c r="C45" s="5">
        <v>6079</v>
      </c>
      <c r="D45" s="5"/>
      <c r="E45" s="22">
        <v>9188967</v>
      </c>
      <c r="F45" s="22"/>
      <c r="G45" s="22">
        <f>SUM(I45-E45)</f>
        <v>1955982</v>
      </c>
      <c r="H45" s="5"/>
      <c r="I45" s="5">
        <v>11144949</v>
      </c>
      <c r="J45" s="5"/>
      <c r="K45" s="5">
        <f>SUM(I45/C45)</f>
        <v>1833.3523605856226</v>
      </c>
    </row>
    <row r="46" spans="1:11" ht="12.75">
      <c r="A46" t="s">
        <v>41</v>
      </c>
      <c r="C46" s="5">
        <v>11410</v>
      </c>
      <c r="D46" s="5"/>
      <c r="E46" s="22">
        <v>11490666</v>
      </c>
      <c r="F46" s="22"/>
      <c r="G46" s="22">
        <f>SUM(I46-E46)</f>
        <v>4938893</v>
      </c>
      <c r="H46" s="5"/>
      <c r="I46" s="5">
        <v>16429559</v>
      </c>
      <c r="J46" s="5"/>
      <c r="K46" s="5">
        <f>SUM(I46/C46)</f>
        <v>1439.9262927256793</v>
      </c>
    </row>
    <row r="47" spans="1:11" ht="12.75">
      <c r="A47" t="s">
        <v>40</v>
      </c>
      <c r="C47" s="5">
        <v>50647</v>
      </c>
      <c r="D47" s="5"/>
      <c r="E47" s="22">
        <v>43820470</v>
      </c>
      <c r="F47" s="22"/>
      <c r="G47" s="22">
        <f>SUM(I47-E47)</f>
        <v>27011735</v>
      </c>
      <c r="H47" s="5"/>
      <c r="I47" s="5">
        <v>70832205</v>
      </c>
      <c r="J47" s="5"/>
      <c r="K47" s="5">
        <f>SUM(I47/C47)</f>
        <v>1398.5469030742197</v>
      </c>
    </row>
    <row r="48" spans="1:11" ht="12.75">
      <c r="A48" t="s">
        <v>39</v>
      </c>
      <c r="C48" s="5">
        <v>15320</v>
      </c>
      <c r="D48" s="5"/>
      <c r="E48" s="22">
        <v>16329884</v>
      </c>
      <c r="F48" s="22"/>
      <c r="G48" s="22">
        <f>SUM(I48-E48)</f>
        <v>1996100</v>
      </c>
      <c r="H48" s="5"/>
      <c r="I48" s="5">
        <v>18325984</v>
      </c>
      <c r="J48" s="5"/>
      <c r="K48" s="5">
        <f>SUM(I48/C48)</f>
        <v>1196.2130548302873</v>
      </c>
    </row>
    <row r="49" spans="1:11" ht="12.75">
      <c r="A49" t="s">
        <v>38</v>
      </c>
      <c r="C49" s="5">
        <v>7426</v>
      </c>
      <c r="D49" s="5"/>
      <c r="E49" s="22">
        <v>6546632</v>
      </c>
      <c r="F49" s="22"/>
      <c r="G49" s="22">
        <f>SUM(I49-E49)</f>
        <v>5398755</v>
      </c>
      <c r="H49" s="5"/>
      <c r="I49" s="5">
        <v>11945387</v>
      </c>
      <c r="J49" s="5"/>
      <c r="K49" s="5">
        <f>SUM(I49/C49)</f>
        <v>1608.5896848909238</v>
      </c>
    </row>
    <row r="50" spans="1:11" ht="12.75">
      <c r="A50" t="s">
        <v>37</v>
      </c>
      <c r="C50" s="5">
        <v>7974</v>
      </c>
      <c r="D50" s="5"/>
      <c r="E50" s="22">
        <v>10402174</v>
      </c>
      <c r="F50" s="22"/>
      <c r="G50" s="22">
        <f>SUM(I50-E50)</f>
        <v>1826876</v>
      </c>
      <c r="H50" s="5"/>
      <c r="I50" s="5">
        <v>12229050</v>
      </c>
      <c r="J50" s="5"/>
      <c r="K50" s="5">
        <f>SUM(I50/C50)</f>
        <v>1533.6155003762228</v>
      </c>
    </row>
    <row r="51" spans="1:11" ht="12.75">
      <c r="A51" t="s">
        <v>36</v>
      </c>
      <c r="C51" s="5">
        <v>2871</v>
      </c>
      <c r="D51" s="5"/>
      <c r="E51" s="22">
        <v>3533833</v>
      </c>
      <c r="F51" s="22"/>
      <c r="G51" s="22">
        <f>SUM(I51-E51)</f>
        <v>829121</v>
      </c>
      <c r="H51" s="5"/>
      <c r="I51" s="5">
        <v>4362954</v>
      </c>
      <c r="J51" s="5"/>
      <c r="K51" s="5">
        <f>SUM(I51/C51)</f>
        <v>1519.6635318704284</v>
      </c>
    </row>
    <row r="52" spans="1:11" ht="12.75">
      <c r="A52" t="s">
        <v>35</v>
      </c>
      <c r="C52" s="5">
        <v>13404</v>
      </c>
      <c r="D52" s="5"/>
      <c r="E52" s="22">
        <v>15065770</v>
      </c>
      <c r="F52" s="22"/>
      <c r="G52" s="22">
        <f>SUM(I52-E52)</f>
        <v>6554064</v>
      </c>
      <c r="H52" s="5"/>
      <c r="I52" s="5">
        <v>21619834</v>
      </c>
      <c r="J52" s="5"/>
      <c r="K52" s="5">
        <f>SUM(I52/C52)</f>
        <v>1612.938973440764</v>
      </c>
    </row>
    <row r="53" spans="1:11" ht="12.75">
      <c r="A53" t="s">
        <v>34</v>
      </c>
      <c r="C53" s="5">
        <v>29572</v>
      </c>
      <c r="D53" s="5"/>
      <c r="E53" s="22">
        <v>43290008</v>
      </c>
      <c r="F53" s="22"/>
      <c r="G53" s="22">
        <f>SUM(I53-E53)</f>
        <v>11952793</v>
      </c>
      <c r="H53" s="5"/>
      <c r="I53" s="5">
        <v>55242801</v>
      </c>
      <c r="J53" s="5"/>
      <c r="K53" s="5">
        <f>SUM(I53/C53)</f>
        <v>1868.077945353713</v>
      </c>
    </row>
    <row r="54" spans="1:11" ht="12.75">
      <c r="A54" t="s">
        <v>33</v>
      </c>
      <c r="C54" s="5">
        <v>2254</v>
      </c>
      <c r="D54" s="5"/>
      <c r="E54" s="22">
        <v>3927605</v>
      </c>
      <c r="F54" s="22"/>
      <c r="G54" s="22">
        <f>SUM(I54-E54)</f>
        <v>2051357</v>
      </c>
      <c r="H54" s="5"/>
      <c r="I54" s="5">
        <v>5978962</v>
      </c>
      <c r="J54" s="5"/>
      <c r="K54" s="5">
        <f>SUM(I54/C54)</f>
        <v>2652.600709849157</v>
      </c>
    </row>
    <row r="55" spans="1:11" ht="12.75">
      <c r="A55" t="s">
        <v>32</v>
      </c>
      <c r="C55" s="5">
        <v>5452</v>
      </c>
      <c r="D55" s="5"/>
      <c r="E55" s="22">
        <v>4958030</v>
      </c>
      <c r="F55" s="22"/>
      <c r="G55" s="22">
        <f>SUM(I55-E55)</f>
        <v>1927551</v>
      </c>
      <c r="H55" s="5"/>
      <c r="I55" s="5">
        <v>6885581</v>
      </c>
      <c r="J55" s="5"/>
      <c r="K55" s="5">
        <f>SUM(I55/C55)</f>
        <v>1262.945891415994</v>
      </c>
    </row>
    <row r="56" spans="1:11" ht="12.75">
      <c r="A56" t="s">
        <v>31</v>
      </c>
      <c r="C56" s="5">
        <v>14428</v>
      </c>
      <c r="D56" s="5"/>
      <c r="E56" s="22">
        <v>17153487</v>
      </c>
      <c r="F56" s="22"/>
      <c r="G56" s="22">
        <f>SUM(I56-E56)</f>
        <v>6852556</v>
      </c>
      <c r="H56" s="5"/>
      <c r="I56" s="5">
        <v>24006043</v>
      </c>
      <c r="J56" s="5"/>
      <c r="K56" s="5">
        <f>SUM(I56/C56)</f>
        <v>1663.8510535070695</v>
      </c>
    </row>
    <row r="57" spans="1:11" ht="12.75">
      <c r="A57" t="s">
        <v>30</v>
      </c>
      <c r="C57" s="5">
        <v>8728</v>
      </c>
      <c r="D57" s="5"/>
      <c r="E57" s="22">
        <v>12294864</v>
      </c>
      <c r="F57" s="22"/>
      <c r="G57" s="22">
        <f>SUM(I57-E57)</f>
        <v>5856042</v>
      </c>
      <c r="H57" s="5"/>
      <c r="I57" s="5">
        <v>18150906</v>
      </c>
      <c r="J57" s="5"/>
      <c r="K57" s="5">
        <f>SUM(I57/C57)</f>
        <v>2079.6180109990833</v>
      </c>
    </row>
    <row r="58" spans="1:11" ht="12.75">
      <c r="A58" t="s">
        <v>29</v>
      </c>
      <c r="C58" s="5">
        <v>4697</v>
      </c>
      <c r="D58" s="5"/>
      <c r="E58" s="22">
        <v>4812528</v>
      </c>
      <c r="F58" s="22"/>
      <c r="G58" s="22">
        <f>SUM(I58-E58)</f>
        <v>1400343</v>
      </c>
      <c r="H58" s="5"/>
      <c r="I58" s="5">
        <v>6212871</v>
      </c>
      <c r="J58" s="5"/>
      <c r="K58" s="5">
        <f>SUM(I58/C58)</f>
        <v>1322.73174366617</v>
      </c>
    </row>
    <row r="59" spans="1:11" ht="12.75">
      <c r="A59" t="s">
        <v>28</v>
      </c>
      <c r="C59" s="5">
        <v>17561</v>
      </c>
      <c r="D59" s="5"/>
      <c r="E59" s="22">
        <v>15981282</v>
      </c>
      <c r="F59" s="22"/>
      <c r="G59" s="22">
        <f>SUM(I59-E59)</f>
        <v>8942290</v>
      </c>
      <c r="H59" s="5"/>
      <c r="I59" s="5">
        <v>24923572</v>
      </c>
      <c r="J59" s="5"/>
      <c r="K59" s="5">
        <f>SUM(I59/C59)</f>
        <v>1419.2569899208474</v>
      </c>
    </row>
    <row r="60" spans="1:11" ht="12.75">
      <c r="A60" t="s">
        <v>27</v>
      </c>
      <c r="C60" s="5">
        <v>817</v>
      </c>
      <c r="D60" s="5"/>
      <c r="E60" s="22">
        <v>1054049</v>
      </c>
      <c r="F60" s="22"/>
      <c r="G60" s="22">
        <f>SUM(I60-E60)</f>
        <v>320504</v>
      </c>
      <c r="H60" s="5"/>
      <c r="I60" s="5">
        <v>1374553</v>
      </c>
      <c r="J60" s="5"/>
      <c r="K60" s="5">
        <f>SUM(I60/C60)</f>
        <v>1682.4394124847001</v>
      </c>
    </row>
    <row r="61" spans="1:11" ht="12.75">
      <c r="A61" t="s">
        <v>26</v>
      </c>
      <c r="C61" s="5">
        <v>213</v>
      </c>
      <c r="D61" s="5"/>
      <c r="E61" s="22">
        <v>428136</v>
      </c>
      <c r="F61" s="22"/>
      <c r="G61" s="22">
        <f>SUM(I61-E61)</f>
        <v>0</v>
      </c>
      <c r="H61" s="5"/>
      <c r="I61" s="5">
        <v>428136</v>
      </c>
      <c r="J61" s="5"/>
      <c r="K61" s="5">
        <f>SUM(I61/C61)</f>
        <v>2010.0281690140846</v>
      </c>
    </row>
    <row r="62" spans="1:11" ht="12.75">
      <c r="A62" t="s">
        <v>25</v>
      </c>
      <c r="C62" s="5">
        <v>44</v>
      </c>
      <c r="D62" s="5"/>
      <c r="E62" s="22">
        <v>85669</v>
      </c>
      <c r="F62" s="22"/>
      <c r="G62" s="22">
        <f>SUM(I62-E62)</f>
        <v>0</v>
      </c>
      <c r="H62" s="5"/>
      <c r="I62" s="5">
        <v>85669</v>
      </c>
      <c r="J62" s="5"/>
      <c r="K62" s="5">
        <f>SUM(I62/C62)</f>
        <v>1947.0227272727273</v>
      </c>
    </row>
    <row r="63" spans="1:11" ht="12.75">
      <c r="A63" t="s">
        <v>24</v>
      </c>
      <c r="C63" s="5">
        <v>395</v>
      </c>
      <c r="D63" s="5"/>
      <c r="E63" s="22">
        <v>216185</v>
      </c>
      <c r="F63" s="22"/>
      <c r="G63" s="22">
        <f>SUM(I63-E63)</f>
        <v>0</v>
      </c>
      <c r="H63" s="5"/>
      <c r="I63" s="5">
        <v>216185</v>
      </c>
      <c r="J63" s="5"/>
      <c r="K63" s="5">
        <f>SUM(I63/C63)</f>
        <v>547.3037974683544</v>
      </c>
    </row>
    <row r="64" spans="5:11" ht="12.75">
      <c r="E64" s="21"/>
      <c r="F64" s="21"/>
      <c r="G64" s="21"/>
      <c r="K64" s="5"/>
    </row>
    <row r="65" spans="1:11" ht="12.75">
      <c r="A65" s="20" t="s">
        <v>23</v>
      </c>
      <c r="B65" s="3"/>
      <c r="C65" s="17">
        <f>SUM(C9:C63)</f>
        <v>704211</v>
      </c>
      <c r="D65" s="17"/>
      <c r="E65" s="18">
        <f>SUM(E9:E64)</f>
        <v>837127347</v>
      </c>
      <c r="F65" s="19"/>
      <c r="G65" s="18">
        <f>SUM(G9:G64)</f>
        <v>338849536</v>
      </c>
      <c r="H65" s="17"/>
      <c r="I65" s="16">
        <f>SUM(I9:I63)</f>
        <v>1175976883</v>
      </c>
      <c r="J65" s="16"/>
      <c r="K65" s="16">
        <f>SUM(I65/C65)</f>
        <v>1669.9212068541956</v>
      </c>
    </row>
    <row r="68" ht="12.75">
      <c r="I68" s="15"/>
    </row>
    <row r="69" ht="12.75">
      <c r="G69" s="5"/>
    </row>
  </sheetData>
  <sheetProtection/>
  <mergeCells count="11">
    <mergeCell ref="K6:L6"/>
    <mergeCell ref="E5:J5"/>
    <mergeCell ref="A1:L1"/>
    <mergeCell ref="A2:L2"/>
    <mergeCell ref="K5:L5"/>
    <mergeCell ref="J3:L3"/>
    <mergeCell ref="K7:L7"/>
    <mergeCell ref="C6:D6"/>
    <mergeCell ref="C7:D7"/>
    <mergeCell ref="I6:J6"/>
    <mergeCell ref="I7:J7"/>
  </mergeCells>
  <printOptions horizontalCentered="1"/>
  <pageMargins left="0.56" right="0.56" top="1" bottom="1" header="0.5" footer="0.5"/>
  <pageSetup horizontalDpi="600" verticalDpi="600" orientation="portrait" scale="77" r:id="rId1"/>
  <headerFooter alignWithMargins="0">
    <oddFooter>&amp;R3-18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dcterms:created xsi:type="dcterms:W3CDTF">2013-05-07T11:46:02Z</dcterms:created>
  <dcterms:modified xsi:type="dcterms:W3CDTF">2013-05-07T11:47:31Z</dcterms:modified>
  <cp:category/>
  <cp:version/>
  <cp:contentType/>
  <cp:contentStatus/>
</cp:coreProperties>
</file>