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ohort Default" sheetId="1" r:id="rId1"/>
    <sheet name="Cohort Default by State" sheetId="2" r:id="rId2"/>
  </sheets>
  <definedNames/>
  <calcPr fullCalcOnLoad="1"/>
</workbook>
</file>

<file path=xl/sharedStrings.xml><?xml version="1.0" encoding="utf-8"?>
<sst xmlns="http://schemas.openxmlformats.org/spreadsheetml/2006/main" count="103" uniqueCount="82">
  <si>
    <t>Federal Perkins Loan Program</t>
  </si>
  <si>
    <t>(A)</t>
  </si>
  <si>
    <t>(B)</t>
  </si>
  <si>
    <t>(C)</t>
  </si>
  <si>
    <t>(D)</t>
  </si>
  <si>
    <t>(E)</t>
  </si>
  <si>
    <t>Borrowers Who</t>
  </si>
  <si>
    <t>Borrowers From</t>
  </si>
  <si>
    <t>Principal Outstanding</t>
  </si>
  <si>
    <t>Entered Repayment</t>
  </si>
  <si>
    <t>(A) in Default on</t>
  </si>
  <si>
    <t>Cohort</t>
  </si>
  <si>
    <t>on Loans in Default</t>
  </si>
  <si>
    <t>Default Rate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</si>
  <si>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</si>
  <si>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</si>
  <si>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</si>
  <si>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</si>
  <si>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</si>
  <si>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</si>
  <si>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</si>
  <si>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</si>
  <si>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</si>
  <si>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</si>
  <si>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</si>
  <si>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</si>
  <si>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</si>
  <si>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</si>
  <si>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</si>
  <si>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</si>
  <si>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</si>
  <si>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</si>
  <si>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</si>
  <si>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</si>
  <si>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</si>
  <si>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</si>
  <si>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</si>
  <si>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</si>
  <si>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</si>
  <si>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</si>
  <si>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</si>
  <si>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</si>
  <si>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</si>
  <si>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</si>
  <si>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</si>
  <si>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</si>
  <si>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</si>
  <si>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</si>
  <si>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</si>
  <si>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</si>
  <si>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</si>
  <si>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</si>
  <si>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</si>
  <si>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</si>
  <si>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</si>
  <si>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</si>
  <si>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</si>
  <si>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</si>
  <si>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</si>
  <si>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</si>
  <si>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</si>
  <si>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</si>
  <si>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</si>
  <si>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</si>
  <si>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</si>
  <si>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</si>
  <si>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</si>
  <si>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</si>
  <si>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</si>
  <si>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Public 2 Year</t>
  </si>
  <si>
    <t>Public 4 Year</t>
  </si>
  <si>
    <t>Private 2 Year</t>
  </si>
  <si>
    <t>Private 4 Year</t>
  </si>
  <si>
    <t>Borrowers in</t>
  </si>
  <si>
    <t>Default More</t>
  </si>
  <si>
    <t>Than 240 Days</t>
  </si>
  <si>
    <t>More Than 240 Days</t>
  </si>
  <si>
    <t>U.S. Total</t>
  </si>
  <si>
    <t>Proprietary 2 Year</t>
  </si>
  <si>
    <t>Proprietary 4 Year</t>
  </si>
  <si>
    <t>Status of Cohort Default as of June 30, 2011</t>
  </si>
  <si>
    <t>Status in 2009-10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</si>
</sst>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%"/>
    <numFmt numFmtId="168" formatCode="mmmm\ d\,\ yyyy"/>
    <numFmt numFmtId="169" formatCode="#,##0.0_);[Red]\(#,##0.0\)"/>
    <numFmt numFmtId="170" formatCode="0.0000000"/>
    <numFmt numFmtId="171" formatCode="0.000000"/>
    <numFmt numFmtId="172" formatCode="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right"/>
    </xf>
    <xf numFmtId="6" fontId="0" fillId="0" borderId="0" xfId="0" applyNumberFormat="1" applyAlignment="1">
      <alignment/>
    </xf>
    <xf numFmtId="38" fontId="3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38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5.5742187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710937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5.421875" style="0" customWidth="1"/>
    <col min="21" max="21" width="5.28125" style="0" customWidth="1"/>
  </cols>
  <sheetData>
    <row r="1" spans="1:21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5" spans="3:21" ht="12.75">
      <c r="C5" s="23" t="s">
        <v>1</v>
      </c>
      <c r="D5" s="23"/>
      <c r="E5" s="23"/>
      <c r="F5" s="4"/>
      <c r="G5" s="23" t="s">
        <v>2</v>
      </c>
      <c r="H5" s="23"/>
      <c r="I5" s="23"/>
      <c r="J5" s="4"/>
      <c r="K5" s="23" t="s">
        <v>3</v>
      </c>
      <c r="L5" s="23"/>
      <c r="M5" s="23"/>
      <c r="N5" s="4"/>
      <c r="O5" s="23" t="s">
        <v>4</v>
      </c>
      <c r="P5" s="23"/>
      <c r="Q5" s="23"/>
      <c r="R5" s="4"/>
      <c r="S5" s="23" t="s">
        <v>5</v>
      </c>
      <c r="T5" s="23"/>
      <c r="U5" s="23"/>
    </row>
    <row r="6" spans="3:21" ht="12.75">
      <c r="C6" s="23" t="s">
        <v>6</v>
      </c>
      <c r="D6" s="23"/>
      <c r="E6" s="23"/>
      <c r="F6" s="4"/>
      <c r="G6" s="23" t="s">
        <v>7</v>
      </c>
      <c r="H6" s="23"/>
      <c r="I6" s="23"/>
      <c r="J6" s="4"/>
      <c r="K6" s="4"/>
      <c r="L6" s="4"/>
      <c r="M6" s="4"/>
      <c r="N6" s="4"/>
      <c r="O6" s="23" t="s">
        <v>73</v>
      </c>
      <c r="P6" s="23"/>
      <c r="Q6" s="23"/>
      <c r="R6" s="4"/>
      <c r="S6" s="23" t="s">
        <v>8</v>
      </c>
      <c r="T6" s="23"/>
      <c r="U6" s="23"/>
    </row>
    <row r="7" spans="3:21" ht="12.75">
      <c r="C7" s="23" t="s">
        <v>9</v>
      </c>
      <c r="D7" s="23"/>
      <c r="E7" s="23"/>
      <c r="F7" s="4"/>
      <c r="G7" s="23" t="s">
        <v>10</v>
      </c>
      <c r="H7" s="23"/>
      <c r="I7" s="23"/>
      <c r="J7" s="4"/>
      <c r="K7" s="23" t="s">
        <v>11</v>
      </c>
      <c r="L7" s="23"/>
      <c r="M7" s="23"/>
      <c r="N7" s="4"/>
      <c r="O7" s="23" t="s">
        <v>74</v>
      </c>
      <c r="P7" s="23"/>
      <c r="Q7" s="23"/>
      <c r="R7" s="4"/>
      <c r="S7" s="23" t="s">
        <v>12</v>
      </c>
      <c r="T7" s="23"/>
      <c r="U7" s="23"/>
    </row>
    <row r="8" spans="3:21" ht="12.75">
      <c r="C8" s="23" t="s">
        <v>81</v>
      </c>
      <c r="D8" s="23"/>
      <c r="E8" s="23"/>
      <c r="F8" s="4"/>
      <c r="G8" s="24">
        <v>40724</v>
      </c>
      <c r="H8" s="24"/>
      <c r="I8" s="24"/>
      <c r="J8" s="4"/>
      <c r="K8" s="23" t="s">
        <v>13</v>
      </c>
      <c r="L8" s="23"/>
      <c r="M8" s="23"/>
      <c r="N8" s="4"/>
      <c r="O8" s="23" t="s">
        <v>75</v>
      </c>
      <c r="P8" s="23"/>
      <c r="Q8" s="23"/>
      <c r="R8" s="4"/>
      <c r="S8" s="23" t="s">
        <v>76</v>
      </c>
      <c r="T8" s="23"/>
      <c r="U8" s="23"/>
    </row>
    <row r="10" spans="1:26" ht="12.75">
      <c r="A10" s="15" t="s">
        <v>69</v>
      </c>
      <c r="B10" s="15"/>
      <c r="C10" s="15"/>
      <c r="D10" s="16">
        <v>8837</v>
      </c>
      <c r="E10" s="16"/>
      <c r="F10" s="16"/>
      <c r="G10" s="16"/>
      <c r="H10" s="16">
        <v>1626</v>
      </c>
      <c r="I10" s="15"/>
      <c r="J10" s="15"/>
      <c r="K10" s="15"/>
      <c r="L10" s="17">
        <f aca="true" t="shared" si="0" ref="L10:L15">SUM(H10/D10*100)</f>
        <v>18.399909471540116</v>
      </c>
      <c r="M10" s="15"/>
      <c r="N10" s="15"/>
      <c r="O10" s="15"/>
      <c r="P10" s="16">
        <v>21879</v>
      </c>
      <c r="Q10" s="16"/>
      <c r="R10" s="16"/>
      <c r="S10" s="16"/>
      <c r="T10" s="18">
        <v>25931702</v>
      </c>
      <c r="V10" s="2"/>
      <c r="W10" s="2"/>
      <c r="X10" s="12"/>
      <c r="Y10" s="2"/>
      <c r="Z10" s="2"/>
    </row>
    <row r="11" spans="1:20" ht="12.75">
      <c r="A11" t="s">
        <v>70</v>
      </c>
      <c r="D11" s="2">
        <v>163113</v>
      </c>
      <c r="E11" s="2"/>
      <c r="F11" s="2"/>
      <c r="G11" s="2"/>
      <c r="H11" s="2">
        <v>16112</v>
      </c>
      <c r="L11" s="14">
        <f t="shared" si="0"/>
        <v>9.877814766450252</v>
      </c>
      <c r="P11" s="2">
        <v>222709</v>
      </c>
      <c r="Q11" s="2"/>
      <c r="R11" s="2"/>
      <c r="S11" s="2"/>
      <c r="T11" s="2">
        <v>443198699</v>
      </c>
    </row>
    <row r="12" spans="1:20" ht="12.75">
      <c r="A12" t="s">
        <v>71</v>
      </c>
      <c r="D12" s="2">
        <v>1329</v>
      </c>
      <c r="E12" s="2"/>
      <c r="F12" s="2"/>
      <c r="G12" s="2"/>
      <c r="H12" s="2">
        <v>171</v>
      </c>
      <c r="L12" s="14">
        <f t="shared" si="0"/>
        <v>12.866817155756207</v>
      </c>
      <c r="P12" s="2">
        <v>1544</v>
      </c>
      <c r="Q12" s="2"/>
      <c r="R12" s="2"/>
      <c r="S12" s="2"/>
      <c r="T12" s="2">
        <v>3674585</v>
      </c>
    </row>
    <row r="13" spans="1:20" ht="12.75">
      <c r="A13" t="s">
        <v>72</v>
      </c>
      <c r="D13" s="2">
        <v>144588</v>
      </c>
      <c r="E13" s="2"/>
      <c r="F13" s="2"/>
      <c r="G13" s="2"/>
      <c r="H13" s="2">
        <v>14393</v>
      </c>
      <c r="L13" s="14">
        <f t="shared" si="0"/>
        <v>9.954491382410712</v>
      </c>
      <c r="P13" s="2">
        <v>183623</v>
      </c>
      <c r="Q13" s="2"/>
      <c r="R13" s="2"/>
      <c r="S13" s="2"/>
      <c r="T13" s="2">
        <v>416020801</v>
      </c>
    </row>
    <row r="14" spans="1:20" ht="12.75">
      <c r="A14" s="13" t="s">
        <v>78</v>
      </c>
      <c r="D14" s="2">
        <v>5905</v>
      </c>
      <c r="E14" s="2"/>
      <c r="F14" s="2"/>
      <c r="G14" s="2"/>
      <c r="H14" s="2">
        <v>1003</v>
      </c>
      <c r="L14" s="14">
        <f t="shared" si="0"/>
        <v>16.985605419136327</v>
      </c>
      <c r="P14" s="2">
        <v>15591</v>
      </c>
      <c r="Q14" s="2"/>
      <c r="R14" s="2"/>
      <c r="S14" s="2"/>
      <c r="T14" s="2">
        <v>22412416</v>
      </c>
    </row>
    <row r="15" spans="1:20" ht="12.75">
      <c r="A15" s="13" t="s">
        <v>79</v>
      </c>
      <c r="D15" s="2">
        <v>11274</v>
      </c>
      <c r="E15" s="2"/>
      <c r="F15" s="2"/>
      <c r="G15" s="2"/>
      <c r="H15" s="2">
        <v>1723</v>
      </c>
      <c r="L15" s="14">
        <f t="shared" si="0"/>
        <v>15.282951924782687</v>
      </c>
      <c r="P15" s="2">
        <v>34983</v>
      </c>
      <c r="Q15" s="2"/>
      <c r="R15" s="2"/>
      <c r="S15" s="2"/>
      <c r="T15" s="2">
        <v>53029679</v>
      </c>
    </row>
    <row r="17" spans="1:20" ht="12.75">
      <c r="A17" s="1" t="s">
        <v>77</v>
      </c>
      <c r="B17" s="4"/>
      <c r="C17" s="4"/>
      <c r="D17" s="8">
        <f>SUM(D10:D16)</f>
        <v>335046</v>
      </c>
      <c r="E17" s="4"/>
      <c r="F17" s="4"/>
      <c r="G17" s="4"/>
      <c r="H17" s="8">
        <f>SUM(H10:H16)</f>
        <v>35028</v>
      </c>
      <c r="I17" s="4"/>
      <c r="J17" s="4"/>
      <c r="K17" s="4"/>
      <c r="L17" s="11">
        <f>H17/D17*100</f>
        <v>10.454683834458551</v>
      </c>
      <c r="M17" s="4"/>
      <c r="N17" s="4"/>
      <c r="O17" s="4"/>
      <c r="P17" s="8">
        <f>SUM(P10:P16)</f>
        <v>480329</v>
      </c>
      <c r="Q17" s="4"/>
      <c r="R17" s="4"/>
      <c r="S17" s="4"/>
      <c r="T17" s="10">
        <f>SUM(T10:T16)</f>
        <v>964267882</v>
      </c>
    </row>
    <row r="21" spans="5:9" ht="12.75">
      <c r="E21" s="2"/>
      <c r="F21" s="2"/>
      <c r="G21" s="12"/>
      <c r="H21" s="2"/>
      <c r="I21" s="2"/>
    </row>
    <row r="22" spans="5:9" ht="12.75">
      <c r="E22" s="2"/>
      <c r="F22" s="2"/>
      <c r="G22" s="12"/>
      <c r="H22" s="2"/>
      <c r="I22" s="2"/>
    </row>
    <row r="23" spans="5:9" ht="12.75">
      <c r="E23" s="2"/>
      <c r="F23" s="2"/>
      <c r="G23" s="12"/>
      <c r="H23" s="2"/>
      <c r="I23" s="2"/>
    </row>
    <row r="24" spans="5:9" ht="12.75">
      <c r="E24" s="2"/>
      <c r="F24" s="2"/>
      <c r="G24" s="12"/>
      <c r="H24" s="2"/>
      <c r="I24" s="2"/>
    </row>
    <row r="25" spans="5:9" ht="12.75">
      <c r="E25" s="2"/>
      <c r="F25" s="2"/>
      <c r="G25" s="12"/>
      <c r="H25" s="2"/>
      <c r="I25" s="2"/>
    </row>
  </sheetData>
  <sheetProtection/>
  <mergeCells count="21">
    <mergeCell ref="O5:Q5"/>
    <mergeCell ref="C6:E6"/>
    <mergeCell ref="G6:I6"/>
    <mergeCell ref="O6:Q6"/>
    <mergeCell ref="S6:U6"/>
    <mergeCell ref="O7:Q7"/>
    <mergeCell ref="C8:E8"/>
    <mergeCell ref="G8:I8"/>
    <mergeCell ref="K8:M8"/>
    <mergeCell ref="O8:Q8"/>
    <mergeCell ref="S8:U8"/>
    <mergeCell ref="A1:U1"/>
    <mergeCell ref="A2:U2"/>
    <mergeCell ref="C5:E5"/>
    <mergeCell ref="G5:I5"/>
    <mergeCell ref="K5:M5"/>
    <mergeCell ref="S7:U7"/>
    <mergeCell ref="S5:U5"/>
    <mergeCell ref="C7:E7"/>
    <mergeCell ref="G7:I7"/>
    <mergeCell ref="K7:M7"/>
  </mergeCells>
  <printOptions horizontalCentered="1"/>
  <pageMargins left="0.48" right="0.47" top="1.35" bottom="1" header="0.5" footer="0.5"/>
  <pageSetup horizontalDpi="600" verticalDpi="600" orientation="landscape" scale="99" r:id="rId1"/>
  <headerFooter alignWithMargins="0">
    <oddFooter>&amp;R2-25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4.851562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4.140625" style="0" customWidth="1"/>
    <col min="21" max="21" width="5.28125" style="0" customWidth="1"/>
  </cols>
  <sheetData>
    <row r="1" spans="1:21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5" spans="3:21" ht="12.75">
      <c r="C5" s="23" t="s">
        <v>1</v>
      </c>
      <c r="D5" s="23"/>
      <c r="E5" s="23"/>
      <c r="F5" s="4"/>
      <c r="G5" s="23" t="s">
        <v>2</v>
      </c>
      <c r="H5" s="23"/>
      <c r="I5" s="23"/>
      <c r="J5" s="4"/>
      <c r="K5" s="23" t="s">
        <v>3</v>
      </c>
      <c r="L5" s="23"/>
      <c r="M5" s="23"/>
      <c r="N5" s="4"/>
      <c r="O5" s="23" t="s">
        <v>4</v>
      </c>
      <c r="P5" s="23"/>
      <c r="Q5" s="23"/>
      <c r="R5" s="4"/>
      <c r="S5" s="23" t="s">
        <v>5</v>
      </c>
      <c r="T5" s="23"/>
      <c r="U5" s="23"/>
    </row>
    <row r="6" spans="3:21" ht="12.75">
      <c r="C6" s="23" t="s">
        <v>6</v>
      </c>
      <c r="D6" s="23"/>
      <c r="E6" s="23"/>
      <c r="F6" s="4"/>
      <c r="G6" s="23" t="s">
        <v>7</v>
      </c>
      <c r="H6" s="23"/>
      <c r="I6" s="23"/>
      <c r="J6" s="4"/>
      <c r="K6" s="4"/>
      <c r="L6" s="4"/>
      <c r="M6" s="4"/>
      <c r="N6" s="4"/>
      <c r="O6" s="23" t="s">
        <v>73</v>
      </c>
      <c r="P6" s="23"/>
      <c r="Q6" s="23"/>
      <c r="R6" s="4"/>
      <c r="S6" s="23" t="s">
        <v>8</v>
      </c>
      <c r="T6" s="23"/>
      <c r="U6" s="23"/>
    </row>
    <row r="7" spans="3:21" ht="12.75">
      <c r="C7" s="23" t="s">
        <v>9</v>
      </c>
      <c r="D7" s="23"/>
      <c r="E7" s="23"/>
      <c r="F7" s="4"/>
      <c r="G7" s="23" t="s">
        <v>10</v>
      </c>
      <c r="H7" s="23"/>
      <c r="I7" s="23"/>
      <c r="J7" s="4"/>
      <c r="K7" s="23" t="s">
        <v>11</v>
      </c>
      <c r="L7" s="23"/>
      <c r="M7" s="23"/>
      <c r="N7" s="4"/>
      <c r="O7" s="23" t="s">
        <v>74</v>
      </c>
      <c r="P7" s="23"/>
      <c r="Q7" s="23"/>
      <c r="R7" s="4"/>
      <c r="S7" s="23" t="s">
        <v>12</v>
      </c>
      <c r="T7" s="23"/>
      <c r="U7" s="23"/>
    </row>
    <row r="8" spans="3:21" ht="12.75">
      <c r="C8" s="23" t="s">
        <v>81</v>
      </c>
      <c r="D8" s="23"/>
      <c r="E8" s="23"/>
      <c r="F8" s="4"/>
      <c r="G8" s="24">
        <v>40724</v>
      </c>
      <c r="H8" s="24"/>
      <c r="I8" s="24"/>
      <c r="J8" s="4"/>
      <c r="K8" s="23" t="s">
        <v>13</v>
      </c>
      <c r="L8" s="23"/>
      <c r="M8" s="23"/>
      <c r="N8" s="4"/>
      <c r="O8" s="23" t="s">
        <v>75</v>
      </c>
      <c r="P8" s="23"/>
      <c r="Q8" s="23"/>
      <c r="R8" s="4"/>
      <c r="S8" s="23" t="s">
        <v>76</v>
      </c>
      <c r="T8" s="23"/>
      <c r="U8" s="23"/>
    </row>
    <row r="10" spans="1:20" ht="12.75">
      <c r="A10" t="s">
        <v>14</v>
      </c>
      <c r="B10" s="5"/>
      <c r="D10" s="2">
        <v>3101</v>
      </c>
      <c r="E10" s="2"/>
      <c r="F10" s="2"/>
      <c r="G10" s="2"/>
      <c r="H10" s="2">
        <v>335</v>
      </c>
      <c r="I10" s="2"/>
      <c r="J10" s="2"/>
      <c r="K10" s="2"/>
      <c r="L10" s="3">
        <f>H10/D10*100</f>
        <v>10.802966784908094</v>
      </c>
      <c r="P10" s="6">
        <v>10304</v>
      </c>
      <c r="Q10" s="2"/>
      <c r="R10" s="2"/>
      <c r="S10" s="2"/>
      <c r="T10" s="7">
        <v>13244447</v>
      </c>
    </row>
    <row r="11" spans="1:20" ht="12.75">
      <c r="A11" t="s">
        <v>15</v>
      </c>
      <c r="B11" s="5"/>
      <c r="D11" s="2"/>
      <c r="E11" s="2"/>
      <c r="F11" s="2"/>
      <c r="G11" s="2"/>
      <c r="H11" s="2"/>
      <c r="I11" s="2"/>
      <c r="J11" s="2"/>
      <c r="K11" s="2"/>
      <c r="L11" s="3"/>
      <c r="P11" s="6"/>
      <c r="Q11" s="2"/>
      <c r="R11" s="2"/>
      <c r="S11" s="2"/>
      <c r="T11" s="2"/>
    </row>
    <row r="12" spans="1:20" ht="12.75">
      <c r="A12" t="s">
        <v>16</v>
      </c>
      <c r="B12" s="5"/>
      <c r="D12" s="2">
        <v>2076</v>
      </c>
      <c r="E12" s="2"/>
      <c r="F12" s="2"/>
      <c r="G12" s="2"/>
      <c r="H12" s="2">
        <v>342</v>
      </c>
      <c r="I12" s="2"/>
      <c r="J12" s="2"/>
      <c r="K12" s="2"/>
      <c r="L12" s="3">
        <f aca="true" t="shared" si="0" ref="L12:L63">H12/D12*100</f>
        <v>16.473988439306357</v>
      </c>
      <c r="P12" s="6">
        <v>6031</v>
      </c>
      <c r="Q12" s="2"/>
      <c r="R12" s="2"/>
      <c r="S12" s="2"/>
      <c r="T12" s="2">
        <v>11107306</v>
      </c>
    </row>
    <row r="13" spans="1:20" ht="12.75">
      <c r="A13" t="s">
        <v>17</v>
      </c>
      <c r="B13" s="5"/>
      <c r="D13" s="2">
        <v>2239</v>
      </c>
      <c r="E13" s="2"/>
      <c r="F13" s="2"/>
      <c r="G13" s="2"/>
      <c r="H13" s="2">
        <v>309</v>
      </c>
      <c r="I13" s="2"/>
      <c r="J13" s="2"/>
      <c r="K13" s="2"/>
      <c r="L13" s="3">
        <f t="shared" si="0"/>
        <v>13.800803930326039</v>
      </c>
      <c r="P13" s="6">
        <v>5251</v>
      </c>
      <c r="Q13" s="2"/>
      <c r="R13" s="2"/>
      <c r="S13" s="2"/>
      <c r="T13" s="2">
        <v>9160462</v>
      </c>
    </row>
    <row r="14" spans="1:20" ht="12.75">
      <c r="A14" t="s">
        <v>18</v>
      </c>
      <c r="B14" s="5"/>
      <c r="D14" s="2">
        <v>29589</v>
      </c>
      <c r="E14" s="2"/>
      <c r="F14" s="2"/>
      <c r="G14" s="2"/>
      <c r="H14" s="2">
        <v>2417</v>
      </c>
      <c r="I14" s="2"/>
      <c r="J14" s="2"/>
      <c r="K14" s="2"/>
      <c r="L14" s="3">
        <f t="shared" si="0"/>
        <v>8.168576160059482</v>
      </c>
      <c r="P14" s="6">
        <v>28851</v>
      </c>
      <c r="Q14" s="2"/>
      <c r="R14" s="2"/>
      <c r="S14" s="2"/>
      <c r="T14" s="2">
        <v>69916891</v>
      </c>
    </row>
    <row r="15" spans="1:20" ht="12.75">
      <c r="A15" t="s">
        <v>19</v>
      </c>
      <c r="B15" s="5"/>
      <c r="D15" s="2">
        <v>5058</v>
      </c>
      <c r="E15" s="2"/>
      <c r="F15" s="2"/>
      <c r="G15" s="2"/>
      <c r="H15" s="2">
        <v>643</v>
      </c>
      <c r="I15" s="2"/>
      <c r="J15" s="2"/>
      <c r="K15" s="2"/>
      <c r="L15" s="3">
        <f t="shared" si="0"/>
        <v>12.712534598655594</v>
      </c>
      <c r="P15" s="6">
        <v>8713</v>
      </c>
      <c r="Q15" s="2"/>
      <c r="R15" s="2"/>
      <c r="S15" s="2"/>
      <c r="T15" s="2">
        <v>18920977</v>
      </c>
    </row>
    <row r="16" spans="1:20" ht="12.75">
      <c r="A16" t="s">
        <v>20</v>
      </c>
      <c r="B16" s="5"/>
      <c r="D16" s="2">
        <v>4045</v>
      </c>
      <c r="E16" s="2"/>
      <c r="F16" s="2"/>
      <c r="G16" s="2"/>
      <c r="H16" s="2">
        <v>482</v>
      </c>
      <c r="I16" s="2"/>
      <c r="J16" s="2"/>
      <c r="K16" s="2"/>
      <c r="L16" s="3">
        <f t="shared" si="0"/>
        <v>11.915945611866501</v>
      </c>
      <c r="P16" s="6">
        <v>5587</v>
      </c>
      <c r="Q16" s="2"/>
      <c r="R16" s="2"/>
      <c r="S16" s="2"/>
      <c r="T16" s="2">
        <v>12387395</v>
      </c>
    </row>
    <row r="17" spans="1:20" ht="12.75">
      <c r="A17" t="s">
        <v>21</v>
      </c>
      <c r="B17" s="5"/>
      <c r="D17" s="2">
        <v>635</v>
      </c>
      <c r="E17" s="2"/>
      <c r="F17" s="2"/>
      <c r="G17" s="2"/>
      <c r="H17" s="2">
        <v>77</v>
      </c>
      <c r="I17" s="2"/>
      <c r="J17" s="2"/>
      <c r="K17" s="2"/>
      <c r="L17" s="3">
        <f t="shared" si="0"/>
        <v>12.125984251968504</v>
      </c>
      <c r="P17" s="6">
        <v>752</v>
      </c>
      <c r="Q17" s="2"/>
      <c r="R17" s="2"/>
      <c r="S17" s="2"/>
      <c r="T17" s="2">
        <v>1414382</v>
      </c>
    </row>
    <row r="18" spans="1:20" ht="12.75">
      <c r="A18" t="s">
        <v>22</v>
      </c>
      <c r="B18" s="5"/>
      <c r="D18" s="2">
        <v>2374</v>
      </c>
      <c r="E18" s="2"/>
      <c r="F18" s="2"/>
      <c r="G18" s="2"/>
      <c r="H18" s="2">
        <v>158</v>
      </c>
      <c r="I18" s="2"/>
      <c r="J18" s="2"/>
      <c r="K18" s="2"/>
      <c r="L18" s="3">
        <f t="shared" si="0"/>
        <v>6.655433866891322</v>
      </c>
      <c r="P18" s="6">
        <v>2583</v>
      </c>
      <c r="Q18" s="2"/>
      <c r="R18" s="2"/>
      <c r="S18" s="2"/>
      <c r="T18" s="2">
        <v>7007171</v>
      </c>
    </row>
    <row r="19" spans="1:20" ht="12.75">
      <c r="A19" t="s">
        <v>23</v>
      </c>
      <c r="B19" s="5"/>
      <c r="D19" s="2">
        <v>7843</v>
      </c>
      <c r="E19" s="2"/>
      <c r="F19" s="2"/>
      <c r="G19" s="2"/>
      <c r="H19" s="2">
        <v>893</v>
      </c>
      <c r="I19" s="2"/>
      <c r="J19" s="2"/>
      <c r="K19" s="2"/>
      <c r="L19" s="3">
        <f t="shared" si="0"/>
        <v>11.385949254111948</v>
      </c>
      <c r="P19" s="6">
        <v>11872</v>
      </c>
      <c r="Q19" s="2"/>
      <c r="R19" s="2"/>
      <c r="S19" s="2"/>
      <c r="T19" s="2">
        <v>24354870</v>
      </c>
    </row>
    <row r="20" spans="1:20" ht="12.75">
      <c r="A20" t="s">
        <v>24</v>
      </c>
      <c r="B20" s="5"/>
      <c r="D20" s="2">
        <v>4142</v>
      </c>
      <c r="E20" s="2"/>
      <c r="F20" s="2"/>
      <c r="G20" s="2"/>
      <c r="H20" s="2">
        <v>642</v>
      </c>
      <c r="I20" s="2"/>
      <c r="J20" s="2"/>
      <c r="K20" s="2"/>
      <c r="L20" s="3">
        <f t="shared" si="0"/>
        <v>15.499758570738772</v>
      </c>
      <c r="P20" s="6">
        <v>9076</v>
      </c>
      <c r="Q20" s="2"/>
      <c r="R20" s="2"/>
      <c r="S20" s="2"/>
      <c r="T20" s="2">
        <v>14829156</v>
      </c>
    </row>
    <row r="21" spans="1:20" ht="12.75">
      <c r="A21" t="s">
        <v>25</v>
      </c>
      <c r="B21" s="5"/>
      <c r="D21" s="2">
        <v>1093</v>
      </c>
      <c r="E21" s="2"/>
      <c r="F21" s="2"/>
      <c r="G21" s="2"/>
      <c r="H21" s="2">
        <v>144</v>
      </c>
      <c r="I21" s="2"/>
      <c r="J21" s="2"/>
      <c r="K21" s="2"/>
      <c r="L21" s="3">
        <f t="shared" si="0"/>
        <v>13.174748398902103</v>
      </c>
      <c r="P21" s="6">
        <v>1401</v>
      </c>
      <c r="Q21" s="2"/>
      <c r="R21" s="2"/>
      <c r="S21" s="2"/>
      <c r="T21" s="2">
        <v>3375767</v>
      </c>
    </row>
    <row r="22" spans="1:20" ht="12.75">
      <c r="A22" t="s">
        <v>26</v>
      </c>
      <c r="B22" s="5"/>
      <c r="D22" s="2">
        <v>1664</v>
      </c>
      <c r="E22" s="2"/>
      <c r="F22" s="2"/>
      <c r="G22" s="2"/>
      <c r="H22" s="2">
        <v>211</v>
      </c>
      <c r="I22" s="2"/>
      <c r="J22" s="2"/>
      <c r="K22" s="2"/>
      <c r="L22" s="3">
        <f t="shared" si="0"/>
        <v>12.680288461538462</v>
      </c>
      <c r="P22" s="6">
        <v>2060</v>
      </c>
      <c r="Q22" s="2"/>
      <c r="R22" s="2"/>
      <c r="S22" s="2"/>
      <c r="T22" s="2">
        <v>3752448</v>
      </c>
    </row>
    <row r="23" spans="1:20" ht="12.75">
      <c r="A23" t="s">
        <v>27</v>
      </c>
      <c r="B23" s="5"/>
      <c r="D23" s="2">
        <v>19418</v>
      </c>
      <c r="E23" s="2"/>
      <c r="F23" s="2"/>
      <c r="G23" s="2"/>
      <c r="H23" s="2">
        <v>1741</v>
      </c>
      <c r="I23" s="2"/>
      <c r="J23" s="2"/>
      <c r="K23" s="2"/>
      <c r="L23" s="3">
        <f t="shared" si="0"/>
        <v>8.965907920486146</v>
      </c>
      <c r="P23" s="6">
        <v>32313</v>
      </c>
      <c r="Q23" s="2"/>
      <c r="R23" s="2"/>
      <c r="S23" s="2"/>
      <c r="T23" s="2">
        <v>57644780</v>
      </c>
    </row>
    <row r="24" spans="1:20" ht="12.75">
      <c r="A24" t="s">
        <v>28</v>
      </c>
      <c r="B24" s="5"/>
      <c r="D24" s="2">
        <v>9526</v>
      </c>
      <c r="E24" s="2"/>
      <c r="F24" s="2"/>
      <c r="G24" s="2"/>
      <c r="H24" s="2">
        <v>681</v>
      </c>
      <c r="I24" s="2"/>
      <c r="J24" s="2"/>
      <c r="K24" s="2"/>
      <c r="L24" s="3">
        <f t="shared" si="0"/>
        <v>7.14885576317447</v>
      </c>
      <c r="P24" s="6">
        <v>8114</v>
      </c>
      <c r="Q24" s="2"/>
      <c r="R24" s="2"/>
      <c r="S24" s="2"/>
      <c r="T24" s="2">
        <v>18369604</v>
      </c>
    </row>
    <row r="25" spans="1:20" ht="12.75">
      <c r="A25" t="s">
        <v>29</v>
      </c>
      <c r="B25" s="5"/>
      <c r="D25" s="2">
        <v>7298</v>
      </c>
      <c r="E25" s="2"/>
      <c r="F25" s="2"/>
      <c r="G25" s="2"/>
      <c r="H25" s="2">
        <v>732</v>
      </c>
      <c r="I25" s="2"/>
      <c r="J25" s="2"/>
      <c r="K25" s="2"/>
      <c r="L25" s="3">
        <f t="shared" si="0"/>
        <v>10.030145245272678</v>
      </c>
      <c r="P25" s="6">
        <v>6496</v>
      </c>
      <c r="Q25" s="2"/>
      <c r="R25" s="2"/>
      <c r="S25" s="2"/>
      <c r="T25" s="2">
        <v>13514119</v>
      </c>
    </row>
    <row r="26" spans="1:20" ht="12.75">
      <c r="A26" t="s">
        <v>30</v>
      </c>
      <c r="B26" s="5"/>
      <c r="D26" s="2">
        <v>4654</v>
      </c>
      <c r="E26" s="2"/>
      <c r="F26" s="2"/>
      <c r="G26" s="2"/>
      <c r="H26" s="2">
        <v>545</v>
      </c>
      <c r="I26" s="2"/>
      <c r="J26" s="2"/>
      <c r="K26" s="2"/>
      <c r="L26" s="3">
        <f t="shared" si="0"/>
        <v>11.710356682423722</v>
      </c>
      <c r="P26" s="6">
        <v>6873</v>
      </c>
      <c r="Q26" s="2"/>
      <c r="R26" s="2"/>
      <c r="S26" s="2"/>
      <c r="T26" s="2">
        <v>14689741</v>
      </c>
    </row>
    <row r="27" spans="1:20" ht="12.75">
      <c r="A27" t="s">
        <v>31</v>
      </c>
      <c r="B27" s="5"/>
      <c r="D27" s="2">
        <v>4444</v>
      </c>
      <c r="E27" s="2"/>
      <c r="F27" s="2"/>
      <c r="G27" s="2"/>
      <c r="H27" s="2">
        <v>563</v>
      </c>
      <c r="I27" s="2"/>
      <c r="J27" s="2"/>
      <c r="K27" s="2"/>
      <c r="L27" s="3">
        <f t="shared" si="0"/>
        <v>12.668766876687668</v>
      </c>
      <c r="P27" s="6">
        <v>7405</v>
      </c>
      <c r="Q27" s="2"/>
      <c r="R27" s="2"/>
      <c r="S27" s="2"/>
      <c r="T27" s="2">
        <v>12725050</v>
      </c>
    </row>
    <row r="28" spans="1:20" ht="12.75">
      <c r="A28" t="s">
        <v>32</v>
      </c>
      <c r="B28" s="5"/>
      <c r="D28" s="2">
        <v>3323</v>
      </c>
      <c r="E28" s="2"/>
      <c r="F28" s="2"/>
      <c r="G28" s="2"/>
      <c r="H28" s="2">
        <v>386</v>
      </c>
      <c r="I28" s="2"/>
      <c r="J28" s="2"/>
      <c r="K28" s="2"/>
      <c r="L28" s="3">
        <f t="shared" si="0"/>
        <v>11.616009629852543</v>
      </c>
      <c r="P28" s="6">
        <v>9689</v>
      </c>
      <c r="Q28" s="2"/>
      <c r="R28" s="2"/>
      <c r="S28" s="2"/>
      <c r="T28" s="2">
        <v>16565553</v>
      </c>
    </row>
    <row r="29" spans="1:20" ht="12.75">
      <c r="A29" t="s">
        <v>33</v>
      </c>
      <c r="B29" s="5"/>
      <c r="D29" s="2">
        <v>3003</v>
      </c>
      <c r="E29" s="2"/>
      <c r="F29" s="2"/>
      <c r="G29" s="2"/>
      <c r="H29" s="2">
        <v>295</v>
      </c>
      <c r="I29" s="2"/>
      <c r="J29" s="2"/>
      <c r="K29" s="2"/>
      <c r="L29" s="3">
        <f t="shared" si="0"/>
        <v>9.823509823509823</v>
      </c>
      <c r="P29" s="6">
        <v>3280</v>
      </c>
      <c r="Q29" s="2"/>
      <c r="R29" s="2"/>
      <c r="S29" s="2"/>
      <c r="T29" s="2">
        <v>7131279</v>
      </c>
    </row>
    <row r="30" spans="1:20" ht="12.75">
      <c r="A30" t="s">
        <v>34</v>
      </c>
      <c r="B30" s="5"/>
      <c r="D30" s="2">
        <v>4667</v>
      </c>
      <c r="E30" s="2"/>
      <c r="F30" s="2"/>
      <c r="G30" s="2"/>
      <c r="H30" s="2">
        <v>562</v>
      </c>
      <c r="I30" s="2"/>
      <c r="J30" s="2"/>
      <c r="K30" s="2"/>
      <c r="L30" s="3">
        <f t="shared" si="0"/>
        <v>12.04199700021427</v>
      </c>
      <c r="P30" s="6">
        <v>8821</v>
      </c>
      <c r="Q30" s="2"/>
      <c r="R30" s="2"/>
      <c r="S30" s="2"/>
      <c r="T30" s="2">
        <v>18045560</v>
      </c>
    </row>
    <row r="31" spans="1:20" ht="12.75">
      <c r="A31" t="s">
        <v>35</v>
      </c>
      <c r="B31" s="5"/>
      <c r="D31" s="2">
        <v>15643</v>
      </c>
      <c r="E31" s="2"/>
      <c r="F31" s="2"/>
      <c r="G31" s="2"/>
      <c r="H31" s="2">
        <v>1261</v>
      </c>
      <c r="I31" s="2"/>
      <c r="J31" s="2"/>
      <c r="K31" s="2"/>
      <c r="L31" s="3">
        <f t="shared" si="0"/>
        <v>8.0611135971361</v>
      </c>
      <c r="P31" s="6">
        <v>15000</v>
      </c>
      <c r="Q31" s="2"/>
      <c r="R31" s="2"/>
      <c r="S31" s="2"/>
      <c r="T31" s="2">
        <v>32695366</v>
      </c>
    </row>
    <row r="32" spans="1:20" ht="12.75">
      <c r="A32" t="s">
        <v>36</v>
      </c>
      <c r="B32" s="5"/>
      <c r="D32" s="2">
        <v>12293</v>
      </c>
      <c r="E32" s="2"/>
      <c r="F32" s="2"/>
      <c r="G32" s="2"/>
      <c r="H32" s="2">
        <v>1192</v>
      </c>
      <c r="I32" s="2"/>
      <c r="J32" s="2"/>
      <c r="K32" s="2"/>
      <c r="L32" s="3">
        <f t="shared" si="0"/>
        <v>9.696575286748557</v>
      </c>
      <c r="P32" s="6">
        <v>16199</v>
      </c>
      <c r="Q32" s="2"/>
      <c r="R32" s="2"/>
      <c r="S32" s="2"/>
      <c r="T32" s="2">
        <v>32978528</v>
      </c>
    </row>
    <row r="33" spans="1:20" ht="12.75">
      <c r="A33" t="s">
        <v>37</v>
      </c>
      <c r="B33" s="5"/>
      <c r="D33" s="2">
        <v>7174</v>
      </c>
      <c r="E33" s="2"/>
      <c r="F33" s="2"/>
      <c r="G33" s="2"/>
      <c r="H33" s="2">
        <v>540</v>
      </c>
      <c r="I33" s="2"/>
      <c r="J33" s="2"/>
      <c r="K33" s="2"/>
      <c r="L33" s="3">
        <f t="shared" si="0"/>
        <v>7.527181488709228</v>
      </c>
      <c r="P33" s="6">
        <v>5448</v>
      </c>
      <c r="Q33" s="2"/>
      <c r="R33" s="2"/>
      <c r="S33" s="2"/>
      <c r="T33" s="2">
        <v>15122659</v>
      </c>
    </row>
    <row r="34" spans="1:20" ht="12.75">
      <c r="A34" t="s">
        <v>38</v>
      </c>
      <c r="B34" s="5"/>
      <c r="D34" s="2">
        <v>3171</v>
      </c>
      <c r="E34" s="2"/>
      <c r="F34" s="2"/>
      <c r="G34" s="2"/>
      <c r="H34" s="2">
        <v>418</v>
      </c>
      <c r="I34" s="2"/>
      <c r="J34" s="2"/>
      <c r="K34" s="2"/>
      <c r="L34" s="3">
        <f t="shared" si="0"/>
        <v>13.181961526332387</v>
      </c>
      <c r="P34" s="6">
        <v>9744</v>
      </c>
      <c r="Q34" s="2"/>
      <c r="R34" s="2"/>
      <c r="S34" s="2"/>
      <c r="T34" s="2">
        <v>12801212</v>
      </c>
    </row>
    <row r="35" spans="1:20" ht="12.75">
      <c r="A35" t="s">
        <v>39</v>
      </c>
      <c r="B35" s="5"/>
      <c r="D35" s="2">
        <v>7657</v>
      </c>
      <c r="E35" s="2"/>
      <c r="F35" s="2"/>
      <c r="G35" s="2"/>
      <c r="H35" s="2">
        <v>1021</v>
      </c>
      <c r="I35" s="2"/>
      <c r="J35" s="2"/>
      <c r="K35" s="2"/>
      <c r="L35" s="3">
        <f t="shared" si="0"/>
        <v>13.334203996343216</v>
      </c>
      <c r="P35" s="6">
        <v>8936</v>
      </c>
      <c r="Q35" s="2"/>
      <c r="R35" s="2"/>
      <c r="S35" s="2"/>
      <c r="T35" s="2">
        <v>16587444</v>
      </c>
    </row>
    <row r="36" spans="1:20" ht="12.75">
      <c r="A36" t="s">
        <v>40</v>
      </c>
      <c r="B36" s="5"/>
      <c r="D36" s="2">
        <v>1957</v>
      </c>
      <c r="E36" s="2"/>
      <c r="F36" s="2"/>
      <c r="G36" s="2"/>
      <c r="H36" s="2">
        <v>235</v>
      </c>
      <c r="I36" s="2"/>
      <c r="J36" s="2"/>
      <c r="K36" s="2"/>
      <c r="L36" s="3">
        <f t="shared" si="0"/>
        <v>12.00817577925396</v>
      </c>
      <c r="P36" s="6">
        <v>2773</v>
      </c>
      <c r="Q36" s="2"/>
      <c r="R36" s="2"/>
      <c r="S36" s="2"/>
      <c r="T36" s="2">
        <v>4827922</v>
      </c>
    </row>
    <row r="37" spans="1:20" ht="12.75">
      <c r="A37" t="s">
        <v>41</v>
      </c>
      <c r="B37" s="5"/>
      <c r="D37" s="2">
        <v>3317</v>
      </c>
      <c r="E37" s="2"/>
      <c r="F37" s="2"/>
      <c r="G37" s="2"/>
      <c r="H37" s="2">
        <v>327</v>
      </c>
      <c r="I37" s="2"/>
      <c r="J37" s="2"/>
      <c r="K37" s="2"/>
      <c r="L37" s="3">
        <f t="shared" si="0"/>
        <v>9.858305697919807</v>
      </c>
      <c r="P37" s="6">
        <v>2702</v>
      </c>
      <c r="Q37" s="2"/>
      <c r="R37" s="2"/>
      <c r="S37" s="2"/>
      <c r="T37" s="2">
        <v>5635793</v>
      </c>
    </row>
    <row r="38" spans="1:20" ht="12.75">
      <c r="A38" t="s">
        <v>42</v>
      </c>
      <c r="B38" s="5"/>
      <c r="D38" s="2">
        <v>477</v>
      </c>
      <c r="E38" s="2"/>
      <c r="F38" s="2"/>
      <c r="G38" s="2"/>
      <c r="H38" s="2">
        <v>56</v>
      </c>
      <c r="I38" s="2"/>
      <c r="J38" s="2"/>
      <c r="K38" s="2"/>
      <c r="L38" s="3">
        <f t="shared" si="0"/>
        <v>11.740041928721174</v>
      </c>
      <c r="P38" s="6">
        <v>320</v>
      </c>
      <c r="Q38" s="2"/>
      <c r="R38" s="2"/>
      <c r="S38" s="2"/>
      <c r="T38" s="2">
        <v>720243</v>
      </c>
    </row>
    <row r="39" spans="1:20" ht="12.75">
      <c r="A39" t="s">
        <v>43</v>
      </c>
      <c r="B39" s="5"/>
      <c r="D39" s="2">
        <v>3302</v>
      </c>
      <c r="E39" s="2"/>
      <c r="F39" s="2"/>
      <c r="G39" s="2"/>
      <c r="H39" s="2">
        <v>441</v>
      </c>
      <c r="I39" s="2"/>
      <c r="J39" s="2"/>
      <c r="K39" s="2"/>
      <c r="L39" s="3">
        <f t="shared" si="0"/>
        <v>13.355542095699576</v>
      </c>
      <c r="P39" s="6">
        <v>3975</v>
      </c>
      <c r="Q39" s="2"/>
      <c r="R39" s="2"/>
      <c r="S39" s="2"/>
      <c r="T39" s="2">
        <v>7909148</v>
      </c>
    </row>
    <row r="40" spans="1:20" ht="12.75">
      <c r="A40" t="s">
        <v>44</v>
      </c>
      <c r="B40" s="5"/>
      <c r="D40" s="2">
        <v>5248</v>
      </c>
      <c r="E40" s="2"/>
      <c r="F40" s="2"/>
      <c r="G40" s="2"/>
      <c r="H40" s="2">
        <v>634</v>
      </c>
      <c r="I40" s="2"/>
      <c r="J40" s="2"/>
      <c r="K40" s="2"/>
      <c r="L40" s="3">
        <f t="shared" si="0"/>
        <v>12.080792682926829</v>
      </c>
      <c r="P40" s="6">
        <v>12534</v>
      </c>
      <c r="Q40" s="2"/>
      <c r="R40" s="2"/>
      <c r="S40" s="2"/>
      <c r="T40" s="2">
        <v>22967484</v>
      </c>
    </row>
    <row r="41" spans="1:20" ht="12.75">
      <c r="A41" t="s">
        <v>45</v>
      </c>
      <c r="B41" s="5"/>
      <c r="D41" s="2">
        <v>1599</v>
      </c>
      <c r="E41" s="2"/>
      <c r="F41" s="2"/>
      <c r="G41" s="2"/>
      <c r="H41" s="2">
        <v>186</v>
      </c>
      <c r="I41" s="2"/>
      <c r="J41" s="2"/>
      <c r="K41" s="2"/>
      <c r="L41" s="3">
        <f t="shared" si="0"/>
        <v>11.632270168855536</v>
      </c>
      <c r="P41" s="6">
        <v>2979</v>
      </c>
      <c r="Q41" s="2"/>
      <c r="R41" s="2"/>
      <c r="S41" s="2"/>
      <c r="T41" s="2">
        <v>6838944</v>
      </c>
    </row>
    <row r="42" spans="1:20" ht="12.75">
      <c r="A42" t="s">
        <v>46</v>
      </c>
      <c r="B42" s="5"/>
      <c r="D42" s="2">
        <v>31816</v>
      </c>
      <c r="E42" s="2"/>
      <c r="F42" s="2"/>
      <c r="G42" s="2"/>
      <c r="H42" s="2">
        <v>3081</v>
      </c>
      <c r="I42" s="2"/>
      <c r="J42" s="2"/>
      <c r="K42" s="2"/>
      <c r="L42" s="3">
        <f t="shared" si="0"/>
        <v>9.683806889615287</v>
      </c>
      <c r="P42" s="6">
        <v>46951</v>
      </c>
      <c r="Q42" s="2"/>
      <c r="R42" s="2"/>
      <c r="S42" s="2"/>
      <c r="T42" s="2">
        <v>97869466</v>
      </c>
    </row>
    <row r="43" spans="1:20" ht="12.75">
      <c r="A43" s="15" t="s">
        <v>47</v>
      </c>
      <c r="B43" s="19"/>
      <c r="C43" s="15"/>
      <c r="D43" s="16">
        <v>7386</v>
      </c>
      <c r="E43" s="16"/>
      <c r="F43" s="16"/>
      <c r="G43" s="16"/>
      <c r="H43" s="16">
        <v>880</v>
      </c>
      <c r="I43" s="16"/>
      <c r="J43" s="16"/>
      <c r="K43" s="16"/>
      <c r="L43" s="20">
        <f t="shared" si="0"/>
        <v>11.914432710533442</v>
      </c>
      <c r="M43" s="15"/>
      <c r="N43" s="15"/>
      <c r="O43" s="15"/>
      <c r="P43" s="21">
        <v>13472</v>
      </c>
      <c r="Q43" s="16"/>
      <c r="R43" s="16"/>
      <c r="S43" s="16"/>
      <c r="T43" s="16">
        <v>26751732</v>
      </c>
    </row>
    <row r="44" spans="1:20" ht="12.75">
      <c r="A44" t="s">
        <v>48</v>
      </c>
      <c r="B44" s="5"/>
      <c r="D44" s="2">
        <v>2313</v>
      </c>
      <c r="E44" s="2"/>
      <c r="F44" s="2"/>
      <c r="G44" s="2"/>
      <c r="H44" s="2">
        <v>186</v>
      </c>
      <c r="I44" s="2"/>
      <c r="J44" s="2"/>
      <c r="K44" s="2"/>
      <c r="L44" s="3">
        <f t="shared" si="0"/>
        <v>8.041504539559014</v>
      </c>
      <c r="P44" s="6">
        <v>2729</v>
      </c>
      <c r="Q44" s="2"/>
      <c r="R44" s="2"/>
      <c r="S44" s="2"/>
      <c r="T44" s="2">
        <v>5488043</v>
      </c>
    </row>
    <row r="45" spans="1:20" ht="12.75">
      <c r="A45" t="s">
        <v>49</v>
      </c>
      <c r="B45" s="5"/>
      <c r="D45" s="2">
        <v>16859</v>
      </c>
      <c r="E45" s="2"/>
      <c r="F45" s="2"/>
      <c r="G45" s="2"/>
      <c r="H45" s="2">
        <v>2091</v>
      </c>
      <c r="I45" s="2"/>
      <c r="J45" s="2"/>
      <c r="K45" s="2"/>
      <c r="L45" s="3">
        <f t="shared" si="0"/>
        <v>12.402870870158372</v>
      </c>
      <c r="P45" s="6">
        <v>25000</v>
      </c>
      <c r="Q45" s="2"/>
      <c r="R45" s="2"/>
      <c r="S45" s="2"/>
      <c r="T45" s="2">
        <v>49490767</v>
      </c>
    </row>
    <row r="46" spans="1:20" ht="12.75">
      <c r="A46" t="s">
        <v>50</v>
      </c>
      <c r="B46" s="5"/>
      <c r="D46" s="2">
        <v>3123</v>
      </c>
      <c r="E46" s="2"/>
      <c r="F46" s="2"/>
      <c r="G46" s="2"/>
      <c r="H46" s="2">
        <v>374</v>
      </c>
      <c r="I46" s="2"/>
      <c r="J46" s="2"/>
      <c r="K46" s="2"/>
      <c r="L46" s="3">
        <f t="shared" si="0"/>
        <v>11.97566442523215</v>
      </c>
      <c r="P46" s="6">
        <v>6852</v>
      </c>
      <c r="Q46" s="2"/>
      <c r="R46" s="2"/>
      <c r="S46" s="2"/>
      <c r="T46" s="2">
        <v>16391741</v>
      </c>
    </row>
    <row r="47" spans="1:20" ht="12.75">
      <c r="A47" t="s">
        <v>51</v>
      </c>
      <c r="B47" s="5"/>
      <c r="D47" s="2">
        <v>6800</v>
      </c>
      <c r="E47" s="2"/>
      <c r="F47" s="2"/>
      <c r="G47" s="2"/>
      <c r="H47" s="2">
        <v>720</v>
      </c>
      <c r="I47" s="2"/>
      <c r="J47" s="2"/>
      <c r="K47" s="2"/>
      <c r="L47" s="3">
        <f t="shared" si="0"/>
        <v>10.588235294117647</v>
      </c>
      <c r="P47" s="6">
        <v>6336</v>
      </c>
      <c r="Q47" s="2"/>
      <c r="R47" s="2"/>
      <c r="S47" s="2"/>
      <c r="T47" s="2">
        <v>17948921</v>
      </c>
    </row>
    <row r="48" spans="1:20" ht="12.75">
      <c r="A48" t="s">
        <v>52</v>
      </c>
      <c r="B48" s="5"/>
      <c r="D48" s="2">
        <v>23396</v>
      </c>
      <c r="E48" s="2"/>
      <c r="F48" s="2"/>
      <c r="G48" s="2"/>
      <c r="H48" s="2">
        <v>2369</v>
      </c>
      <c r="I48" s="2"/>
      <c r="J48" s="2"/>
      <c r="K48" s="2"/>
      <c r="L48" s="3">
        <f t="shared" si="0"/>
        <v>10.125662506411352</v>
      </c>
      <c r="P48" s="6">
        <v>31612</v>
      </c>
      <c r="Q48" s="2"/>
      <c r="R48" s="2"/>
      <c r="S48" s="2"/>
      <c r="T48" s="2">
        <v>56750372</v>
      </c>
    </row>
    <row r="49" spans="1:20" ht="12.75">
      <c r="A49" t="s">
        <v>53</v>
      </c>
      <c r="B49" s="5"/>
      <c r="D49" s="2">
        <v>1757</v>
      </c>
      <c r="E49" s="2"/>
      <c r="F49" s="2"/>
      <c r="G49" s="2"/>
      <c r="H49" s="2">
        <v>259</v>
      </c>
      <c r="I49" s="2"/>
      <c r="J49" s="2"/>
      <c r="K49" s="2"/>
      <c r="L49" s="3">
        <f t="shared" si="0"/>
        <v>14.741035856573706</v>
      </c>
      <c r="P49" s="6">
        <v>8157</v>
      </c>
      <c r="Q49" s="2"/>
      <c r="R49" s="2"/>
      <c r="S49" s="2"/>
      <c r="T49" s="2">
        <v>11276990</v>
      </c>
    </row>
    <row r="50" spans="1:20" ht="12.75">
      <c r="A50" t="s">
        <v>54</v>
      </c>
      <c r="B50" s="5"/>
      <c r="D50" s="2">
        <v>4180</v>
      </c>
      <c r="E50" s="2"/>
      <c r="F50" s="2"/>
      <c r="G50" s="2"/>
      <c r="H50" s="2">
        <v>379</v>
      </c>
      <c r="I50" s="2"/>
      <c r="J50" s="2"/>
      <c r="K50" s="2"/>
      <c r="L50" s="3">
        <f t="shared" si="0"/>
        <v>9.066985645933014</v>
      </c>
      <c r="P50" s="6">
        <v>8210</v>
      </c>
      <c r="Q50" s="2"/>
      <c r="R50" s="2"/>
      <c r="S50" s="2"/>
      <c r="T50" s="2">
        <v>20261818</v>
      </c>
    </row>
    <row r="51" spans="1:20" ht="12.75">
      <c r="A51" t="s">
        <v>55</v>
      </c>
      <c r="B51" s="5"/>
      <c r="D51" s="2">
        <v>3402</v>
      </c>
      <c r="E51" s="2"/>
      <c r="F51" s="2"/>
      <c r="G51" s="2"/>
      <c r="H51" s="2">
        <v>510</v>
      </c>
      <c r="I51" s="2"/>
      <c r="J51" s="2"/>
      <c r="K51" s="2"/>
      <c r="L51" s="3">
        <f t="shared" si="0"/>
        <v>14.991181657848324</v>
      </c>
      <c r="P51" s="6">
        <v>5978</v>
      </c>
      <c r="Q51" s="2"/>
      <c r="R51" s="2"/>
      <c r="S51" s="2"/>
      <c r="T51" s="2">
        <v>10185417</v>
      </c>
    </row>
    <row r="52" spans="1:20" ht="12.75">
      <c r="A52" t="s">
        <v>56</v>
      </c>
      <c r="B52" s="5"/>
      <c r="D52" s="2">
        <v>2477</v>
      </c>
      <c r="E52" s="2"/>
      <c r="F52" s="2"/>
      <c r="G52" s="2"/>
      <c r="H52" s="2">
        <v>248</v>
      </c>
      <c r="I52" s="2"/>
      <c r="J52" s="2"/>
      <c r="K52" s="2"/>
      <c r="L52" s="3">
        <f t="shared" si="0"/>
        <v>10.012111425111021</v>
      </c>
      <c r="P52" s="6">
        <v>2538</v>
      </c>
      <c r="Q52" s="2"/>
      <c r="R52" s="2"/>
      <c r="S52" s="2"/>
      <c r="T52" s="2">
        <v>3961982</v>
      </c>
    </row>
    <row r="53" spans="1:20" ht="12.75">
      <c r="A53" t="s">
        <v>57</v>
      </c>
      <c r="B53" s="5"/>
      <c r="D53" s="2">
        <v>5180</v>
      </c>
      <c r="E53" s="2"/>
      <c r="F53" s="2"/>
      <c r="G53" s="2"/>
      <c r="H53" s="2">
        <v>678</v>
      </c>
      <c r="I53" s="2"/>
      <c r="J53" s="2"/>
      <c r="K53" s="2"/>
      <c r="L53" s="3">
        <f t="shared" si="0"/>
        <v>13.088803088803088</v>
      </c>
      <c r="P53" s="6">
        <v>10377</v>
      </c>
      <c r="Q53" s="2"/>
      <c r="R53" s="2"/>
      <c r="S53" s="2"/>
      <c r="T53" s="2">
        <v>19456558</v>
      </c>
    </row>
    <row r="54" spans="1:20" ht="12.75">
      <c r="A54" t="s">
        <v>58</v>
      </c>
      <c r="B54" s="5"/>
      <c r="D54" s="2">
        <v>11041</v>
      </c>
      <c r="E54" s="2"/>
      <c r="F54" s="2"/>
      <c r="G54" s="2"/>
      <c r="H54" s="2">
        <v>1349</v>
      </c>
      <c r="I54" s="2"/>
      <c r="J54" s="2"/>
      <c r="K54" s="2"/>
      <c r="L54" s="3">
        <f t="shared" si="0"/>
        <v>12.21809618693959</v>
      </c>
      <c r="P54" s="6">
        <v>19098</v>
      </c>
      <c r="Q54" s="2"/>
      <c r="R54" s="2"/>
      <c r="S54" s="2"/>
      <c r="T54" s="2">
        <v>42376897</v>
      </c>
    </row>
    <row r="55" spans="1:20" ht="12.75">
      <c r="A55" t="s">
        <v>59</v>
      </c>
      <c r="B55" s="5"/>
      <c r="D55" s="2">
        <v>2503</v>
      </c>
      <c r="E55" s="2"/>
      <c r="F55" s="2"/>
      <c r="G55" s="2"/>
      <c r="H55" s="2">
        <v>117</v>
      </c>
      <c r="I55" s="2"/>
      <c r="J55" s="2"/>
      <c r="K55" s="2"/>
      <c r="L55" s="3">
        <f t="shared" si="0"/>
        <v>4.674390731122653</v>
      </c>
      <c r="P55" s="6">
        <v>1843</v>
      </c>
      <c r="Q55" s="2"/>
      <c r="R55" s="2"/>
      <c r="S55" s="2"/>
      <c r="T55" s="2">
        <v>4404828</v>
      </c>
    </row>
    <row r="56" spans="1:20" ht="12.75">
      <c r="A56" t="s">
        <v>60</v>
      </c>
      <c r="B56" s="5"/>
      <c r="D56" s="2">
        <v>3066</v>
      </c>
      <c r="E56" s="2"/>
      <c r="F56" s="2"/>
      <c r="G56" s="2"/>
      <c r="H56" s="2">
        <v>319</v>
      </c>
      <c r="I56" s="2"/>
      <c r="J56" s="2"/>
      <c r="K56" s="2"/>
      <c r="L56" s="3">
        <f t="shared" si="0"/>
        <v>10.4044357469015</v>
      </c>
      <c r="P56" s="6">
        <v>2376</v>
      </c>
      <c r="Q56" s="2"/>
      <c r="R56" s="2"/>
      <c r="S56" s="2"/>
      <c r="T56" s="2">
        <v>4601996</v>
      </c>
    </row>
    <row r="57" spans="1:20" ht="12.75">
      <c r="A57" t="s">
        <v>61</v>
      </c>
      <c r="B57" s="5"/>
      <c r="D57" s="2">
        <v>5732</v>
      </c>
      <c r="E57" s="2"/>
      <c r="F57" s="2"/>
      <c r="G57" s="2"/>
      <c r="H57" s="2">
        <v>866</v>
      </c>
      <c r="I57" s="2"/>
      <c r="J57" s="2"/>
      <c r="K57" s="2"/>
      <c r="L57" s="3">
        <f t="shared" si="0"/>
        <v>15.108164689462667</v>
      </c>
      <c r="P57" s="6">
        <v>11626</v>
      </c>
      <c r="Q57" s="2"/>
      <c r="R57" s="2"/>
      <c r="S57" s="2"/>
      <c r="T57" s="2">
        <v>21687040</v>
      </c>
    </row>
    <row r="58" spans="1:20" ht="12.75">
      <c r="A58" t="s">
        <v>62</v>
      </c>
      <c r="B58" s="5"/>
      <c r="D58" s="2">
        <v>6854</v>
      </c>
      <c r="E58" s="2"/>
      <c r="F58" s="2"/>
      <c r="G58" s="2"/>
      <c r="H58" s="2">
        <v>546</v>
      </c>
      <c r="I58" s="2"/>
      <c r="J58" s="2"/>
      <c r="K58" s="2"/>
      <c r="L58" s="3">
        <f t="shared" si="0"/>
        <v>7.966151152611614</v>
      </c>
      <c r="P58" s="6">
        <v>5409</v>
      </c>
      <c r="Q58" s="2"/>
      <c r="R58" s="2"/>
      <c r="S58" s="2"/>
      <c r="T58" s="2">
        <v>13967418</v>
      </c>
    </row>
    <row r="59" spans="1:20" ht="12.75">
      <c r="A59" t="s">
        <v>63</v>
      </c>
      <c r="B59" s="5"/>
      <c r="D59" s="2">
        <v>2974</v>
      </c>
      <c r="E59" s="2"/>
      <c r="F59" s="2"/>
      <c r="G59" s="2"/>
      <c r="H59" s="2">
        <v>622</v>
      </c>
      <c r="I59" s="2"/>
      <c r="J59" s="2"/>
      <c r="K59" s="2"/>
      <c r="L59" s="3">
        <f t="shared" si="0"/>
        <v>20.914593140551446</v>
      </c>
      <c r="P59" s="6">
        <v>6916</v>
      </c>
      <c r="Q59" s="2"/>
      <c r="R59" s="2"/>
      <c r="S59" s="2"/>
      <c r="T59" s="2">
        <v>13317457</v>
      </c>
    </row>
    <row r="60" spans="1:20" ht="12.75">
      <c r="A60" t="s">
        <v>64</v>
      </c>
      <c r="B60" s="5"/>
      <c r="D60" s="2">
        <v>9973</v>
      </c>
      <c r="E60" s="2"/>
      <c r="F60" s="2"/>
      <c r="G60" s="2"/>
      <c r="H60" s="2">
        <v>678</v>
      </c>
      <c r="I60" s="2"/>
      <c r="J60" s="2"/>
      <c r="K60" s="2"/>
      <c r="L60" s="3">
        <f t="shared" si="0"/>
        <v>6.798355560012033</v>
      </c>
      <c r="P60" s="6">
        <v>6112</v>
      </c>
      <c r="Q60" s="2"/>
      <c r="R60" s="2"/>
      <c r="S60" s="2"/>
      <c r="T60" s="2">
        <v>16581584</v>
      </c>
    </row>
    <row r="61" spans="1:20" ht="12.75">
      <c r="A61" t="s">
        <v>65</v>
      </c>
      <c r="B61" s="5"/>
      <c r="D61" s="2">
        <v>2156</v>
      </c>
      <c r="E61" s="2"/>
      <c r="F61" s="2"/>
      <c r="G61" s="2"/>
      <c r="H61" s="2">
        <v>275</v>
      </c>
      <c r="I61" s="2"/>
      <c r="J61" s="2"/>
      <c r="K61" s="2"/>
      <c r="L61" s="3">
        <f t="shared" si="0"/>
        <v>12.755102040816327</v>
      </c>
      <c r="P61" s="6">
        <v>2616</v>
      </c>
      <c r="Q61" s="2"/>
      <c r="R61" s="2"/>
      <c r="S61" s="2"/>
      <c r="T61" s="2">
        <v>4210818</v>
      </c>
    </row>
    <row r="62" spans="1:20" ht="12.75">
      <c r="A62" t="s">
        <v>66</v>
      </c>
      <c r="D62" s="2"/>
      <c r="E62" s="2"/>
      <c r="F62" s="2"/>
      <c r="G62" s="2"/>
      <c r="H62" s="2"/>
      <c r="I62" s="2"/>
      <c r="J62" s="2"/>
      <c r="K62" s="2"/>
      <c r="L62" s="3"/>
      <c r="P62" s="6"/>
      <c r="Q62" s="2"/>
      <c r="R62" s="2"/>
      <c r="S62" s="2"/>
      <c r="T62" s="2"/>
    </row>
    <row r="63" spans="1:20" ht="12.75">
      <c r="A63" t="s">
        <v>67</v>
      </c>
      <c r="B63" s="5"/>
      <c r="D63" s="2">
        <v>28</v>
      </c>
      <c r="E63" s="2"/>
      <c r="F63" s="2"/>
      <c r="G63" s="2"/>
      <c r="H63" s="2">
        <v>12</v>
      </c>
      <c r="I63" s="2"/>
      <c r="J63" s="2"/>
      <c r="K63" s="2"/>
      <c r="L63" s="3">
        <f t="shared" si="0"/>
        <v>42.857142857142854</v>
      </c>
      <c r="P63" s="6">
        <v>39</v>
      </c>
      <c r="Q63" s="2"/>
      <c r="R63" s="2"/>
      <c r="S63" s="2"/>
      <c r="T63" s="2">
        <v>44336</v>
      </c>
    </row>
    <row r="64" spans="1:20" ht="12.75">
      <c r="A64" t="s">
        <v>68</v>
      </c>
      <c r="D64" s="2"/>
      <c r="H64" s="2"/>
      <c r="L64" s="3"/>
      <c r="P64" s="2"/>
      <c r="T64" s="2"/>
    </row>
    <row r="66" spans="1:20" ht="12.75">
      <c r="A66" s="4" t="s">
        <v>77</v>
      </c>
      <c r="B66" s="4"/>
      <c r="C66" s="4"/>
      <c r="D66" s="8">
        <f>SUM(D10:D64)</f>
        <v>335046</v>
      </c>
      <c r="E66" s="8"/>
      <c r="F66" s="8"/>
      <c r="G66" s="8"/>
      <c r="H66" s="8">
        <f>SUM(H10:H64)</f>
        <v>35028</v>
      </c>
      <c r="I66" s="8"/>
      <c r="J66" s="8"/>
      <c r="K66" s="8"/>
      <c r="L66" s="9">
        <f>SUM(H66/D66)*100</f>
        <v>10.454683834458551</v>
      </c>
      <c r="M66" s="9"/>
      <c r="N66" s="9"/>
      <c r="O66" s="9"/>
      <c r="P66" s="8">
        <f>SUM(P10:P64)</f>
        <v>480329</v>
      </c>
      <c r="Q66" s="8"/>
      <c r="R66" s="8"/>
      <c r="S66" s="8"/>
      <c r="T66" s="10">
        <f>SUM(T10:T64)</f>
        <v>964267882</v>
      </c>
    </row>
  </sheetData>
  <sheetProtection/>
  <mergeCells count="21">
    <mergeCell ref="O5:Q5"/>
    <mergeCell ref="C6:E6"/>
    <mergeCell ref="G6:I6"/>
    <mergeCell ref="O6:Q6"/>
    <mergeCell ref="S6:U6"/>
    <mergeCell ref="O7:Q7"/>
    <mergeCell ref="C8:E8"/>
    <mergeCell ref="G8:I8"/>
    <mergeCell ref="K8:M8"/>
    <mergeCell ref="O8:Q8"/>
    <mergeCell ref="S8:U8"/>
    <mergeCell ref="A1:U1"/>
    <mergeCell ref="A2:U2"/>
    <mergeCell ref="C5:E5"/>
    <mergeCell ref="G5:I5"/>
    <mergeCell ref="K5:M5"/>
    <mergeCell ref="S7:U7"/>
    <mergeCell ref="S5:U5"/>
    <mergeCell ref="C7:E7"/>
    <mergeCell ref="G7:I7"/>
    <mergeCell ref="K7:M7"/>
  </mergeCells>
  <printOptions horizontalCentered="1"/>
  <pageMargins left="0.35" right="0.35" top="1" bottom="1" header="0.5" footer="0.5"/>
  <pageSetup horizontalDpi="600" verticalDpi="600" orientation="portrait" scale="74" r:id="rId1"/>
  <headerFooter alignWithMargins="0">
    <oddFooter>&amp;R2-26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Mary Miller</cp:lastModifiedBy>
  <cp:lastPrinted>2012-05-07T14:26:03Z</cp:lastPrinted>
  <dcterms:created xsi:type="dcterms:W3CDTF">2008-04-25T12:14:33Z</dcterms:created>
  <dcterms:modified xsi:type="dcterms:W3CDTF">2012-06-12T15:02:10Z</dcterms:modified>
  <cp:category/>
  <cp:version/>
  <cp:contentType/>
  <cp:contentStatus/>
</cp:coreProperties>
</file>