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FWS - Income" sheetId="1" r:id="rId1"/>
    <sheet name="FWS - State" sheetId="2" r:id="rId2"/>
  </sheets>
  <definedNames/>
  <calcPr fullCalcOnLoad="1"/>
</workbook>
</file>

<file path=xl/sharedStrings.xml><?xml version="1.0" encoding="utf-8"?>
<sst xmlns="http://schemas.openxmlformats.org/spreadsheetml/2006/main" count="97" uniqueCount="88">
  <si>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</si>
  <si>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</si>
  <si>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</si>
  <si>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</si>
  <si>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</si>
  <si>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</si>
  <si>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</si>
  <si>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</si>
  <si>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</si>
  <si>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</si>
  <si>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</si>
  <si>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</si>
  <si>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</si>
  <si>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</si>
  <si>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</si>
  <si>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</si>
  <si>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</si>
  <si>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</si>
  <si>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</si>
  <si>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</si>
  <si>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</si>
  <si>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</si>
  <si>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</si>
  <si>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</si>
  <si>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</si>
  <si>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</si>
  <si>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</si>
  <si>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</si>
  <si>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</si>
  <si>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</si>
  <si>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</si>
  <si>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</si>
  <si>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</si>
  <si>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</si>
  <si>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</si>
  <si>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</si>
  <si>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</si>
  <si>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</si>
  <si>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</si>
  <si>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</si>
  <si>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</si>
  <si>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</si>
  <si>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</si>
  <si>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</si>
  <si>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</si>
  <si>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</si>
  <si>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</si>
  <si>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</si>
  <si>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</si>
  <si>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</si>
  <si>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</si>
  <si>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</si>
  <si>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</si>
  <si>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</si>
  <si>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</si>
  <si>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</si>
  <si>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line13</t>
  </si>
  <si>
    <t>Earned</t>
  </si>
  <si>
    <t>Share</t>
  </si>
  <si>
    <t>Recipients</t>
  </si>
  <si>
    <t>Amount</t>
  </si>
  <si>
    <t>Total</t>
  </si>
  <si>
    <t>Institution</t>
  </si>
  <si>
    <t>Federal</t>
  </si>
  <si>
    <t>Average</t>
  </si>
  <si>
    <t>Earned Compensation</t>
  </si>
  <si>
    <t>Award Year 2007-08</t>
  </si>
  <si>
    <t>Federal Work-Study Program</t>
  </si>
  <si>
    <t>2/   Row percentages may not sub to 100% because of rounding.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</si>
  <si>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</si>
  <si>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Earnings  ($)</t>
  </si>
  <si>
    <t>2/</t>
  </si>
  <si>
    <t>Percent</t>
  </si>
  <si>
    <t>Earnings ($)</t>
  </si>
  <si>
    <t>Students</t>
  </si>
  <si>
    <t>&amp; Over</t>
  </si>
  <si>
    <t>1/</t>
  </si>
  <si>
    <t>Graduate</t>
  </si>
  <si>
    <t>Undergraduate</t>
  </si>
  <si>
    <t>$42,000-</t>
  </si>
  <si>
    <t>$30,000-</t>
  </si>
  <si>
    <t>$24,000-</t>
  </si>
  <si>
    <t>$12,000-</t>
  </si>
  <si>
    <t>$6,000-</t>
  </si>
  <si>
    <t>0 to</t>
  </si>
  <si>
    <t>Independent</t>
  </si>
  <si>
    <t>Dependent Undergraduate Students</t>
  </si>
  <si>
    <t>FWS Awards and Recipients for 2007-08 - U.S.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</si>
</sst>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5" zoomScaleNormal="85" zoomScalePageLayoutView="0" workbookViewId="0" topLeftCell="A1">
      <selection activeCell="B38" sqref="B38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  <col min="21" max="21" width="1.7109375" style="0" customWidth="1"/>
    <col min="22" max="22" width="6.7109375" style="0" customWidth="1"/>
    <col min="23" max="23" width="1.7109375" style="0" customWidth="1"/>
  </cols>
  <sheetData>
    <row r="1" spans="1:23" ht="20.2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9:23" ht="12.75">
      <c r="S2" s="22"/>
      <c r="T2" s="22"/>
      <c r="U2" s="22"/>
      <c r="V2" s="22"/>
      <c r="W2" s="22"/>
    </row>
    <row r="4" spans="5:20" ht="12.75">
      <c r="E4" s="24" t="s">
        <v>86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 t="s">
        <v>85</v>
      </c>
      <c r="S4" s="22"/>
      <c r="T4" s="22"/>
    </row>
    <row r="5" spans="5:23" ht="12.75">
      <c r="E5" s="17" t="s">
        <v>84</v>
      </c>
      <c r="F5" s="17"/>
      <c r="G5" s="17" t="s">
        <v>83</v>
      </c>
      <c r="H5" s="17"/>
      <c r="I5" s="17" t="s">
        <v>82</v>
      </c>
      <c r="J5" s="17"/>
      <c r="K5" s="17" t="s">
        <v>81</v>
      </c>
      <c r="L5" s="17"/>
      <c r="M5" s="17" t="s">
        <v>80</v>
      </c>
      <c r="N5" s="17"/>
      <c r="O5" s="17" t="s">
        <v>79</v>
      </c>
      <c r="P5" s="17"/>
      <c r="Q5" s="20">
        <v>60000</v>
      </c>
      <c r="R5" s="22" t="s">
        <v>78</v>
      </c>
      <c r="S5" s="22"/>
      <c r="T5" s="22"/>
      <c r="U5" s="22" t="s">
        <v>77</v>
      </c>
      <c r="V5" s="22"/>
      <c r="W5" s="22"/>
    </row>
    <row r="6" spans="3:23" ht="12.75">
      <c r="C6" s="12" t="s">
        <v>61</v>
      </c>
      <c r="D6" s="21" t="s">
        <v>76</v>
      </c>
      <c r="E6" s="20">
        <v>5999</v>
      </c>
      <c r="F6" s="20"/>
      <c r="G6" s="19">
        <v>11999</v>
      </c>
      <c r="H6" s="19"/>
      <c r="I6" s="19">
        <v>23999</v>
      </c>
      <c r="J6" s="19"/>
      <c r="K6" s="19">
        <v>29999</v>
      </c>
      <c r="L6" s="19"/>
      <c r="M6" s="19">
        <v>41999</v>
      </c>
      <c r="N6" s="19"/>
      <c r="O6" s="19">
        <v>59999</v>
      </c>
      <c r="P6" s="18"/>
      <c r="Q6" s="17" t="s">
        <v>75</v>
      </c>
      <c r="R6" s="22" t="s">
        <v>74</v>
      </c>
      <c r="S6" s="22"/>
      <c r="T6" s="22"/>
      <c r="U6" s="22" t="s">
        <v>74</v>
      </c>
      <c r="V6" s="22"/>
      <c r="W6" s="22"/>
    </row>
    <row r="8" spans="1:22" ht="12.75">
      <c r="A8" s="6" t="s">
        <v>59</v>
      </c>
      <c r="C8" s="15">
        <v>697</v>
      </c>
      <c r="D8" s="15"/>
      <c r="E8" s="15">
        <v>22</v>
      </c>
      <c r="F8" s="15"/>
      <c r="G8" s="15">
        <v>21</v>
      </c>
      <c r="H8" s="15"/>
      <c r="I8" s="15">
        <v>63</v>
      </c>
      <c r="J8" s="15"/>
      <c r="K8" s="15">
        <v>39</v>
      </c>
      <c r="L8" s="15"/>
      <c r="M8" s="15">
        <v>78</v>
      </c>
      <c r="N8" s="15"/>
      <c r="O8" s="15">
        <v>96</v>
      </c>
      <c r="P8" s="15"/>
      <c r="Q8" s="15">
        <v>202</v>
      </c>
      <c r="R8" s="15"/>
      <c r="S8" s="15">
        <v>125</v>
      </c>
      <c r="V8" s="1">
        <v>47</v>
      </c>
    </row>
    <row r="9" spans="1:22" ht="12.75">
      <c r="A9" s="6" t="s">
        <v>72</v>
      </c>
      <c r="B9" s="14" t="s">
        <v>71</v>
      </c>
      <c r="C9" s="16">
        <f>SUM(E9:V9)</f>
        <v>99.42611190817792</v>
      </c>
      <c r="D9" s="16"/>
      <c r="E9" s="16">
        <f>SUM(E8/$C8)*100</f>
        <v>3.1563845050215207</v>
      </c>
      <c r="F9" s="16"/>
      <c r="G9" s="16">
        <f>SUM(G8/$C8)*100</f>
        <v>3.012912482065997</v>
      </c>
      <c r="H9" s="16"/>
      <c r="I9" s="16">
        <f>SUM(I8/$C8)*100</f>
        <v>9.038737446197992</v>
      </c>
      <c r="J9" s="16"/>
      <c r="K9" s="16">
        <f>SUM(K8/$C8)*100</f>
        <v>5.5954088952654235</v>
      </c>
      <c r="L9" s="16"/>
      <c r="M9" s="16">
        <f>SUM(M8/$C8)*100</f>
        <v>11.190817790530847</v>
      </c>
      <c r="N9" s="16"/>
      <c r="O9" s="16">
        <f>SUM(O8/$C8)*100</f>
        <v>13.773314203730273</v>
      </c>
      <c r="P9" s="16"/>
      <c r="Q9" s="16">
        <f>SUM(Q8/$C8)*100</f>
        <v>28.98134863701578</v>
      </c>
      <c r="S9" s="16">
        <f>SUM(S8/$C8)*100</f>
        <v>17.93400286944046</v>
      </c>
      <c r="V9" s="16">
        <f>SUM(V8/$C8)*100</f>
        <v>6.743185078909613</v>
      </c>
    </row>
    <row r="10" ht="12.75">
      <c r="A10" s="6"/>
    </row>
    <row r="11" spans="1:22" ht="12.75">
      <c r="A11" s="6" t="s">
        <v>73</v>
      </c>
      <c r="C11" s="1">
        <v>1063</v>
      </c>
      <c r="D11" s="1"/>
      <c r="E11" s="1">
        <v>33</v>
      </c>
      <c r="F11" s="1"/>
      <c r="G11" s="1">
        <v>32</v>
      </c>
      <c r="H11" s="1"/>
      <c r="I11" s="1">
        <v>96</v>
      </c>
      <c r="J11" s="1"/>
      <c r="K11" s="1">
        <v>61</v>
      </c>
      <c r="L11" s="1"/>
      <c r="M11" s="1">
        <v>119</v>
      </c>
      <c r="N11" s="1"/>
      <c r="O11" s="1">
        <v>140</v>
      </c>
      <c r="P11" s="1"/>
      <c r="Q11" s="1">
        <v>243</v>
      </c>
      <c r="R11" s="1"/>
      <c r="S11" s="1">
        <v>214</v>
      </c>
      <c r="T11" s="1"/>
      <c r="U11" s="1"/>
      <c r="V11" s="1">
        <v>122</v>
      </c>
    </row>
    <row r="12" spans="1:22" ht="12.75">
      <c r="A12" s="6" t="s">
        <v>72</v>
      </c>
      <c r="B12" s="14" t="s">
        <v>71</v>
      </c>
      <c r="C12" s="16">
        <f>SUM(E12:V12)</f>
        <v>99.71777986829726</v>
      </c>
      <c r="D12" s="16"/>
      <c r="E12" s="16">
        <f>SUM(E11/$C11)*100</f>
        <v>3.1044214487300095</v>
      </c>
      <c r="F12" s="16"/>
      <c r="G12" s="16">
        <f>SUM(G11/$C11)*100</f>
        <v>3.0103480714957667</v>
      </c>
      <c r="H12" s="16"/>
      <c r="I12" s="16">
        <f>SUM(I11/$C11)*100</f>
        <v>9.0310442144873</v>
      </c>
      <c r="J12" s="16"/>
      <c r="K12" s="16">
        <f>SUM(K11/$C11)*100</f>
        <v>5.738476011288805</v>
      </c>
      <c r="L12" s="16"/>
      <c r="M12" s="16">
        <f>SUM(M11/$C11)*100</f>
        <v>11.194731890874882</v>
      </c>
      <c r="N12" s="16"/>
      <c r="O12" s="16">
        <f>SUM(O11/$C11)*100</f>
        <v>13.170272812793979</v>
      </c>
      <c r="P12" s="16"/>
      <c r="Q12" s="16">
        <f>SUM(Q11/$C11)*100</f>
        <v>22.859830667920978</v>
      </c>
      <c r="S12" s="16">
        <f>SUM(S11/$C11)*100</f>
        <v>20.13170272812794</v>
      </c>
      <c r="V12" s="16">
        <f>SUM(V11/$C11)*100</f>
        <v>11.47695202257761</v>
      </c>
    </row>
    <row r="13" ht="12.75">
      <c r="A13" s="6"/>
    </row>
    <row r="14" ht="12.75">
      <c r="A14" s="6" t="s">
        <v>64</v>
      </c>
    </row>
    <row r="15" spans="1:22" ht="12.75">
      <c r="A15" s="6" t="s">
        <v>70</v>
      </c>
      <c r="C15" s="15">
        <v>1524</v>
      </c>
      <c r="D15" s="15"/>
      <c r="E15" s="15">
        <v>1504</v>
      </c>
      <c r="F15" s="15"/>
      <c r="G15" s="15">
        <v>1514</v>
      </c>
      <c r="H15" s="15"/>
      <c r="I15" s="15">
        <v>1533</v>
      </c>
      <c r="J15" s="15"/>
      <c r="K15" s="15">
        <v>1535</v>
      </c>
      <c r="L15" s="15"/>
      <c r="M15" s="15">
        <v>1519</v>
      </c>
      <c r="N15" s="15"/>
      <c r="O15" s="15">
        <v>1456</v>
      </c>
      <c r="P15" s="15"/>
      <c r="Q15" s="15">
        <v>1199</v>
      </c>
      <c r="R15" s="15"/>
      <c r="S15" s="15">
        <v>1704</v>
      </c>
      <c r="V15" s="15">
        <v>2562</v>
      </c>
    </row>
    <row r="19" ht="12.75">
      <c r="A19" s="14" t="s">
        <v>69</v>
      </c>
    </row>
    <row r="20" ht="12.75">
      <c r="A20" s="14" t="s">
        <v>68</v>
      </c>
    </row>
  </sheetData>
  <sheetProtection/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 horizontalCentered="1"/>
  <pageMargins left="0.46" right="0.46" top="1.3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zoomScalePageLayoutView="0" workbookViewId="0" topLeftCell="A1">
      <selection activeCell="A28" sqref="A28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1.7109375" style="0" customWidth="1"/>
    <col min="4" max="4" width="3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5.7109375" style="0" customWidth="1"/>
    <col min="10" max="10" width="3.7109375" style="0" customWidth="1"/>
    <col min="11" max="11" width="10.7109375" style="0" customWidth="1"/>
    <col min="12" max="12" width="3.7109375" style="0" customWidth="1"/>
  </cols>
  <sheetData>
    <row r="1" spans="1:12" ht="18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0:12" ht="12.75">
      <c r="J3" s="22"/>
      <c r="K3" s="22"/>
      <c r="L3" s="22"/>
    </row>
    <row r="4" ht="12.75">
      <c r="A4" s="13"/>
    </row>
    <row r="5" spans="3:12" ht="12.75">
      <c r="C5" s="12"/>
      <c r="D5" s="12"/>
      <c r="E5" s="24" t="s">
        <v>65</v>
      </c>
      <c r="F5" s="24"/>
      <c r="G5" s="24"/>
      <c r="H5" s="24"/>
      <c r="I5" s="24"/>
      <c r="J5" s="24"/>
      <c r="K5" s="22" t="s">
        <v>64</v>
      </c>
      <c r="L5" s="22"/>
    </row>
    <row r="6" spans="3:12" ht="12.75">
      <c r="C6" s="22" t="s">
        <v>61</v>
      </c>
      <c r="D6" s="22"/>
      <c r="E6" s="12" t="s">
        <v>63</v>
      </c>
      <c r="F6" s="12"/>
      <c r="G6" s="12" t="s">
        <v>62</v>
      </c>
      <c r="H6" s="12"/>
      <c r="I6" s="22" t="s">
        <v>61</v>
      </c>
      <c r="J6" s="22"/>
      <c r="K6" s="22" t="s">
        <v>60</v>
      </c>
      <c r="L6" s="22"/>
    </row>
    <row r="7" spans="3:12" ht="12.75">
      <c r="C7" s="22" t="s">
        <v>59</v>
      </c>
      <c r="D7" s="22"/>
      <c r="E7" s="12" t="s">
        <v>58</v>
      </c>
      <c r="F7" s="12"/>
      <c r="G7" s="12" t="s">
        <v>58</v>
      </c>
      <c r="H7" s="12"/>
      <c r="I7" s="22" t="s">
        <v>57</v>
      </c>
      <c r="J7" s="22"/>
      <c r="K7" s="22" t="s">
        <v>57</v>
      </c>
      <c r="L7" s="22"/>
    </row>
    <row r="8" ht="12.75">
      <c r="E8" t="s">
        <v>56</v>
      </c>
    </row>
    <row r="9" spans="1:11" ht="12.75">
      <c r="A9" t="s">
        <v>55</v>
      </c>
      <c r="C9" s="1">
        <v>10250</v>
      </c>
      <c r="D9" s="1"/>
      <c r="E9" s="11">
        <v>12045252</v>
      </c>
      <c r="F9" s="9"/>
      <c r="G9" s="11">
        <f>I9-E9</f>
        <v>1372380</v>
      </c>
      <c r="H9" s="1"/>
      <c r="I9" s="10">
        <v>13417632</v>
      </c>
      <c r="J9" s="10"/>
      <c r="K9" s="10">
        <f aca="true" t="shared" si="0" ref="K9:K40">SUM(I9/C9)</f>
        <v>1309.037268292683</v>
      </c>
    </row>
    <row r="10" spans="1:11" ht="12.75">
      <c r="A10" t="s">
        <v>54</v>
      </c>
      <c r="C10" s="1">
        <v>270</v>
      </c>
      <c r="D10" s="1"/>
      <c r="E10" s="9">
        <v>478668</v>
      </c>
      <c r="F10" s="9"/>
      <c r="G10" s="9">
        <f aca="true" t="shared" si="1" ref="G10:G41">SUM(I10-E10)</f>
        <v>218045</v>
      </c>
      <c r="H10" s="1"/>
      <c r="I10" s="1">
        <v>696713</v>
      </c>
      <c r="J10" s="1"/>
      <c r="K10" s="1">
        <f t="shared" si="0"/>
        <v>2580.4185185185183</v>
      </c>
    </row>
    <row r="11" spans="1:11" ht="12.75">
      <c r="A11" t="s">
        <v>53</v>
      </c>
      <c r="C11" s="1">
        <v>5369</v>
      </c>
      <c r="D11" s="1"/>
      <c r="E11" s="9">
        <v>8071825</v>
      </c>
      <c r="F11" s="9"/>
      <c r="G11" s="9">
        <f t="shared" si="1"/>
        <v>2647775</v>
      </c>
      <c r="H11" s="1"/>
      <c r="I11" s="1">
        <v>10719600</v>
      </c>
      <c r="J11" s="1"/>
      <c r="K11" s="1">
        <f t="shared" si="0"/>
        <v>1996.572918606817</v>
      </c>
    </row>
    <row r="12" spans="1:11" ht="12.75">
      <c r="A12" t="s">
        <v>52</v>
      </c>
      <c r="C12" s="1">
        <v>5941</v>
      </c>
      <c r="D12" s="1"/>
      <c r="E12" s="9">
        <v>6935803</v>
      </c>
      <c r="F12" s="9"/>
      <c r="G12" s="9">
        <f t="shared" si="1"/>
        <v>1421350</v>
      </c>
      <c r="H12" s="1"/>
      <c r="I12" s="1">
        <v>8357153</v>
      </c>
      <c r="J12" s="1"/>
      <c r="K12" s="1">
        <f t="shared" si="0"/>
        <v>1406.6912977613197</v>
      </c>
    </row>
    <row r="13" spans="1:11" ht="12.75">
      <c r="A13" t="s">
        <v>51</v>
      </c>
      <c r="C13" s="1">
        <v>58236</v>
      </c>
      <c r="D13" s="1"/>
      <c r="E13" s="9">
        <v>84343179</v>
      </c>
      <c r="F13" s="9"/>
      <c r="G13" s="9">
        <f t="shared" si="1"/>
        <v>32789245</v>
      </c>
      <c r="H13" s="1"/>
      <c r="I13" s="1">
        <v>117132424</v>
      </c>
      <c r="J13" s="1"/>
      <c r="K13" s="1">
        <f t="shared" si="0"/>
        <v>2011.3404766810906</v>
      </c>
    </row>
    <row r="14" spans="1:11" ht="12.75">
      <c r="A14" t="s">
        <v>50</v>
      </c>
      <c r="C14" s="1">
        <v>6779</v>
      </c>
      <c r="D14" s="1"/>
      <c r="E14" s="9">
        <v>10459586</v>
      </c>
      <c r="F14" s="9"/>
      <c r="G14" s="9">
        <f t="shared" si="1"/>
        <v>3206800</v>
      </c>
      <c r="H14" s="1"/>
      <c r="I14" s="1">
        <v>13666386</v>
      </c>
      <c r="J14" s="1"/>
      <c r="K14" s="1">
        <f t="shared" si="0"/>
        <v>2015.9884938781531</v>
      </c>
    </row>
    <row r="15" spans="1:11" ht="12.75">
      <c r="A15" t="s">
        <v>49</v>
      </c>
      <c r="C15" s="1">
        <v>9226</v>
      </c>
      <c r="D15" s="1"/>
      <c r="E15" s="9">
        <v>8934348</v>
      </c>
      <c r="F15" s="9"/>
      <c r="G15" s="9">
        <f t="shared" si="1"/>
        <v>4583146</v>
      </c>
      <c r="H15" s="1"/>
      <c r="I15" s="1">
        <v>13517494</v>
      </c>
      <c r="J15" s="1"/>
      <c r="K15" s="1">
        <f t="shared" si="0"/>
        <v>1465.1521786256233</v>
      </c>
    </row>
    <row r="16" spans="1:11" ht="12.75">
      <c r="A16" t="s">
        <v>48</v>
      </c>
      <c r="C16" s="1">
        <v>1172</v>
      </c>
      <c r="D16" s="1"/>
      <c r="E16" s="9">
        <v>1112209</v>
      </c>
      <c r="F16" s="9"/>
      <c r="G16" s="9">
        <f t="shared" si="1"/>
        <v>400726</v>
      </c>
      <c r="H16" s="1"/>
      <c r="I16" s="1">
        <v>1512935</v>
      </c>
      <c r="J16" s="1"/>
      <c r="K16" s="1">
        <f t="shared" si="0"/>
        <v>1290.9001706484642</v>
      </c>
    </row>
    <row r="17" spans="1:11" ht="12.75">
      <c r="A17" t="s">
        <v>47</v>
      </c>
      <c r="C17" s="1">
        <v>4767</v>
      </c>
      <c r="D17" s="1"/>
      <c r="E17" s="9">
        <v>8006062</v>
      </c>
      <c r="F17" s="9"/>
      <c r="G17" s="9">
        <f t="shared" si="1"/>
        <v>2442340</v>
      </c>
      <c r="H17" s="1"/>
      <c r="I17" s="1">
        <v>10448402</v>
      </c>
      <c r="J17" s="1"/>
      <c r="K17" s="1">
        <f t="shared" si="0"/>
        <v>2191.8191734843717</v>
      </c>
    </row>
    <row r="18" spans="1:11" ht="12.75">
      <c r="A18" t="s">
        <v>46</v>
      </c>
      <c r="C18" s="1">
        <v>19070</v>
      </c>
      <c r="D18" s="1"/>
      <c r="E18" s="9">
        <v>30225202</v>
      </c>
      <c r="F18" s="9"/>
      <c r="G18" s="9">
        <f t="shared" si="1"/>
        <v>6949878</v>
      </c>
      <c r="H18" s="1"/>
      <c r="I18" s="1">
        <v>37175080</v>
      </c>
      <c r="J18" s="1"/>
      <c r="K18" s="1">
        <f t="shared" si="0"/>
        <v>1949.4011536444677</v>
      </c>
    </row>
    <row r="19" spans="1:11" ht="12.75">
      <c r="A19" t="s">
        <v>45</v>
      </c>
      <c r="C19" s="1">
        <v>13558</v>
      </c>
      <c r="D19" s="1"/>
      <c r="E19" s="9">
        <v>17072229</v>
      </c>
      <c r="F19" s="9"/>
      <c r="G19" s="9">
        <f t="shared" si="1"/>
        <v>4667337</v>
      </c>
      <c r="H19" s="1"/>
      <c r="I19" s="1">
        <v>21739566</v>
      </c>
      <c r="J19" s="1"/>
      <c r="K19" s="1">
        <f t="shared" si="0"/>
        <v>1603.449328809559</v>
      </c>
    </row>
    <row r="20" spans="1:11" ht="12.75">
      <c r="A20" t="s">
        <v>44</v>
      </c>
      <c r="C20" s="1">
        <v>799</v>
      </c>
      <c r="D20" s="1"/>
      <c r="E20" s="9">
        <v>1158971</v>
      </c>
      <c r="F20" s="9"/>
      <c r="G20" s="9">
        <f t="shared" si="1"/>
        <v>231186</v>
      </c>
      <c r="H20" s="1"/>
      <c r="I20" s="1">
        <v>1390157</v>
      </c>
      <c r="J20" s="1"/>
      <c r="K20" s="1">
        <f t="shared" si="0"/>
        <v>1739.8710888610763</v>
      </c>
    </row>
    <row r="21" spans="1:11" ht="12.75">
      <c r="A21" t="s">
        <v>43</v>
      </c>
      <c r="C21" s="1">
        <v>2012</v>
      </c>
      <c r="D21" s="1"/>
      <c r="E21" s="9">
        <v>1802066</v>
      </c>
      <c r="F21" s="9"/>
      <c r="G21" s="9">
        <f t="shared" si="1"/>
        <v>721892</v>
      </c>
      <c r="H21" s="1"/>
      <c r="I21" s="1">
        <v>2523958</v>
      </c>
      <c r="J21" s="1"/>
      <c r="K21" s="1">
        <f t="shared" si="0"/>
        <v>1254.4522862823062</v>
      </c>
    </row>
    <row r="22" spans="1:11" ht="12.75">
      <c r="A22" t="s">
        <v>42</v>
      </c>
      <c r="C22" s="1">
        <v>31724</v>
      </c>
      <c r="D22" s="1"/>
      <c r="E22" s="9">
        <v>42071161</v>
      </c>
      <c r="F22" s="9"/>
      <c r="G22" s="9">
        <f t="shared" si="1"/>
        <v>16742163</v>
      </c>
      <c r="H22" s="1"/>
      <c r="I22" s="1">
        <v>58813324</v>
      </c>
      <c r="J22" s="1"/>
      <c r="K22" s="1">
        <f t="shared" si="0"/>
        <v>1853.906316983987</v>
      </c>
    </row>
    <row r="23" spans="1:11" ht="12.75">
      <c r="A23" t="s">
        <v>41</v>
      </c>
      <c r="C23" s="1">
        <v>14809</v>
      </c>
      <c r="D23" s="1"/>
      <c r="E23" s="9">
        <v>14237532</v>
      </c>
      <c r="F23" s="9"/>
      <c r="G23" s="9">
        <f t="shared" si="1"/>
        <v>4934446</v>
      </c>
      <c r="H23" s="1"/>
      <c r="I23" s="1">
        <v>19171978</v>
      </c>
      <c r="J23" s="1"/>
      <c r="K23" s="1">
        <f t="shared" si="0"/>
        <v>1294.616652035924</v>
      </c>
    </row>
    <row r="24" spans="1:11" ht="12.75">
      <c r="A24" t="s">
        <v>40</v>
      </c>
      <c r="C24" s="1">
        <v>14998</v>
      </c>
      <c r="D24" s="1"/>
      <c r="E24" s="9">
        <v>11960927</v>
      </c>
      <c r="F24" s="9"/>
      <c r="G24" s="9">
        <f t="shared" si="1"/>
        <v>5907245</v>
      </c>
      <c r="H24" s="1"/>
      <c r="I24" s="1">
        <v>17868172</v>
      </c>
      <c r="J24" s="1"/>
      <c r="K24" s="1">
        <f t="shared" si="0"/>
        <v>1191.370316042139</v>
      </c>
    </row>
    <row r="25" spans="1:11" ht="12.75">
      <c r="A25" t="s">
        <v>39</v>
      </c>
      <c r="C25" s="1">
        <v>6670</v>
      </c>
      <c r="D25" s="1"/>
      <c r="E25" s="9">
        <v>7149791</v>
      </c>
      <c r="F25" s="9"/>
      <c r="G25" s="9">
        <f t="shared" si="1"/>
        <v>1784539</v>
      </c>
      <c r="H25" s="1"/>
      <c r="I25" s="1">
        <v>8934330</v>
      </c>
      <c r="J25" s="1"/>
      <c r="K25" s="1">
        <f t="shared" si="0"/>
        <v>1339.47976011994</v>
      </c>
    </row>
    <row r="26" spans="1:11" ht="12.75">
      <c r="A26" t="s">
        <v>38</v>
      </c>
      <c r="C26" s="1">
        <v>10407</v>
      </c>
      <c r="D26" s="1"/>
      <c r="E26" s="9">
        <v>13293075</v>
      </c>
      <c r="F26" s="9"/>
      <c r="G26" s="9">
        <f t="shared" si="1"/>
        <v>8268047</v>
      </c>
      <c r="H26" s="1"/>
      <c r="I26" s="1">
        <v>21561122</v>
      </c>
      <c r="J26" s="1"/>
      <c r="K26" s="1">
        <f t="shared" si="0"/>
        <v>2071.7903334294224</v>
      </c>
    </row>
    <row r="27" spans="1:11" ht="12.75">
      <c r="A27" t="s">
        <v>37</v>
      </c>
      <c r="C27" s="1">
        <v>7760</v>
      </c>
      <c r="D27" s="1"/>
      <c r="E27" s="9">
        <v>9884983</v>
      </c>
      <c r="F27" s="9"/>
      <c r="G27" s="9">
        <f t="shared" si="1"/>
        <v>1001319</v>
      </c>
      <c r="H27" s="1"/>
      <c r="I27" s="1">
        <v>10886302</v>
      </c>
      <c r="J27" s="1"/>
      <c r="K27" s="1">
        <f t="shared" si="0"/>
        <v>1402.873969072165</v>
      </c>
    </row>
    <row r="28" spans="1:11" ht="12.75">
      <c r="A28" t="s">
        <v>36</v>
      </c>
      <c r="C28" s="1">
        <v>6615</v>
      </c>
      <c r="D28" s="1"/>
      <c r="E28" s="9">
        <v>7408323</v>
      </c>
      <c r="F28" s="9"/>
      <c r="G28" s="9">
        <f t="shared" si="1"/>
        <v>2925186</v>
      </c>
      <c r="H28" s="1"/>
      <c r="I28" s="1">
        <v>10333509</v>
      </c>
      <c r="J28" s="1"/>
      <c r="K28" s="1">
        <f t="shared" si="0"/>
        <v>1562.1328798185941</v>
      </c>
    </row>
    <row r="29" spans="1:11" ht="12.75">
      <c r="A29" t="s">
        <v>35</v>
      </c>
      <c r="C29" s="1">
        <v>8361</v>
      </c>
      <c r="D29" s="1"/>
      <c r="E29" s="9">
        <v>10902903</v>
      </c>
      <c r="F29" s="9"/>
      <c r="G29" s="9">
        <f t="shared" si="1"/>
        <v>3398506</v>
      </c>
      <c r="H29" s="1"/>
      <c r="I29" s="1">
        <v>14301409</v>
      </c>
      <c r="J29" s="1"/>
      <c r="K29" s="1">
        <f t="shared" si="0"/>
        <v>1710.4902523621577</v>
      </c>
    </row>
    <row r="30" spans="1:11" ht="12.75">
      <c r="A30" t="s">
        <v>34</v>
      </c>
      <c r="C30" s="1">
        <v>36926</v>
      </c>
      <c r="D30" s="1"/>
      <c r="E30" s="9">
        <v>38111400</v>
      </c>
      <c r="F30" s="9"/>
      <c r="G30" s="9">
        <f t="shared" si="1"/>
        <v>17110775</v>
      </c>
      <c r="H30" s="1"/>
      <c r="I30" s="1">
        <v>55222175</v>
      </c>
      <c r="J30" s="1"/>
      <c r="K30" s="1">
        <f t="shared" si="0"/>
        <v>1495.4821805773709</v>
      </c>
    </row>
    <row r="31" spans="1:11" ht="12.75">
      <c r="A31" t="s">
        <v>33</v>
      </c>
      <c r="C31" s="1">
        <v>18561</v>
      </c>
      <c r="D31" s="1"/>
      <c r="E31" s="9">
        <v>22673215</v>
      </c>
      <c r="F31" s="9"/>
      <c r="G31" s="9">
        <f t="shared" si="1"/>
        <v>8989924</v>
      </c>
      <c r="H31" s="1"/>
      <c r="I31" s="1">
        <v>31663139</v>
      </c>
      <c r="J31" s="1"/>
      <c r="K31" s="1">
        <f t="shared" si="0"/>
        <v>1705.8961801627067</v>
      </c>
    </row>
    <row r="32" spans="1:11" ht="12.75">
      <c r="A32" t="s">
        <v>32</v>
      </c>
      <c r="C32" s="1">
        <v>14311</v>
      </c>
      <c r="D32" s="1"/>
      <c r="E32" s="9">
        <v>16290250</v>
      </c>
      <c r="F32" s="9"/>
      <c r="G32" s="9">
        <f t="shared" si="1"/>
        <v>6272680</v>
      </c>
      <c r="H32" s="1"/>
      <c r="I32" s="1">
        <v>22562930</v>
      </c>
      <c r="J32" s="1"/>
      <c r="K32" s="1">
        <f t="shared" si="0"/>
        <v>1576.614492348543</v>
      </c>
    </row>
    <row r="33" spans="1:11" ht="12.75">
      <c r="A33" t="s">
        <v>31</v>
      </c>
      <c r="C33" s="1">
        <v>8067</v>
      </c>
      <c r="D33" s="1"/>
      <c r="E33" s="9">
        <v>9747207</v>
      </c>
      <c r="F33" s="9"/>
      <c r="G33" s="9">
        <f t="shared" si="1"/>
        <v>706916</v>
      </c>
      <c r="H33" s="1"/>
      <c r="I33" s="1">
        <v>10454123</v>
      </c>
      <c r="J33" s="1"/>
      <c r="K33" s="1">
        <f t="shared" si="0"/>
        <v>1295.9121110697904</v>
      </c>
    </row>
    <row r="34" spans="1:11" ht="12.75">
      <c r="A34" t="s">
        <v>30</v>
      </c>
      <c r="C34" s="1">
        <v>14057</v>
      </c>
      <c r="D34" s="1"/>
      <c r="E34" s="9">
        <v>16975629</v>
      </c>
      <c r="F34" s="9"/>
      <c r="G34" s="9">
        <f t="shared" si="1"/>
        <v>7267757</v>
      </c>
      <c r="H34" s="1"/>
      <c r="I34" s="1">
        <v>24243386</v>
      </c>
      <c r="J34" s="1"/>
      <c r="K34" s="1">
        <f t="shared" si="0"/>
        <v>1724.6486448033008</v>
      </c>
    </row>
    <row r="35" spans="1:11" ht="12.75">
      <c r="A35" t="s">
        <v>29</v>
      </c>
      <c r="C35" s="1">
        <v>2207</v>
      </c>
      <c r="D35" s="1"/>
      <c r="E35" s="9">
        <v>2300230</v>
      </c>
      <c r="F35" s="9"/>
      <c r="G35" s="9">
        <f t="shared" si="1"/>
        <v>613954</v>
      </c>
      <c r="H35" s="1"/>
      <c r="I35" s="1">
        <v>2914184</v>
      </c>
      <c r="J35" s="1"/>
      <c r="K35" s="1">
        <f t="shared" si="0"/>
        <v>1320.4277299501587</v>
      </c>
    </row>
    <row r="36" spans="1:11" ht="12.75">
      <c r="A36" t="s">
        <v>28</v>
      </c>
      <c r="C36" s="1">
        <v>4650</v>
      </c>
      <c r="D36" s="1"/>
      <c r="E36" s="9">
        <v>4356520</v>
      </c>
      <c r="F36" s="9"/>
      <c r="G36" s="9">
        <f t="shared" si="1"/>
        <v>1303712</v>
      </c>
      <c r="H36" s="1"/>
      <c r="I36" s="1">
        <v>5660232</v>
      </c>
      <c r="J36" s="1"/>
      <c r="K36" s="1">
        <f t="shared" si="0"/>
        <v>1217.254193548387</v>
      </c>
    </row>
    <row r="37" spans="1:11" ht="12.75">
      <c r="A37" t="s">
        <v>27</v>
      </c>
      <c r="C37" s="1">
        <v>1029</v>
      </c>
      <c r="D37" s="1"/>
      <c r="E37" s="9">
        <v>1624109</v>
      </c>
      <c r="F37" s="9"/>
      <c r="G37" s="9">
        <f t="shared" si="1"/>
        <v>267193</v>
      </c>
      <c r="H37" s="1"/>
      <c r="I37" s="1">
        <v>1891302</v>
      </c>
      <c r="J37" s="1"/>
      <c r="K37" s="1">
        <f t="shared" si="0"/>
        <v>1838</v>
      </c>
    </row>
    <row r="38" spans="1:11" ht="12.75">
      <c r="A38" t="s">
        <v>26</v>
      </c>
      <c r="C38" s="1">
        <v>6786</v>
      </c>
      <c r="D38" s="1"/>
      <c r="E38" s="9">
        <v>4920105</v>
      </c>
      <c r="F38" s="9"/>
      <c r="G38" s="9">
        <f t="shared" si="1"/>
        <v>2810228</v>
      </c>
      <c r="H38" s="1"/>
      <c r="I38" s="1">
        <v>7730333</v>
      </c>
      <c r="J38" s="1"/>
      <c r="K38" s="1">
        <f t="shared" si="0"/>
        <v>1139.1590038314175</v>
      </c>
    </row>
    <row r="39" spans="1:11" ht="12.75">
      <c r="A39" t="s">
        <v>25</v>
      </c>
      <c r="C39" s="1">
        <v>12863</v>
      </c>
      <c r="D39" s="1"/>
      <c r="E39" s="9">
        <v>15584262</v>
      </c>
      <c r="F39" s="9"/>
      <c r="G39" s="9">
        <f t="shared" si="1"/>
        <v>4336979</v>
      </c>
      <c r="H39" s="1"/>
      <c r="I39" s="1">
        <v>19921241</v>
      </c>
      <c r="J39" s="1"/>
      <c r="K39" s="1">
        <f t="shared" si="0"/>
        <v>1548.7243255850112</v>
      </c>
    </row>
    <row r="40" spans="1:11" ht="12.75">
      <c r="A40" t="s">
        <v>24</v>
      </c>
      <c r="C40" s="1">
        <v>3521</v>
      </c>
      <c r="D40" s="1"/>
      <c r="E40" s="9">
        <v>6035389</v>
      </c>
      <c r="F40" s="9"/>
      <c r="G40" s="9">
        <f t="shared" si="1"/>
        <v>1631664</v>
      </c>
      <c r="H40" s="1"/>
      <c r="I40" s="1">
        <v>7667053</v>
      </c>
      <c r="J40" s="1"/>
      <c r="K40" s="1">
        <f t="shared" si="0"/>
        <v>2177.5214427719397</v>
      </c>
    </row>
    <row r="41" spans="1:11" ht="12.75">
      <c r="A41" t="s">
        <v>23</v>
      </c>
      <c r="C41" s="1">
        <v>71141</v>
      </c>
      <c r="D41" s="1"/>
      <c r="E41" s="9">
        <v>77893255</v>
      </c>
      <c r="F41" s="9"/>
      <c r="G41" s="9">
        <f t="shared" si="1"/>
        <v>31329556</v>
      </c>
      <c r="H41" s="1"/>
      <c r="I41" s="1">
        <v>109222811</v>
      </c>
      <c r="J41" s="1"/>
      <c r="K41" s="1">
        <f aca="true" t="shared" si="2" ref="K41:K63">SUM(I41/C41)</f>
        <v>1535.3004737071449</v>
      </c>
    </row>
    <row r="42" spans="1:11" ht="12.75">
      <c r="A42" t="s">
        <v>22</v>
      </c>
      <c r="C42" s="1">
        <v>17462</v>
      </c>
      <c r="D42" s="1"/>
      <c r="E42" s="9">
        <v>17277012</v>
      </c>
      <c r="F42" s="9"/>
      <c r="G42" s="9">
        <f aca="true" t="shared" si="3" ref="G42:G63">SUM(I42-E42)</f>
        <v>5100743</v>
      </c>
      <c r="H42" s="1"/>
      <c r="I42" s="1">
        <v>22377755</v>
      </c>
      <c r="J42" s="1"/>
      <c r="K42" s="1">
        <f t="shared" si="2"/>
        <v>1281.5115679761768</v>
      </c>
    </row>
    <row r="43" spans="1:11" ht="12.75">
      <c r="A43" t="s">
        <v>21</v>
      </c>
      <c r="C43" s="1">
        <v>2634</v>
      </c>
      <c r="D43" s="1"/>
      <c r="E43" s="9">
        <v>2507822</v>
      </c>
      <c r="F43" s="9"/>
      <c r="G43" s="9">
        <f t="shared" si="3"/>
        <v>567549</v>
      </c>
      <c r="H43" s="1"/>
      <c r="I43" s="1">
        <v>3075371</v>
      </c>
      <c r="J43" s="1"/>
      <c r="K43" s="1">
        <f t="shared" si="2"/>
        <v>1167.566818526955</v>
      </c>
    </row>
    <row r="44" spans="1:11" ht="12.75">
      <c r="A44" t="s">
        <v>20</v>
      </c>
      <c r="C44" s="1">
        <v>28145</v>
      </c>
      <c r="D44" s="1"/>
      <c r="E44" s="9">
        <v>32499929</v>
      </c>
      <c r="F44" s="9"/>
      <c r="G44" s="9">
        <f t="shared" si="3"/>
        <v>10526993</v>
      </c>
      <c r="H44" s="1"/>
      <c r="I44" s="1">
        <v>43026922</v>
      </c>
      <c r="J44" s="1"/>
      <c r="K44" s="1">
        <f t="shared" si="2"/>
        <v>1528.758998045834</v>
      </c>
    </row>
    <row r="45" spans="1:11" ht="12.75">
      <c r="A45" t="s">
        <v>19</v>
      </c>
      <c r="C45" s="1">
        <v>6969</v>
      </c>
      <c r="D45" s="1"/>
      <c r="E45" s="9">
        <v>8466622</v>
      </c>
      <c r="F45" s="9"/>
      <c r="G45" s="9">
        <f t="shared" si="3"/>
        <v>2024008</v>
      </c>
      <c r="H45" s="1"/>
      <c r="I45" s="1">
        <v>10490630</v>
      </c>
      <c r="J45" s="1"/>
      <c r="K45" s="1">
        <f t="shared" si="2"/>
        <v>1505.3278806141484</v>
      </c>
    </row>
    <row r="46" spans="1:11" ht="12.75">
      <c r="A46" t="s">
        <v>18</v>
      </c>
      <c r="C46" s="1">
        <v>11281</v>
      </c>
      <c r="D46" s="1"/>
      <c r="E46" s="9">
        <v>10523172</v>
      </c>
      <c r="F46" s="9"/>
      <c r="G46" s="9">
        <f t="shared" si="3"/>
        <v>4433111</v>
      </c>
      <c r="H46" s="1"/>
      <c r="I46" s="1">
        <v>14956283</v>
      </c>
      <c r="J46" s="1"/>
      <c r="K46" s="1">
        <f t="shared" si="2"/>
        <v>1325.7940785391365</v>
      </c>
    </row>
    <row r="47" spans="1:11" ht="12.75">
      <c r="A47" t="s">
        <v>17</v>
      </c>
      <c r="C47" s="1">
        <v>65808</v>
      </c>
      <c r="D47" s="1"/>
      <c r="E47" s="9">
        <v>46489843</v>
      </c>
      <c r="F47" s="9"/>
      <c r="G47" s="9">
        <f t="shared" si="3"/>
        <v>20777581</v>
      </c>
      <c r="H47" s="1"/>
      <c r="I47" s="1">
        <v>67267424</v>
      </c>
      <c r="J47" s="1"/>
      <c r="K47" s="1">
        <f t="shared" si="2"/>
        <v>1022.1769997568684</v>
      </c>
    </row>
    <row r="48" spans="1:11" ht="12.75">
      <c r="A48" t="s">
        <v>16</v>
      </c>
      <c r="C48" s="1">
        <v>16709</v>
      </c>
      <c r="D48" s="1"/>
      <c r="E48" s="9">
        <v>15405392</v>
      </c>
      <c r="F48" s="9"/>
      <c r="G48" s="9">
        <f t="shared" si="3"/>
        <v>2108337</v>
      </c>
      <c r="H48" s="1"/>
      <c r="I48" s="1">
        <v>17513729</v>
      </c>
      <c r="J48" s="1"/>
      <c r="K48" s="1">
        <f t="shared" si="2"/>
        <v>1048.161410018553</v>
      </c>
    </row>
    <row r="49" spans="1:11" ht="12.75">
      <c r="A49" t="s">
        <v>15</v>
      </c>
      <c r="C49" s="1">
        <v>6954</v>
      </c>
      <c r="D49" s="1"/>
      <c r="E49" s="9">
        <v>7246407</v>
      </c>
      <c r="F49" s="9"/>
      <c r="G49" s="9">
        <f t="shared" si="3"/>
        <v>3318100</v>
      </c>
      <c r="H49" s="1"/>
      <c r="I49" s="1">
        <v>10564507</v>
      </c>
      <c r="J49" s="1"/>
      <c r="K49" s="1">
        <f t="shared" si="2"/>
        <v>1519.198590739143</v>
      </c>
    </row>
    <row r="50" spans="1:11" ht="12.75">
      <c r="A50" t="s">
        <v>14</v>
      </c>
      <c r="C50" s="1">
        <v>8731</v>
      </c>
      <c r="D50" s="1"/>
      <c r="E50" s="9">
        <v>10215097</v>
      </c>
      <c r="F50" s="9"/>
      <c r="G50" s="9">
        <f t="shared" si="3"/>
        <v>1631871</v>
      </c>
      <c r="H50" s="1"/>
      <c r="I50" s="1">
        <v>11846968</v>
      </c>
      <c r="J50" s="1"/>
      <c r="K50" s="1">
        <f t="shared" si="2"/>
        <v>1356.8855801168252</v>
      </c>
    </row>
    <row r="51" spans="1:11" ht="12.75">
      <c r="A51" t="s">
        <v>13</v>
      </c>
      <c r="C51" s="1">
        <v>3232</v>
      </c>
      <c r="D51" s="1"/>
      <c r="E51" s="9">
        <v>3482499</v>
      </c>
      <c r="F51" s="9"/>
      <c r="G51" s="9">
        <f t="shared" si="3"/>
        <v>903988</v>
      </c>
      <c r="H51" s="1"/>
      <c r="I51" s="1">
        <v>4386487</v>
      </c>
      <c r="J51" s="1"/>
      <c r="K51" s="1">
        <f t="shared" si="2"/>
        <v>1357.2051361386139</v>
      </c>
    </row>
    <row r="52" spans="1:11" ht="12.75">
      <c r="A52" t="s">
        <v>12</v>
      </c>
      <c r="C52" s="1">
        <v>13221</v>
      </c>
      <c r="D52" s="1"/>
      <c r="E52" s="9">
        <v>14091840</v>
      </c>
      <c r="F52" s="9"/>
      <c r="G52" s="9">
        <f t="shared" si="3"/>
        <v>3747898</v>
      </c>
      <c r="H52" s="1"/>
      <c r="I52" s="1">
        <v>17839738</v>
      </c>
      <c r="J52" s="1"/>
      <c r="K52" s="1">
        <f t="shared" si="2"/>
        <v>1349.3486120565767</v>
      </c>
    </row>
    <row r="53" spans="1:11" ht="12.75">
      <c r="A53" t="s">
        <v>11</v>
      </c>
      <c r="C53" s="1">
        <v>30548</v>
      </c>
      <c r="D53" s="1"/>
      <c r="E53" s="9">
        <v>39686259</v>
      </c>
      <c r="F53" s="9"/>
      <c r="G53" s="9">
        <f t="shared" si="3"/>
        <v>10067145</v>
      </c>
      <c r="H53" s="1"/>
      <c r="I53" s="1">
        <v>49753404</v>
      </c>
      <c r="J53" s="1"/>
      <c r="K53" s="1">
        <f t="shared" si="2"/>
        <v>1628.6959539086029</v>
      </c>
    </row>
    <row r="54" spans="1:11" ht="12.75">
      <c r="A54" t="s">
        <v>10</v>
      </c>
      <c r="C54" s="1">
        <v>2487</v>
      </c>
      <c r="D54" s="1"/>
      <c r="E54" s="9">
        <v>3782867</v>
      </c>
      <c r="F54" s="9"/>
      <c r="G54" s="9">
        <f t="shared" si="3"/>
        <v>1980212</v>
      </c>
      <c r="H54" s="1"/>
      <c r="I54" s="1">
        <v>5763079</v>
      </c>
      <c r="J54" s="1"/>
      <c r="K54" s="1">
        <f t="shared" si="2"/>
        <v>2317.281463610776</v>
      </c>
    </row>
    <row r="55" spans="1:11" ht="12.75">
      <c r="A55" t="s">
        <v>9</v>
      </c>
      <c r="C55" s="1">
        <v>5565</v>
      </c>
      <c r="D55" s="1"/>
      <c r="E55" s="9">
        <v>5135538</v>
      </c>
      <c r="F55" s="9"/>
      <c r="G55" s="9">
        <f t="shared" si="3"/>
        <v>1618581</v>
      </c>
      <c r="H55" s="1"/>
      <c r="I55" s="1">
        <v>6754119</v>
      </c>
      <c r="J55" s="1"/>
      <c r="K55" s="1">
        <f t="shared" si="2"/>
        <v>1213.6781671159029</v>
      </c>
    </row>
    <row r="56" spans="1:11" ht="12.75">
      <c r="A56" t="s">
        <v>8</v>
      </c>
      <c r="C56" s="1">
        <v>12799</v>
      </c>
      <c r="D56" s="1"/>
      <c r="E56" s="9">
        <v>13622478</v>
      </c>
      <c r="F56" s="9"/>
      <c r="G56" s="9">
        <f t="shared" si="3"/>
        <v>4272693</v>
      </c>
      <c r="H56" s="1"/>
      <c r="I56" s="1">
        <v>17895171</v>
      </c>
      <c r="J56" s="1"/>
      <c r="K56" s="1">
        <f t="shared" si="2"/>
        <v>1398.1694663645596</v>
      </c>
    </row>
    <row r="57" spans="1:11" ht="12.75">
      <c r="A57" t="s">
        <v>7</v>
      </c>
      <c r="C57" s="1">
        <v>8988</v>
      </c>
      <c r="D57" s="1"/>
      <c r="E57" s="9">
        <v>11918769</v>
      </c>
      <c r="F57" s="9"/>
      <c r="G57" s="9">
        <f t="shared" si="3"/>
        <v>4638680</v>
      </c>
      <c r="H57" s="1"/>
      <c r="I57" s="1">
        <v>16557449</v>
      </c>
      <c r="J57" s="1"/>
      <c r="K57" s="1">
        <f t="shared" si="2"/>
        <v>1842.1727859368045</v>
      </c>
    </row>
    <row r="58" spans="1:11" ht="12.75">
      <c r="A58" t="s">
        <v>6</v>
      </c>
      <c r="C58" s="1">
        <v>5058</v>
      </c>
      <c r="D58" s="1"/>
      <c r="E58" s="9">
        <v>4896318</v>
      </c>
      <c r="F58" s="9"/>
      <c r="G58" s="9">
        <f t="shared" si="3"/>
        <v>1241591</v>
      </c>
      <c r="H58" s="1"/>
      <c r="I58" s="1">
        <v>6137909</v>
      </c>
      <c r="J58" s="1"/>
      <c r="K58" s="1">
        <f t="shared" si="2"/>
        <v>1213.5051403716884</v>
      </c>
    </row>
    <row r="59" spans="1:11" ht="12.75">
      <c r="A59" t="s">
        <v>5</v>
      </c>
      <c r="C59" s="1">
        <v>16475</v>
      </c>
      <c r="D59" s="1"/>
      <c r="E59" s="9">
        <v>14658749</v>
      </c>
      <c r="F59" s="9"/>
      <c r="G59" s="9">
        <f t="shared" si="3"/>
        <v>6850970</v>
      </c>
      <c r="H59" s="1"/>
      <c r="I59" s="1">
        <v>21509719</v>
      </c>
      <c r="J59" s="1"/>
      <c r="K59" s="1">
        <f t="shared" si="2"/>
        <v>1305.5975113808802</v>
      </c>
    </row>
    <row r="60" spans="1:11" ht="12.75">
      <c r="A60" t="s">
        <v>4</v>
      </c>
      <c r="C60" s="1">
        <v>754</v>
      </c>
      <c r="D60" s="1"/>
      <c r="E60" s="9">
        <v>891025</v>
      </c>
      <c r="F60" s="9"/>
      <c r="G60" s="9">
        <f t="shared" si="3"/>
        <v>282554</v>
      </c>
      <c r="H60" s="1"/>
      <c r="I60" s="1">
        <v>1173579</v>
      </c>
      <c r="J60" s="1"/>
      <c r="K60" s="1">
        <f t="shared" si="2"/>
        <v>1556.470822281167</v>
      </c>
    </row>
    <row r="61" spans="1:11" ht="12.75">
      <c r="A61" t="s">
        <v>3</v>
      </c>
      <c r="C61" s="1">
        <v>297</v>
      </c>
      <c r="D61" s="1"/>
      <c r="E61" s="9">
        <v>453918</v>
      </c>
      <c r="F61" s="9"/>
      <c r="G61" s="9">
        <f t="shared" si="3"/>
        <v>0</v>
      </c>
      <c r="H61" s="1"/>
      <c r="I61" s="1">
        <v>453918</v>
      </c>
      <c r="J61" s="1"/>
      <c r="K61" s="1">
        <f t="shared" si="2"/>
        <v>1528.3434343434344</v>
      </c>
    </row>
    <row r="62" spans="1:11" ht="12.75">
      <c r="A62" t="s">
        <v>2</v>
      </c>
      <c r="C62" s="1">
        <v>40</v>
      </c>
      <c r="D62" s="1"/>
      <c r="E62" s="9">
        <v>85594</v>
      </c>
      <c r="F62" s="9"/>
      <c r="G62" s="9">
        <f t="shared" si="3"/>
        <v>0</v>
      </c>
      <c r="H62" s="1"/>
      <c r="I62" s="1">
        <v>85594</v>
      </c>
      <c r="J62" s="1"/>
      <c r="K62" s="1">
        <f t="shared" si="2"/>
        <v>2139.85</v>
      </c>
    </row>
    <row r="63" spans="1:11" ht="12.75">
      <c r="A63" t="s">
        <v>1</v>
      </c>
      <c r="C63" s="1">
        <v>626</v>
      </c>
      <c r="D63" s="1"/>
      <c r="E63" s="9">
        <v>341653</v>
      </c>
      <c r="F63" s="9"/>
      <c r="G63" s="9">
        <f t="shared" si="3"/>
        <v>0</v>
      </c>
      <c r="H63" s="1"/>
      <c r="I63" s="1">
        <v>341653</v>
      </c>
      <c r="J63" s="1"/>
      <c r="K63" s="1">
        <f t="shared" si="2"/>
        <v>545.7715654952077</v>
      </c>
    </row>
    <row r="64" spans="5:11" ht="12.75">
      <c r="E64" s="8"/>
      <c r="F64" s="8"/>
      <c r="G64" s="8"/>
      <c r="K64" s="1"/>
    </row>
    <row r="65" spans="1:11" ht="12.75">
      <c r="A65" s="7" t="s">
        <v>0</v>
      </c>
      <c r="B65" s="6"/>
      <c r="C65" s="3">
        <f>SUM(C9:C63)</f>
        <v>697695</v>
      </c>
      <c r="D65" s="3"/>
      <c r="E65" s="4">
        <v>787744469</v>
      </c>
      <c r="F65" s="5"/>
      <c r="G65" s="4">
        <f>SUM(G9:G64)</f>
        <v>275347494</v>
      </c>
      <c r="H65" s="3"/>
      <c r="I65" s="2">
        <f>SUM(I9:I63)</f>
        <v>1063091963</v>
      </c>
      <c r="J65" s="2"/>
      <c r="K65" s="2">
        <f>SUM(I65/C65)</f>
        <v>1523.7201972208486</v>
      </c>
    </row>
    <row r="69" ht="12.75">
      <c r="G69" s="1"/>
    </row>
  </sheetData>
  <sheetProtection/>
  <mergeCells count="11">
    <mergeCell ref="E5:J5"/>
    <mergeCell ref="A1:L1"/>
    <mergeCell ref="A2:L2"/>
    <mergeCell ref="K5:L5"/>
    <mergeCell ref="J3:L3"/>
    <mergeCell ref="K7:L7"/>
    <mergeCell ref="C6:D6"/>
    <mergeCell ref="C7:D7"/>
    <mergeCell ref="I6:J6"/>
    <mergeCell ref="I7:J7"/>
    <mergeCell ref="K6:L6"/>
  </mergeCells>
  <printOptions horizontalCentered="1"/>
  <pageMargins left="0.56" right="0.56" top="0.58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FWS Recipient Data (MS Excel)</dc:title>
  <dc:subject/>
  <dc:creator>OPE</dc:creator>
  <cp:keywords/>
  <dc:description/>
  <cp:lastModifiedBy>Authorised User</cp:lastModifiedBy>
  <dcterms:created xsi:type="dcterms:W3CDTF">2009-04-27T14:24:20Z</dcterms:created>
  <dcterms:modified xsi:type="dcterms:W3CDTF">2009-05-01T19:06:16Z</dcterms:modified>
  <cp:category/>
  <cp:version/>
  <cp:contentType/>
  <cp:contentStatus/>
</cp:coreProperties>
</file>