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come Category" sheetId="1" r:id="rId1"/>
    <sheet name="State" sheetId="2" r:id="rId2"/>
  </sheets>
  <definedNames/>
  <calcPr fullCalcOnLoad="1"/>
</workbook>
</file>

<file path=xl/sharedStrings.xml><?xml version="1.0" encoding="utf-8"?>
<sst xmlns="http://schemas.openxmlformats.org/spreadsheetml/2006/main" count="96" uniqueCount="87">
  <si>
    <t>FWS Awards and Recipients for 2005-06 - U.S. Totals</t>
  </si>
  <si>
    <t>Dependent Undergraduate Students</t>
  </si>
  <si>
    <t>Independent</t>
  </si>
  <si>
    <t>0 to</t>
  </si>
  <si>
    <t>$6,000-</t>
  </si>
  <si>
    <t>$12,000-</t>
  </si>
  <si>
    <t>$24,000-</t>
  </si>
  <si>
    <t>$30,000-</t>
  </si>
  <si>
    <t>$42,000-</t>
  </si>
  <si>
    <t>Undergraduate</t>
  </si>
  <si>
    <t>Graduate</t>
  </si>
  <si>
    <t>Total</t>
  </si>
  <si>
    <t>1/</t>
  </si>
  <si>
    <t>&amp; Over</t>
  </si>
  <si>
    <t>Students</t>
  </si>
  <si>
    <t>Recipients</t>
  </si>
  <si>
    <t>Percent</t>
  </si>
  <si>
    <t>2/</t>
  </si>
  <si>
    <t>Earnings ($)</t>
  </si>
  <si>
    <t>Average</t>
  </si>
  <si>
    <t>Earnings  ($)</t>
  </si>
  <si>
    <r>
      <t xml:space="preserve">1/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>In thousands.</t>
    </r>
  </si>
  <si>
    <t>Federal Work-Study Program</t>
  </si>
  <si>
    <t>Award Year 2005-06</t>
  </si>
  <si>
    <t>Earned Compensation</t>
  </si>
  <si>
    <t>Federal</t>
  </si>
  <si>
    <t>Institution</t>
  </si>
  <si>
    <t>Amount</t>
  </si>
  <si>
    <t>Share</t>
  </si>
  <si>
    <t>Earned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</si>
  <si>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</si>
  <si>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</si>
  <si>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</si>
  <si>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</si>
  <si>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</si>
  <si>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</si>
  <si>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</si>
  <si>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</si>
  <si>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</si>
  <si>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</si>
  <si>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</si>
  <si>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</si>
  <si>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</si>
  <si>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</si>
  <si>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</si>
  <si>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</si>
  <si>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</si>
  <si>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</si>
  <si>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</si>
  <si>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</si>
  <si>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</si>
  <si>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</si>
  <si>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</si>
  <si>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</si>
  <si>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</si>
  <si>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</si>
  <si>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</si>
  <si>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</si>
  <si>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</si>
  <si>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</si>
  <si>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</si>
  <si>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</si>
  <si>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</si>
  <si>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</si>
  <si>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</si>
  <si>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</si>
  <si>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</si>
  <si>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</si>
  <si>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</si>
  <si>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</si>
  <si>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</si>
  <si>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</si>
  <si>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</si>
  <si>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</si>
  <si>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</si>
  <si>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</si>
  <si>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</si>
  <si>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</si>
  <si>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</si>
  <si>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</si>
  <si>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</si>
  <si>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</si>
  <si>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</si>
  <si>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</si>
  <si>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</si>
  <si>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U.S. TOTAL</t>
  </si>
  <si>
    <t>2/   Row percentages may not sum to 100% because of rounding.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</si>
</sst>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00"/>
    <numFmt numFmtId="169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6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38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65" fontId="0" fillId="0" borderId="0" xfId="15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8" fillId="0" borderId="0" xfId="0" applyFont="1" applyAlignment="1">
      <alignment/>
    </xf>
    <xf numFmtId="6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6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38" fontId="4" fillId="0" borderId="0" xfId="0" applyNumberFormat="1" applyFont="1" applyAlignment="1">
      <alignment/>
    </xf>
    <xf numFmtId="6" fontId="4" fillId="0" borderId="0" xfId="0" applyNumberFormat="1" applyFont="1" applyFill="1" applyAlignment="1">
      <alignment/>
    </xf>
    <xf numFmtId="38" fontId="4" fillId="0" borderId="0" xfId="0" applyNumberFormat="1" applyFont="1" applyFill="1" applyAlignment="1">
      <alignment/>
    </xf>
    <xf numFmtId="6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tabSelected="1" zoomScale="85" zoomScaleNormal="85" workbookViewId="0" topLeftCell="A1">
      <selection activeCell="A21" sqref="A21"/>
    </sheetView>
  </sheetViews>
  <sheetFormatPr defaultColWidth="9.140625" defaultRowHeight="12.75"/>
  <cols>
    <col min="1" max="1" width="10.7109375" style="0" customWidth="1"/>
    <col min="2" max="2" width="4.7109375" style="0" customWidth="1"/>
    <col min="3" max="3" width="7.7109375" style="0" customWidth="1"/>
    <col min="4" max="4" width="2.7109375" style="0" customWidth="1"/>
    <col min="5" max="5" width="9.28125" style="0" bestFit="1" customWidth="1"/>
    <col min="6" max="6" width="1.7109375" style="0" customWidth="1"/>
    <col min="7" max="7" width="9.28125" style="0" bestFit="1" customWidth="1"/>
    <col min="8" max="8" width="1.7109375" style="0" customWidth="1"/>
    <col min="9" max="9" width="9.28125" style="0" bestFit="1" customWidth="1"/>
    <col min="10" max="10" width="1.7109375" style="0" customWidth="1"/>
    <col min="11" max="11" width="9.28125" style="0" bestFit="1" customWidth="1"/>
    <col min="12" max="12" width="1.7109375" style="0" customWidth="1"/>
    <col min="13" max="13" width="9.28125" style="0" bestFit="1" customWidth="1"/>
    <col min="14" max="14" width="1.7109375" style="0" customWidth="1"/>
    <col min="15" max="15" width="9.28125" style="0" bestFit="1" customWidth="1"/>
    <col min="16" max="16" width="1.7109375" style="0" customWidth="1"/>
    <col min="17" max="17" width="9.28125" style="0" bestFit="1" customWidth="1"/>
    <col min="18" max="18" width="5.7109375" style="0" customWidth="1"/>
    <col min="19" max="19" width="7.7109375" style="0" customWidth="1"/>
    <col min="20" max="20" width="5.7109375" style="0" customWidth="1"/>
    <col min="21" max="21" width="1.7109375" style="0" customWidth="1"/>
    <col min="22" max="22" width="6.7109375" style="0" customWidth="1"/>
    <col min="23" max="23" width="1.7109375" style="0" customWidth="1"/>
  </cols>
  <sheetData>
    <row r="1" spans="1:23" ht="2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9:23" ht="12.75">
      <c r="S2" s="22"/>
      <c r="T2" s="22"/>
      <c r="U2" s="22"/>
      <c r="V2" s="22"/>
      <c r="W2" s="22"/>
    </row>
    <row r="4" spans="5:20" ht="12.75">
      <c r="E4" s="24" t="s">
        <v>1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 t="s">
        <v>2</v>
      </c>
      <c r="S4" s="22"/>
      <c r="T4" s="22"/>
    </row>
    <row r="5" spans="5:23" ht="12.75">
      <c r="E5" s="2" t="s">
        <v>3</v>
      </c>
      <c r="F5" s="2"/>
      <c r="G5" s="2" t="s">
        <v>4</v>
      </c>
      <c r="H5" s="2"/>
      <c r="I5" s="2" t="s">
        <v>5</v>
      </c>
      <c r="J5" s="2"/>
      <c r="K5" s="2" t="s">
        <v>6</v>
      </c>
      <c r="L5" s="2"/>
      <c r="M5" s="2" t="s">
        <v>7</v>
      </c>
      <c r="N5" s="2"/>
      <c r="O5" s="2" t="s">
        <v>8</v>
      </c>
      <c r="P5" s="2"/>
      <c r="Q5" s="3">
        <v>60000</v>
      </c>
      <c r="R5" s="22" t="s">
        <v>9</v>
      </c>
      <c r="S5" s="22"/>
      <c r="T5" s="22"/>
      <c r="U5" s="22" t="s">
        <v>10</v>
      </c>
      <c r="V5" s="22"/>
      <c r="W5" s="22"/>
    </row>
    <row r="6" spans="3:23" ht="12.75">
      <c r="C6" s="1" t="s">
        <v>11</v>
      </c>
      <c r="D6" s="4" t="s">
        <v>12</v>
      </c>
      <c r="E6" s="3">
        <v>5999</v>
      </c>
      <c r="F6" s="3"/>
      <c r="G6" s="5">
        <v>11999</v>
      </c>
      <c r="H6" s="5"/>
      <c r="I6" s="5">
        <v>23999</v>
      </c>
      <c r="J6" s="5"/>
      <c r="K6" s="5">
        <v>29999</v>
      </c>
      <c r="L6" s="5"/>
      <c r="M6" s="5">
        <v>41999</v>
      </c>
      <c r="N6" s="5"/>
      <c r="O6" s="5">
        <v>59999</v>
      </c>
      <c r="P6" s="6"/>
      <c r="Q6" s="2" t="s">
        <v>13</v>
      </c>
      <c r="R6" s="22" t="s">
        <v>14</v>
      </c>
      <c r="S6" s="22"/>
      <c r="T6" s="22"/>
      <c r="U6" s="22" t="s">
        <v>14</v>
      </c>
      <c r="V6" s="22"/>
      <c r="W6" s="22"/>
    </row>
    <row r="8" spans="1:22" ht="12.75">
      <c r="A8" s="7" t="s">
        <v>15</v>
      </c>
      <c r="C8" s="8">
        <v>710</v>
      </c>
      <c r="D8" s="8"/>
      <c r="E8" s="8">
        <v>19</v>
      </c>
      <c r="F8" s="8"/>
      <c r="G8" s="8">
        <v>24</v>
      </c>
      <c r="H8" s="8"/>
      <c r="I8" s="8">
        <v>72</v>
      </c>
      <c r="J8" s="8"/>
      <c r="K8" s="8">
        <v>46</v>
      </c>
      <c r="L8" s="8"/>
      <c r="M8" s="8">
        <v>86</v>
      </c>
      <c r="N8" s="8"/>
      <c r="O8" s="8">
        <v>105</v>
      </c>
      <c r="P8" s="8"/>
      <c r="Q8" s="8">
        <v>165</v>
      </c>
      <c r="R8" s="8"/>
      <c r="S8" s="8">
        <v>140</v>
      </c>
      <c r="V8">
        <v>50</v>
      </c>
    </row>
    <row r="9" spans="1:22" ht="12.75">
      <c r="A9" s="7" t="s">
        <v>16</v>
      </c>
      <c r="B9" s="9" t="s">
        <v>17</v>
      </c>
      <c r="C9" s="10">
        <f>SUM(E9:V9)</f>
        <v>99.5774647887324</v>
      </c>
      <c r="D9" s="10"/>
      <c r="E9" s="10">
        <f>SUM(E8/$C8)*100</f>
        <v>2.676056338028169</v>
      </c>
      <c r="F9" s="10"/>
      <c r="G9" s="10">
        <f aca="true" t="shared" si="0" ref="G9:S9">SUM(G8/$C8)*100</f>
        <v>3.3802816901408446</v>
      </c>
      <c r="H9" s="10"/>
      <c r="I9" s="10">
        <f t="shared" si="0"/>
        <v>10.140845070422536</v>
      </c>
      <c r="J9" s="10"/>
      <c r="K9" s="10">
        <f t="shared" si="0"/>
        <v>6.478873239436619</v>
      </c>
      <c r="L9" s="10"/>
      <c r="M9" s="10">
        <f t="shared" si="0"/>
        <v>12.112676056338028</v>
      </c>
      <c r="N9" s="10"/>
      <c r="O9" s="10">
        <f t="shared" si="0"/>
        <v>14.788732394366196</v>
      </c>
      <c r="P9" s="10"/>
      <c r="Q9" s="10">
        <f t="shared" si="0"/>
        <v>23.239436619718308</v>
      </c>
      <c r="S9" s="10">
        <f t="shared" si="0"/>
        <v>19.718309859154928</v>
      </c>
      <c r="V9" s="10">
        <f>SUM(V8/$C8)*100</f>
        <v>7.042253521126761</v>
      </c>
    </row>
    <row r="10" ht="12.75">
      <c r="A10" s="7"/>
    </row>
    <row r="11" spans="1:22" ht="12.75">
      <c r="A11" s="7" t="s">
        <v>18</v>
      </c>
      <c r="C11" s="11">
        <v>1050</v>
      </c>
      <c r="E11">
        <v>27</v>
      </c>
      <c r="G11">
        <v>33</v>
      </c>
      <c r="I11">
        <v>103</v>
      </c>
      <c r="K11">
        <v>67</v>
      </c>
      <c r="M11">
        <v>122</v>
      </c>
      <c r="O11">
        <v>142</v>
      </c>
      <c r="Q11">
        <v>204</v>
      </c>
      <c r="S11">
        <v>227</v>
      </c>
      <c r="V11">
        <v>121</v>
      </c>
    </row>
    <row r="12" spans="1:22" ht="12.75">
      <c r="A12" s="7" t="s">
        <v>16</v>
      </c>
      <c r="B12" s="9" t="s">
        <v>17</v>
      </c>
      <c r="C12" s="10">
        <f>SUM(E12:V12)</f>
        <v>99.61904761904762</v>
      </c>
      <c r="D12" s="10"/>
      <c r="E12" s="10">
        <f>SUM(E11/$C11)*100</f>
        <v>2.571428571428571</v>
      </c>
      <c r="F12" s="10"/>
      <c r="G12" s="10">
        <f aca="true" t="shared" si="1" ref="G12:S12">SUM(G11/$C11)*100</f>
        <v>3.1428571428571432</v>
      </c>
      <c r="H12" s="10"/>
      <c r="I12" s="10">
        <f t="shared" si="1"/>
        <v>9.80952380952381</v>
      </c>
      <c r="J12" s="10"/>
      <c r="K12" s="10">
        <f t="shared" si="1"/>
        <v>6.380952380952381</v>
      </c>
      <c r="L12" s="10"/>
      <c r="M12" s="10">
        <f t="shared" si="1"/>
        <v>11.619047619047619</v>
      </c>
      <c r="N12" s="10"/>
      <c r="O12" s="10">
        <f t="shared" si="1"/>
        <v>13.523809523809524</v>
      </c>
      <c r="P12" s="10"/>
      <c r="Q12" s="10">
        <f t="shared" si="1"/>
        <v>19.428571428571427</v>
      </c>
      <c r="S12" s="10">
        <f t="shared" si="1"/>
        <v>21.619047619047617</v>
      </c>
      <c r="V12" s="10">
        <f>SUM(V11/$C11)*100</f>
        <v>11.523809523809524</v>
      </c>
    </row>
    <row r="13" ht="12.75">
      <c r="A13" s="7"/>
    </row>
    <row r="14" ht="12.75">
      <c r="A14" s="7" t="s">
        <v>19</v>
      </c>
    </row>
    <row r="15" spans="1:22" ht="12.75">
      <c r="A15" s="7" t="s">
        <v>20</v>
      </c>
      <c r="C15" s="8">
        <v>1478</v>
      </c>
      <c r="D15" s="8"/>
      <c r="E15" s="8">
        <v>1402</v>
      </c>
      <c r="F15" s="8"/>
      <c r="G15" s="8">
        <v>1393</v>
      </c>
      <c r="H15" s="8"/>
      <c r="I15" s="8">
        <v>1437</v>
      </c>
      <c r="J15" s="8"/>
      <c r="K15" s="8">
        <v>1449</v>
      </c>
      <c r="L15" s="8"/>
      <c r="M15" s="8">
        <v>1419</v>
      </c>
      <c r="N15" s="8"/>
      <c r="O15" s="8">
        <v>1347</v>
      </c>
      <c r="P15" s="8"/>
      <c r="Q15" s="8">
        <v>1231</v>
      </c>
      <c r="R15" s="8"/>
      <c r="S15" s="8">
        <v>1620</v>
      </c>
      <c r="V15" s="8">
        <v>2421</v>
      </c>
    </row>
    <row r="19" ht="12.75">
      <c r="A19" s="9" t="s">
        <v>21</v>
      </c>
    </row>
    <row r="20" ht="12.75">
      <c r="A20" s="9" t="s">
        <v>86</v>
      </c>
    </row>
  </sheetData>
  <mergeCells count="8">
    <mergeCell ref="R6:T6"/>
    <mergeCell ref="U5:W5"/>
    <mergeCell ref="U6:W6"/>
    <mergeCell ref="A1:W1"/>
    <mergeCell ref="E4:Q4"/>
    <mergeCell ref="R4:T4"/>
    <mergeCell ref="R5:T5"/>
    <mergeCell ref="S2:W2"/>
  </mergeCells>
  <printOptions horizontalCentered="1"/>
  <pageMargins left="0.46" right="0.46" top="1.35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zoomScale="85" zoomScaleNormal="85" workbookViewId="0" topLeftCell="A1">
      <selection activeCell="E22" sqref="E22"/>
    </sheetView>
  </sheetViews>
  <sheetFormatPr defaultColWidth="9.140625" defaultRowHeight="12.75"/>
  <cols>
    <col min="1" max="1" width="25.00390625" style="0" customWidth="1"/>
    <col min="2" max="2" width="2.7109375" style="0" customWidth="1"/>
    <col min="3" max="3" width="11.7109375" style="0" customWidth="1"/>
    <col min="4" max="4" width="3.7109375" style="0" customWidth="1"/>
    <col min="5" max="5" width="14.7109375" style="0" customWidth="1"/>
    <col min="6" max="6" width="2.7109375" style="0" customWidth="1"/>
    <col min="7" max="7" width="14.7109375" style="0" customWidth="1"/>
    <col min="8" max="8" width="2.7109375" style="0" customWidth="1"/>
    <col min="9" max="9" width="15.7109375" style="0" customWidth="1"/>
    <col min="10" max="10" width="3.7109375" style="0" customWidth="1"/>
    <col min="11" max="11" width="10.7109375" style="0" customWidth="1"/>
    <col min="12" max="12" width="3.7109375" style="0" customWidth="1"/>
    <col min="15" max="15" width="14.140625" style="0" customWidth="1"/>
  </cols>
  <sheetData>
    <row r="1" spans="1:12" ht="18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0:12" ht="12.75">
      <c r="J3" s="22"/>
      <c r="K3" s="22"/>
      <c r="L3" s="22"/>
    </row>
    <row r="4" ht="12.75">
      <c r="A4" s="12"/>
    </row>
    <row r="5" spans="3:12" ht="12.75">
      <c r="C5" s="1"/>
      <c r="D5" s="1"/>
      <c r="E5" s="24" t="s">
        <v>24</v>
      </c>
      <c r="F5" s="24"/>
      <c r="G5" s="24"/>
      <c r="H5" s="24"/>
      <c r="I5" s="24"/>
      <c r="J5" s="24"/>
      <c r="K5" s="22" t="s">
        <v>19</v>
      </c>
      <c r="L5" s="22"/>
    </row>
    <row r="6" spans="3:12" ht="12.75">
      <c r="C6" s="22" t="s">
        <v>11</v>
      </c>
      <c r="D6" s="22"/>
      <c r="E6" s="1" t="s">
        <v>25</v>
      </c>
      <c r="F6" s="1"/>
      <c r="G6" s="1" t="s">
        <v>26</v>
      </c>
      <c r="H6" s="1"/>
      <c r="I6" s="22" t="s">
        <v>11</v>
      </c>
      <c r="J6" s="22"/>
      <c r="K6" s="22" t="s">
        <v>27</v>
      </c>
      <c r="L6" s="22"/>
    </row>
    <row r="7" spans="3:12" ht="12.75">
      <c r="C7" s="22" t="s">
        <v>15</v>
      </c>
      <c r="D7" s="22"/>
      <c r="E7" s="1" t="s">
        <v>28</v>
      </c>
      <c r="F7" s="1"/>
      <c r="G7" s="1" t="s">
        <v>28</v>
      </c>
      <c r="H7" s="1"/>
      <c r="I7" s="22" t="s">
        <v>29</v>
      </c>
      <c r="J7" s="22"/>
      <c r="K7" s="22" t="s">
        <v>29</v>
      </c>
      <c r="L7" s="22"/>
    </row>
    <row r="9" spans="1:15" ht="12.75">
      <c r="A9" t="s">
        <v>30</v>
      </c>
      <c r="C9" s="11">
        <v>10224</v>
      </c>
      <c r="D9" s="11"/>
      <c r="E9" s="13">
        <v>12942029</v>
      </c>
      <c r="F9" s="14"/>
      <c r="G9" s="13">
        <f>I9-E9</f>
        <v>1693885</v>
      </c>
      <c r="H9" s="11"/>
      <c r="I9" s="15">
        <v>14635914</v>
      </c>
      <c r="J9" s="15"/>
      <c r="K9" s="15">
        <f aca="true" t="shared" si="0" ref="K9:K40">SUM(I9/C9)</f>
        <v>1431.525234741784</v>
      </c>
      <c r="N9" s="11"/>
      <c r="O9" s="11"/>
    </row>
    <row r="10" spans="1:15" ht="12.75">
      <c r="A10" t="s">
        <v>31</v>
      </c>
      <c r="C10" s="11">
        <v>377</v>
      </c>
      <c r="D10" s="11"/>
      <c r="E10" s="14">
        <v>669916</v>
      </c>
      <c r="F10" s="14"/>
      <c r="G10" s="14">
        <f>SUM(I10-E10)</f>
        <v>235069</v>
      </c>
      <c r="H10" s="11"/>
      <c r="I10" s="11">
        <v>904985</v>
      </c>
      <c r="J10" s="11"/>
      <c r="K10" s="11">
        <f t="shared" si="0"/>
        <v>2400.4907161803712</v>
      </c>
      <c r="N10" s="11"/>
      <c r="O10" s="11"/>
    </row>
    <row r="11" spans="1:15" ht="12.75">
      <c r="A11" t="s">
        <v>32</v>
      </c>
      <c r="C11" s="11">
        <v>5766</v>
      </c>
      <c r="D11" s="11"/>
      <c r="E11" s="14">
        <v>8472918</v>
      </c>
      <c r="F11" s="14"/>
      <c r="G11" s="14">
        <f aca="true" t="shared" si="1" ref="G11:G63">SUM(I11-E11)</f>
        <v>2505530</v>
      </c>
      <c r="H11" s="11"/>
      <c r="I11" s="11">
        <v>10978448</v>
      </c>
      <c r="J11" s="11"/>
      <c r="K11" s="11">
        <f t="shared" si="0"/>
        <v>1903.99722511273</v>
      </c>
      <c r="N11" s="11"/>
      <c r="O11" s="11"/>
    </row>
    <row r="12" spans="1:15" ht="12.75">
      <c r="A12" t="s">
        <v>33</v>
      </c>
      <c r="C12" s="11">
        <v>6683</v>
      </c>
      <c r="D12" s="11"/>
      <c r="E12" s="14">
        <v>6549983</v>
      </c>
      <c r="F12" s="14"/>
      <c r="G12" s="14">
        <f t="shared" si="1"/>
        <v>1218149</v>
      </c>
      <c r="H12" s="11"/>
      <c r="I12" s="11">
        <v>7768132</v>
      </c>
      <c r="J12" s="11"/>
      <c r="K12" s="11">
        <f t="shared" si="0"/>
        <v>1162.3719886278618</v>
      </c>
      <c r="N12" s="11"/>
      <c r="O12" s="11"/>
    </row>
    <row r="13" spans="1:15" ht="12.75">
      <c r="A13" t="s">
        <v>34</v>
      </c>
      <c r="C13" s="11">
        <v>60957</v>
      </c>
      <c r="D13" s="11"/>
      <c r="E13" s="14">
        <v>85096646</v>
      </c>
      <c r="F13" s="14"/>
      <c r="G13" s="14">
        <f t="shared" si="1"/>
        <v>33320230</v>
      </c>
      <c r="H13" s="11"/>
      <c r="I13" s="11">
        <v>118416876</v>
      </c>
      <c r="J13" s="11"/>
      <c r="K13" s="11">
        <f t="shared" si="0"/>
        <v>1942.6296569713077</v>
      </c>
      <c r="N13" s="11"/>
      <c r="O13" s="11"/>
    </row>
    <row r="14" spans="1:15" ht="12.75">
      <c r="A14" t="s">
        <v>35</v>
      </c>
      <c r="C14" s="11">
        <v>7213</v>
      </c>
      <c r="D14" s="11"/>
      <c r="E14" s="14">
        <v>10605094</v>
      </c>
      <c r="F14" s="14"/>
      <c r="G14" s="14">
        <f t="shared" si="1"/>
        <v>3203264</v>
      </c>
      <c r="H14" s="11"/>
      <c r="I14" s="11">
        <v>13808358</v>
      </c>
      <c r="J14" s="11"/>
      <c r="K14" s="11">
        <f t="shared" si="0"/>
        <v>1914.3709968113128</v>
      </c>
      <c r="N14" s="11"/>
      <c r="O14" s="11"/>
    </row>
    <row r="15" spans="1:15" ht="12.75">
      <c r="A15" t="s">
        <v>36</v>
      </c>
      <c r="C15" s="11">
        <v>9864</v>
      </c>
      <c r="D15" s="11"/>
      <c r="E15" s="14">
        <v>9224270</v>
      </c>
      <c r="F15" s="14"/>
      <c r="G15" s="14">
        <f t="shared" si="1"/>
        <v>4670957</v>
      </c>
      <c r="H15" s="11"/>
      <c r="I15" s="11">
        <v>13895227</v>
      </c>
      <c r="J15" s="11"/>
      <c r="K15" s="11">
        <f t="shared" si="0"/>
        <v>1408.6807583130576</v>
      </c>
      <c r="N15" s="11"/>
      <c r="O15" s="11"/>
    </row>
    <row r="16" spans="1:15" ht="12.75">
      <c r="A16" t="s">
        <v>37</v>
      </c>
      <c r="C16" s="11">
        <v>1098</v>
      </c>
      <c r="D16" s="11"/>
      <c r="E16" s="14">
        <v>1204736</v>
      </c>
      <c r="F16" s="14"/>
      <c r="G16" s="14">
        <f t="shared" si="1"/>
        <v>281265</v>
      </c>
      <c r="H16" s="11"/>
      <c r="I16" s="11">
        <v>1486001</v>
      </c>
      <c r="J16" s="11"/>
      <c r="K16" s="11">
        <f t="shared" si="0"/>
        <v>1353.3706739526413</v>
      </c>
      <c r="N16" s="11"/>
      <c r="O16" s="11"/>
    </row>
    <row r="17" spans="1:15" ht="12.75">
      <c r="A17" t="s">
        <v>38</v>
      </c>
      <c r="C17" s="11">
        <v>5583</v>
      </c>
      <c r="D17" s="11"/>
      <c r="E17" s="14">
        <v>8406421</v>
      </c>
      <c r="F17" s="14"/>
      <c r="G17" s="14">
        <f t="shared" si="1"/>
        <v>2581880</v>
      </c>
      <c r="H17" s="11"/>
      <c r="I17" s="11">
        <v>10988301</v>
      </c>
      <c r="J17" s="11"/>
      <c r="K17" s="11">
        <f t="shared" si="0"/>
        <v>1968.1714132186996</v>
      </c>
      <c r="N17" s="11"/>
      <c r="O17" s="11"/>
    </row>
    <row r="18" spans="1:15" ht="12.75">
      <c r="A18" t="s">
        <v>39</v>
      </c>
      <c r="C18" s="11">
        <v>19893</v>
      </c>
      <c r="D18" s="11"/>
      <c r="E18" s="14">
        <v>30301039</v>
      </c>
      <c r="F18" s="14"/>
      <c r="G18" s="14">
        <f t="shared" si="1"/>
        <v>5480868</v>
      </c>
      <c r="H18" s="11"/>
      <c r="I18" s="11">
        <v>35781907</v>
      </c>
      <c r="J18" s="11"/>
      <c r="K18" s="11">
        <f t="shared" si="0"/>
        <v>1798.7184939425929</v>
      </c>
      <c r="N18" s="11"/>
      <c r="O18" s="11"/>
    </row>
    <row r="19" spans="1:15" ht="12.75">
      <c r="A19" t="s">
        <v>40</v>
      </c>
      <c r="C19" s="11">
        <v>13486</v>
      </c>
      <c r="D19" s="11"/>
      <c r="E19" s="14">
        <v>16291442</v>
      </c>
      <c r="F19" s="14"/>
      <c r="G19" s="14">
        <f t="shared" si="1"/>
        <v>3938550</v>
      </c>
      <c r="H19" s="11"/>
      <c r="I19" s="11">
        <v>20229992</v>
      </c>
      <c r="J19" s="11"/>
      <c r="K19" s="11">
        <f t="shared" si="0"/>
        <v>1500.0735577636067</v>
      </c>
      <c r="N19" s="11"/>
      <c r="O19" s="11"/>
    </row>
    <row r="20" spans="1:15" ht="12.75">
      <c r="A20" t="s">
        <v>41</v>
      </c>
      <c r="C20" s="11">
        <v>1352</v>
      </c>
      <c r="D20" s="11"/>
      <c r="E20" s="14">
        <v>1717216</v>
      </c>
      <c r="F20" s="14"/>
      <c r="G20" s="14">
        <f t="shared" si="1"/>
        <v>412350</v>
      </c>
      <c r="H20" s="11"/>
      <c r="I20" s="11">
        <v>2129566</v>
      </c>
      <c r="J20" s="11"/>
      <c r="K20" s="11">
        <f t="shared" si="0"/>
        <v>1575.1227810650887</v>
      </c>
      <c r="N20" s="11"/>
      <c r="O20" s="11"/>
    </row>
    <row r="21" spans="1:15" ht="12.75">
      <c r="A21" t="s">
        <v>42</v>
      </c>
      <c r="C21" s="11">
        <v>2371</v>
      </c>
      <c r="D21" s="11"/>
      <c r="E21" s="14">
        <v>1930174</v>
      </c>
      <c r="F21" s="14"/>
      <c r="G21" s="14">
        <f t="shared" si="1"/>
        <v>824349</v>
      </c>
      <c r="H21" s="11"/>
      <c r="I21" s="11">
        <v>2754523</v>
      </c>
      <c r="J21" s="11"/>
      <c r="K21" s="11">
        <f t="shared" si="0"/>
        <v>1161.7557992408267</v>
      </c>
      <c r="N21" s="11"/>
      <c r="O21" s="11"/>
    </row>
    <row r="22" spans="1:15" ht="12.75">
      <c r="A22" t="s">
        <v>43</v>
      </c>
      <c r="C22" s="11">
        <v>33469</v>
      </c>
      <c r="D22" s="11"/>
      <c r="E22" s="14">
        <v>40967588</v>
      </c>
      <c r="F22" s="14"/>
      <c r="G22" s="14">
        <f t="shared" si="1"/>
        <v>14849677</v>
      </c>
      <c r="H22" s="11"/>
      <c r="I22" s="11">
        <v>55817265</v>
      </c>
      <c r="J22" s="11"/>
      <c r="K22" s="11">
        <f t="shared" si="0"/>
        <v>1667.7302877289433</v>
      </c>
      <c r="N22" s="11"/>
      <c r="O22" s="11"/>
    </row>
    <row r="23" spans="1:15" ht="12.75">
      <c r="A23" t="s">
        <v>44</v>
      </c>
      <c r="C23" s="11">
        <v>15266</v>
      </c>
      <c r="D23" s="11"/>
      <c r="E23" s="14">
        <v>14492536</v>
      </c>
      <c r="F23" s="14"/>
      <c r="G23" s="14">
        <f t="shared" si="1"/>
        <v>5183240</v>
      </c>
      <c r="H23" s="11"/>
      <c r="I23" s="11">
        <v>19675776</v>
      </c>
      <c r="J23" s="11"/>
      <c r="K23" s="11">
        <f t="shared" si="0"/>
        <v>1288.8625704179221</v>
      </c>
      <c r="N23" s="11"/>
      <c r="O23" s="11"/>
    </row>
    <row r="24" spans="1:15" ht="12.75">
      <c r="A24" t="s">
        <v>45</v>
      </c>
      <c r="C24" s="11">
        <v>15167</v>
      </c>
      <c r="D24" s="11"/>
      <c r="E24" s="14">
        <v>11637926</v>
      </c>
      <c r="F24" s="14"/>
      <c r="G24" s="14">
        <f t="shared" si="1"/>
        <v>4928412</v>
      </c>
      <c r="H24" s="11"/>
      <c r="I24" s="11">
        <v>16566338</v>
      </c>
      <c r="J24" s="11"/>
      <c r="K24" s="11">
        <f t="shared" si="0"/>
        <v>1092.2620162194237</v>
      </c>
      <c r="N24" s="11"/>
      <c r="O24" s="11"/>
    </row>
    <row r="25" spans="1:15" ht="12.75">
      <c r="A25" t="s">
        <v>46</v>
      </c>
      <c r="C25" s="11">
        <v>6909</v>
      </c>
      <c r="D25" s="11"/>
      <c r="E25" s="14">
        <v>6886687</v>
      </c>
      <c r="F25" s="14"/>
      <c r="G25" s="14">
        <f t="shared" si="1"/>
        <v>1538398</v>
      </c>
      <c r="H25" s="11"/>
      <c r="I25" s="11">
        <v>8425085</v>
      </c>
      <c r="J25" s="11"/>
      <c r="K25" s="11">
        <f t="shared" si="0"/>
        <v>1219.4362425821391</v>
      </c>
      <c r="N25" s="11"/>
      <c r="O25" s="11"/>
    </row>
    <row r="26" spans="1:15" ht="12.75">
      <c r="A26" t="s">
        <v>47</v>
      </c>
      <c r="C26" s="11">
        <v>11215</v>
      </c>
      <c r="D26" s="11"/>
      <c r="E26" s="14">
        <v>13702959</v>
      </c>
      <c r="F26" s="14"/>
      <c r="G26" s="14">
        <f t="shared" si="1"/>
        <v>7978941</v>
      </c>
      <c r="H26" s="11"/>
      <c r="I26" s="11">
        <v>21681900</v>
      </c>
      <c r="J26" s="11"/>
      <c r="K26" s="11">
        <f t="shared" si="0"/>
        <v>1933.2946946054392</v>
      </c>
      <c r="N26" s="11"/>
      <c r="O26" s="11"/>
    </row>
    <row r="27" spans="1:15" ht="12.75">
      <c r="A27" t="s">
        <v>48</v>
      </c>
      <c r="C27" s="11">
        <v>8196</v>
      </c>
      <c r="D27" s="11"/>
      <c r="E27" s="14">
        <v>8706949</v>
      </c>
      <c r="F27" s="14"/>
      <c r="G27" s="14">
        <f t="shared" si="1"/>
        <v>578835</v>
      </c>
      <c r="H27" s="11"/>
      <c r="I27" s="11">
        <v>9285784</v>
      </c>
      <c r="J27" s="11"/>
      <c r="K27" s="11">
        <f t="shared" si="0"/>
        <v>1132.9653489507077</v>
      </c>
      <c r="N27" s="11"/>
      <c r="O27" s="11"/>
    </row>
    <row r="28" spans="1:15" ht="12.75">
      <c r="A28" t="s">
        <v>49</v>
      </c>
      <c r="C28" s="11">
        <v>6805</v>
      </c>
      <c r="D28" s="11"/>
      <c r="E28" s="14">
        <v>7409747</v>
      </c>
      <c r="F28" s="14"/>
      <c r="G28" s="14">
        <f t="shared" si="1"/>
        <v>2665428</v>
      </c>
      <c r="H28" s="11"/>
      <c r="I28" s="11">
        <v>10075175</v>
      </c>
      <c r="J28" s="11"/>
      <c r="K28" s="11">
        <f t="shared" si="0"/>
        <v>1480.5547391623807</v>
      </c>
      <c r="N28" s="11"/>
      <c r="O28" s="11"/>
    </row>
    <row r="29" spans="1:15" ht="12.75">
      <c r="A29" t="s">
        <v>50</v>
      </c>
      <c r="C29" s="11">
        <v>8699</v>
      </c>
      <c r="D29" s="11"/>
      <c r="E29" s="14">
        <v>11356535</v>
      </c>
      <c r="F29" s="14"/>
      <c r="G29" s="14">
        <f t="shared" si="1"/>
        <v>3495552</v>
      </c>
      <c r="H29" s="11"/>
      <c r="I29" s="11">
        <v>14852087</v>
      </c>
      <c r="J29" s="11"/>
      <c r="K29" s="11">
        <f t="shared" si="0"/>
        <v>1707.3326819174617</v>
      </c>
      <c r="N29" s="11"/>
      <c r="O29" s="11"/>
    </row>
    <row r="30" spans="1:15" ht="12.75">
      <c r="A30" t="s">
        <v>51</v>
      </c>
      <c r="C30" s="11">
        <v>36931</v>
      </c>
      <c r="D30" s="11"/>
      <c r="E30" s="14">
        <v>36541412</v>
      </c>
      <c r="F30" s="14"/>
      <c r="G30" s="14">
        <f t="shared" si="1"/>
        <v>16162944</v>
      </c>
      <c r="H30" s="11"/>
      <c r="I30" s="11">
        <v>52704356</v>
      </c>
      <c r="J30" s="11"/>
      <c r="K30" s="11">
        <f t="shared" si="0"/>
        <v>1427.1034090601393</v>
      </c>
      <c r="N30" s="11"/>
      <c r="O30" s="11"/>
    </row>
    <row r="31" spans="1:15" ht="12.75">
      <c r="A31" t="s">
        <v>52</v>
      </c>
      <c r="C31" s="11">
        <v>19841</v>
      </c>
      <c r="D31" s="11"/>
      <c r="E31" s="14">
        <v>22278744</v>
      </c>
      <c r="F31" s="14"/>
      <c r="G31" s="14">
        <f t="shared" si="1"/>
        <v>7399091</v>
      </c>
      <c r="H31" s="11"/>
      <c r="I31" s="11">
        <v>29677835</v>
      </c>
      <c r="J31" s="11"/>
      <c r="K31" s="11">
        <f t="shared" si="0"/>
        <v>1495.7832266518824</v>
      </c>
      <c r="N31" s="11"/>
      <c r="O31" s="11"/>
    </row>
    <row r="32" spans="1:15" ht="12.75">
      <c r="A32" t="s">
        <v>53</v>
      </c>
      <c r="C32" s="11">
        <v>13779</v>
      </c>
      <c r="D32" s="11"/>
      <c r="E32" s="14">
        <v>15802472</v>
      </c>
      <c r="F32" s="14"/>
      <c r="G32" s="14">
        <f t="shared" si="1"/>
        <v>5600877</v>
      </c>
      <c r="H32" s="11"/>
      <c r="I32" s="11">
        <v>21403349</v>
      </c>
      <c r="J32" s="11"/>
      <c r="K32" s="11">
        <f t="shared" si="0"/>
        <v>1553.3310835329123</v>
      </c>
      <c r="N32" s="11"/>
      <c r="O32" s="11"/>
    </row>
    <row r="33" spans="1:15" ht="12.75">
      <c r="A33" t="s">
        <v>54</v>
      </c>
      <c r="C33" s="11">
        <v>8943</v>
      </c>
      <c r="D33" s="11"/>
      <c r="E33" s="14">
        <v>9738165</v>
      </c>
      <c r="F33" s="14"/>
      <c r="G33" s="14">
        <f t="shared" si="1"/>
        <v>774643</v>
      </c>
      <c r="H33" s="11"/>
      <c r="I33" s="11">
        <v>10512808</v>
      </c>
      <c r="J33" s="11"/>
      <c r="K33" s="11">
        <f t="shared" si="0"/>
        <v>1175.5348317119535</v>
      </c>
      <c r="N33" s="11"/>
      <c r="O33" s="11"/>
    </row>
    <row r="34" spans="1:15" ht="12.75">
      <c r="A34" t="s">
        <v>55</v>
      </c>
      <c r="C34" s="11">
        <v>14943</v>
      </c>
      <c r="D34" s="11"/>
      <c r="E34" s="14">
        <v>16520675</v>
      </c>
      <c r="F34" s="14"/>
      <c r="G34" s="14">
        <f t="shared" si="1"/>
        <v>7221799</v>
      </c>
      <c r="H34" s="11"/>
      <c r="I34" s="11">
        <v>23742474</v>
      </c>
      <c r="J34" s="11"/>
      <c r="K34" s="11">
        <f t="shared" si="0"/>
        <v>1588.8693033527404</v>
      </c>
      <c r="N34" s="11"/>
      <c r="O34" s="11"/>
    </row>
    <row r="35" spans="1:15" ht="12.75">
      <c r="A35" t="s">
        <v>56</v>
      </c>
      <c r="C35" s="11">
        <v>2478</v>
      </c>
      <c r="D35" s="11"/>
      <c r="E35" s="14">
        <v>2438079</v>
      </c>
      <c r="F35" s="14"/>
      <c r="G35" s="14">
        <f t="shared" si="1"/>
        <v>662899</v>
      </c>
      <c r="H35" s="11"/>
      <c r="I35" s="11">
        <v>3100978</v>
      </c>
      <c r="J35" s="11"/>
      <c r="K35" s="11">
        <f t="shared" si="0"/>
        <v>1251.4035512510088</v>
      </c>
      <c r="N35" s="11"/>
      <c r="O35" s="11"/>
    </row>
    <row r="36" spans="1:15" ht="12.75">
      <c r="A36" t="s">
        <v>57</v>
      </c>
      <c r="C36" s="11">
        <v>5152</v>
      </c>
      <c r="D36" s="11"/>
      <c r="E36" s="14">
        <v>4501491</v>
      </c>
      <c r="F36" s="14"/>
      <c r="G36" s="14">
        <f t="shared" si="1"/>
        <v>1442491</v>
      </c>
      <c r="H36" s="11"/>
      <c r="I36" s="11">
        <v>5943982</v>
      </c>
      <c r="J36" s="11"/>
      <c r="K36" s="11">
        <f t="shared" si="0"/>
        <v>1153.7232142857142</v>
      </c>
      <c r="N36" s="11"/>
      <c r="O36" s="11"/>
    </row>
    <row r="37" spans="1:15" ht="12.75">
      <c r="A37" t="s">
        <v>58</v>
      </c>
      <c r="C37" s="11">
        <v>988</v>
      </c>
      <c r="D37" s="11"/>
      <c r="E37" s="14">
        <v>1729454</v>
      </c>
      <c r="F37" s="14"/>
      <c r="G37" s="14">
        <f t="shared" si="1"/>
        <v>260712</v>
      </c>
      <c r="H37" s="11"/>
      <c r="I37" s="11">
        <v>1990166</v>
      </c>
      <c r="J37" s="11"/>
      <c r="K37" s="11">
        <f t="shared" si="0"/>
        <v>2014.338056680162</v>
      </c>
      <c r="N37" s="11"/>
      <c r="O37" s="11"/>
    </row>
    <row r="38" spans="1:15" ht="12.75">
      <c r="A38" t="s">
        <v>59</v>
      </c>
      <c r="C38" s="11">
        <v>6343</v>
      </c>
      <c r="D38" s="11"/>
      <c r="E38" s="14">
        <v>5063714</v>
      </c>
      <c r="F38" s="14"/>
      <c r="G38" s="14">
        <f t="shared" si="1"/>
        <v>2084998</v>
      </c>
      <c r="H38" s="11"/>
      <c r="I38" s="11">
        <v>7148712</v>
      </c>
      <c r="J38" s="11"/>
      <c r="K38" s="11">
        <f t="shared" si="0"/>
        <v>1127.0238057701404</v>
      </c>
      <c r="N38" s="11"/>
      <c r="O38" s="11"/>
    </row>
    <row r="39" spans="1:15" ht="12.75">
      <c r="A39" t="s">
        <v>60</v>
      </c>
      <c r="C39" s="11">
        <v>13983</v>
      </c>
      <c r="D39" s="11"/>
      <c r="E39" s="14">
        <v>15676976</v>
      </c>
      <c r="F39" s="14"/>
      <c r="G39" s="14">
        <f t="shared" si="1"/>
        <v>4221751</v>
      </c>
      <c r="H39" s="11"/>
      <c r="I39" s="11">
        <v>19898727</v>
      </c>
      <c r="J39" s="11"/>
      <c r="K39" s="11">
        <f t="shared" si="0"/>
        <v>1423.0656511478223</v>
      </c>
      <c r="N39" s="11"/>
      <c r="O39" s="11"/>
    </row>
    <row r="40" spans="1:15" ht="12.75">
      <c r="A40" t="s">
        <v>61</v>
      </c>
      <c r="C40" s="11">
        <v>3898</v>
      </c>
      <c r="D40" s="11"/>
      <c r="E40" s="14">
        <v>5510393</v>
      </c>
      <c r="F40" s="14"/>
      <c r="G40" s="14">
        <f t="shared" si="1"/>
        <v>1758770</v>
      </c>
      <c r="H40" s="11"/>
      <c r="I40" s="11">
        <v>7269163</v>
      </c>
      <c r="J40" s="11"/>
      <c r="K40" s="11">
        <f t="shared" si="0"/>
        <v>1864.8442791174962</v>
      </c>
      <c r="N40" s="11"/>
      <c r="O40" s="11"/>
    </row>
    <row r="41" spans="1:15" ht="12.75">
      <c r="A41" t="s">
        <v>62</v>
      </c>
      <c r="C41" s="11">
        <v>74294</v>
      </c>
      <c r="D41" s="11"/>
      <c r="E41" s="14">
        <v>77902710</v>
      </c>
      <c r="F41" s="14"/>
      <c r="G41" s="14">
        <f t="shared" si="1"/>
        <v>30635213</v>
      </c>
      <c r="H41" s="11"/>
      <c r="I41" s="11">
        <v>108537923</v>
      </c>
      <c r="J41" s="11"/>
      <c r="K41" s="11">
        <f aca="true" t="shared" si="2" ref="K41:K63">SUM(I41/C41)</f>
        <v>1460.924475731553</v>
      </c>
      <c r="N41" s="11"/>
      <c r="O41" s="11"/>
    </row>
    <row r="42" spans="1:15" ht="12.75">
      <c r="A42" t="s">
        <v>63</v>
      </c>
      <c r="C42" s="11">
        <v>17907</v>
      </c>
      <c r="D42" s="11"/>
      <c r="E42" s="14">
        <v>17203968</v>
      </c>
      <c r="F42" s="14"/>
      <c r="G42" s="14">
        <f t="shared" si="1"/>
        <v>4709938</v>
      </c>
      <c r="H42" s="11"/>
      <c r="I42" s="11">
        <v>21913906</v>
      </c>
      <c r="J42" s="11"/>
      <c r="K42" s="11">
        <f t="shared" si="2"/>
        <v>1223.7619925168929</v>
      </c>
      <c r="N42" s="11"/>
      <c r="O42" s="11"/>
    </row>
    <row r="43" spans="1:15" ht="12.75">
      <c r="A43" t="s">
        <v>64</v>
      </c>
      <c r="C43" s="11">
        <v>2987</v>
      </c>
      <c r="D43" s="11"/>
      <c r="E43" s="14">
        <v>2717147</v>
      </c>
      <c r="F43" s="14"/>
      <c r="G43" s="14">
        <f t="shared" si="1"/>
        <v>718068</v>
      </c>
      <c r="H43" s="11"/>
      <c r="I43" s="11">
        <v>3435215</v>
      </c>
      <c r="J43" s="11"/>
      <c r="K43" s="11">
        <f t="shared" si="2"/>
        <v>1150.055239370606</v>
      </c>
      <c r="N43" s="11"/>
      <c r="O43" s="11"/>
    </row>
    <row r="44" spans="1:15" ht="12.75">
      <c r="A44" t="s">
        <v>65</v>
      </c>
      <c r="C44" s="11">
        <v>29629</v>
      </c>
      <c r="D44" s="11"/>
      <c r="E44" s="14">
        <v>31790224</v>
      </c>
      <c r="F44" s="14"/>
      <c r="G44" s="14">
        <f t="shared" si="1"/>
        <v>11514517</v>
      </c>
      <c r="H44" s="11"/>
      <c r="I44" s="11">
        <v>43304741</v>
      </c>
      <c r="J44" s="11"/>
      <c r="K44" s="11">
        <f t="shared" si="2"/>
        <v>1461.5660670289244</v>
      </c>
      <c r="N44" s="11"/>
      <c r="O44" s="11"/>
    </row>
    <row r="45" spans="1:15" ht="12.75">
      <c r="A45" t="s">
        <v>66</v>
      </c>
      <c r="C45" s="11">
        <v>7274</v>
      </c>
      <c r="D45" s="11"/>
      <c r="E45" s="14">
        <v>8988626</v>
      </c>
      <c r="F45" s="14"/>
      <c r="G45" s="14">
        <f t="shared" si="1"/>
        <v>1874701</v>
      </c>
      <c r="H45" s="11"/>
      <c r="I45" s="11">
        <v>10863327</v>
      </c>
      <c r="J45" s="11"/>
      <c r="K45" s="11">
        <f t="shared" si="2"/>
        <v>1493.4461094308497</v>
      </c>
      <c r="N45" s="11"/>
      <c r="O45" s="11"/>
    </row>
    <row r="46" spans="1:15" ht="12.75">
      <c r="A46" t="s">
        <v>67</v>
      </c>
      <c r="C46" s="11">
        <v>11319</v>
      </c>
      <c r="D46" s="11"/>
      <c r="E46" s="14">
        <v>10320731</v>
      </c>
      <c r="F46" s="14"/>
      <c r="G46" s="14">
        <f t="shared" si="1"/>
        <v>4643035</v>
      </c>
      <c r="H46" s="11"/>
      <c r="I46" s="11">
        <v>14963766</v>
      </c>
      <c r="J46" s="11"/>
      <c r="K46" s="11">
        <f t="shared" si="2"/>
        <v>1322.0042406573018</v>
      </c>
      <c r="N46" s="11"/>
      <c r="O46" s="11"/>
    </row>
    <row r="47" spans="1:15" ht="12.75">
      <c r="A47" t="s">
        <v>68</v>
      </c>
      <c r="C47" s="11">
        <v>49777</v>
      </c>
      <c r="D47" s="11"/>
      <c r="E47" s="14">
        <v>45087650</v>
      </c>
      <c r="F47" s="14"/>
      <c r="G47" s="14">
        <f t="shared" si="1"/>
        <v>18544833</v>
      </c>
      <c r="H47" s="11"/>
      <c r="I47" s="11">
        <v>63632483</v>
      </c>
      <c r="J47" s="11"/>
      <c r="K47" s="11">
        <f t="shared" si="2"/>
        <v>1278.3511059324587</v>
      </c>
      <c r="N47" s="11"/>
      <c r="O47" s="11"/>
    </row>
    <row r="48" spans="1:15" ht="12.75">
      <c r="A48" t="s">
        <v>69</v>
      </c>
      <c r="C48" s="11">
        <v>16590</v>
      </c>
      <c r="D48" s="11"/>
      <c r="E48" s="14">
        <v>14462808</v>
      </c>
      <c r="F48" s="14"/>
      <c r="G48" s="14">
        <f t="shared" si="1"/>
        <v>1656712</v>
      </c>
      <c r="H48" s="11"/>
      <c r="I48" s="11">
        <v>16119520</v>
      </c>
      <c r="J48" s="11"/>
      <c r="K48" s="11">
        <f t="shared" si="2"/>
        <v>971.6407474382158</v>
      </c>
      <c r="N48" s="11"/>
      <c r="O48" s="11"/>
    </row>
    <row r="49" spans="1:15" ht="12.75">
      <c r="A49" t="s">
        <v>70</v>
      </c>
      <c r="C49" s="11">
        <v>7014</v>
      </c>
      <c r="D49" s="11"/>
      <c r="E49" s="14">
        <v>6914863</v>
      </c>
      <c r="F49" s="14"/>
      <c r="G49" s="14">
        <f t="shared" si="1"/>
        <v>2901026</v>
      </c>
      <c r="H49" s="11"/>
      <c r="I49" s="11">
        <v>9815889</v>
      </c>
      <c r="J49" s="11"/>
      <c r="K49" s="11">
        <f t="shared" si="2"/>
        <v>1399.4709153122326</v>
      </c>
      <c r="N49" s="11"/>
      <c r="O49" s="11"/>
    </row>
    <row r="50" spans="1:15" ht="12.75">
      <c r="A50" t="s">
        <v>71</v>
      </c>
      <c r="C50" s="11">
        <v>9006</v>
      </c>
      <c r="D50" s="11"/>
      <c r="E50" s="14">
        <v>10427303</v>
      </c>
      <c r="F50" s="14"/>
      <c r="G50" s="14">
        <f t="shared" si="1"/>
        <v>1633349</v>
      </c>
      <c r="H50" s="11"/>
      <c r="I50" s="11">
        <v>12060652</v>
      </c>
      <c r="J50" s="11"/>
      <c r="K50" s="11">
        <f t="shared" si="2"/>
        <v>1339.179658005774</v>
      </c>
      <c r="N50" s="11"/>
      <c r="O50" s="11"/>
    </row>
    <row r="51" spans="1:15" ht="12.75">
      <c r="A51" t="s">
        <v>72</v>
      </c>
      <c r="C51" s="11">
        <v>3506</v>
      </c>
      <c r="D51" s="11"/>
      <c r="E51" s="14">
        <v>3480703</v>
      </c>
      <c r="F51" s="14"/>
      <c r="G51" s="14">
        <f t="shared" si="1"/>
        <v>1039134</v>
      </c>
      <c r="H51" s="11"/>
      <c r="I51" s="11">
        <v>4519837</v>
      </c>
      <c r="J51" s="11"/>
      <c r="K51" s="11">
        <f t="shared" si="2"/>
        <v>1289.1719908727896</v>
      </c>
      <c r="N51" s="11"/>
      <c r="O51" s="11"/>
    </row>
    <row r="52" spans="1:15" ht="12.75">
      <c r="A52" t="s">
        <v>73</v>
      </c>
      <c r="C52" s="11">
        <v>13212</v>
      </c>
      <c r="D52" s="11"/>
      <c r="E52" s="14">
        <v>13712856</v>
      </c>
      <c r="F52" s="14"/>
      <c r="G52" s="14">
        <f t="shared" si="1"/>
        <v>2923172</v>
      </c>
      <c r="H52" s="11"/>
      <c r="I52" s="11">
        <v>16636028</v>
      </c>
      <c r="J52" s="11"/>
      <c r="K52" s="11">
        <f t="shared" si="2"/>
        <v>1259.1604601877082</v>
      </c>
      <c r="N52" s="11"/>
      <c r="O52" s="11"/>
    </row>
    <row r="53" spans="1:15" ht="12.75">
      <c r="A53" t="s">
        <v>74</v>
      </c>
      <c r="C53" s="11">
        <v>33639</v>
      </c>
      <c r="D53" s="11"/>
      <c r="E53" s="14">
        <v>41619249</v>
      </c>
      <c r="F53" s="14"/>
      <c r="G53" s="14">
        <f t="shared" si="1"/>
        <v>10682690</v>
      </c>
      <c r="H53" s="11"/>
      <c r="I53" s="11">
        <v>52301939</v>
      </c>
      <c r="J53" s="11"/>
      <c r="K53" s="11">
        <f t="shared" si="2"/>
        <v>1554.8006480573144</v>
      </c>
      <c r="N53" s="11"/>
      <c r="O53" s="11"/>
    </row>
    <row r="54" spans="1:15" ht="12.75">
      <c r="A54" t="s">
        <v>75</v>
      </c>
      <c r="C54" s="11">
        <v>2596</v>
      </c>
      <c r="D54" s="11"/>
      <c r="E54" s="14">
        <v>4180652</v>
      </c>
      <c r="F54" s="14"/>
      <c r="G54" s="14">
        <f t="shared" si="1"/>
        <v>1665837</v>
      </c>
      <c r="H54" s="11"/>
      <c r="I54" s="11">
        <v>5846489</v>
      </c>
      <c r="J54" s="11"/>
      <c r="K54" s="11">
        <f t="shared" si="2"/>
        <v>2252.114406779661</v>
      </c>
      <c r="N54" s="11"/>
      <c r="O54" s="11"/>
    </row>
    <row r="55" spans="1:15" ht="12.75">
      <c r="A55" t="s">
        <v>76</v>
      </c>
      <c r="C55" s="11">
        <v>5541</v>
      </c>
      <c r="D55" s="11"/>
      <c r="E55" s="14">
        <v>5051780</v>
      </c>
      <c r="F55" s="14"/>
      <c r="G55" s="14">
        <f t="shared" si="1"/>
        <v>1556465</v>
      </c>
      <c r="H55" s="11"/>
      <c r="I55" s="11">
        <v>6608245</v>
      </c>
      <c r="J55" s="11"/>
      <c r="K55" s="11">
        <f t="shared" si="2"/>
        <v>1192.6087348853998</v>
      </c>
      <c r="N55" s="11"/>
      <c r="O55" s="11"/>
    </row>
    <row r="56" spans="1:15" ht="12.75">
      <c r="A56" t="s">
        <v>77</v>
      </c>
      <c r="C56" s="11">
        <v>13649</v>
      </c>
      <c r="D56" s="11"/>
      <c r="E56" s="14">
        <v>14102164</v>
      </c>
      <c r="F56" s="14"/>
      <c r="G56" s="14">
        <f t="shared" si="1"/>
        <v>4105954</v>
      </c>
      <c r="H56" s="11"/>
      <c r="I56" s="11">
        <v>18208118</v>
      </c>
      <c r="J56" s="11"/>
      <c r="K56" s="11">
        <f t="shared" si="2"/>
        <v>1334.0257894351234</v>
      </c>
      <c r="N56" s="11"/>
      <c r="O56" s="11"/>
    </row>
    <row r="57" spans="1:15" ht="12.75">
      <c r="A57" t="s">
        <v>78</v>
      </c>
      <c r="C57" s="11">
        <v>10356</v>
      </c>
      <c r="D57" s="11"/>
      <c r="E57" s="14">
        <v>13149230</v>
      </c>
      <c r="F57" s="14"/>
      <c r="G57" s="14">
        <f t="shared" si="1"/>
        <v>4987362</v>
      </c>
      <c r="H57" s="11"/>
      <c r="I57" s="11">
        <v>18136592</v>
      </c>
      <c r="J57" s="11"/>
      <c r="K57" s="11">
        <f t="shared" si="2"/>
        <v>1751.3124758594051</v>
      </c>
      <c r="N57" s="11"/>
      <c r="O57" s="11"/>
    </row>
    <row r="58" spans="1:15" ht="12.75">
      <c r="A58" t="s">
        <v>79</v>
      </c>
      <c r="C58" s="11">
        <v>5666</v>
      </c>
      <c r="D58" s="11"/>
      <c r="E58" s="14">
        <v>4585101</v>
      </c>
      <c r="F58" s="14"/>
      <c r="G58" s="14">
        <f t="shared" si="1"/>
        <v>1394580</v>
      </c>
      <c r="H58" s="11"/>
      <c r="I58" s="11">
        <v>5979681</v>
      </c>
      <c r="J58" s="11"/>
      <c r="K58" s="11">
        <f t="shared" si="2"/>
        <v>1055.3619837627957</v>
      </c>
      <c r="N58" s="11"/>
      <c r="O58" s="11"/>
    </row>
    <row r="59" spans="1:15" ht="12.75">
      <c r="A59" t="s">
        <v>80</v>
      </c>
      <c r="C59" s="11">
        <v>16712</v>
      </c>
      <c r="D59" s="11"/>
      <c r="E59" s="14">
        <v>15187351</v>
      </c>
      <c r="F59" s="14"/>
      <c r="G59" s="14">
        <f t="shared" si="1"/>
        <v>6637929</v>
      </c>
      <c r="H59" s="11"/>
      <c r="I59" s="11">
        <v>21825280</v>
      </c>
      <c r="J59" s="11"/>
      <c r="K59" s="11">
        <f t="shared" si="2"/>
        <v>1305.9645763523217</v>
      </c>
      <c r="N59" s="11"/>
      <c r="O59" s="11"/>
    </row>
    <row r="60" spans="1:15" ht="12.75">
      <c r="A60" t="s">
        <v>81</v>
      </c>
      <c r="C60" s="11">
        <v>995</v>
      </c>
      <c r="D60" s="11"/>
      <c r="E60" s="14">
        <v>927200</v>
      </c>
      <c r="F60" s="14"/>
      <c r="G60" s="14">
        <f t="shared" si="1"/>
        <v>267564</v>
      </c>
      <c r="H60" s="11"/>
      <c r="I60" s="11">
        <v>1194764</v>
      </c>
      <c r="J60" s="11"/>
      <c r="K60" s="11">
        <f t="shared" si="2"/>
        <v>1200.7678391959798</v>
      </c>
      <c r="N60" s="11"/>
      <c r="O60" s="11"/>
    </row>
    <row r="61" spans="1:15" ht="12.75">
      <c r="A61" t="s">
        <v>82</v>
      </c>
      <c r="C61" s="11">
        <v>391</v>
      </c>
      <c r="D61" s="11"/>
      <c r="E61" s="14">
        <v>544379</v>
      </c>
      <c r="F61" s="14"/>
      <c r="G61" s="14">
        <f t="shared" si="1"/>
        <v>0</v>
      </c>
      <c r="H61" s="11"/>
      <c r="I61" s="11">
        <v>544379</v>
      </c>
      <c r="J61" s="11"/>
      <c r="K61" s="11">
        <f t="shared" si="2"/>
        <v>1392.2736572890026</v>
      </c>
      <c r="N61" s="11"/>
      <c r="O61" s="11"/>
    </row>
    <row r="62" spans="1:15" ht="12.75">
      <c r="A62" t="s">
        <v>83</v>
      </c>
      <c r="C62" s="11">
        <v>52</v>
      </c>
      <c r="D62" s="11"/>
      <c r="E62" s="14">
        <v>91999</v>
      </c>
      <c r="F62" s="14"/>
      <c r="G62" s="14">
        <f t="shared" si="1"/>
        <v>0</v>
      </c>
      <c r="H62" s="11"/>
      <c r="I62" s="11">
        <v>91999</v>
      </c>
      <c r="J62" s="11"/>
      <c r="K62" s="11">
        <f t="shared" si="2"/>
        <v>1769.2115384615386</v>
      </c>
      <c r="N62" s="11"/>
      <c r="O62" s="11"/>
    </row>
    <row r="63" spans="1:15" ht="12.75">
      <c r="A63" t="s">
        <v>84</v>
      </c>
      <c r="C63" s="11">
        <v>923</v>
      </c>
      <c r="D63" s="11"/>
      <c r="E63" s="14">
        <v>370334</v>
      </c>
      <c r="F63" s="14"/>
      <c r="G63" s="14">
        <f t="shared" si="1"/>
        <v>0</v>
      </c>
      <c r="H63" s="11"/>
      <c r="I63" s="11">
        <v>370334</v>
      </c>
      <c r="J63" s="11"/>
      <c r="K63" s="11">
        <f t="shared" si="2"/>
        <v>401.22860238353195</v>
      </c>
      <c r="N63" s="11"/>
      <c r="O63" s="11"/>
    </row>
    <row r="64" spans="5:15" ht="12.75">
      <c r="E64" s="16"/>
      <c r="F64" s="16"/>
      <c r="G64" s="16"/>
      <c r="K64" s="11"/>
      <c r="N64" s="11"/>
      <c r="O64" s="11"/>
    </row>
    <row r="65" spans="1:15" ht="12.75">
      <c r="A65" s="17" t="s">
        <v>85</v>
      </c>
      <c r="B65" s="7"/>
      <c r="C65" s="18">
        <f>SUM(C9:C63)</f>
        <v>710907</v>
      </c>
      <c r="D65" s="18"/>
      <c r="E65" s="19">
        <f>SUM(E9:E64)</f>
        <v>787193414</v>
      </c>
      <c r="F65" s="20"/>
      <c r="G65" s="19">
        <f>SUM(G9:G64)</f>
        <v>263267883</v>
      </c>
      <c r="H65" s="18"/>
      <c r="I65" s="21">
        <f>SUM(I9:I63)</f>
        <v>1050461297</v>
      </c>
      <c r="J65" s="21"/>
      <c r="K65" s="21">
        <f>SUM(I65/C65)</f>
        <v>1477.6353264210368</v>
      </c>
      <c r="N65" s="11"/>
      <c r="O65" s="11"/>
    </row>
    <row r="69" ht="12.75">
      <c r="G69" s="11"/>
    </row>
  </sheetData>
  <mergeCells count="11">
    <mergeCell ref="E5:J5"/>
    <mergeCell ref="A1:L1"/>
    <mergeCell ref="A2:L2"/>
    <mergeCell ref="K5:L5"/>
    <mergeCell ref="J3:L3"/>
    <mergeCell ref="K7:L7"/>
    <mergeCell ref="C6:D6"/>
    <mergeCell ref="C7:D7"/>
    <mergeCell ref="I6:J6"/>
    <mergeCell ref="I7:J7"/>
    <mergeCell ref="K6:L6"/>
  </mergeCells>
  <printOptions horizontalCentered="1"/>
  <pageMargins left="0.56" right="0.56" top="0.58" bottom="1" header="0.5" footer="0.5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Federal Campus-Based Programs Data Book - Federal Work-Study Program Recipient Data (MS Excel)</dc:title>
  <dc:subject/>
  <dc:creator>Office of Postsecondary Education</dc:creator>
  <cp:keywords/>
  <dc:description/>
  <cp:lastModifiedBy>Philip.Schulz</cp:lastModifiedBy>
  <dcterms:created xsi:type="dcterms:W3CDTF">2007-06-28T12:44:54Z</dcterms:created>
  <dcterms:modified xsi:type="dcterms:W3CDTF">2007-08-13T14:59:36Z</dcterms:modified>
  <cp:category/>
  <cp:version/>
  <cp:contentType/>
  <cp:contentStatus/>
</cp:coreProperties>
</file>