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8385" activeTab="0"/>
  </bookViews>
  <sheets>
    <sheet name="Income" sheetId="1" r:id="rId1"/>
    <sheet name="State Listing" sheetId="2" r:id="rId2"/>
  </sheets>
  <definedNames/>
  <calcPr fullCalcOnLoad="1"/>
</workbook>
</file>

<file path=xl/sharedStrings.xml><?xml version="1.0" encoding="utf-8"?>
<sst xmlns="http://schemas.openxmlformats.org/spreadsheetml/2006/main" count="92" uniqueCount="85">
  <si>
    <t>FWS Awards and Recipients for 2002-03 - U.S. Totals</t>
  </si>
  <si>
    <t>Dependent Undergraduate Students</t>
  </si>
  <si>
    <t>Independent</t>
  </si>
  <si>
    <t>0 to</t>
  </si>
  <si>
    <t>$6,000-</t>
  </si>
  <si>
    <t>$12,000-</t>
  </si>
  <si>
    <t>$24,000-</t>
  </si>
  <si>
    <t>$30,000-</t>
  </si>
  <si>
    <t>$42,000-</t>
  </si>
  <si>
    <t>Undergraduate</t>
  </si>
  <si>
    <t>Graduate</t>
  </si>
  <si>
    <t>Total*</t>
  </si>
  <si>
    <t>&amp; Over</t>
  </si>
  <si>
    <t>Students</t>
  </si>
  <si>
    <t>Recipients</t>
  </si>
  <si>
    <t>Percent</t>
  </si>
  <si>
    <t>Earnings ($)</t>
  </si>
  <si>
    <t>Average</t>
  </si>
  <si>
    <t>Earnings  ($)</t>
  </si>
  <si>
    <t>Note:   In thousands.</t>
  </si>
  <si>
    <t>Federal Work-Study Program</t>
  </si>
  <si>
    <t>Award Year 2002-03</t>
  </si>
  <si>
    <t>Earned Compensation</t>
  </si>
  <si>
    <t>Total</t>
  </si>
  <si>
    <t>Federal</t>
  </si>
  <si>
    <t>Institution</t>
  </si>
  <si>
    <t>Amount</t>
  </si>
  <si>
    <t>Share</t>
  </si>
  <si>
    <t>Earned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</si>
  <si>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</si>
  <si>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</si>
  <si>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</si>
  <si>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</si>
  <si>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</si>
  <si>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</si>
  <si>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</si>
  <si>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</si>
  <si>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</si>
  <si>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</si>
  <si>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</si>
  <si>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</si>
  <si>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</si>
  <si>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</si>
  <si>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</si>
  <si>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</si>
  <si>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</si>
  <si>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</si>
  <si>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</si>
  <si>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</si>
  <si>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</si>
  <si>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</si>
  <si>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</si>
  <si>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</si>
  <si>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</si>
  <si>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</si>
  <si>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</si>
  <si>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</si>
  <si>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</si>
  <si>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</si>
  <si>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</si>
  <si>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</si>
  <si>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</si>
  <si>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</si>
  <si>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</si>
  <si>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</si>
  <si>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</si>
  <si>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</si>
  <si>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</si>
  <si>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</si>
  <si>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</si>
  <si>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</si>
  <si>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</si>
  <si>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</si>
  <si>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</si>
  <si>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</si>
  <si>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</si>
  <si>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</si>
  <si>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</si>
  <si>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</si>
  <si>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</si>
  <si>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</si>
  <si>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Guam</t>
  </si>
  <si>
    <t>Virgin Islands</t>
  </si>
  <si>
    <t>Misc. Islands</t>
  </si>
  <si>
    <t>U.S. TOTAL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</si>
</sst>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00"/>
    <numFmt numFmtId="167" formatCode="0.0000"/>
    <numFmt numFmtId="168" formatCode="0.000"/>
    <numFmt numFmtId="169" formatCode="0.0"/>
  </numFmts>
  <fonts count="4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6" fontId="2" fillId="0" borderId="0" xfId="0" applyNumberFormat="1" applyFont="1" applyAlignment="1">
      <alignment horizontal="right"/>
    </xf>
    <xf numFmtId="38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165" fontId="0" fillId="0" borderId="0" xfId="15" applyNumberFormat="1" applyAlignment="1">
      <alignment/>
    </xf>
    <xf numFmtId="2" fontId="0" fillId="0" borderId="0" xfId="0" applyNumberFormat="1" applyAlignment="1">
      <alignment/>
    </xf>
    <xf numFmtId="38" fontId="0" fillId="0" borderId="0" xfId="0" applyNumberFormat="1" applyAlignment="1">
      <alignment/>
    </xf>
    <xf numFmtId="6" fontId="0" fillId="0" borderId="0" xfId="0" applyNumberFormat="1" applyAlignment="1">
      <alignment/>
    </xf>
    <xf numFmtId="38" fontId="2" fillId="0" borderId="0" xfId="0" applyNumberFormat="1" applyFont="1" applyAlignment="1">
      <alignment/>
    </xf>
    <xf numFmtId="6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9"/>
  <sheetViews>
    <sheetView tabSelected="1" workbookViewId="0" topLeftCell="A1">
      <selection activeCell="C2" sqref="C2"/>
    </sheetView>
  </sheetViews>
  <sheetFormatPr defaultColWidth="9.140625" defaultRowHeight="12.75"/>
  <cols>
    <col min="1" max="1" width="10.7109375" style="0" customWidth="1"/>
    <col min="2" max="2" width="4.7109375" style="0" customWidth="1"/>
    <col min="3" max="3" width="7.7109375" style="0" customWidth="1"/>
    <col min="4" max="4" width="1.7109375" style="0" customWidth="1"/>
    <col min="5" max="5" width="9.28125" style="0" bestFit="1" customWidth="1"/>
    <col min="6" max="6" width="1.7109375" style="0" customWidth="1"/>
    <col min="7" max="7" width="9.28125" style="0" bestFit="1" customWidth="1"/>
    <col min="8" max="8" width="1.7109375" style="0" customWidth="1"/>
    <col min="9" max="9" width="9.28125" style="0" bestFit="1" customWidth="1"/>
    <col min="10" max="10" width="1.7109375" style="0" customWidth="1"/>
    <col min="11" max="11" width="9.28125" style="0" bestFit="1" customWidth="1"/>
    <col min="12" max="12" width="1.7109375" style="0" customWidth="1"/>
    <col min="13" max="13" width="9.28125" style="0" bestFit="1" customWidth="1"/>
    <col min="14" max="14" width="1.7109375" style="0" customWidth="1"/>
    <col min="15" max="15" width="9.28125" style="0" bestFit="1" customWidth="1"/>
    <col min="16" max="16" width="1.7109375" style="0" customWidth="1"/>
    <col min="17" max="17" width="9.28125" style="0" bestFit="1" customWidth="1"/>
    <col min="18" max="18" width="6.7109375" style="0" customWidth="1"/>
    <col min="19" max="19" width="9.28125" style="0" bestFit="1" customWidth="1"/>
    <col min="20" max="20" width="6.7109375" style="0" customWidth="1"/>
    <col min="21" max="21" width="2.7109375" style="0" customWidth="1"/>
    <col min="22" max="22" width="6.7109375" style="0" customWidth="1"/>
    <col min="23" max="23" width="2.7109375" style="0" customWidth="1"/>
  </cols>
  <sheetData>
    <row r="1" spans="1:23" ht="2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</row>
    <row r="2" spans="19:23" ht="12.75">
      <c r="S2" s="13"/>
      <c r="T2" s="13"/>
      <c r="U2" s="13"/>
      <c r="V2" s="13"/>
      <c r="W2" s="13"/>
    </row>
    <row r="4" spans="5:20" ht="12.75">
      <c r="E4" s="15" t="s">
        <v>1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3" t="s">
        <v>2</v>
      </c>
      <c r="S4" s="13"/>
      <c r="T4" s="13"/>
    </row>
    <row r="5" spans="5:23" ht="12.75">
      <c r="E5" s="2" t="s">
        <v>3</v>
      </c>
      <c r="F5" s="2"/>
      <c r="G5" s="2" t="s">
        <v>4</v>
      </c>
      <c r="H5" s="2"/>
      <c r="I5" s="2" t="s">
        <v>5</v>
      </c>
      <c r="J5" s="2"/>
      <c r="K5" s="2" t="s">
        <v>6</v>
      </c>
      <c r="L5" s="2"/>
      <c r="M5" s="2" t="s">
        <v>7</v>
      </c>
      <c r="N5" s="2"/>
      <c r="O5" s="2" t="s">
        <v>8</v>
      </c>
      <c r="P5" s="2"/>
      <c r="Q5" s="3">
        <v>60000</v>
      </c>
      <c r="R5" s="13" t="s">
        <v>9</v>
      </c>
      <c r="S5" s="13"/>
      <c r="T5" s="13"/>
      <c r="U5" s="13" t="s">
        <v>10</v>
      </c>
      <c r="V5" s="13"/>
      <c r="W5" s="13"/>
    </row>
    <row r="6" spans="3:23" ht="12.75">
      <c r="C6" s="1" t="s">
        <v>11</v>
      </c>
      <c r="D6" s="1"/>
      <c r="E6" s="3">
        <v>5999</v>
      </c>
      <c r="F6" s="3"/>
      <c r="G6" s="4">
        <v>11999</v>
      </c>
      <c r="H6" s="4"/>
      <c r="I6" s="4">
        <v>23999</v>
      </c>
      <c r="J6" s="4"/>
      <c r="K6" s="4">
        <v>29999</v>
      </c>
      <c r="L6" s="4"/>
      <c r="M6" s="4">
        <v>41999</v>
      </c>
      <c r="N6" s="4"/>
      <c r="O6" s="4">
        <v>59999</v>
      </c>
      <c r="P6" s="5"/>
      <c r="Q6" s="2" t="s">
        <v>12</v>
      </c>
      <c r="R6" s="13" t="s">
        <v>13</v>
      </c>
      <c r="S6" s="13"/>
      <c r="T6" s="13"/>
      <c r="U6" s="13" t="s">
        <v>13</v>
      </c>
      <c r="V6" s="13"/>
      <c r="W6" s="13"/>
    </row>
    <row r="8" spans="1:22" ht="12.75">
      <c r="A8" s="6" t="s">
        <v>14</v>
      </c>
      <c r="C8" s="7">
        <v>759</v>
      </c>
      <c r="D8" s="7"/>
      <c r="E8" s="7">
        <v>22</v>
      </c>
      <c r="F8" s="7"/>
      <c r="G8" s="7">
        <v>26</v>
      </c>
      <c r="H8" s="7"/>
      <c r="I8" s="7">
        <v>81</v>
      </c>
      <c r="J8" s="7"/>
      <c r="K8" s="7">
        <v>52</v>
      </c>
      <c r="L8" s="7"/>
      <c r="M8" s="7">
        <v>95</v>
      </c>
      <c r="N8" s="7"/>
      <c r="O8" s="7">
        <v>119</v>
      </c>
      <c r="P8" s="7"/>
      <c r="Q8" s="7">
        <v>162</v>
      </c>
      <c r="R8" s="7"/>
      <c r="S8" s="7">
        <v>154</v>
      </c>
      <c r="V8">
        <v>48</v>
      </c>
    </row>
    <row r="9" spans="1:22" ht="12.75">
      <c r="A9" s="6" t="s">
        <v>15</v>
      </c>
      <c r="C9" s="8">
        <f>SUM(E9:V9)</f>
        <v>100</v>
      </c>
      <c r="D9" s="8"/>
      <c r="E9" s="8">
        <f>SUM(E8/$C8)*100</f>
        <v>2.898550724637681</v>
      </c>
      <c r="F9" s="8"/>
      <c r="G9" s="8">
        <f aca="true" t="shared" si="0" ref="G9:S9">SUM(G8/$C8)*100</f>
        <v>3.4255599472990776</v>
      </c>
      <c r="H9" s="8"/>
      <c r="I9" s="8">
        <f t="shared" si="0"/>
        <v>10.67193675889328</v>
      </c>
      <c r="J9" s="8"/>
      <c r="K9" s="8">
        <f t="shared" si="0"/>
        <v>6.851119894598155</v>
      </c>
      <c r="L9" s="8"/>
      <c r="M9" s="8">
        <f t="shared" si="0"/>
        <v>12.51646903820817</v>
      </c>
      <c r="N9" s="8"/>
      <c r="O9" s="8">
        <f t="shared" si="0"/>
        <v>15.678524374176547</v>
      </c>
      <c r="P9" s="8"/>
      <c r="Q9" s="8">
        <f t="shared" si="0"/>
        <v>21.34387351778656</v>
      </c>
      <c r="S9" s="8">
        <f t="shared" si="0"/>
        <v>20.28985507246377</v>
      </c>
      <c r="V9" s="8">
        <f>SUM(V8/$C8)*100</f>
        <v>6.324110671936759</v>
      </c>
    </row>
    <row r="10" ht="12.75">
      <c r="A10" s="6"/>
    </row>
    <row r="11" spans="1:22" ht="12.75">
      <c r="A11" s="6" t="s">
        <v>16</v>
      </c>
      <c r="C11" s="9">
        <v>1097</v>
      </c>
      <c r="E11">
        <v>29</v>
      </c>
      <c r="G11">
        <v>36</v>
      </c>
      <c r="I11">
        <v>114</v>
      </c>
      <c r="K11">
        <v>73</v>
      </c>
      <c r="M11">
        <v>130</v>
      </c>
      <c r="O11">
        <v>155</v>
      </c>
      <c r="Q11">
        <v>194</v>
      </c>
      <c r="S11">
        <v>243</v>
      </c>
      <c r="V11">
        <v>123</v>
      </c>
    </row>
    <row r="12" spans="1:22" ht="12.75">
      <c r="A12" s="6" t="s">
        <v>15</v>
      </c>
      <c r="C12" s="8">
        <f>SUM(E12:V12)</f>
        <v>100</v>
      </c>
      <c r="D12" s="8"/>
      <c r="E12" s="8">
        <f>SUM(E11/$C11)*100</f>
        <v>2.643573381950775</v>
      </c>
      <c r="F12" s="8"/>
      <c r="G12" s="8">
        <f aca="true" t="shared" si="1" ref="G12:S12">SUM(G11/$C11)*100</f>
        <v>3.2816773017319965</v>
      </c>
      <c r="H12" s="8"/>
      <c r="I12" s="8">
        <f t="shared" si="1"/>
        <v>10.391978122151322</v>
      </c>
      <c r="J12" s="8"/>
      <c r="K12" s="8">
        <f t="shared" si="1"/>
        <v>6.654512306289881</v>
      </c>
      <c r="L12" s="8"/>
      <c r="M12" s="8">
        <f t="shared" si="1"/>
        <v>11.850501367365544</v>
      </c>
      <c r="N12" s="8"/>
      <c r="O12" s="8">
        <f t="shared" si="1"/>
        <v>14.129443938012761</v>
      </c>
      <c r="P12" s="8"/>
      <c r="Q12" s="8">
        <f t="shared" si="1"/>
        <v>17.684594348222422</v>
      </c>
      <c r="S12" s="8">
        <f t="shared" si="1"/>
        <v>22.151321786690975</v>
      </c>
      <c r="V12" s="8">
        <f>SUM(V11/$C11)*100</f>
        <v>11.21239744758432</v>
      </c>
    </row>
    <row r="13" ht="12.75">
      <c r="A13" s="6"/>
    </row>
    <row r="14" ht="12.75">
      <c r="A14" s="6" t="s">
        <v>17</v>
      </c>
    </row>
    <row r="15" spans="1:22" ht="12.75">
      <c r="A15" s="6" t="s">
        <v>18</v>
      </c>
      <c r="C15" s="7">
        <v>1446</v>
      </c>
      <c r="D15" s="7"/>
      <c r="E15" s="7">
        <v>1359</v>
      </c>
      <c r="F15" s="7"/>
      <c r="G15" s="7">
        <v>1377</v>
      </c>
      <c r="H15" s="7"/>
      <c r="I15" s="7">
        <v>1400</v>
      </c>
      <c r="J15" s="7"/>
      <c r="K15" s="7">
        <v>1386</v>
      </c>
      <c r="L15" s="7"/>
      <c r="M15" s="7">
        <v>1366</v>
      </c>
      <c r="N15" s="7"/>
      <c r="O15" s="7">
        <v>1309</v>
      </c>
      <c r="P15" s="7"/>
      <c r="Q15" s="7">
        <v>1202</v>
      </c>
      <c r="R15" s="7"/>
      <c r="S15" s="7">
        <v>1574</v>
      </c>
      <c r="V15" s="7">
        <v>2557</v>
      </c>
    </row>
    <row r="19" ht="12.75">
      <c r="A19" s="6" t="s">
        <v>19</v>
      </c>
    </row>
  </sheetData>
  <mergeCells count="8">
    <mergeCell ref="R6:T6"/>
    <mergeCell ref="U5:W5"/>
    <mergeCell ref="U6:W6"/>
    <mergeCell ref="A1:W1"/>
    <mergeCell ref="E4:Q4"/>
    <mergeCell ref="R4:T4"/>
    <mergeCell ref="R5:T5"/>
    <mergeCell ref="S2:W2"/>
  </mergeCells>
  <printOptions/>
  <pageMargins left="0.94" right="0.52" top="1.21" bottom="1" header="0.5" footer="0.5"/>
  <pageSetup fitToHeight="1" fitToWidth="1" horizontalDpi="600" verticalDpi="600" orientation="landscape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9"/>
  <sheetViews>
    <sheetView workbookViewId="0" topLeftCell="A1">
      <selection activeCell="A65" sqref="A65"/>
    </sheetView>
  </sheetViews>
  <sheetFormatPr defaultColWidth="9.140625" defaultRowHeight="12.75"/>
  <cols>
    <col min="1" max="1" width="25.00390625" style="0" customWidth="1"/>
    <col min="2" max="2" width="2.7109375" style="0" customWidth="1"/>
    <col min="3" max="3" width="11.7109375" style="0" customWidth="1"/>
    <col min="4" max="4" width="3.7109375" style="0" customWidth="1"/>
    <col min="5" max="5" width="14.7109375" style="0" customWidth="1"/>
    <col min="6" max="6" width="2.7109375" style="0" customWidth="1"/>
    <col min="7" max="7" width="14.7109375" style="0" customWidth="1"/>
    <col min="8" max="8" width="2.7109375" style="0" customWidth="1"/>
    <col min="9" max="9" width="15.7109375" style="0" customWidth="1"/>
    <col min="10" max="10" width="3.7109375" style="0" customWidth="1"/>
    <col min="11" max="11" width="10.7109375" style="0" customWidth="1"/>
    <col min="12" max="12" width="3.7109375" style="0" customWidth="1"/>
    <col min="15" max="15" width="15.00390625" style="0" customWidth="1"/>
  </cols>
  <sheetData>
    <row r="1" spans="1:12" ht="18">
      <c r="A1" s="16" t="s">
        <v>20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18">
      <c r="A2" s="16" t="s">
        <v>21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0:12" ht="12.75">
      <c r="J3" s="13"/>
      <c r="K3" s="13"/>
      <c r="L3" s="13"/>
    </row>
    <row r="5" spans="3:12" ht="12.75">
      <c r="C5" s="1"/>
      <c r="D5" s="1"/>
      <c r="E5" s="15" t="s">
        <v>22</v>
      </c>
      <c r="F5" s="15"/>
      <c r="G5" s="15"/>
      <c r="H5" s="15"/>
      <c r="I5" s="15"/>
      <c r="J5" s="15"/>
      <c r="K5" s="13" t="s">
        <v>17</v>
      </c>
      <c r="L5" s="13"/>
    </row>
    <row r="6" spans="3:12" ht="12.75">
      <c r="C6" s="13" t="s">
        <v>23</v>
      </c>
      <c r="D6" s="13"/>
      <c r="E6" s="1" t="s">
        <v>24</v>
      </c>
      <c r="F6" s="1"/>
      <c r="G6" s="1" t="s">
        <v>25</v>
      </c>
      <c r="H6" s="1"/>
      <c r="I6" s="13" t="s">
        <v>23</v>
      </c>
      <c r="J6" s="13"/>
      <c r="K6" s="13" t="s">
        <v>26</v>
      </c>
      <c r="L6" s="13"/>
    </row>
    <row r="7" spans="3:12" ht="12.75">
      <c r="C7" s="13" t="s">
        <v>14</v>
      </c>
      <c r="D7" s="13"/>
      <c r="E7" s="1" t="s">
        <v>27</v>
      </c>
      <c r="F7" s="1"/>
      <c r="G7" s="1" t="s">
        <v>27</v>
      </c>
      <c r="H7" s="1"/>
      <c r="I7" s="13" t="s">
        <v>28</v>
      </c>
      <c r="J7" s="13"/>
      <c r="K7" s="13" t="s">
        <v>28</v>
      </c>
      <c r="L7" s="13"/>
    </row>
    <row r="9" spans="1:15" ht="12.75">
      <c r="A9" t="s">
        <v>29</v>
      </c>
      <c r="C9" s="9">
        <v>10986</v>
      </c>
      <c r="D9" s="9"/>
      <c r="E9" s="10">
        <f>I9-G9</f>
        <v>14333907</v>
      </c>
      <c r="F9" s="9"/>
      <c r="G9" s="10">
        <v>1926226</v>
      </c>
      <c r="H9" s="9"/>
      <c r="I9" s="10">
        <v>16260133</v>
      </c>
      <c r="J9" s="10"/>
      <c r="K9" s="10">
        <f aca="true" t="shared" si="0" ref="K9:K40">SUM(I9/C9)</f>
        <v>1480.0776442745312</v>
      </c>
      <c r="M9" s="9"/>
      <c r="N9" s="10"/>
      <c r="O9" s="10"/>
    </row>
    <row r="10" spans="1:15" ht="12.75">
      <c r="A10" t="s">
        <v>30</v>
      </c>
      <c r="C10" s="9">
        <v>398</v>
      </c>
      <c r="D10" s="9"/>
      <c r="E10" s="9">
        <f aca="true" t="shared" si="1" ref="E10:E63">I10-G10</f>
        <v>722356</v>
      </c>
      <c r="F10" s="9"/>
      <c r="G10" s="9">
        <v>231731</v>
      </c>
      <c r="H10" s="9"/>
      <c r="I10" s="9">
        <v>954087</v>
      </c>
      <c r="J10" s="9"/>
      <c r="K10" s="9">
        <f t="shared" si="0"/>
        <v>2397.2035175879396</v>
      </c>
      <c r="M10" s="9"/>
      <c r="N10" s="9"/>
      <c r="O10" s="9"/>
    </row>
    <row r="11" spans="1:15" ht="12.75">
      <c r="A11" t="s">
        <v>31</v>
      </c>
      <c r="C11" s="9">
        <v>6423</v>
      </c>
      <c r="D11" s="9"/>
      <c r="E11" s="9">
        <f t="shared" si="1"/>
        <v>9915123</v>
      </c>
      <c r="F11" s="9"/>
      <c r="G11" s="9">
        <v>2559881</v>
      </c>
      <c r="H11" s="9"/>
      <c r="I11" s="9">
        <v>12475004</v>
      </c>
      <c r="J11" s="9"/>
      <c r="K11" s="9">
        <f t="shared" si="0"/>
        <v>1942.2394519694847</v>
      </c>
      <c r="M11" s="9"/>
      <c r="N11" s="9"/>
      <c r="O11" s="9"/>
    </row>
    <row r="12" spans="1:15" ht="12.75">
      <c r="A12" t="s">
        <v>32</v>
      </c>
      <c r="C12" s="9">
        <v>7392</v>
      </c>
      <c r="D12" s="9"/>
      <c r="E12" s="9">
        <f t="shared" si="1"/>
        <v>6664019</v>
      </c>
      <c r="F12" s="9"/>
      <c r="G12" s="9">
        <v>1544570</v>
      </c>
      <c r="H12" s="9"/>
      <c r="I12" s="9">
        <v>8208589</v>
      </c>
      <c r="J12" s="9"/>
      <c r="K12" s="9">
        <f t="shared" si="0"/>
        <v>1110.469291125541</v>
      </c>
      <c r="M12" s="9"/>
      <c r="N12" s="9"/>
      <c r="O12" s="9"/>
    </row>
    <row r="13" spans="1:15" ht="12.75">
      <c r="A13" t="s">
        <v>33</v>
      </c>
      <c r="C13" s="9">
        <v>65274</v>
      </c>
      <c r="D13" s="9"/>
      <c r="E13" s="9">
        <f t="shared" si="1"/>
        <v>93368342</v>
      </c>
      <c r="F13" s="9"/>
      <c r="G13" s="9">
        <v>35245768</v>
      </c>
      <c r="H13" s="9"/>
      <c r="I13" s="9">
        <v>128614110</v>
      </c>
      <c r="J13" s="9"/>
      <c r="K13" s="9">
        <f t="shared" si="0"/>
        <v>1970.3727364647486</v>
      </c>
      <c r="M13" s="9"/>
      <c r="N13" s="9"/>
      <c r="O13" s="9"/>
    </row>
    <row r="14" spans="1:15" ht="12.75">
      <c r="A14" t="s">
        <v>34</v>
      </c>
      <c r="C14" s="9">
        <v>8077</v>
      </c>
      <c r="D14" s="9"/>
      <c r="E14" s="9">
        <f t="shared" si="1"/>
        <v>11132272</v>
      </c>
      <c r="F14" s="9"/>
      <c r="G14" s="9">
        <v>3556305</v>
      </c>
      <c r="H14" s="9"/>
      <c r="I14" s="9">
        <v>14688577</v>
      </c>
      <c r="J14" s="9"/>
      <c r="K14" s="9">
        <f t="shared" si="0"/>
        <v>1818.568404110437</v>
      </c>
      <c r="M14" s="9"/>
      <c r="N14" s="9"/>
      <c r="O14" s="9"/>
    </row>
    <row r="15" spans="1:15" ht="12.75">
      <c r="A15" t="s">
        <v>35</v>
      </c>
      <c r="C15" s="9">
        <v>10515</v>
      </c>
      <c r="D15" s="9"/>
      <c r="E15" s="9">
        <f t="shared" si="1"/>
        <v>9609690</v>
      </c>
      <c r="F15" s="9"/>
      <c r="G15" s="9">
        <v>4614383</v>
      </c>
      <c r="H15" s="9"/>
      <c r="I15" s="9">
        <v>14224073</v>
      </c>
      <c r="J15" s="9"/>
      <c r="K15" s="9">
        <f t="shared" si="0"/>
        <v>1352.7411317165954</v>
      </c>
      <c r="M15" s="9"/>
      <c r="N15" s="9"/>
      <c r="O15" s="9"/>
    </row>
    <row r="16" spans="1:15" ht="12.75">
      <c r="A16" t="s">
        <v>36</v>
      </c>
      <c r="C16" s="9">
        <v>1307</v>
      </c>
      <c r="D16" s="9"/>
      <c r="E16" s="9">
        <f t="shared" si="1"/>
        <v>1312349</v>
      </c>
      <c r="F16" s="9"/>
      <c r="G16" s="9">
        <v>324714</v>
      </c>
      <c r="H16" s="9"/>
      <c r="I16" s="9">
        <v>1637063</v>
      </c>
      <c r="J16" s="9"/>
      <c r="K16" s="9">
        <f t="shared" si="0"/>
        <v>1252.5348125478195</v>
      </c>
      <c r="M16" s="9"/>
      <c r="N16" s="9"/>
      <c r="O16" s="9"/>
    </row>
    <row r="17" spans="1:15" ht="12.75">
      <c r="A17" t="s">
        <v>37</v>
      </c>
      <c r="C17" s="9">
        <v>5772</v>
      </c>
      <c r="D17" s="9"/>
      <c r="E17" s="9">
        <f t="shared" si="1"/>
        <v>9744404</v>
      </c>
      <c r="F17" s="9"/>
      <c r="G17" s="9">
        <v>2261232</v>
      </c>
      <c r="H17" s="9"/>
      <c r="I17" s="9">
        <v>12005636</v>
      </c>
      <c r="J17" s="9"/>
      <c r="K17" s="9">
        <f t="shared" si="0"/>
        <v>2079.978516978517</v>
      </c>
      <c r="M17" s="9"/>
      <c r="N17" s="9"/>
      <c r="O17" s="9"/>
    </row>
    <row r="18" spans="1:15" ht="12.75">
      <c r="A18" t="s">
        <v>38</v>
      </c>
      <c r="C18" s="9">
        <v>22860</v>
      </c>
      <c r="D18" s="9"/>
      <c r="E18" s="9">
        <f t="shared" si="1"/>
        <v>31555936</v>
      </c>
      <c r="F18" s="9"/>
      <c r="G18" s="9">
        <v>7677691</v>
      </c>
      <c r="H18" s="9"/>
      <c r="I18" s="9">
        <v>39233627</v>
      </c>
      <c r="J18" s="9"/>
      <c r="K18" s="9">
        <f t="shared" si="0"/>
        <v>1716.256649168854</v>
      </c>
      <c r="M18" s="9"/>
      <c r="N18" s="9"/>
      <c r="O18" s="9"/>
    </row>
    <row r="19" spans="1:15" ht="12.75">
      <c r="A19" t="s">
        <v>39</v>
      </c>
      <c r="C19" s="9">
        <v>14101</v>
      </c>
      <c r="D19" s="9"/>
      <c r="E19" s="9">
        <f t="shared" si="1"/>
        <v>16646351</v>
      </c>
      <c r="F19" s="9"/>
      <c r="G19" s="9">
        <v>3524688</v>
      </c>
      <c r="H19" s="9"/>
      <c r="I19" s="9">
        <v>20171039</v>
      </c>
      <c r="J19" s="9"/>
      <c r="K19" s="9">
        <f t="shared" si="0"/>
        <v>1430.468690163818</v>
      </c>
      <c r="M19" s="9"/>
      <c r="N19" s="9"/>
      <c r="O19" s="9"/>
    </row>
    <row r="20" spans="1:15" ht="12.75">
      <c r="A20" t="s">
        <v>40</v>
      </c>
      <c r="C20" s="9">
        <v>1284</v>
      </c>
      <c r="D20" s="9"/>
      <c r="E20" s="9">
        <f t="shared" si="1"/>
        <v>1507880</v>
      </c>
      <c r="F20" s="9"/>
      <c r="G20" s="9">
        <v>452700</v>
      </c>
      <c r="H20" s="9"/>
      <c r="I20" s="9">
        <v>1960580</v>
      </c>
      <c r="J20" s="9"/>
      <c r="K20" s="9">
        <f t="shared" si="0"/>
        <v>1526.9314641744547</v>
      </c>
      <c r="M20" s="9"/>
      <c r="N20" s="9"/>
      <c r="O20" s="9"/>
    </row>
    <row r="21" spans="1:15" ht="12.75">
      <c r="A21" t="s">
        <v>41</v>
      </c>
      <c r="C21" s="9">
        <v>2795</v>
      </c>
      <c r="D21" s="9"/>
      <c r="E21" s="9">
        <f t="shared" si="1"/>
        <v>2319281</v>
      </c>
      <c r="F21" s="9"/>
      <c r="G21" s="9">
        <v>836704</v>
      </c>
      <c r="H21" s="9"/>
      <c r="I21" s="9">
        <v>3155985</v>
      </c>
      <c r="J21" s="9"/>
      <c r="K21" s="9">
        <f t="shared" si="0"/>
        <v>1129.1538461538462</v>
      </c>
      <c r="M21" s="9"/>
      <c r="N21" s="9"/>
      <c r="O21" s="9"/>
    </row>
    <row r="22" spans="1:15" ht="12.75">
      <c r="A22" t="s">
        <v>42</v>
      </c>
      <c r="C22" s="9">
        <v>32980</v>
      </c>
      <c r="D22" s="9"/>
      <c r="E22" s="9">
        <f t="shared" si="1"/>
        <v>39225069</v>
      </c>
      <c r="F22" s="9"/>
      <c r="G22" s="9">
        <v>11982167</v>
      </c>
      <c r="H22" s="9"/>
      <c r="I22" s="9">
        <v>51207236</v>
      </c>
      <c r="J22" s="9"/>
      <c r="K22" s="9">
        <f t="shared" si="0"/>
        <v>1552.6754396604003</v>
      </c>
      <c r="M22" s="9"/>
      <c r="N22" s="9"/>
      <c r="O22" s="9"/>
    </row>
    <row r="23" spans="1:15" ht="12.75">
      <c r="A23" t="s">
        <v>43</v>
      </c>
      <c r="C23" s="9">
        <v>15818</v>
      </c>
      <c r="D23" s="9"/>
      <c r="E23" s="9">
        <f t="shared" si="1"/>
        <v>14989882</v>
      </c>
      <c r="F23" s="9"/>
      <c r="G23" s="9">
        <v>5100952</v>
      </c>
      <c r="H23" s="9"/>
      <c r="I23" s="9">
        <v>20090834</v>
      </c>
      <c r="J23" s="9"/>
      <c r="K23" s="9">
        <f t="shared" si="0"/>
        <v>1270.1247945378682</v>
      </c>
      <c r="M23" s="9"/>
      <c r="N23" s="9"/>
      <c r="O23" s="9"/>
    </row>
    <row r="24" spans="1:15" ht="12.75">
      <c r="A24" t="s">
        <v>44</v>
      </c>
      <c r="C24" s="9">
        <v>15752</v>
      </c>
      <c r="D24" s="9"/>
      <c r="E24" s="9">
        <f t="shared" si="1"/>
        <v>13588553</v>
      </c>
      <c r="F24" s="9"/>
      <c r="G24" s="9">
        <v>5285428</v>
      </c>
      <c r="H24" s="9"/>
      <c r="I24" s="9">
        <v>18873981</v>
      </c>
      <c r="J24" s="9"/>
      <c r="K24" s="9">
        <f t="shared" si="0"/>
        <v>1198.195848146267</v>
      </c>
      <c r="M24" s="9"/>
      <c r="N24" s="9"/>
      <c r="O24" s="9"/>
    </row>
    <row r="25" spans="1:15" ht="12.75">
      <c r="A25" t="s">
        <v>45</v>
      </c>
      <c r="C25" s="9">
        <v>7820</v>
      </c>
      <c r="D25" s="9"/>
      <c r="E25" s="9">
        <f t="shared" si="1"/>
        <v>7225641</v>
      </c>
      <c r="F25" s="9"/>
      <c r="G25" s="9">
        <v>1878069</v>
      </c>
      <c r="H25" s="9"/>
      <c r="I25" s="9">
        <v>9103710</v>
      </c>
      <c r="J25" s="9"/>
      <c r="K25" s="9">
        <f t="shared" si="0"/>
        <v>1164.1572890025575</v>
      </c>
      <c r="M25" s="9"/>
      <c r="N25" s="9"/>
      <c r="O25" s="9"/>
    </row>
    <row r="26" spans="1:15" ht="12.75">
      <c r="A26" t="s">
        <v>46</v>
      </c>
      <c r="C26" s="9">
        <v>11495</v>
      </c>
      <c r="D26" s="9"/>
      <c r="E26" s="9">
        <f t="shared" si="1"/>
        <v>12148813</v>
      </c>
      <c r="F26" s="9"/>
      <c r="G26" s="9">
        <v>7033848</v>
      </c>
      <c r="H26" s="9"/>
      <c r="I26" s="9">
        <v>19182661</v>
      </c>
      <c r="J26" s="9"/>
      <c r="K26" s="9">
        <f t="shared" si="0"/>
        <v>1668.7830361026533</v>
      </c>
      <c r="M26" s="9"/>
      <c r="N26" s="9"/>
      <c r="O26" s="9"/>
    </row>
    <row r="27" spans="1:15" ht="12.75">
      <c r="A27" t="s">
        <v>47</v>
      </c>
      <c r="C27" s="9">
        <v>11412</v>
      </c>
      <c r="D27" s="9"/>
      <c r="E27" s="9">
        <f t="shared" si="1"/>
        <v>12196458</v>
      </c>
      <c r="F27" s="9"/>
      <c r="G27" s="9">
        <v>1737813</v>
      </c>
      <c r="H27" s="9"/>
      <c r="I27" s="9">
        <v>13934271</v>
      </c>
      <c r="J27" s="9"/>
      <c r="K27" s="9">
        <f t="shared" si="0"/>
        <v>1221.0191903259727</v>
      </c>
      <c r="M27" s="9"/>
      <c r="N27" s="9"/>
      <c r="O27" s="9"/>
    </row>
    <row r="28" spans="1:15" ht="12.75">
      <c r="A28" t="s">
        <v>48</v>
      </c>
      <c r="C28" s="9">
        <v>6708</v>
      </c>
      <c r="D28" s="9"/>
      <c r="E28" s="9">
        <f t="shared" si="1"/>
        <v>7145022</v>
      </c>
      <c r="F28" s="9"/>
      <c r="G28" s="9">
        <v>2118014</v>
      </c>
      <c r="H28" s="9"/>
      <c r="I28" s="9">
        <v>9263036</v>
      </c>
      <c r="J28" s="9"/>
      <c r="K28" s="9">
        <f t="shared" si="0"/>
        <v>1380.8938580799047</v>
      </c>
      <c r="M28" s="9"/>
      <c r="N28" s="9"/>
      <c r="O28" s="9"/>
    </row>
    <row r="29" spans="1:15" ht="12.75">
      <c r="A29" t="s">
        <v>49</v>
      </c>
      <c r="C29" s="9">
        <v>8961</v>
      </c>
      <c r="D29" s="9"/>
      <c r="E29" s="9">
        <f t="shared" si="1"/>
        <v>11101234</v>
      </c>
      <c r="F29" s="9"/>
      <c r="G29" s="9">
        <v>3247489</v>
      </c>
      <c r="H29" s="9"/>
      <c r="I29" s="9">
        <v>14348723</v>
      </c>
      <c r="J29" s="9"/>
      <c r="K29" s="9">
        <f t="shared" si="0"/>
        <v>1601.2412677156567</v>
      </c>
      <c r="M29" s="9"/>
      <c r="N29" s="9"/>
      <c r="O29" s="9"/>
    </row>
    <row r="30" spans="1:15" ht="12.75">
      <c r="A30" t="s">
        <v>50</v>
      </c>
      <c r="C30" s="9">
        <v>39084</v>
      </c>
      <c r="D30" s="9"/>
      <c r="E30" s="9">
        <f t="shared" si="1"/>
        <v>38500472</v>
      </c>
      <c r="F30" s="9"/>
      <c r="G30" s="9">
        <v>15429162</v>
      </c>
      <c r="H30" s="9"/>
      <c r="I30" s="9">
        <v>53929634</v>
      </c>
      <c r="J30" s="9"/>
      <c r="K30" s="9">
        <f t="shared" si="0"/>
        <v>1379.839166922526</v>
      </c>
      <c r="M30" s="9"/>
      <c r="N30" s="9"/>
      <c r="O30" s="9"/>
    </row>
    <row r="31" spans="1:15" ht="12.75">
      <c r="A31" t="s">
        <v>51</v>
      </c>
      <c r="C31" s="9">
        <v>21080</v>
      </c>
      <c r="D31" s="9"/>
      <c r="E31" s="9">
        <f t="shared" si="1"/>
        <v>22921905</v>
      </c>
      <c r="F31" s="9"/>
      <c r="G31" s="9">
        <v>6923710</v>
      </c>
      <c r="H31" s="9"/>
      <c r="I31" s="9">
        <v>29845615</v>
      </c>
      <c r="J31" s="9"/>
      <c r="K31" s="9">
        <f t="shared" si="0"/>
        <v>1415.8261385199241</v>
      </c>
      <c r="M31" s="9"/>
      <c r="N31" s="9"/>
      <c r="O31" s="9"/>
    </row>
    <row r="32" spans="1:15" ht="12.75">
      <c r="A32" t="s">
        <v>52</v>
      </c>
      <c r="C32" s="9">
        <v>17689</v>
      </c>
      <c r="D32" s="9"/>
      <c r="E32" s="9">
        <f t="shared" si="1"/>
        <v>17428177</v>
      </c>
      <c r="F32" s="9"/>
      <c r="G32" s="9">
        <v>8123999</v>
      </c>
      <c r="H32" s="9"/>
      <c r="I32" s="9">
        <v>25552176</v>
      </c>
      <c r="J32" s="9"/>
      <c r="K32" s="9">
        <f t="shared" si="0"/>
        <v>1444.523489174063</v>
      </c>
      <c r="M32" s="9"/>
      <c r="N32" s="9"/>
      <c r="O32" s="9"/>
    </row>
    <row r="33" spans="1:15" ht="12.75">
      <c r="A33" t="s">
        <v>53</v>
      </c>
      <c r="C33" s="9">
        <v>9246</v>
      </c>
      <c r="D33" s="9"/>
      <c r="E33" s="9">
        <f t="shared" si="1"/>
        <v>9333513</v>
      </c>
      <c r="F33" s="9"/>
      <c r="G33" s="9">
        <v>1602708</v>
      </c>
      <c r="H33" s="9"/>
      <c r="I33" s="9">
        <v>10936221</v>
      </c>
      <c r="J33" s="9"/>
      <c r="K33" s="9">
        <f t="shared" si="0"/>
        <v>1182.8056456846205</v>
      </c>
      <c r="M33" s="9"/>
      <c r="N33" s="9"/>
      <c r="O33" s="9"/>
    </row>
    <row r="34" spans="1:15" ht="12.75">
      <c r="A34" t="s">
        <v>54</v>
      </c>
      <c r="C34" s="9">
        <v>16274</v>
      </c>
      <c r="D34" s="9"/>
      <c r="E34" s="9">
        <f t="shared" si="1"/>
        <v>18088650</v>
      </c>
      <c r="F34" s="9"/>
      <c r="G34" s="9">
        <v>7792101</v>
      </c>
      <c r="H34" s="9"/>
      <c r="I34" s="9">
        <v>25880751</v>
      </c>
      <c r="J34" s="9"/>
      <c r="K34" s="9">
        <f t="shared" si="0"/>
        <v>1590.3128302814305</v>
      </c>
      <c r="M34" s="9"/>
      <c r="N34" s="9"/>
      <c r="O34" s="9"/>
    </row>
    <row r="35" spans="1:15" ht="12.75">
      <c r="A35" t="s">
        <v>55</v>
      </c>
      <c r="C35" s="9">
        <v>2719</v>
      </c>
      <c r="D35" s="9"/>
      <c r="E35" s="9">
        <f t="shared" si="1"/>
        <v>2658342</v>
      </c>
      <c r="F35" s="9"/>
      <c r="G35" s="9">
        <v>800544</v>
      </c>
      <c r="H35" s="9"/>
      <c r="I35" s="9">
        <v>3458886</v>
      </c>
      <c r="J35" s="9"/>
      <c r="K35" s="9">
        <f t="shared" si="0"/>
        <v>1272.1169547627803</v>
      </c>
      <c r="M35" s="9"/>
      <c r="N35" s="9"/>
      <c r="O35" s="9"/>
    </row>
    <row r="36" spans="1:15" ht="12.75">
      <c r="A36" t="s">
        <v>56</v>
      </c>
      <c r="C36" s="9">
        <v>5332</v>
      </c>
      <c r="D36" s="9"/>
      <c r="E36" s="9">
        <f t="shared" si="1"/>
        <v>4647164</v>
      </c>
      <c r="F36" s="9"/>
      <c r="G36" s="9">
        <v>1555044</v>
      </c>
      <c r="H36" s="9"/>
      <c r="I36" s="9">
        <v>6202208</v>
      </c>
      <c r="J36" s="9"/>
      <c r="K36" s="9">
        <f t="shared" si="0"/>
        <v>1163.2048012003002</v>
      </c>
      <c r="M36" s="9"/>
      <c r="N36" s="9"/>
      <c r="O36" s="9"/>
    </row>
    <row r="37" spans="1:15" ht="12.75">
      <c r="A37" t="s">
        <v>57</v>
      </c>
      <c r="C37" s="9">
        <v>1261</v>
      </c>
      <c r="D37" s="9"/>
      <c r="E37" s="9">
        <f t="shared" si="1"/>
        <v>2292186</v>
      </c>
      <c r="F37" s="9"/>
      <c r="G37" s="9">
        <v>477786</v>
      </c>
      <c r="H37" s="9"/>
      <c r="I37" s="9">
        <v>2769972</v>
      </c>
      <c r="J37" s="9"/>
      <c r="K37" s="9">
        <f t="shared" si="0"/>
        <v>2196.6471054718477</v>
      </c>
      <c r="M37" s="9"/>
      <c r="N37" s="9"/>
      <c r="O37" s="9"/>
    </row>
    <row r="38" spans="1:15" ht="12.75">
      <c r="A38" t="s">
        <v>58</v>
      </c>
      <c r="C38" s="9">
        <v>6574</v>
      </c>
      <c r="D38" s="9"/>
      <c r="E38" s="9">
        <f t="shared" si="1"/>
        <v>5216341</v>
      </c>
      <c r="F38" s="9"/>
      <c r="G38" s="9">
        <v>1866296</v>
      </c>
      <c r="H38" s="9"/>
      <c r="I38" s="9">
        <v>7082637</v>
      </c>
      <c r="J38" s="9"/>
      <c r="K38" s="9">
        <f t="shared" si="0"/>
        <v>1077.371006997262</v>
      </c>
      <c r="M38" s="9"/>
      <c r="N38" s="9"/>
      <c r="O38" s="9"/>
    </row>
    <row r="39" spans="1:15" ht="12.75">
      <c r="A39" t="s">
        <v>59</v>
      </c>
      <c r="C39" s="9">
        <v>14108</v>
      </c>
      <c r="D39" s="9"/>
      <c r="E39" s="9">
        <f t="shared" si="1"/>
        <v>15573454</v>
      </c>
      <c r="F39" s="9"/>
      <c r="G39" s="9">
        <v>3993755</v>
      </c>
      <c r="H39" s="9"/>
      <c r="I39" s="9">
        <v>19567209</v>
      </c>
      <c r="J39" s="9"/>
      <c r="K39" s="9">
        <f t="shared" si="0"/>
        <v>1386.9583924014744</v>
      </c>
      <c r="M39" s="9"/>
      <c r="N39" s="9"/>
      <c r="O39" s="9"/>
    </row>
    <row r="40" spans="1:15" ht="12.75">
      <c r="A40" t="s">
        <v>60</v>
      </c>
      <c r="C40" s="9">
        <v>4218</v>
      </c>
      <c r="D40" s="9"/>
      <c r="E40" s="9">
        <f t="shared" si="1"/>
        <v>5941354</v>
      </c>
      <c r="F40" s="9"/>
      <c r="G40" s="9">
        <v>2138240</v>
      </c>
      <c r="H40" s="9"/>
      <c r="I40" s="9">
        <v>8079594</v>
      </c>
      <c r="J40" s="9"/>
      <c r="K40" s="9">
        <f t="shared" si="0"/>
        <v>1915.5035561877667</v>
      </c>
      <c r="M40" s="9"/>
      <c r="N40" s="9"/>
      <c r="O40" s="9"/>
    </row>
    <row r="41" spans="1:15" ht="12.75">
      <c r="A41" t="s">
        <v>61</v>
      </c>
      <c r="C41" s="9">
        <v>78792</v>
      </c>
      <c r="D41" s="9"/>
      <c r="E41" s="9">
        <f t="shared" si="1"/>
        <v>85203930</v>
      </c>
      <c r="F41" s="9"/>
      <c r="G41" s="9">
        <v>31186106</v>
      </c>
      <c r="H41" s="9"/>
      <c r="I41" s="9">
        <v>116390036</v>
      </c>
      <c r="J41" s="9"/>
      <c r="K41" s="9">
        <f aca="true" t="shared" si="2" ref="K41:K63">SUM(I41/C41)</f>
        <v>1477.180881307747</v>
      </c>
      <c r="M41" s="9"/>
      <c r="N41" s="9"/>
      <c r="O41" s="9"/>
    </row>
    <row r="42" spans="1:15" ht="12.75">
      <c r="A42" t="s">
        <v>62</v>
      </c>
      <c r="C42" s="9">
        <v>18692</v>
      </c>
      <c r="D42" s="9"/>
      <c r="E42" s="9">
        <f t="shared" si="1"/>
        <v>16822365</v>
      </c>
      <c r="F42" s="9"/>
      <c r="G42" s="9">
        <v>4646360</v>
      </c>
      <c r="H42" s="9"/>
      <c r="I42" s="9">
        <v>21468725</v>
      </c>
      <c r="J42" s="9"/>
      <c r="K42" s="9">
        <f t="shared" si="2"/>
        <v>1148.551519366574</v>
      </c>
      <c r="M42" s="9"/>
      <c r="N42" s="9"/>
      <c r="O42" s="9"/>
    </row>
    <row r="43" spans="1:15" ht="12.75">
      <c r="A43" t="s">
        <v>63</v>
      </c>
      <c r="C43" s="9">
        <v>3608</v>
      </c>
      <c r="D43" s="9"/>
      <c r="E43" s="9">
        <f t="shared" si="1"/>
        <v>3113521</v>
      </c>
      <c r="F43" s="9"/>
      <c r="G43" s="9">
        <v>781002</v>
      </c>
      <c r="H43" s="9"/>
      <c r="I43" s="9">
        <v>3894523</v>
      </c>
      <c r="J43" s="9"/>
      <c r="K43" s="9">
        <f t="shared" si="2"/>
        <v>1079.4132483370288</v>
      </c>
      <c r="M43" s="9"/>
      <c r="N43" s="9"/>
      <c r="O43" s="9"/>
    </row>
    <row r="44" spans="1:15" ht="12.75">
      <c r="A44" t="s">
        <v>64</v>
      </c>
      <c r="C44" s="9">
        <v>29325</v>
      </c>
      <c r="D44" s="9"/>
      <c r="E44" s="9">
        <f t="shared" si="1"/>
        <v>31010584</v>
      </c>
      <c r="F44" s="9"/>
      <c r="G44" s="9">
        <v>9499913</v>
      </c>
      <c r="H44" s="9"/>
      <c r="I44" s="9">
        <v>40510497</v>
      </c>
      <c r="J44" s="9"/>
      <c r="K44" s="9">
        <f t="shared" si="2"/>
        <v>1381.4321227621483</v>
      </c>
      <c r="M44" s="9"/>
      <c r="N44" s="9"/>
      <c r="O44" s="9"/>
    </row>
    <row r="45" spans="1:15" ht="12.75">
      <c r="A45" t="s">
        <v>65</v>
      </c>
      <c r="C45" s="9">
        <v>7944</v>
      </c>
      <c r="D45" s="9"/>
      <c r="E45" s="9">
        <f t="shared" si="1"/>
        <v>8966269</v>
      </c>
      <c r="F45" s="9"/>
      <c r="G45" s="9">
        <v>1926167</v>
      </c>
      <c r="H45" s="9"/>
      <c r="I45" s="9">
        <v>10892436</v>
      </c>
      <c r="J45" s="9"/>
      <c r="K45" s="9">
        <f t="shared" si="2"/>
        <v>1371.1525679758308</v>
      </c>
      <c r="M45" s="9"/>
      <c r="N45" s="9"/>
      <c r="O45" s="9"/>
    </row>
    <row r="46" spans="1:15" ht="12.75">
      <c r="A46" t="s">
        <v>66</v>
      </c>
      <c r="C46" s="9">
        <v>11720</v>
      </c>
      <c r="D46" s="9"/>
      <c r="E46" s="9">
        <f t="shared" si="1"/>
        <v>11345217</v>
      </c>
      <c r="F46" s="9"/>
      <c r="G46" s="9">
        <v>4282778</v>
      </c>
      <c r="H46" s="9"/>
      <c r="I46" s="9">
        <v>15627995</v>
      </c>
      <c r="J46" s="9"/>
      <c r="K46" s="9">
        <f t="shared" si="2"/>
        <v>1333.4466723549488</v>
      </c>
      <c r="M46" s="9"/>
      <c r="N46" s="9"/>
      <c r="O46" s="9"/>
    </row>
    <row r="47" spans="1:15" ht="12.75">
      <c r="A47" t="s">
        <v>67</v>
      </c>
      <c r="C47" s="9">
        <v>53257</v>
      </c>
      <c r="D47" s="9"/>
      <c r="E47" s="9">
        <f t="shared" si="1"/>
        <v>49283550</v>
      </c>
      <c r="F47" s="9"/>
      <c r="G47" s="9">
        <v>18533745</v>
      </c>
      <c r="H47" s="9"/>
      <c r="I47" s="9">
        <v>67817295</v>
      </c>
      <c r="J47" s="9"/>
      <c r="K47" s="9">
        <f t="shared" si="2"/>
        <v>1273.396830463601</v>
      </c>
      <c r="M47" s="9"/>
      <c r="N47" s="9"/>
      <c r="O47" s="9"/>
    </row>
    <row r="48" spans="1:15" ht="12.75">
      <c r="A48" t="s">
        <v>68</v>
      </c>
      <c r="C48" s="9">
        <v>18237</v>
      </c>
      <c r="D48" s="9"/>
      <c r="E48" s="9">
        <f t="shared" si="1"/>
        <v>16503503</v>
      </c>
      <c r="F48" s="9"/>
      <c r="G48" s="9">
        <v>825759</v>
      </c>
      <c r="H48" s="9"/>
      <c r="I48" s="9">
        <v>17329262</v>
      </c>
      <c r="J48" s="9"/>
      <c r="K48" s="9">
        <f t="shared" si="2"/>
        <v>950.2254756813072</v>
      </c>
      <c r="M48" s="9"/>
      <c r="N48" s="9"/>
      <c r="O48" s="9"/>
    </row>
    <row r="49" spans="1:15" ht="12.75">
      <c r="A49" t="s">
        <v>69</v>
      </c>
      <c r="C49" s="9">
        <v>7184</v>
      </c>
      <c r="D49" s="9"/>
      <c r="E49" s="9">
        <f t="shared" si="1"/>
        <v>7290279</v>
      </c>
      <c r="F49" s="9"/>
      <c r="G49" s="9">
        <v>2738461</v>
      </c>
      <c r="H49" s="9"/>
      <c r="I49" s="9">
        <v>10028740</v>
      </c>
      <c r="J49" s="9"/>
      <c r="K49" s="9">
        <f t="shared" si="2"/>
        <v>1395.9827394209353</v>
      </c>
      <c r="M49" s="9"/>
      <c r="N49" s="9"/>
      <c r="O49" s="9"/>
    </row>
    <row r="50" spans="1:15" ht="12.75">
      <c r="A50" t="s">
        <v>70</v>
      </c>
      <c r="C50" s="9">
        <v>9278</v>
      </c>
      <c r="D50" s="9"/>
      <c r="E50" s="9">
        <f t="shared" si="1"/>
        <v>9737880</v>
      </c>
      <c r="F50" s="9"/>
      <c r="G50" s="9">
        <v>1590464</v>
      </c>
      <c r="H50" s="9"/>
      <c r="I50" s="9">
        <v>11328344</v>
      </c>
      <c r="J50" s="9"/>
      <c r="K50" s="9">
        <f t="shared" si="2"/>
        <v>1220.9898685061435</v>
      </c>
      <c r="M50" s="9"/>
      <c r="N50" s="9"/>
      <c r="O50" s="9"/>
    </row>
    <row r="51" spans="1:15" ht="12.75">
      <c r="A51" t="s">
        <v>71</v>
      </c>
      <c r="C51" s="9">
        <v>4218</v>
      </c>
      <c r="D51" s="9"/>
      <c r="E51" s="9">
        <f t="shared" si="1"/>
        <v>4027582</v>
      </c>
      <c r="F51" s="9"/>
      <c r="G51" s="9">
        <v>1295591</v>
      </c>
      <c r="H51" s="9"/>
      <c r="I51" s="9">
        <v>5323173</v>
      </c>
      <c r="J51" s="9"/>
      <c r="K51" s="9">
        <f t="shared" si="2"/>
        <v>1262.0135135135135</v>
      </c>
      <c r="M51" s="9"/>
      <c r="N51" s="9"/>
      <c r="O51" s="9"/>
    </row>
    <row r="52" spans="1:15" ht="12.75">
      <c r="A52" t="s">
        <v>72</v>
      </c>
      <c r="C52" s="9">
        <v>14124</v>
      </c>
      <c r="D52" s="9"/>
      <c r="E52" s="9">
        <f t="shared" si="1"/>
        <v>14231833</v>
      </c>
      <c r="F52" s="9"/>
      <c r="G52" s="9">
        <v>3644768</v>
      </c>
      <c r="H52" s="9"/>
      <c r="I52" s="9">
        <v>17876601</v>
      </c>
      <c r="J52" s="9"/>
      <c r="K52" s="9">
        <f t="shared" si="2"/>
        <v>1265.6896771452846</v>
      </c>
      <c r="M52" s="9"/>
      <c r="N52" s="9"/>
      <c r="O52" s="9"/>
    </row>
    <row r="53" spans="1:15" ht="12.75">
      <c r="A53" t="s">
        <v>73</v>
      </c>
      <c r="C53" s="9">
        <v>35717</v>
      </c>
      <c r="D53" s="9"/>
      <c r="E53" s="9">
        <f t="shared" si="1"/>
        <v>39725836</v>
      </c>
      <c r="F53" s="9"/>
      <c r="G53" s="9">
        <v>13002210</v>
      </c>
      <c r="H53" s="9"/>
      <c r="I53" s="9">
        <v>52728046</v>
      </c>
      <c r="J53" s="9"/>
      <c r="K53" s="9">
        <f t="shared" si="2"/>
        <v>1476.2730912450654</v>
      </c>
      <c r="M53" s="9"/>
      <c r="N53" s="9"/>
      <c r="O53" s="9"/>
    </row>
    <row r="54" spans="1:15" ht="12.75">
      <c r="A54" t="s">
        <v>74</v>
      </c>
      <c r="C54" s="9">
        <v>3040</v>
      </c>
      <c r="D54" s="9"/>
      <c r="E54" s="9">
        <f t="shared" si="1"/>
        <v>4594555</v>
      </c>
      <c r="F54" s="9"/>
      <c r="G54" s="9">
        <v>2147147</v>
      </c>
      <c r="H54" s="9"/>
      <c r="I54" s="9">
        <v>6741702</v>
      </c>
      <c r="J54" s="9"/>
      <c r="K54" s="9">
        <f t="shared" si="2"/>
        <v>2217.6651315789472</v>
      </c>
      <c r="M54" s="9"/>
      <c r="N54" s="9"/>
      <c r="O54" s="9"/>
    </row>
    <row r="55" spans="1:15" ht="12.75">
      <c r="A55" t="s">
        <v>75</v>
      </c>
      <c r="C55" s="9">
        <v>5668</v>
      </c>
      <c r="D55" s="9"/>
      <c r="E55" s="9">
        <f t="shared" si="1"/>
        <v>5524935</v>
      </c>
      <c r="F55" s="9"/>
      <c r="G55" s="9">
        <v>1695570</v>
      </c>
      <c r="H55" s="9"/>
      <c r="I55" s="9">
        <v>7220505</v>
      </c>
      <c r="J55" s="9"/>
      <c r="K55" s="9">
        <f t="shared" si="2"/>
        <v>1273.9070218772054</v>
      </c>
      <c r="M55" s="9"/>
      <c r="N55" s="9"/>
      <c r="O55" s="9"/>
    </row>
    <row r="56" spans="1:15" ht="12.75">
      <c r="A56" t="s">
        <v>76</v>
      </c>
      <c r="C56" s="9">
        <v>14972</v>
      </c>
      <c r="D56" s="9"/>
      <c r="E56" s="9">
        <f t="shared" si="1"/>
        <v>15945072</v>
      </c>
      <c r="F56" s="9"/>
      <c r="G56" s="9">
        <v>4611113</v>
      </c>
      <c r="H56" s="9"/>
      <c r="I56" s="9">
        <v>20556185</v>
      </c>
      <c r="J56" s="9"/>
      <c r="K56" s="9">
        <f t="shared" si="2"/>
        <v>1372.9752204114347</v>
      </c>
      <c r="M56" s="9"/>
      <c r="N56" s="9"/>
      <c r="O56" s="9"/>
    </row>
    <row r="57" spans="1:15" ht="12.75">
      <c r="A57" t="s">
        <v>77</v>
      </c>
      <c r="C57" s="9">
        <v>11584</v>
      </c>
      <c r="D57" s="9"/>
      <c r="E57" s="9">
        <f t="shared" si="1"/>
        <v>13989035</v>
      </c>
      <c r="F57" s="9"/>
      <c r="G57" s="9">
        <v>5592184</v>
      </c>
      <c r="H57" s="9"/>
      <c r="I57" s="9">
        <v>19581219</v>
      </c>
      <c r="J57" s="9"/>
      <c r="K57" s="9">
        <f t="shared" si="2"/>
        <v>1690.3676622928176</v>
      </c>
      <c r="M57" s="9"/>
      <c r="N57" s="9"/>
      <c r="O57" s="9"/>
    </row>
    <row r="58" spans="1:15" ht="12.75">
      <c r="A58" t="s">
        <v>78</v>
      </c>
      <c r="C58" s="9">
        <v>6406</v>
      </c>
      <c r="D58" s="9"/>
      <c r="E58" s="9">
        <f t="shared" si="1"/>
        <v>4954019</v>
      </c>
      <c r="F58" s="9"/>
      <c r="G58" s="9">
        <v>1459030</v>
      </c>
      <c r="H58" s="9"/>
      <c r="I58" s="9">
        <v>6413049</v>
      </c>
      <c r="J58" s="9"/>
      <c r="K58" s="9">
        <f t="shared" si="2"/>
        <v>1001.1003746487668</v>
      </c>
      <c r="M58" s="9"/>
      <c r="N58" s="9"/>
      <c r="O58" s="9"/>
    </row>
    <row r="59" spans="1:15" ht="12.75">
      <c r="A59" t="s">
        <v>79</v>
      </c>
      <c r="C59" s="9">
        <v>16505</v>
      </c>
      <c r="D59" s="9"/>
      <c r="E59" s="9">
        <f t="shared" si="1"/>
        <v>15321782</v>
      </c>
      <c r="F59" s="9"/>
      <c r="G59" s="9">
        <v>5199627</v>
      </c>
      <c r="H59" s="9"/>
      <c r="I59" s="9">
        <v>20521409</v>
      </c>
      <c r="J59" s="9"/>
      <c r="K59" s="9">
        <f t="shared" si="2"/>
        <v>1243.3449863677674</v>
      </c>
      <c r="M59" s="9"/>
      <c r="N59" s="9"/>
      <c r="O59" s="9"/>
    </row>
    <row r="60" spans="1:15" ht="12.75">
      <c r="A60" t="s">
        <v>80</v>
      </c>
      <c r="C60" s="9">
        <v>1246</v>
      </c>
      <c r="D60" s="9"/>
      <c r="E60" s="9">
        <f t="shared" si="1"/>
        <v>985014</v>
      </c>
      <c r="F60" s="9"/>
      <c r="G60" s="9">
        <v>318618</v>
      </c>
      <c r="H60" s="9"/>
      <c r="I60" s="9">
        <v>1303632</v>
      </c>
      <c r="J60" s="9"/>
      <c r="K60" s="9">
        <f t="shared" si="2"/>
        <v>1046.2536115569824</v>
      </c>
      <c r="M60" s="9"/>
      <c r="N60" s="9"/>
      <c r="O60" s="9"/>
    </row>
    <row r="61" spans="1:15" ht="12.75">
      <c r="A61" t="s">
        <v>81</v>
      </c>
      <c r="C61" s="9">
        <v>379</v>
      </c>
      <c r="D61" s="9"/>
      <c r="E61" s="9">
        <f t="shared" si="1"/>
        <v>451688</v>
      </c>
      <c r="F61" s="9"/>
      <c r="G61" s="9">
        <v>7443</v>
      </c>
      <c r="H61" s="9"/>
      <c r="I61" s="9">
        <v>459131</v>
      </c>
      <c r="J61" s="9"/>
      <c r="K61" s="9">
        <f t="shared" si="2"/>
        <v>1211.4274406332454</v>
      </c>
      <c r="M61" s="9"/>
      <c r="N61" s="9"/>
      <c r="O61" s="9"/>
    </row>
    <row r="62" spans="1:15" ht="12.75">
      <c r="A62" t="s">
        <v>82</v>
      </c>
      <c r="C62" s="9">
        <v>90</v>
      </c>
      <c r="D62" s="9"/>
      <c r="E62" s="9">
        <f t="shared" si="1"/>
        <v>137133</v>
      </c>
      <c r="F62" s="9"/>
      <c r="G62" s="9">
        <v>0</v>
      </c>
      <c r="H62" s="9"/>
      <c r="I62" s="9">
        <v>137133</v>
      </c>
      <c r="J62" s="9"/>
      <c r="K62" s="9">
        <f t="shared" si="2"/>
        <v>1523.7</v>
      </c>
      <c r="M62" s="9"/>
      <c r="N62" s="9"/>
      <c r="O62" s="9"/>
    </row>
    <row r="63" spans="1:15" ht="12.75">
      <c r="A63" t="s">
        <v>83</v>
      </c>
      <c r="C63" s="9">
        <v>1460</v>
      </c>
      <c r="D63" s="9"/>
      <c r="E63" s="9">
        <f t="shared" si="1"/>
        <v>449239</v>
      </c>
      <c r="F63" s="9"/>
      <c r="G63" s="9">
        <v>0</v>
      </c>
      <c r="H63" s="9"/>
      <c r="I63" s="9">
        <v>449239</v>
      </c>
      <c r="J63" s="9"/>
      <c r="K63" s="9">
        <f t="shared" si="2"/>
        <v>307.69794520547947</v>
      </c>
      <c r="M63" s="9"/>
      <c r="N63" s="9"/>
      <c r="O63" s="9"/>
    </row>
    <row r="64" spans="11:15" ht="12.75">
      <c r="K64" s="9"/>
      <c r="N64" s="9"/>
      <c r="O64" s="9"/>
    </row>
    <row r="65" spans="1:15" ht="12.75">
      <c r="A65" s="1" t="s">
        <v>84</v>
      </c>
      <c r="B65" s="6"/>
      <c r="C65" s="11">
        <f>SUM(C9:C63)</f>
        <v>759161</v>
      </c>
      <c r="D65" s="11"/>
      <c r="E65" s="12">
        <f>SUM(E9:E64)</f>
        <v>828668961</v>
      </c>
      <c r="F65" s="11"/>
      <c r="G65" s="12">
        <f>SUM(G9:G64)</f>
        <v>268827774</v>
      </c>
      <c r="H65" s="11"/>
      <c r="I65" s="12">
        <f>SUM(I9:I63)</f>
        <v>1097496735</v>
      </c>
      <c r="J65" s="12"/>
      <c r="K65" s="12">
        <f>SUM(I65/C65)</f>
        <v>1445.6705955653676</v>
      </c>
      <c r="N65" s="9"/>
      <c r="O65" s="10"/>
    </row>
    <row r="69" ht="12.75">
      <c r="G69" s="9"/>
    </row>
  </sheetData>
  <mergeCells count="11">
    <mergeCell ref="E5:J5"/>
    <mergeCell ref="A1:L1"/>
    <mergeCell ref="A2:L2"/>
    <mergeCell ref="K5:L5"/>
    <mergeCell ref="J3:L3"/>
    <mergeCell ref="K7:L7"/>
    <mergeCell ref="C6:D6"/>
    <mergeCell ref="C7:D7"/>
    <mergeCell ref="I6:J6"/>
    <mergeCell ref="I7:J7"/>
    <mergeCell ref="K6:L6"/>
  </mergeCells>
  <printOptions/>
  <pageMargins left="1.16" right="0.64" top="0.58" bottom="1" header="0.5" footer="0.5"/>
  <pageSetup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Philip.Schulz</dc:creator>
  <cp:keywords/>
  <dc:description/>
  <cp:lastModifiedBy> Philip Schulz</cp:lastModifiedBy>
  <dcterms:created xsi:type="dcterms:W3CDTF">2004-10-13T18:14:27Z</dcterms:created>
  <dcterms:modified xsi:type="dcterms:W3CDTF">2004-10-22T16:06:22Z</dcterms:modified>
  <cp:category/>
  <cp:version/>
  <cp:contentType/>
  <cp:contentStatus/>
</cp:coreProperties>
</file>