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58" activeTab="3"/>
  </bookViews>
  <sheets>
    <sheet name="Fiscal-1" sheetId="1" r:id="rId1"/>
    <sheet name="Fiscal-2" sheetId="2" r:id="rId2"/>
    <sheet name="FWS" sheetId="3" r:id="rId3"/>
    <sheet name="JLD" sheetId="4" r:id="rId4"/>
    <sheet name="Comm" sheetId="5" r:id="rId5"/>
    <sheet name="Reading" sheetId="6" r:id="rId6"/>
    <sheet name="Math" sheetId="7" r:id="rId7"/>
  </sheets>
  <definedNames/>
  <calcPr fullCalcOnLoad="1"/>
</workbook>
</file>

<file path=xl/sharedStrings.xml><?xml version="1.0" encoding="utf-8"?>
<sst xmlns="http://schemas.openxmlformats.org/spreadsheetml/2006/main" count="148" uniqueCount="49">
  <si>
    <t>Private 2 Year</t>
  </si>
  <si>
    <t>Private 4 Year</t>
  </si>
  <si>
    <t>Proprietary</t>
  </si>
  <si>
    <t>Public 2 Year</t>
  </si>
  <si>
    <t>Public 4 Year</t>
  </si>
  <si>
    <t>Transfers</t>
  </si>
  <si>
    <t>from Perkins</t>
  </si>
  <si>
    <t>from FWS</t>
  </si>
  <si>
    <t>Authorization</t>
  </si>
  <si>
    <t>to FWS</t>
  </si>
  <si>
    <t>to FSEOG</t>
  </si>
  <si>
    <t>Institutions</t>
  </si>
  <si>
    <t>US TOTAL</t>
  </si>
  <si>
    <t>Total</t>
  </si>
  <si>
    <t>Inst.</t>
  </si>
  <si>
    <t>Federal</t>
  </si>
  <si>
    <t>Average</t>
  </si>
  <si>
    <t>Spent</t>
  </si>
  <si>
    <t>Share</t>
  </si>
  <si>
    <t>Recipients</t>
  </si>
  <si>
    <t>Earnings</t>
  </si>
  <si>
    <t>Job Location and Development Program</t>
  </si>
  <si>
    <t>Community Service Activities</t>
  </si>
  <si>
    <t>Earned Compensation</t>
  </si>
  <si>
    <t>Reading Tutors</t>
  </si>
  <si>
    <t>Math Tutors</t>
  </si>
  <si>
    <t>FWS Earned Compensation</t>
  </si>
  <si>
    <t>Amount</t>
  </si>
  <si>
    <t>Earned</t>
  </si>
  <si>
    <t>US Total</t>
  </si>
  <si>
    <t>NOTE:   Number of Institutions represents Schools that reported these FWS account transactions.</t>
  </si>
  <si>
    <t>Federal Work-Study Program</t>
  </si>
  <si>
    <t>From</t>
  </si>
  <si>
    <t>In</t>
  </si>
  <si>
    <t>Award Year</t>
  </si>
  <si>
    <t>Summer</t>
  </si>
  <si>
    <t>Enrollment</t>
  </si>
  <si>
    <t>Fiscal Data for Award Year 2001-02</t>
  </si>
  <si>
    <t>Funds Spent in 2001-02</t>
  </si>
  <si>
    <t>2002-03</t>
  </si>
  <si>
    <t>for 2002 Summer</t>
  </si>
  <si>
    <t>2000-01</t>
  </si>
  <si>
    <t>For 2001</t>
  </si>
  <si>
    <t>AY 2002-03</t>
  </si>
  <si>
    <t>2001-02 Funds Spent</t>
  </si>
  <si>
    <t>for Award Year 2001-02</t>
  </si>
  <si>
    <t>Expendutres</t>
  </si>
  <si>
    <t>Federal Work-Study Students Employed in</t>
  </si>
  <si>
    <t>Federal Work-Study Students Employed 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</si>
</sst>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28" width="12.7109375" style="0" customWidth="1"/>
  </cols>
  <sheetData>
    <row r="1" spans="1:12" ht="18">
      <c r="A1" s="19" t="s">
        <v>31</v>
      </c>
      <c r="B1" s="19"/>
      <c r="C1" s="19"/>
      <c r="D1" s="19"/>
      <c r="E1" s="19"/>
      <c r="F1" s="19"/>
      <c r="G1" s="19"/>
      <c r="H1" s="11"/>
      <c r="I1" s="11"/>
      <c r="J1" s="11"/>
      <c r="K1" s="11"/>
      <c r="L1" s="11"/>
    </row>
    <row r="2" spans="1:12" ht="18">
      <c r="A2" s="19" t="s">
        <v>37</v>
      </c>
      <c r="B2" s="19"/>
      <c r="C2" s="19"/>
      <c r="D2" s="19"/>
      <c r="E2" s="19"/>
      <c r="F2" s="19"/>
      <c r="G2" s="19"/>
      <c r="H2" s="11"/>
      <c r="I2" s="11"/>
      <c r="J2" s="11"/>
      <c r="K2" s="11"/>
      <c r="L2" s="11"/>
    </row>
    <row r="5" spans="3:11" ht="12.75">
      <c r="C5" s="2" t="s">
        <v>46</v>
      </c>
      <c r="E5" s="18" t="s">
        <v>5</v>
      </c>
      <c r="F5" s="18"/>
      <c r="G5" s="18"/>
      <c r="K5" s="2"/>
    </row>
    <row r="6" spans="3:12" ht="12.75">
      <c r="C6" s="2" t="s">
        <v>32</v>
      </c>
      <c r="D6" s="2"/>
      <c r="E6" s="2" t="s">
        <v>6</v>
      </c>
      <c r="F6" s="2"/>
      <c r="G6" s="2" t="s">
        <v>7</v>
      </c>
      <c r="H6" s="2"/>
      <c r="I6" s="2"/>
      <c r="J6" s="2"/>
      <c r="K6" s="2"/>
      <c r="L6" s="2"/>
    </row>
    <row r="7" spans="3:12" ht="12.75">
      <c r="C7" s="2" t="s">
        <v>8</v>
      </c>
      <c r="D7" s="2"/>
      <c r="E7" s="2" t="s">
        <v>9</v>
      </c>
      <c r="F7" s="2"/>
      <c r="G7" s="2" t="s">
        <v>10</v>
      </c>
      <c r="H7" s="2"/>
      <c r="I7" s="2"/>
      <c r="J7" s="2"/>
      <c r="K7" s="2"/>
      <c r="L7" s="2"/>
    </row>
    <row r="9" spans="1:28" ht="12.75">
      <c r="A9" t="s">
        <v>3</v>
      </c>
      <c r="C9" s="3">
        <v>145571944</v>
      </c>
      <c r="D9" s="3"/>
      <c r="E9" s="3">
        <v>32021</v>
      </c>
      <c r="F9" s="3"/>
      <c r="G9" s="3">
        <v>11205214</v>
      </c>
      <c r="H9" s="3"/>
      <c r="J9" s="3"/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t="s">
        <v>4</v>
      </c>
      <c r="C10" s="1">
        <v>368427762</v>
      </c>
      <c r="D10" s="1"/>
      <c r="E10" s="1">
        <v>386647</v>
      </c>
      <c r="F10" s="1"/>
      <c r="G10" s="1">
        <v>44036003</v>
      </c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t="s">
        <v>0</v>
      </c>
      <c r="C11" s="1">
        <v>9842860</v>
      </c>
      <c r="D11" s="1"/>
      <c r="E11" s="1">
        <v>709</v>
      </c>
      <c r="F11" s="1"/>
      <c r="G11" s="1">
        <v>848282</v>
      </c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t="s">
        <v>1</v>
      </c>
      <c r="C12" s="1">
        <v>421288831</v>
      </c>
      <c r="D12" s="1"/>
      <c r="E12" s="1">
        <v>114848</v>
      </c>
      <c r="F12" s="1"/>
      <c r="G12" s="1">
        <v>56078874</v>
      </c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t="s">
        <v>2</v>
      </c>
      <c r="C13" s="1">
        <v>34499541</v>
      </c>
      <c r="D13" s="1"/>
      <c r="E13" s="1">
        <v>12855</v>
      </c>
      <c r="F13" s="1"/>
      <c r="G13" s="1">
        <v>5120260</v>
      </c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5" spans="1:12" ht="12.75">
      <c r="A15" s="2" t="s">
        <v>12</v>
      </c>
      <c r="C15" s="5">
        <f>SUM(C9:C14)</f>
        <v>979630938</v>
      </c>
      <c r="D15" s="6"/>
      <c r="E15" s="5">
        <f>SUM(E9:E14)</f>
        <v>547080</v>
      </c>
      <c r="F15" s="5"/>
      <c r="G15" s="5">
        <f>SUM(G9:G14)</f>
        <v>117288633</v>
      </c>
      <c r="H15" s="6"/>
      <c r="I15" s="5"/>
      <c r="J15" s="5"/>
      <c r="K15" s="5"/>
      <c r="L15" s="5"/>
    </row>
    <row r="16" spans="1:12" ht="12.75">
      <c r="A16" s="4" t="s">
        <v>11</v>
      </c>
      <c r="C16" s="10">
        <v>3250</v>
      </c>
      <c r="D16" s="10"/>
      <c r="E16" s="10">
        <v>39</v>
      </c>
      <c r="F16" s="10"/>
      <c r="G16" s="10">
        <v>1662</v>
      </c>
      <c r="H16" s="10"/>
      <c r="I16" s="10"/>
      <c r="J16" s="10"/>
      <c r="K16" s="10"/>
      <c r="L16" s="10"/>
    </row>
    <row r="19" ht="12.75">
      <c r="A19" t="s">
        <v>30</v>
      </c>
    </row>
  </sheetData>
  <mergeCells count="3">
    <mergeCell ref="E5:G5"/>
    <mergeCell ref="A1:G1"/>
    <mergeCell ref="A2:G2"/>
  </mergeCells>
  <printOptions/>
  <pageMargins left="2.04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workbookViewId="0" topLeftCell="A1">
      <selection activeCell="M11" sqref="M11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4.7109375" style="0" customWidth="1"/>
    <col min="11" max="11" width="15.00390625" style="0" customWidth="1"/>
    <col min="12" max="12" width="4.7109375" style="0" customWidth="1"/>
    <col min="13" max="13" width="12.7109375" style="0" customWidth="1"/>
    <col min="15" max="15" width="10.7109375" style="0" bestFit="1" customWidth="1"/>
    <col min="16" max="16" width="9.421875" style="0" bestFit="1" customWidth="1"/>
    <col min="17" max="18" width="10.8515625" style="0" bestFit="1" customWidth="1"/>
    <col min="19" max="19" width="10.7109375" style="0" bestFit="1" customWidth="1"/>
    <col min="20" max="20" width="9.421875" style="0" bestFit="1" customWidth="1"/>
  </cols>
  <sheetData>
    <row r="1" spans="1:13" ht="18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4" spans="3:13" ht="12.75">
      <c r="C4" s="18" t="s">
        <v>38</v>
      </c>
      <c r="D4" s="18"/>
      <c r="E4" s="18"/>
      <c r="F4" s="18"/>
      <c r="G4" s="18"/>
      <c r="H4" s="6"/>
      <c r="I4" s="18" t="s">
        <v>44</v>
      </c>
      <c r="J4" s="18"/>
      <c r="K4" s="18"/>
      <c r="L4" s="18"/>
      <c r="M4" s="18"/>
    </row>
    <row r="5" spans="3:13" ht="12.75">
      <c r="C5" s="2" t="s">
        <v>32</v>
      </c>
      <c r="D5" s="2"/>
      <c r="E5" s="2" t="s">
        <v>43</v>
      </c>
      <c r="F5" s="2"/>
      <c r="G5" s="2" t="s">
        <v>32</v>
      </c>
      <c r="H5" s="6"/>
      <c r="I5" s="2" t="s">
        <v>33</v>
      </c>
      <c r="J5" s="2"/>
      <c r="K5" s="2" t="s">
        <v>33</v>
      </c>
      <c r="L5" s="2"/>
      <c r="M5" s="2" t="s">
        <v>42</v>
      </c>
    </row>
    <row r="6" spans="3:13" ht="12.75">
      <c r="C6" s="2" t="s">
        <v>34</v>
      </c>
      <c r="D6" s="2"/>
      <c r="E6" s="2" t="s">
        <v>40</v>
      </c>
      <c r="F6" s="2"/>
      <c r="G6" s="2" t="s">
        <v>34</v>
      </c>
      <c r="H6" s="6"/>
      <c r="I6" s="2" t="s">
        <v>34</v>
      </c>
      <c r="J6" s="2"/>
      <c r="K6" s="2" t="s">
        <v>34</v>
      </c>
      <c r="L6" s="2"/>
      <c r="M6" s="2" t="s">
        <v>35</v>
      </c>
    </row>
    <row r="7" spans="3:13" ht="12.75">
      <c r="C7" s="2" t="s">
        <v>39</v>
      </c>
      <c r="D7" s="2"/>
      <c r="E7" s="2" t="s">
        <v>36</v>
      </c>
      <c r="F7" s="2"/>
      <c r="G7" s="2" t="s">
        <v>41</v>
      </c>
      <c r="H7" s="6"/>
      <c r="I7" s="2" t="s">
        <v>41</v>
      </c>
      <c r="J7" s="2"/>
      <c r="K7" s="2" t="s">
        <v>39</v>
      </c>
      <c r="L7" s="2"/>
      <c r="M7" s="2" t="s">
        <v>36</v>
      </c>
    </row>
    <row r="9" spans="1:20" ht="12.75">
      <c r="A9" t="s">
        <v>3</v>
      </c>
      <c r="C9" s="3">
        <v>1898104</v>
      </c>
      <c r="D9" s="3"/>
      <c r="E9" s="3">
        <v>150928</v>
      </c>
      <c r="F9" s="3"/>
      <c r="G9" s="3">
        <v>7103891</v>
      </c>
      <c r="H9" s="3"/>
      <c r="I9" s="3">
        <v>1419800</v>
      </c>
      <c r="J9" s="3"/>
      <c r="K9" s="3">
        <v>6073034</v>
      </c>
      <c r="L9" s="3"/>
      <c r="M9" s="3">
        <v>128568</v>
      </c>
      <c r="P9" s="3"/>
      <c r="Q9" s="3"/>
      <c r="R9" s="3"/>
      <c r="S9" s="3"/>
      <c r="T9" s="3"/>
    </row>
    <row r="10" spans="1:20" ht="12.75">
      <c r="A10" t="s">
        <v>4</v>
      </c>
      <c r="C10" s="1">
        <v>2694508</v>
      </c>
      <c r="E10" s="1">
        <v>100804</v>
      </c>
      <c r="G10" s="1">
        <v>18880590</v>
      </c>
      <c r="I10" s="1">
        <v>1748794</v>
      </c>
      <c r="K10" s="1">
        <v>17017169</v>
      </c>
      <c r="M10" s="1">
        <v>74450</v>
      </c>
      <c r="P10" s="1"/>
      <c r="Q10" s="1"/>
      <c r="R10" s="1"/>
      <c r="S10" s="1"/>
      <c r="T10" s="1"/>
    </row>
    <row r="11" spans="1:20" ht="12.75">
      <c r="A11" t="s">
        <v>0</v>
      </c>
      <c r="C11" s="1">
        <v>183204</v>
      </c>
      <c r="E11" s="1">
        <v>0</v>
      </c>
      <c r="G11" s="1">
        <v>453923</v>
      </c>
      <c r="I11" s="1">
        <v>73473</v>
      </c>
      <c r="K11" s="1">
        <v>352706</v>
      </c>
      <c r="M11" s="1">
        <v>1042</v>
      </c>
      <c r="P11" s="1"/>
      <c r="Q11" s="1"/>
      <c r="R11" s="1"/>
      <c r="S11" s="1"/>
      <c r="T11" s="1"/>
    </row>
    <row r="12" spans="1:20" ht="12.75">
      <c r="A12" t="s">
        <v>1</v>
      </c>
      <c r="C12" s="1">
        <v>1976236</v>
      </c>
      <c r="E12" s="1">
        <v>158661</v>
      </c>
      <c r="G12" s="1">
        <v>14895006</v>
      </c>
      <c r="I12" s="1">
        <v>2834636</v>
      </c>
      <c r="K12" s="1">
        <v>14042479</v>
      </c>
      <c r="M12" s="1">
        <v>212849</v>
      </c>
      <c r="P12" s="1"/>
      <c r="Q12" s="1"/>
      <c r="R12" s="1"/>
      <c r="S12" s="1"/>
      <c r="T12" s="1"/>
    </row>
    <row r="13" spans="1:20" ht="12.75">
      <c r="A13" t="s">
        <v>2</v>
      </c>
      <c r="C13" s="1">
        <v>520946</v>
      </c>
      <c r="E13" s="1">
        <v>14066</v>
      </c>
      <c r="G13" s="1">
        <v>1643967</v>
      </c>
      <c r="I13" s="1">
        <v>504460</v>
      </c>
      <c r="K13" s="1">
        <v>2071882</v>
      </c>
      <c r="M13" s="1">
        <v>11467</v>
      </c>
      <c r="P13" s="1"/>
      <c r="Q13" s="1"/>
      <c r="R13" s="1"/>
      <c r="S13" s="1"/>
      <c r="T13" s="1"/>
    </row>
    <row r="15" spans="1:13" ht="12.75">
      <c r="A15" s="2" t="s">
        <v>12</v>
      </c>
      <c r="C15" s="5">
        <f>SUM(C9:C13)</f>
        <v>7272998</v>
      </c>
      <c r="D15" s="5"/>
      <c r="E15" s="5">
        <f>SUM(E9:E13)</f>
        <v>424459</v>
      </c>
      <c r="F15" s="5"/>
      <c r="G15" s="5">
        <f>SUM(G9:G13)</f>
        <v>42977377</v>
      </c>
      <c r="H15" s="5"/>
      <c r="I15" s="5">
        <f>SUM(I9:I13)</f>
        <v>6581163</v>
      </c>
      <c r="J15" s="5"/>
      <c r="K15" s="5">
        <f>SUM(K9:K13)</f>
        <v>39557270</v>
      </c>
      <c r="L15" s="5"/>
      <c r="M15" s="5">
        <f>SUM(M9:M13)</f>
        <v>428376</v>
      </c>
    </row>
    <row r="16" spans="1:13" ht="12.75">
      <c r="A16" s="4" t="s">
        <v>11</v>
      </c>
      <c r="C16" s="10">
        <v>414</v>
      </c>
      <c r="D16" s="14"/>
      <c r="E16" s="10">
        <v>22</v>
      </c>
      <c r="F16" s="14"/>
      <c r="G16" s="10">
        <v>1570</v>
      </c>
      <c r="H16" s="14"/>
      <c r="I16" s="10">
        <v>367</v>
      </c>
      <c r="J16" s="14"/>
      <c r="K16" s="10">
        <v>1493</v>
      </c>
      <c r="L16" s="14"/>
      <c r="M16" s="10">
        <v>20</v>
      </c>
    </row>
    <row r="19" ht="12.75">
      <c r="A19" t="s">
        <v>30</v>
      </c>
    </row>
  </sheetData>
  <mergeCells count="3">
    <mergeCell ref="A1:M1"/>
    <mergeCell ref="C4:G4"/>
    <mergeCell ref="I4:M4"/>
  </mergeCells>
  <printOptions/>
  <pageMargins left="0.99" right="0.75" top="1.5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9.8515625" style="0" bestFit="1" customWidth="1"/>
    <col min="3" max="3" width="2.7109375" style="0" customWidth="1"/>
    <col min="4" max="5" width="14.7109375" style="0" customWidth="1"/>
    <col min="6" max="6" width="17.00390625" style="0" customWidth="1"/>
    <col min="7" max="7" width="2.7109375" style="0" customWidth="1"/>
    <col min="8" max="8" width="9.421875" style="0" bestFit="1" customWidth="1"/>
    <col min="10" max="10" width="15.421875" style="0" customWidth="1"/>
    <col min="11" max="11" width="15.28125" style="0" customWidth="1"/>
    <col min="13" max="13" width="11.7109375" style="0" bestFit="1" customWidth="1"/>
  </cols>
  <sheetData>
    <row r="1" spans="1:8" ht="18">
      <c r="A1" s="19" t="s">
        <v>26</v>
      </c>
      <c r="B1" s="19"/>
      <c r="C1" s="19"/>
      <c r="D1" s="19"/>
      <c r="E1" s="19"/>
      <c r="F1" s="19"/>
      <c r="G1" s="19"/>
      <c r="H1" s="19"/>
    </row>
    <row r="2" spans="1:8" ht="18">
      <c r="A2" s="19" t="s">
        <v>45</v>
      </c>
      <c r="B2" s="19"/>
      <c r="C2" s="19"/>
      <c r="D2" s="19"/>
      <c r="E2" s="19"/>
      <c r="F2" s="19"/>
      <c r="G2" s="19"/>
      <c r="H2" s="19"/>
    </row>
    <row r="5" spans="4:8" ht="12.75">
      <c r="D5" s="18" t="s">
        <v>23</v>
      </c>
      <c r="E5" s="18"/>
      <c r="F5" s="18"/>
      <c r="H5" s="2" t="s">
        <v>16</v>
      </c>
    </row>
    <row r="6" spans="2:8" ht="12.75">
      <c r="B6" s="2"/>
      <c r="C6" s="2"/>
      <c r="D6" s="2" t="s">
        <v>15</v>
      </c>
      <c r="E6" s="2" t="s">
        <v>14</v>
      </c>
      <c r="F6" s="2" t="s">
        <v>13</v>
      </c>
      <c r="G6" s="2"/>
      <c r="H6" s="2" t="s">
        <v>27</v>
      </c>
    </row>
    <row r="7" spans="2:8" ht="12.75">
      <c r="B7" s="2" t="s">
        <v>19</v>
      </c>
      <c r="C7" s="2"/>
      <c r="D7" s="2" t="s">
        <v>18</v>
      </c>
      <c r="E7" s="2" t="s">
        <v>18</v>
      </c>
      <c r="F7" s="2" t="s">
        <v>28</v>
      </c>
      <c r="G7" s="2"/>
      <c r="H7" s="2" t="s">
        <v>28</v>
      </c>
    </row>
    <row r="8" spans="1:4" ht="12.75">
      <c r="A8" s="1"/>
      <c r="C8" s="1"/>
      <c r="D8" s="1"/>
    </row>
    <row r="9" spans="1:13" ht="12.75">
      <c r="A9" s="1" t="s">
        <v>3</v>
      </c>
      <c r="B9" s="1">
        <v>106179</v>
      </c>
      <c r="D9" s="3">
        <f>SUM(F9-E9)</f>
        <v>125506293</v>
      </c>
      <c r="E9" s="3">
        <v>26680927</v>
      </c>
      <c r="F9" s="3">
        <v>152187220</v>
      </c>
      <c r="G9" s="3"/>
      <c r="H9" s="3">
        <f>SUM(F9/B9)</f>
        <v>1433.3080929373982</v>
      </c>
      <c r="J9" s="1"/>
      <c r="K9" s="1"/>
      <c r="M9" s="1"/>
    </row>
    <row r="10" spans="1:13" ht="12.75">
      <c r="A10" s="1" t="s">
        <v>4</v>
      </c>
      <c r="B10" s="1">
        <v>260047</v>
      </c>
      <c r="D10" s="1">
        <f>SUM(F10-E10)</f>
        <v>288865559</v>
      </c>
      <c r="E10" s="1">
        <v>88675240</v>
      </c>
      <c r="F10" s="1">
        <v>377540799</v>
      </c>
      <c r="H10" s="1">
        <f aca="true" t="shared" si="0" ref="H10:H15">SUM(F10/B10)</f>
        <v>1451.8175522117156</v>
      </c>
      <c r="J10" s="1"/>
      <c r="K10" s="1"/>
      <c r="M10" s="1"/>
    </row>
    <row r="11" spans="1:13" ht="12.75">
      <c r="A11" s="1" t="s">
        <v>0</v>
      </c>
      <c r="B11" s="1">
        <v>8506</v>
      </c>
      <c r="D11" s="1">
        <f>SUM(F11-E11)</f>
        <v>8182206</v>
      </c>
      <c r="E11" s="1">
        <v>2737282</v>
      </c>
      <c r="F11" s="1">
        <v>10919488</v>
      </c>
      <c r="H11" s="1">
        <f t="shared" si="0"/>
        <v>1283.7394780155184</v>
      </c>
      <c r="J11" s="1"/>
      <c r="K11" s="1"/>
      <c r="M11" s="1"/>
    </row>
    <row r="12" spans="1:13" ht="12.75">
      <c r="A12" s="1" t="s">
        <v>1</v>
      </c>
      <c r="B12" s="1">
        <v>347313</v>
      </c>
      <c r="D12" s="1">
        <f>SUM(F12-E12)</f>
        <v>332737113</v>
      </c>
      <c r="E12" s="1">
        <v>126674432</v>
      </c>
      <c r="F12" s="1">
        <v>459411545</v>
      </c>
      <c r="H12" s="1">
        <f t="shared" si="0"/>
        <v>1322.759427375307</v>
      </c>
      <c r="J12" s="1"/>
      <c r="K12" s="1"/>
      <c r="M12" s="1"/>
    </row>
    <row r="13" spans="1:13" ht="12.75">
      <c r="A13" s="1" t="s">
        <v>2</v>
      </c>
      <c r="B13" s="1">
        <v>18557</v>
      </c>
      <c r="D13" s="1">
        <f>SUM(F13-E13)</f>
        <v>24034897</v>
      </c>
      <c r="E13" s="1">
        <v>7999223</v>
      </c>
      <c r="F13" s="1">
        <v>32034120</v>
      </c>
      <c r="H13" s="1">
        <f t="shared" si="0"/>
        <v>1726.2553214420434</v>
      </c>
      <c r="J13" s="1"/>
      <c r="K13" s="1"/>
      <c r="M13" s="1"/>
    </row>
    <row r="14" ht="12.75">
      <c r="H14" s="1"/>
    </row>
    <row r="15" spans="1:11" ht="12.75">
      <c r="A15" s="8" t="s">
        <v>29</v>
      </c>
      <c r="B15" s="7">
        <f>SUM(B9:B14)</f>
        <v>740602</v>
      </c>
      <c r="C15" s="6"/>
      <c r="D15" s="5">
        <f>SUM(D9:D14)</f>
        <v>779326068</v>
      </c>
      <c r="E15" s="5">
        <f>SUM(E9:E14)</f>
        <v>252767104</v>
      </c>
      <c r="F15" s="5">
        <f>SUM(F9:F14)</f>
        <v>1032093172</v>
      </c>
      <c r="G15" s="5"/>
      <c r="H15" s="5">
        <f t="shared" si="0"/>
        <v>1393.5868010078289</v>
      </c>
      <c r="J15" s="1"/>
      <c r="K15" s="1"/>
    </row>
    <row r="16" spans="1:8" ht="12.75">
      <c r="A16" s="9" t="s">
        <v>11</v>
      </c>
      <c r="B16" s="10">
        <v>3224</v>
      </c>
      <c r="C16" s="10"/>
      <c r="D16" s="10">
        <v>3224</v>
      </c>
      <c r="E16" s="10">
        <v>2653</v>
      </c>
      <c r="F16" s="10">
        <v>3224</v>
      </c>
      <c r="G16" s="10"/>
      <c r="H16" s="10"/>
    </row>
    <row r="17" ht="12.75">
      <c r="F17" s="1"/>
    </row>
    <row r="19" ht="12.75">
      <c r="A19" t="s">
        <v>30</v>
      </c>
    </row>
  </sheetData>
  <mergeCells count="3">
    <mergeCell ref="A1:H1"/>
    <mergeCell ref="A2:H2"/>
    <mergeCell ref="D5:F5"/>
  </mergeCells>
  <printOptions/>
  <pageMargins left="2.13" right="0.75" top="1.36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10" max="10" width="10.8515625" style="0" bestFit="1" customWidth="1"/>
    <col min="11" max="11" width="10.7109375" style="0" bestFit="1" customWidth="1"/>
    <col min="12" max="12" width="9.7109375" style="0" bestFit="1" customWidth="1"/>
    <col min="13" max="13" width="9.28125" style="0" bestFit="1" customWidth="1"/>
    <col min="14" max="14" width="12.7109375" style="0" bestFit="1" customWidth="1"/>
  </cols>
  <sheetData>
    <row r="1" spans="1:8" ht="18">
      <c r="A1" s="19" t="s">
        <v>21</v>
      </c>
      <c r="B1" s="19"/>
      <c r="C1" s="19"/>
      <c r="D1" s="19"/>
      <c r="E1" s="19"/>
      <c r="F1" s="19"/>
      <c r="G1" s="19"/>
      <c r="H1" s="19"/>
    </row>
    <row r="2" spans="1:8" ht="18">
      <c r="A2" s="19" t="s">
        <v>37</v>
      </c>
      <c r="B2" s="19"/>
      <c r="C2" s="19"/>
      <c r="D2" s="19"/>
      <c r="E2" s="19"/>
      <c r="F2" s="19"/>
      <c r="G2" s="19"/>
      <c r="H2" s="19"/>
    </row>
    <row r="5" spans="3:8" ht="12.75">
      <c r="C5" s="2" t="s">
        <v>13</v>
      </c>
      <c r="D5" s="2" t="s">
        <v>14</v>
      </c>
      <c r="E5" s="2" t="s">
        <v>15</v>
      </c>
      <c r="F5" s="2"/>
      <c r="G5" s="2"/>
      <c r="H5" s="2" t="s">
        <v>16</v>
      </c>
    </row>
    <row r="6" spans="3:8" ht="12.75">
      <c r="C6" s="2" t="s">
        <v>17</v>
      </c>
      <c r="D6" s="2" t="s">
        <v>18</v>
      </c>
      <c r="E6" s="2" t="s">
        <v>18</v>
      </c>
      <c r="F6" s="2" t="s">
        <v>19</v>
      </c>
      <c r="G6" s="2" t="s">
        <v>20</v>
      </c>
      <c r="H6" s="2" t="s">
        <v>20</v>
      </c>
    </row>
    <row r="8" spans="1:19" ht="12.75">
      <c r="A8" s="1" t="s">
        <v>3</v>
      </c>
      <c r="B8" s="1"/>
      <c r="C8" s="3">
        <v>6370196</v>
      </c>
      <c r="D8" s="15">
        <v>2808451</v>
      </c>
      <c r="E8" s="15">
        <f>SUM(C8-D8)</f>
        <v>3561745</v>
      </c>
      <c r="F8" s="1">
        <v>27989</v>
      </c>
      <c r="G8" s="3">
        <v>111487815</v>
      </c>
      <c r="H8" s="3">
        <f>SUM(G8/F8)</f>
        <v>3983.272535639001</v>
      </c>
      <c r="I8" s="1"/>
      <c r="O8" s="1"/>
      <c r="P8" s="1"/>
      <c r="Q8" s="1"/>
      <c r="R8" s="1"/>
      <c r="S8" s="1"/>
    </row>
    <row r="9" spans="1:19" ht="12.75">
      <c r="A9" s="1" t="s">
        <v>4</v>
      </c>
      <c r="B9" s="1"/>
      <c r="C9" s="1">
        <v>13013607</v>
      </c>
      <c r="D9" s="16">
        <v>4889630</v>
      </c>
      <c r="E9" s="16">
        <f>SUM(C9-D9)</f>
        <v>8123977</v>
      </c>
      <c r="F9" s="1">
        <v>142165</v>
      </c>
      <c r="G9" s="1">
        <v>633160606</v>
      </c>
      <c r="H9" s="1">
        <f aca="true" t="shared" si="0" ref="H9:H14">SUM(G9/F9)</f>
        <v>4453.70243027468</v>
      </c>
      <c r="I9" s="1"/>
      <c r="J9" s="3"/>
      <c r="K9" s="3"/>
      <c r="L9" s="1"/>
      <c r="M9" s="1"/>
      <c r="N9" s="3"/>
      <c r="O9" s="1"/>
      <c r="P9" s="1"/>
      <c r="Q9" s="1"/>
      <c r="R9" s="1"/>
      <c r="S9" s="1"/>
    </row>
    <row r="10" spans="1:19" ht="12.75">
      <c r="A10" s="1" t="s">
        <v>0</v>
      </c>
      <c r="B10" s="1"/>
      <c r="C10" s="1">
        <v>95379</v>
      </c>
      <c r="D10" s="16">
        <v>32813</v>
      </c>
      <c r="E10" s="16">
        <f>SUM(C10-D10)</f>
        <v>62566</v>
      </c>
      <c r="F10" s="1">
        <v>118</v>
      </c>
      <c r="G10" s="1">
        <v>463742</v>
      </c>
      <c r="H10" s="1">
        <f t="shared" si="0"/>
        <v>3930.0169491525426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1</v>
      </c>
      <c r="B11" s="1"/>
      <c r="C11" s="1">
        <v>4964178</v>
      </c>
      <c r="D11" s="16">
        <v>2411607</v>
      </c>
      <c r="E11" s="16">
        <f>SUM(C11-D11)</f>
        <v>2552571</v>
      </c>
      <c r="F11" s="1">
        <v>29434</v>
      </c>
      <c r="G11" s="1">
        <v>55450319</v>
      </c>
      <c r="H11" s="1">
        <f t="shared" si="0"/>
        <v>1883.8866277094517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2</v>
      </c>
      <c r="B12" s="1"/>
      <c r="C12" s="1">
        <v>3722932</v>
      </c>
      <c r="D12" s="16">
        <v>2949591</v>
      </c>
      <c r="E12" s="16">
        <f>SUM(C12-D12)</f>
        <v>773341</v>
      </c>
      <c r="F12" s="1">
        <v>25884</v>
      </c>
      <c r="G12" s="1">
        <v>184815573</v>
      </c>
      <c r="H12" s="1">
        <f t="shared" si="0"/>
        <v>7140.147311080204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4:14" ht="12.75">
      <c r="D13" s="17"/>
      <c r="E13" s="17"/>
      <c r="H13" s="1"/>
      <c r="J13" s="1"/>
      <c r="K13" s="1"/>
      <c r="L13" s="1"/>
      <c r="M13" s="1"/>
      <c r="N13" s="1"/>
    </row>
    <row r="14" spans="1:8" ht="12.75">
      <c r="A14" s="8" t="s">
        <v>12</v>
      </c>
      <c r="C14" s="5">
        <f>SUM(C8:C13)</f>
        <v>28166292</v>
      </c>
      <c r="D14" s="5">
        <f>SUM(D8:D13)</f>
        <v>13092092</v>
      </c>
      <c r="E14" s="5">
        <f>SUM(E8:E13)</f>
        <v>15074200</v>
      </c>
      <c r="F14" s="7">
        <f>SUM(F8:F13)</f>
        <v>225590</v>
      </c>
      <c r="G14" s="5">
        <f>SUM(G8:G13)</f>
        <v>985378055</v>
      </c>
      <c r="H14" s="5">
        <f t="shared" si="0"/>
        <v>4368.004144687265</v>
      </c>
    </row>
    <row r="15" spans="1:8" ht="12.75">
      <c r="A15" s="9" t="s">
        <v>11</v>
      </c>
      <c r="C15" s="10">
        <v>504</v>
      </c>
      <c r="D15" s="10">
        <v>504</v>
      </c>
      <c r="E15" s="10">
        <v>504</v>
      </c>
      <c r="F15" s="10">
        <v>504</v>
      </c>
      <c r="G15" s="10">
        <v>504</v>
      </c>
      <c r="H15" s="10"/>
    </row>
    <row r="18" ht="12.75">
      <c r="A18" t="s">
        <v>30</v>
      </c>
    </row>
  </sheetData>
  <mergeCells count="2">
    <mergeCell ref="A1:H1"/>
    <mergeCell ref="A2:H2"/>
  </mergeCells>
  <printOptions/>
  <pageMargins left="1.43" right="0.75" top="1.4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2" width="13.00390625" style="0" customWidth="1"/>
    <col min="13" max="14" width="10.7109375" style="0" bestFit="1" customWidth="1"/>
  </cols>
  <sheetData>
    <row r="1" spans="1:9" ht="18">
      <c r="A1" s="19" t="s">
        <v>47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45</v>
      </c>
      <c r="B3" s="19"/>
      <c r="C3" s="19"/>
      <c r="D3" s="19"/>
      <c r="E3" s="19"/>
      <c r="F3" s="19"/>
      <c r="G3" s="19"/>
      <c r="H3" s="19"/>
      <c r="I3" s="19"/>
    </row>
    <row r="6" spans="5:7" ht="12.75">
      <c r="E6" s="18" t="s">
        <v>23</v>
      </c>
      <c r="F6" s="18"/>
      <c r="G6" s="18"/>
    </row>
    <row r="7" spans="3:9" ht="12.75">
      <c r="C7" s="2"/>
      <c r="D7" s="2"/>
      <c r="E7" s="2" t="s">
        <v>15</v>
      </c>
      <c r="F7" s="2" t="s">
        <v>14</v>
      </c>
      <c r="G7" s="2"/>
      <c r="H7" s="2"/>
      <c r="I7" s="2" t="s">
        <v>16</v>
      </c>
    </row>
    <row r="8" spans="3:9" ht="12.75">
      <c r="C8" s="2" t="s">
        <v>19</v>
      </c>
      <c r="D8" s="2"/>
      <c r="E8" s="2" t="s">
        <v>18</v>
      </c>
      <c r="F8" s="2" t="s">
        <v>18</v>
      </c>
      <c r="G8" s="2" t="s">
        <v>13</v>
      </c>
      <c r="H8" s="2"/>
      <c r="I8" s="2" t="s">
        <v>20</v>
      </c>
    </row>
    <row r="9" spans="1:15" ht="12.75">
      <c r="A9" s="1"/>
      <c r="B9" s="1"/>
      <c r="D9" s="1"/>
      <c r="G9" s="1"/>
      <c r="H9" s="1"/>
      <c r="I9" s="1"/>
      <c r="O9" s="1"/>
    </row>
    <row r="10" spans="1:15" ht="12.75">
      <c r="A10" s="1" t="s">
        <v>3</v>
      </c>
      <c r="B10" s="1"/>
      <c r="C10" s="1">
        <v>18575</v>
      </c>
      <c r="D10" s="1"/>
      <c r="E10" s="3">
        <v>22811798</v>
      </c>
      <c r="F10" s="3">
        <v>4527768</v>
      </c>
      <c r="G10" s="3">
        <f>SUM(E10:F10)</f>
        <v>27339566</v>
      </c>
      <c r="H10" s="3"/>
      <c r="I10" s="3">
        <f>SUM(G10/C10)</f>
        <v>1471.8474293405116</v>
      </c>
      <c r="K10" s="1"/>
      <c r="L10" s="1"/>
      <c r="M10" s="1"/>
      <c r="N10" s="1"/>
      <c r="O10" s="1"/>
    </row>
    <row r="11" spans="1:15" ht="12.75">
      <c r="A11" s="1" t="s">
        <v>4</v>
      </c>
      <c r="B11" s="1"/>
      <c r="C11" s="1">
        <v>46000</v>
      </c>
      <c r="D11" s="1"/>
      <c r="E11" s="1">
        <v>53453865</v>
      </c>
      <c r="F11" s="1">
        <v>12356378</v>
      </c>
      <c r="G11" s="1">
        <f>SUM(E11:F11)</f>
        <v>65810243</v>
      </c>
      <c r="H11" s="1"/>
      <c r="I11" s="1">
        <f aca="true" t="shared" si="0" ref="I11:I16">SUM(G11/C11)</f>
        <v>1430.657456521739</v>
      </c>
      <c r="K11" s="1"/>
      <c r="L11" s="1"/>
      <c r="M11" s="1"/>
      <c r="N11" s="1"/>
      <c r="O11" s="1"/>
    </row>
    <row r="12" spans="1:15" ht="12.75">
      <c r="A12" s="1" t="s">
        <v>0</v>
      </c>
      <c r="B12" s="1"/>
      <c r="C12" s="1">
        <v>1771</v>
      </c>
      <c r="D12" s="1"/>
      <c r="E12" s="1">
        <v>1713640</v>
      </c>
      <c r="F12" s="1">
        <v>300305</v>
      </c>
      <c r="G12" s="1">
        <f>SUM(E12:F12)</f>
        <v>2013945</v>
      </c>
      <c r="H12" s="1"/>
      <c r="I12" s="1">
        <f t="shared" si="0"/>
        <v>1137.1795595708638</v>
      </c>
      <c r="K12" s="1"/>
      <c r="L12" s="1"/>
      <c r="M12" s="1"/>
      <c r="N12" s="1"/>
      <c r="O12" s="1"/>
    </row>
    <row r="13" spans="1:15" ht="12.75">
      <c r="A13" s="1" t="s">
        <v>1</v>
      </c>
      <c r="B13" s="1"/>
      <c r="C13" s="1">
        <v>50340</v>
      </c>
      <c r="D13" s="1"/>
      <c r="E13" s="1">
        <v>53947819</v>
      </c>
      <c r="F13" s="1">
        <v>13542887</v>
      </c>
      <c r="G13" s="1">
        <f>SUM(E13:F13)</f>
        <v>67490706</v>
      </c>
      <c r="H13" s="1"/>
      <c r="I13" s="1">
        <f t="shared" si="0"/>
        <v>1340.6973778307508</v>
      </c>
      <c r="K13" s="1"/>
      <c r="L13" s="1"/>
      <c r="M13" s="1"/>
      <c r="N13" s="1"/>
      <c r="O13" s="1"/>
    </row>
    <row r="14" spans="1:15" ht="12.75">
      <c r="A14" s="1" t="s">
        <v>2</v>
      </c>
      <c r="B14" s="1"/>
      <c r="C14" s="1">
        <v>3887</v>
      </c>
      <c r="D14" s="1"/>
      <c r="E14" s="1">
        <v>5785576</v>
      </c>
      <c r="F14" s="1">
        <v>1512673</v>
      </c>
      <c r="G14" s="1">
        <f>SUM(E14:F14)</f>
        <v>7298249</v>
      </c>
      <c r="H14" s="1"/>
      <c r="I14" s="1">
        <f t="shared" si="0"/>
        <v>1877.6045793671212</v>
      </c>
      <c r="K14" s="1"/>
      <c r="L14" s="1"/>
      <c r="M14" s="1"/>
      <c r="N14" s="1"/>
      <c r="O14" s="1"/>
    </row>
    <row r="15" spans="9:14" ht="12.75">
      <c r="I15" s="1"/>
      <c r="K15" s="1"/>
      <c r="L15" s="1"/>
      <c r="M15" s="1"/>
      <c r="N15" s="1"/>
    </row>
    <row r="16" spans="1:14" ht="12.75">
      <c r="A16" s="8" t="s">
        <v>12</v>
      </c>
      <c r="B16" s="8"/>
      <c r="C16" s="7">
        <f>SUM(C10:C14)</f>
        <v>120573</v>
      </c>
      <c r="D16" s="7"/>
      <c r="E16" s="5">
        <f>SUM(E10:E14)</f>
        <v>137712698</v>
      </c>
      <c r="F16" s="5">
        <f>SUM(F10:F14)</f>
        <v>32240011</v>
      </c>
      <c r="G16" s="5">
        <f>SUM(G10:G15)</f>
        <v>169952709</v>
      </c>
      <c r="I16" s="5">
        <f t="shared" si="0"/>
        <v>1409.54201189321</v>
      </c>
      <c r="K16" s="1"/>
      <c r="L16" s="1"/>
      <c r="M16" s="1"/>
      <c r="N16" s="1"/>
    </row>
    <row r="17" spans="1:9" ht="12.75">
      <c r="A17" s="9" t="s">
        <v>11</v>
      </c>
      <c r="B17" s="9"/>
      <c r="C17" s="10">
        <v>3089</v>
      </c>
      <c r="E17" s="10">
        <v>3089</v>
      </c>
      <c r="F17" s="10">
        <v>2328</v>
      </c>
      <c r="G17" s="10">
        <v>3089</v>
      </c>
      <c r="H17" s="10"/>
      <c r="I17" s="10"/>
    </row>
    <row r="20" ht="12.75">
      <c r="A20" t="s">
        <v>30</v>
      </c>
    </row>
    <row r="26" spans="3:7" ht="12.75">
      <c r="C26" s="1"/>
      <c r="D26" s="1"/>
      <c r="E26" s="1"/>
      <c r="F26" s="1"/>
      <c r="G26" s="1"/>
    </row>
  </sheetData>
  <mergeCells count="4">
    <mergeCell ref="A1:I1"/>
    <mergeCell ref="A2:I2"/>
    <mergeCell ref="A3:I3"/>
    <mergeCell ref="E6:G6"/>
  </mergeCells>
  <printOptions/>
  <pageMargins left="1.93" right="0.75" top="1.4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4" width="10.7109375" style="0" bestFit="1" customWidth="1"/>
  </cols>
  <sheetData>
    <row r="1" spans="1:9" ht="18">
      <c r="A1" s="19" t="s">
        <v>48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24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45</v>
      </c>
      <c r="B3" s="19"/>
      <c r="C3" s="19"/>
      <c r="D3" s="19"/>
      <c r="E3" s="19"/>
      <c r="F3" s="19"/>
      <c r="G3" s="19"/>
      <c r="H3" s="19"/>
      <c r="I3" s="19"/>
    </row>
    <row r="6" spans="5:7" ht="12.75">
      <c r="E6" s="18" t="s">
        <v>23</v>
      </c>
      <c r="F6" s="18"/>
      <c r="G6" s="18"/>
    </row>
    <row r="7" spans="3:9" ht="12.75">
      <c r="C7" s="2"/>
      <c r="D7" s="2"/>
      <c r="E7" s="2" t="s">
        <v>15</v>
      </c>
      <c r="F7" s="2" t="s">
        <v>14</v>
      </c>
      <c r="G7" s="2"/>
      <c r="H7" s="2"/>
      <c r="I7" s="2" t="s">
        <v>16</v>
      </c>
    </row>
    <row r="8" spans="3:9" ht="12.75">
      <c r="C8" s="2" t="s">
        <v>19</v>
      </c>
      <c r="D8" s="2"/>
      <c r="E8" s="2" t="s">
        <v>18</v>
      </c>
      <c r="F8" s="2" t="s">
        <v>18</v>
      </c>
      <c r="G8" s="2" t="s">
        <v>13</v>
      </c>
      <c r="H8" s="2"/>
      <c r="I8" s="2" t="s">
        <v>20</v>
      </c>
    </row>
    <row r="9" spans="1:9" ht="12.75">
      <c r="A9" s="1"/>
      <c r="B9" s="1"/>
      <c r="C9" s="12"/>
      <c r="D9" s="13"/>
      <c r="F9" s="13"/>
      <c r="H9" s="1"/>
      <c r="I9" s="1"/>
    </row>
    <row r="10" spans="1:14" ht="12.75">
      <c r="A10" s="1" t="s">
        <v>3</v>
      </c>
      <c r="B10" s="1"/>
      <c r="C10" s="1">
        <v>6317</v>
      </c>
      <c r="D10" s="1"/>
      <c r="E10" s="3">
        <v>8243840</v>
      </c>
      <c r="F10" s="3">
        <f>SUM(G10-E10)</f>
        <v>616312</v>
      </c>
      <c r="G10" s="3">
        <v>8860152</v>
      </c>
      <c r="H10" s="3"/>
      <c r="I10" s="3">
        <f>G10/C10</f>
        <v>1402.588570523983</v>
      </c>
      <c r="K10" s="1"/>
      <c r="L10" s="1"/>
      <c r="M10" s="1"/>
      <c r="N10" s="1"/>
    </row>
    <row r="11" spans="1:14" ht="12.75">
      <c r="A11" s="1" t="s">
        <v>4</v>
      </c>
      <c r="B11" s="1"/>
      <c r="C11" s="1">
        <v>15277</v>
      </c>
      <c r="D11" s="1"/>
      <c r="E11" s="1">
        <v>19595535</v>
      </c>
      <c r="F11" s="1">
        <f>SUM(G11-E11)</f>
        <v>685484</v>
      </c>
      <c r="G11" s="1">
        <v>20281019</v>
      </c>
      <c r="H11" s="1"/>
      <c r="I11" s="1">
        <f aca="true" t="shared" si="0" ref="I11:I16">G11/C11</f>
        <v>1327.5524644891013</v>
      </c>
      <c r="K11" s="1"/>
      <c r="L11" s="1"/>
      <c r="M11" s="1"/>
      <c r="N11" s="1"/>
    </row>
    <row r="12" spans="1:14" ht="12.75">
      <c r="A12" s="1" t="s">
        <v>0</v>
      </c>
      <c r="B12" s="1"/>
      <c r="C12" s="1">
        <v>482</v>
      </c>
      <c r="D12" s="1"/>
      <c r="E12" s="1">
        <v>572292</v>
      </c>
      <c r="F12" s="1">
        <f>SUM(G12-E12)</f>
        <v>36665</v>
      </c>
      <c r="G12" s="1">
        <v>608957</v>
      </c>
      <c r="H12" s="1"/>
      <c r="I12" s="1">
        <f t="shared" si="0"/>
        <v>1263.396265560166</v>
      </c>
      <c r="K12" s="1"/>
      <c r="L12" s="1"/>
      <c r="M12" s="1"/>
      <c r="N12" s="1"/>
    </row>
    <row r="13" spans="1:14" ht="12.75">
      <c r="A13" s="1" t="s">
        <v>1</v>
      </c>
      <c r="B13" s="1"/>
      <c r="C13" s="1">
        <v>16315</v>
      </c>
      <c r="D13" s="1"/>
      <c r="E13" s="1">
        <v>17368631</v>
      </c>
      <c r="F13" s="1">
        <f>SUM(G13-E13)</f>
        <v>848407</v>
      </c>
      <c r="G13" s="1">
        <v>18217038</v>
      </c>
      <c r="H13" s="1"/>
      <c r="I13" s="1">
        <f t="shared" si="0"/>
        <v>1116.58216365308</v>
      </c>
      <c r="K13" s="1"/>
      <c r="L13" s="1"/>
      <c r="M13" s="1"/>
      <c r="N13" s="1"/>
    </row>
    <row r="14" spans="1:14" ht="12.75">
      <c r="A14" s="1" t="s">
        <v>2</v>
      </c>
      <c r="B14" s="1"/>
      <c r="C14" s="1">
        <v>1498</v>
      </c>
      <c r="D14" s="1"/>
      <c r="E14" s="1">
        <v>2431588</v>
      </c>
      <c r="F14" s="1">
        <f>SUM(G14-E14)</f>
        <v>119160</v>
      </c>
      <c r="G14" s="1">
        <v>2550748</v>
      </c>
      <c r="H14" s="1"/>
      <c r="I14" s="1">
        <f t="shared" si="0"/>
        <v>1702.7690253671562</v>
      </c>
      <c r="K14" s="1"/>
      <c r="L14" s="1"/>
      <c r="M14" s="1"/>
      <c r="N14" s="1"/>
    </row>
    <row r="16" spans="1:9" ht="12.75">
      <c r="A16" s="8" t="s">
        <v>12</v>
      </c>
      <c r="C16" s="7">
        <f>SUM(C10:C14)</f>
        <v>39889</v>
      </c>
      <c r="D16" s="7"/>
      <c r="E16" s="5">
        <f>SUM(E10:E14)</f>
        <v>48211886</v>
      </c>
      <c r="F16" s="5">
        <f>SUM(F10:F14)</f>
        <v>2306028</v>
      </c>
      <c r="G16" s="5">
        <f>SUM(G10:G14)</f>
        <v>50517914</v>
      </c>
      <c r="H16" s="5"/>
      <c r="I16" s="5">
        <f t="shared" si="0"/>
        <v>1266.4622828348668</v>
      </c>
    </row>
    <row r="17" spans="1:9" ht="12.75">
      <c r="A17" s="9" t="s">
        <v>11</v>
      </c>
      <c r="C17" s="10">
        <v>2847</v>
      </c>
      <c r="D17" s="10"/>
      <c r="E17" s="10">
        <v>2847</v>
      </c>
      <c r="F17" s="10"/>
      <c r="G17" s="10">
        <v>2847</v>
      </c>
      <c r="H17" s="10"/>
      <c r="I17" s="10"/>
    </row>
    <row r="20" ht="12.75">
      <c r="A20" t="s">
        <v>30</v>
      </c>
    </row>
  </sheetData>
  <mergeCells count="4">
    <mergeCell ref="A1:I1"/>
    <mergeCell ref="A2:I2"/>
    <mergeCell ref="A3:I3"/>
    <mergeCell ref="E6:G6"/>
  </mergeCells>
  <printOptions/>
  <pageMargins left="2.15" right="0.75" top="1.2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2" width="9.7109375" style="0" bestFit="1" customWidth="1"/>
    <col min="13" max="13" width="9.28125" style="0" bestFit="1" customWidth="1"/>
    <col min="14" max="14" width="9.7109375" style="0" bestFit="1" customWidth="1"/>
  </cols>
  <sheetData>
    <row r="1" spans="1:9" ht="18">
      <c r="A1" s="19" t="s">
        <v>48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25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45</v>
      </c>
      <c r="B3" s="19"/>
      <c r="C3" s="19"/>
      <c r="D3" s="19"/>
      <c r="E3" s="19"/>
      <c r="F3" s="19"/>
      <c r="G3" s="19"/>
      <c r="H3" s="19"/>
      <c r="I3" s="19"/>
    </row>
    <row r="6" spans="5:7" ht="12.75">
      <c r="E6" s="18" t="s">
        <v>23</v>
      </c>
      <c r="F6" s="18"/>
      <c r="G6" s="18"/>
    </row>
    <row r="7" spans="3:9" ht="12.75">
      <c r="C7" s="2"/>
      <c r="D7" s="2"/>
      <c r="E7" s="2" t="s">
        <v>15</v>
      </c>
      <c r="F7" s="2" t="s">
        <v>14</v>
      </c>
      <c r="G7" s="2"/>
      <c r="H7" s="2"/>
      <c r="I7" s="2" t="s">
        <v>16</v>
      </c>
    </row>
    <row r="8" spans="3:9" ht="12.75">
      <c r="C8" s="2" t="s">
        <v>19</v>
      </c>
      <c r="D8" s="2"/>
      <c r="E8" s="2" t="s">
        <v>18</v>
      </c>
      <c r="F8" s="2" t="s">
        <v>18</v>
      </c>
      <c r="G8" s="2" t="s">
        <v>13</v>
      </c>
      <c r="H8" s="2"/>
      <c r="I8" s="2" t="s">
        <v>20</v>
      </c>
    </row>
    <row r="9" spans="4:6" ht="12.75">
      <c r="D9" s="12"/>
      <c r="F9" s="12"/>
    </row>
    <row r="10" spans="1:14" ht="12.75">
      <c r="A10" s="1" t="s">
        <v>3</v>
      </c>
      <c r="B10" s="1"/>
      <c r="C10" s="1">
        <v>716</v>
      </c>
      <c r="D10" s="1"/>
      <c r="E10" s="3">
        <v>723236</v>
      </c>
      <c r="F10" s="3">
        <f>SUM(G10-E10)</f>
        <v>88052</v>
      </c>
      <c r="G10" s="3">
        <v>811288</v>
      </c>
      <c r="H10" s="3"/>
      <c r="I10" s="3">
        <f>G10/C10</f>
        <v>1133.0837988826815</v>
      </c>
      <c r="K10" s="1"/>
      <c r="L10" s="1"/>
      <c r="M10" s="1"/>
      <c r="N10" s="1"/>
    </row>
    <row r="11" spans="1:14" ht="12.75">
      <c r="A11" s="1" t="s">
        <v>4</v>
      </c>
      <c r="B11" s="1"/>
      <c r="C11" s="1">
        <v>2700</v>
      </c>
      <c r="D11" s="1"/>
      <c r="E11" s="1">
        <v>2755932</v>
      </c>
      <c r="F11" s="1">
        <f>SUM(G11-E11)</f>
        <v>179259</v>
      </c>
      <c r="G11" s="1">
        <v>2935191</v>
      </c>
      <c r="H11" s="1"/>
      <c r="I11" s="1">
        <f aca="true" t="shared" si="0" ref="I11:I16">G11/C11</f>
        <v>1087.1077777777778</v>
      </c>
      <c r="K11" s="1"/>
      <c r="L11" s="1"/>
      <c r="M11" s="1"/>
      <c r="N11" s="1"/>
    </row>
    <row r="12" spans="1:14" ht="12.75">
      <c r="A12" s="1" t="s">
        <v>0</v>
      </c>
      <c r="B12" s="1"/>
      <c r="C12" s="1">
        <v>55</v>
      </c>
      <c r="D12" s="1"/>
      <c r="E12" s="1">
        <v>26090</v>
      </c>
      <c r="F12" s="1">
        <f>SUM(G12-E12)</f>
        <v>2059</v>
      </c>
      <c r="G12" s="1">
        <v>28149</v>
      </c>
      <c r="H12" s="1"/>
      <c r="I12" s="1">
        <f t="shared" si="0"/>
        <v>511.8</v>
      </c>
      <c r="K12" s="1"/>
      <c r="L12" s="1"/>
      <c r="M12" s="1"/>
      <c r="N12" s="1"/>
    </row>
    <row r="13" spans="1:14" ht="12.75">
      <c r="A13" s="1" t="s">
        <v>1</v>
      </c>
      <c r="B13" s="1"/>
      <c r="C13" s="1">
        <v>2443</v>
      </c>
      <c r="D13" s="1"/>
      <c r="E13" s="1">
        <v>2221695</v>
      </c>
      <c r="F13" s="1">
        <f>SUM(G13-E13)</f>
        <v>90606</v>
      </c>
      <c r="G13" s="1">
        <v>2312301</v>
      </c>
      <c r="H13" s="1"/>
      <c r="I13" s="1">
        <f t="shared" si="0"/>
        <v>946.5006139991814</v>
      </c>
      <c r="K13" s="1"/>
      <c r="L13" s="1"/>
      <c r="M13" s="1"/>
      <c r="N13" s="1"/>
    </row>
    <row r="14" spans="1:14" ht="12.75">
      <c r="A14" s="1" t="s">
        <v>2</v>
      </c>
      <c r="B14" s="1"/>
      <c r="C14" s="1">
        <v>116</v>
      </c>
      <c r="D14" s="1"/>
      <c r="E14" s="1">
        <v>119253</v>
      </c>
      <c r="F14" s="1">
        <f>SUM(G14-E14)</f>
        <v>5934</v>
      </c>
      <c r="G14" s="1">
        <v>125187</v>
      </c>
      <c r="H14" s="1"/>
      <c r="I14" s="1">
        <f t="shared" si="0"/>
        <v>1079.198275862069</v>
      </c>
      <c r="K14" s="1"/>
      <c r="L14" s="1"/>
      <c r="M14" s="1"/>
      <c r="N14" s="1"/>
    </row>
    <row r="16" spans="1:9" ht="12.75">
      <c r="A16" s="8" t="s">
        <v>12</v>
      </c>
      <c r="C16" s="7">
        <f>SUM(C10:C14)</f>
        <v>6030</v>
      </c>
      <c r="D16" s="7"/>
      <c r="E16" s="5">
        <f>SUM(E10:E14)</f>
        <v>5846206</v>
      </c>
      <c r="F16" s="5">
        <f>SUM(F10:F14)</f>
        <v>365910</v>
      </c>
      <c r="G16" s="5">
        <f>SUM(G10:G14)</f>
        <v>6212116</v>
      </c>
      <c r="H16" s="3"/>
      <c r="I16" s="5">
        <f t="shared" si="0"/>
        <v>1030.2016583747927</v>
      </c>
    </row>
    <row r="17" spans="1:9" ht="12.75">
      <c r="A17" s="9" t="s">
        <v>11</v>
      </c>
      <c r="C17" s="10">
        <v>533</v>
      </c>
      <c r="D17" s="10"/>
      <c r="E17" s="10">
        <v>533</v>
      </c>
      <c r="F17" s="10"/>
      <c r="G17" s="10">
        <v>533</v>
      </c>
      <c r="H17" s="10"/>
      <c r="I17" s="10"/>
    </row>
    <row r="20" ht="12.75">
      <c r="A20" t="s">
        <v>30</v>
      </c>
    </row>
  </sheetData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2003-07-28T16:12:15Z</cp:lastPrinted>
  <dcterms:created xsi:type="dcterms:W3CDTF">2001-02-27T17:24:12Z</dcterms:created>
  <dcterms:modified xsi:type="dcterms:W3CDTF">2003-09-09T15:43:34Z</dcterms:modified>
  <cp:category/>
  <cp:version/>
  <cp:contentType/>
  <cp:contentStatus/>
</cp:coreProperties>
</file>