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20370" windowHeight="9705" tabRatio="865" firstSheet="12" activeTab="12"/>
  </bookViews>
  <sheets>
    <sheet name="Reg Cig 8th Grade Rate" sheetId="1" state="hidden" r:id="rId1"/>
    <sheet name="Reg Cig 8th Grade Rate SE" sheetId="19" state="hidden" r:id="rId2"/>
    <sheet name="Reg Alc 8th Grade Rate" sheetId="10" state="hidden" r:id="rId3"/>
    <sheet name="Reg Alc 8th Grade Rate SE" sheetId="20" state="hidden" r:id="rId4"/>
    <sheet name="Ill Drug 8th Grade Rate" sheetId="16" state="hidden" r:id="rId5"/>
    <sheet name="Ill Drug 8th Grade Rate SE" sheetId="21" state="hidden" r:id="rId6"/>
    <sheet name="Reg Cig 10th Grade Rate" sheetId="6" state="hidden" r:id="rId7"/>
    <sheet name="Reg Cig 10th Grade Rate SE" sheetId="22" state="hidden" r:id="rId8"/>
    <sheet name="Reg Alc 10th Grade Rate" sheetId="12" state="hidden" r:id="rId9"/>
    <sheet name="Reg Alc 10th Grade Rate SE" sheetId="23" state="hidden" r:id="rId10"/>
    <sheet name="Ill Drug 10th Grade Rate" sheetId="17" state="hidden" r:id="rId11"/>
    <sheet name="Ill Drug 10th Grade Rate SE" sheetId="24" state="hidden" r:id="rId12"/>
    <sheet name="Reg Cig 12th Grade Rate" sheetId="8" r:id="rId13"/>
    <sheet name="Reg Cig 12th Grade Rate SE" sheetId="25" r:id="rId14"/>
    <sheet name="Reg Cig line chart" sheetId="28" r:id="rId15"/>
    <sheet name="Reg cig bar chart" sheetId="29" r:id="rId16"/>
    <sheet name="Reg cig data &amp; t-tests" sheetId="34" r:id="rId17"/>
    <sheet name="Reg Alc 12th Grade Rate" sheetId="14" r:id="rId18"/>
    <sheet name="Reg Alc 12th Grade Rate SE" sheetId="26" r:id="rId19"/>
    <sheet name="Reg Alc line chart" sheetId="30" r:id="rId20"/>
    <sheet name="Reg Alc bar chart" sheetId="31" r:id="rId21"/>
    <sheet name="Reg Alc Data &amp; T-tests" sheetId="35" r:id="rId22"/>
    <sheet name="Ill Drug 12th Grade Rate" sheetId="18" r:id="rId23"/>
    <sheet name="Ill Drug 12th Grade Rate SE" sheetId="27" r:id="rId24"/>
    <sheet name="Ill Drug - line chart" sheetId="32" r:id="rId25"/>
    <sheet name="Ill Drug - bar chart" sheetId="33" r:id="rId26"/>
    <sheet name="Ill Drug Data &amp; T-tests" sheetId="36" r:id="rId27"/>
  </sheets>
  <definedNames>
    <definedName name="_xlnm.Print_Area" localSheetId="10">'Ill Drug 10th Grade Rate'!$A$1:$L$38</definedName>
    <definedName name="_xlnm.Print_Area" localSheetId="11">'Ill Drug 10th Grade Rate SE'!$A$1:$L$38</definedName>
    <definedName name="_xlnm.Print_Area" localSheetId="22">'Ill Drug 12th Grade Rate'!$A$1:$L$33</definedName>
    <definedName name="_xlnm.Print_Area" localSheetId="23">'Ill Drug 12th Grade Rate SE'!$A$1:$L$32</definedName>
    <definedName name="_xlnm.Print_Area" localSheetId="4">'Ill Drug 8th Grade Rate'!$A$1:$L$38</definedName>
    <definedName name="_xlnm.Print_Area" localSheetId="5">'Ill Drug 8th Grade Rate SE'!$A$1:$L$38</definedName>
    <definedName name="_xlnm.Print_Area" localSheetId="8">'Reg Alc 10th Grade Rate'!$A$1:$L$38</definedName>
    <definedName name="_xlnm.Print_Area" localSheetId="9">'Reg Alc 10th Grade Rate SE'!$A$1:$L$38</definedName>
    <definedName name="_xlnm.Print_Area" localSheetId="17">'Reg Alc 12th Grade Rate'!$A$1:$L$33</definedName>
    <definedName name="_xlnm.Print_Area" localSheetId="18">'Reg Alc 12th Grade Rate SE'!$A$1:$L$32</definedName>
    <definedName name="_xlnm.Print_Area" localSheetId="2">'Reg Alc 8th Grade Rate'!$A$1:$L$38</definedName>
    <definedName name="_xlnm.Print_Area" localSheetId="3">'Reg Alc 8th Grade Rate SE'!$A$1:$L$38</definedName>
    <definedName name="_xlnm.Print_Area" localSheetId="6">'Reg Cig 10th Grade Rate'!$A$1:$L$38</definedName>
    <definedName name="_xlnm.Print_Area" localSheetId="7">'Reg Cig 10th Grade Rate SE'!$A$1:$L$38</definedName>
    <definedName name="_xlnm.Print_Area" localSheetId="12">'Reg Cig 12th Grade Rate'!$A$1:$L$33</definedName>
    <definedName name="_xlnm.Print_Area" localSheetId="13">'Reg Cig 12th Grade Rate SE'!$A$1:$L$32</definedName>
    <definedName name="_xlnm.Print_Area" localSheetId="0">'Reg Cig 8th Grade Rate'!$A$1:$L$38</definedName>
    <definedName name="_xlnm.Print_Area" localSheetId="1">'Reg Cig 8th Grade Rate SE'!$A$1:$L$38</definedName>
  </definedNames>
  <calcPr calcId="145621"/>
</workbook>
</file>

<file path=xl/calcChain.xml><?xml version="1.0" encoding="utf-8"?>
<calcChain xmlns="http://schemas.openxmlformats.org/spreadsheetml/2006/main">
  <c r="C14" i="36" l="1"/>
  <c r="D14" i="36"/>
  <c r="E14" i="36"/>
  <c r="F14" i="36"/>
  <c r="G14" i="36"/>
  <c r="H14" i="36"/>
  <c r="I14" i="36"/>
  <c r="J14" i="36"/>
  <c r="K14" i="36"/>
  <c r="L14" i="36"/>
  <c r="M14" i="36"/>
  <c r="N14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C3" i="36"/>
  <c r="D3" i="36"/>
  <c r="E3" i="36"/>
  <c r="F3" i="36"/>
  <c r="G3" i="36"/>
  <c r="H3" i="36"/>
  <c r="I3" i="36"/>
  <c r="J3" i="36"/>
  <c r="K3" i="36"/>
  <c r="L3" i="36"/>
  <c r="M3" i="36"/>
  <c r="N3" i="36"/>
  <c r="C4" i="36"/>
  <c r="D4" i="36"/>
  <c r="E4" i="36"/>
  <c r="F4" i="36"/>
  <c r="G4" i="36"/>
  <c r="H4" i="36"/>
  <c r="I4" i="36"/>
  <c r="J4" i="36"/>
  <c r="K4" i="36"/>
  <c r="L4" i="36"/>
  <c r="M4" i="36"/>
  <c r="N4" i="36"/>
  <c r="B15" i="36"/>
  <c r="B14" i="36"/>
  <c r="B4" i="36"/>
  <c r="B3" i="36"/>
  <c r="C3" i="35"/>
  <c r="D3" i="35"/>
  <c r="E3" i="35"/>
  <c r="F3" i="35"/>
  <c r="G3" i="35"/>
  <c r="H3" i="35"/>
  <c r="I3" i="35"/>
  <c r="J3" i="35"/>
  <c r="K3" i="35"/>
  <c r="L3" i="35"/>
  <c r="M3" i="35"/>
  <c r="N3" i="35"/>
  <c r="C4" i="35"/>
  <c r="D4" i="35"/>
  <c r="E4" i="35"/>
  <c r="F4" i="35"/>
  <c r="G4" i="35"/>
  <c r="H4" i="35"/>
  <c r="I4" i="35"/>
  <c r="J4" i="35"/>
  <c r="K4" i="35"/>
  <c r="L4" i="35"/>
  <c r="M4" i="35"/>
  <c r="N4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B15" i="35"/>
  <c r="B14" i="35"/>
  <c r="B4" i="35"/>
  <c r="B3" i="35"/>
  <c r="C15" i="34"/>
  <c r="D15" i="34"/>
  <c r="E15" i="34"/>
  <c r="F15" i="34"/>
  <c r="G15" i="34"/>
  <c r="H15" i="34"/>
  <c r="I15" i="34"/>
  <c r="J15" i="34"/>
  <c r="K15" i="34"/>
  <c r="L15" i="34"/>
  <c r="M15" i="34"/>
  <c r="N15" i="34"/>
  <c r="C3" i="34"/>
  <c r="C14" i="34" s="1"/>
  <c r="D3" i="34"/>
  <c r="D14" i="34" s="1"/>
  <c r="E3" i="34"/>
  <c r="E14" i="34" s="1"/>
  <c r="F3" i="34"/>
  <c r="F14" i="34" s="1"/>
  <c r="G3" i="34"/>
  <c r="G14" i="34" s="1"/>
  <c r="H3" i="34"/>
  <c r="H14" i="34" s="1"/>
  <c r="I3" i="34"/>
  <c r="I14" i="34" s="1"/>
  <c r="J3" i="34"/>
  <c r="J14" i="34" s="1"/>
  <c r="K3" i="34"/>
  <c r="K14" i="34" s="1"/>
  <c r="L3" i="34"/>
  <c r="L14" i="34" s="1"/>
  <c r="M3" i="34"/>
  <c r="M14" i="34" s="1"/>
  <c r="N3" i="34"/>
  <c r="N14" i="34" s="1"/>
  <c r="C4" i="34"/>
  <c r="D4" i="34"/>
  <c r="E4" i="34"/>
  <c r="F4" i="34"/>
  <c r="G4" i="34"/>
  <c r="H4" i="34"/>
  <c r="I4" i="34"/>
  <c r="J4" i="34"/>
  <c r="K4" i="34"/>
  <c r="L4" i="34"/>
  <c r="M4" i="34"/>
  <c r="N4" i="34"/>
  <c r="B15" i="34"/>
  <c r="B4" i="34"/>
  <c r="B3" i="34"/>
  <c r="B14" i="34" s="1"/>
  <c r="C16" i="36"/>
  <c r="D16" i="36"/>
  <c r="E16" i="36"/>
  <c r="F16" i="36"/>
  <c r="G16" i="36"/>
  <c r="H16" i="36"/>
  <c r="I16" i="36"/>
  <c r="J16" i="36"/>
  <c r="K16" i="36"/>
  <c r="L16" i="36"/>
  <c r="M16" i="36"/>
  <c r="N16" i="36"/>
  <c r="C17" i="36"/>
  <c r="D17" i="36"/>
  <c r="E17" i="36"/>
  <c r="F17" i="36"/>
  <c r="G17" i="36"/>
  <c r="H17" i="36"/>
  <c r="I17" i="36"/>
  <c r="J17" i="36"/>
  <c r="K17" i="36"/>
  <c r="L17" i="36"/>
  <c r="M17" i="36"/>
  <c r="N17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H20" i="36"/>
  <c r="I20" i="36"/>
  <c r="J20" i="36"/>
  <c r="F21" i="36"/>
  <c r="H21" i="36"/>
  <c r="K21" i="36"/>
  <c r="L21" i="36"/>
  <c r="M21" i="36"/>
  <c r="F22" i="36"/>
  <c r="G22" i="36"/>
  <c r="H22" i="36"/>
  <c r="I22" i="36"/>
  <c r="J22" i="36"/>
  <c r="K22" i="36"/>
  <c r="L22" i="36"/>
  <c r="M22" i="36"/>
  <c r="N22" i="36"/>
  <c r="B17" i="36"/>
  <c r="B18" i="36"/>
  <c r="B19" i="36"/>
  <c r="B16" i="36"/>
  <c r="C5" i="34"/>
  <c r="D5" i="34"/>
  <c r="E5" i="34"/>
  <c r="F5" i="34"/>
  <c r="G5" i="34"/>
  <c r="H5" i="34"/>
  <c r="I5" i="34"/>
  <c r="J5" i="34"/>
  <c r="K5" i="34"/>
  <c r="L5" i="34"/>
  <c r="M5" i="34"/>
  <c r="N5" i="34"/>
  <c r="C6" i="34"/>
  <c r="D6" i="34"/>
  <c r="E6" i="34"/>
  <c r="F6" i="34"/>
  <c r="G6" i="34"/>
  <c r="H6" i="34"/>
  <c r="I6" i="34"/>
  <c r="J6" i="34"/>
  <c r="K6" i="34"/>
  <c r="L6" i="34"/>
  <c r="M6" i="34"/>
  <c r="N6" i="34"/>
  <c r="C7" i="34"/>
  <c r="D7" i="34"/>
  <c r="E7" i="34"/>
  <c r="F7" i="34"/>
  <c r="G7" i="34"/>
  <c r="H7" i="34"/>
  <c r="I7" i="34"/>
  <c r="J7" i="34"/>
  <c r="K7" i="34"/>
  <c r="L7" i="34"/>
  <c r="M7" i="34"/>
  <c r="N7" i="34"/>
  <c r="C8" i="34"/>
  <c r="D8" i="34"/>
  <c r="E8" i="34"/>
  <c r="F8" i="34"/>
  <c r="G8" i="34"/>
  <c r="H8" i="34"/>
  <c r="I8" i="34"/>
  <c r="J8" i="34"/>
  <c r="K8" i="34"/>
  <c r="L8" i="34"/>
  <c r="M8" i="34"/>
  <c r="N8" i="34"/>
  <c r="G9" i="34"/>
  <c r="H9" i="34"/>
  <c r="I9" i="34"/>
  <c r="K9" i="34"/>
  <c r="L9" i="34"/>
  <c r="M9" i="34"/>
  <c r="D10" i="34"/>
  <c r="E10" i="34"/>
  <c r="F10" i="34"/>
  <c r="G10" i="34"/>
  <c r="H10" i="34"/>
  <c r="K10" i="34"/>
  <c r="L10" i="34"/>
  <c r="N10" i="34"/>
  <c r="F11" i="34"/>
  <c r="G11" i="34"/>
  <c r="H11" i="34"/>
  <c r="I11" i="34"/>
  <c r="J11" i="34"/>
  <c r="K11" i="34"/>
  <c r="L11" i="34"/>
  <c r="M11" i="34"/>
  <c r="N11" i="34"/>
  <c r="B6" i="34"/>
  <c r="B7" i="34"/>
  <c r="B8" i="34"/>
  <c r="B5" i="34"/>
  <c r="E55" i="36"/>
  <c r="M55" i="36" s="1"/>
  <c r="E56" i="36"/>
  <c r="E57" i="36"/>
  <c r="M57" i="36" s="1"/>
  <c r="E58" i="36"/>
  <c r="M58" i="36" s="1"/>
  <c r="E59" i="36"/>
  <c r="M59" i="36" s="1"/>
  <c r="E60" i="36"/>
  <c r="M60" i="36" s="1"/>
  <c r="E54" i="36"/>
  <c r="M54" i="36" s="1"/>
  <c r="E47" i="36"/>
  <c r="M47" i="36" s="1"/>
  <c r="E48" i="36"/>
  <c r="M48" i="36" s="1"/>
  <c r="E49" i="36"/>
  <c r="M49" i="36" s="1"/>
  <c r="E50" i="36"/>
  <c r="M50" i="36" s="1"/>
  <c r="E51" i="36"/>
  <c r="M51" i="36" s="1"/>
  <c r="E52" i="36"/>
  <c r="M52" i="36" s="1"/>
  <c r="E46" i="36"/>
  <c r="M46" i="36" s="1"/>
  <c r="D54" i="36"/>
  <c r="D60" i="36" s="1"/>
  <c r="D46" i="36"/>
  <c r="L46" i="36" s="1"/>
  <c r="C55" i="36"/>
  <c r="C56" i="36"/>
  <c r="C57" i="36"/>
  <c r="C58" i="36"/>
  <c r="C59" i="36"/>
  <c r="C60" i="36"/>
  <c r="C47" i="36"/>
  <c r="C48" i="36"/>
  <c r="C49" i="36"/>
  <c r="C50" i="36"/>
  <c r="C51" i="36"/>
  <c r="C52" i="36"/>
  <c r="C54" i="36"/>
  <c r="B54" i="36"/>
  <c r="B60" i="36" s="1"/>
  <c r="I60" i="36" s="1"/>
  <c r="C46" i="36"/>
  <c r="B36" i="36"/>
  <c r="B37" i="36"/>
  <c r="B38" i="36"/>
  <c r="B41" i="36"/>
  <c r="B27" i="36"/>
  <c r="B28" i="36"/>
  <c r="B29" i="36"/>
  <c r="B32" i="36"/>
  <c r="B26" i="36"/>
  <c r="B25" i="36"/>
  <c r="B46" i="36"/>
  <c r="B52" i="36" s="1"/>
  <c r="B35" i="36"/>
  <c r="B34" i="36"/>
  <c r="C5" i="36"/>
  <c r="D5" i="36"/>
  <c r="E5" i="36"/>
  <c r="F5" i="36"/>
  <c r="G5" i="36"/>
  <c r="H5" i="36"/>
  <c r="I5" i="36"/>
  <c r="J5" i="36"/>
  <c r="K5" i="36"/>
  <c r="L5" i="36"/>
  <c r="M5" i="36"/>
  <c r="N5" i="36"/>
  <c r="C6" i="36"/>
  <c r="D6" i="36"/>
  <c r="E6" i="36"/>
  <c r="F6" i="36"/>
  <c r="G6" i="36"/>
  <c r="H6" i="36"/>
  <c r="I6" i="36"/>
  <c r="J6" i="36"/>
  <c r="K6" i="36"/>
  <c r="L6" i="36"/>
  <c r="M6" i="36"/>
  <c r="N6" i="36"/>
  <c r="C7" i="36"/>
  <c r="D7" i="36"/>
  <c r="E7" i="36"/>
  <c r="F7" i="36"/>
  <c r="G7" i="36"/>
  <c r="H7" i="36"/>
  <c r="I7" i="36"/>
  <c r="J7" i="36"/>
  <c r="K7" i="36"/>
  <c r="L7" i="36"/>
  <c r="M7" i="36"/>
  <c r="N7" i="36"/>
  <c r="C8" i="36"/>
  <c r="D8" i="36"/>
  <c r="E8" i="36"/>
  <c r="F8" i="36"/>
  <c r="G8" i="36"/>
  <c r="H8" i="36"/>
  <c r="I8" i="36"/>
  <c r="J8" i="36"/>
  <c r="K8" i="36"/>
  <c r="L8" i="36"/>
  <c r="M8" i="36"/>
  <c r="N8" i="36"/>
  <c r="G9" i="36"/>
  <c r="H9" i="36"/>
  <c r="I9" i="36"/>
  <c r="K9" i="36"/>
  <c r="E10" i="36"/>
  <c r="F10" i="36"/>
  <c r="G10" i="36"/>
  <c r="K10" i="36"/>
  <c r="L10" i="36"/>
  <c r="F11" i="36"/>
  <c r="G11" i="36"/>
  <c r="H11" i="36"/>
  <c r="I11" i="36"/>
  <c r="J11" i="36"/>
  <c r="K11" i="36"/>
  <c r="L11" i="36"/>
  <c r="M11" i="36"/>
  <c r="N11" i="36"/>
  <c r="B6" i="36"/>
  <c r="B7" i="36"/>
  <c r="B8" i="36"/>
  <c r="B5" i="36"/>
  <c r="M56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C50" i="35"/>
  <c r="E50" i="35"/>
  <c r="M50" i="35" s="1"/>
  <c r="C51" i="35"/>
  <c r="E51" i="35"/>
  <c r="M51" i="35" s="1"/>
  <c r="E55" i="35"/>
  <c r="E56" i="35"/>
  <c r="M56" i="35" s="1"/>
  <c r="E57" i="35"/>
  <c r="M57" i="35" s="1"/>
  <c r="E58" i="35"/>
  <c r="M58" i="35" s="1"/>
  <c r="E59" i="35"/>
  <c r="M59" i="35" s="1"/>
  <c r="E60" i="35"/>
  <c r="M60" i="35" s="1"/>
  <c r="E54" i="35"/>
  <c r="M54" i="35" s="1"/>
  <c r="E47" i="35"/>
  <c r="M47" i="35" s="1"/>
  <c r="E48" i="35"/>
  <c r="M48" i="35" s="1"/>
  <c r="E49" i="35"/>
  <c r="M49" i="35" s="1"/>
  <c r="E52" i="35"/>
  <c r="M52" i="35" s="1"/>
  <c r="E46" i="35"/>
  <c r="M46" i="35" s="1"/>
  <c r="D54" i="35"/>
  <c r="D60" i="35" s="1"/>
  <c r="D46" i="35"/>
  <c r="D50" i="35" s="1"/>
  <c r="C55" i="35"/>
  <c r="C56" i="35"/>
  <c r="C57" i="35"/>
  <c r="C58" i="35"/>
  <c r="C59" i="35"/>
  <c r="C60" i="35"/>
  <c r="C54" i="35"/>
  <c r="C47" i="35"/>
  <c r="C48" i="35"/>
  <c r="C49" i="35"/>
  <c r="C52" i="35"/>
  <c r="C46" i="35"/>
  <c r="B54" i="35"/>
  <c r="B60" i="35" s="1"/>
  <c r="I60" i="35" s="1"/>
  <c r="B46" i="35"/>
  <c r="B52" i="35" s="1"/>
  <c r="I52" i="35" s="1"/>
  <c r="M55" i="35"/>
  <c r="B36" i="35"/>
  <c r="B37" i="35"/>
  <c r="B38" i="35"/>
  <c r="B41" i="35"/>
  <c r="B27" i="35"/>
  <c r="B28" i="35"/>
  <c r="B29" i="35"/>
  <c r="B32" i="35"/>
  <c r="B35" i="35"/>
  <c r="B34" i="35"/>
  <c r="B26" i="35"/>
  <c r="B25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H20" i="35"/>
  <c r="I20" i="35"/>
  <c r="J20" i="35"/>
  <c r="F21" i="35"/>
  <c r="H21" i="35"/>
  <c r="J21" i="35"/>
  <c r="K21" i="35"/>
  <c r="L21" i="35"/>
  <c r="M21" i="35"/>
  <c r="F22" i="35"/>
  <c r="G22" i="35"/>
  <c r="H22" i="35"/>
  <c r="I22" i="35"/>
  <c r="J22" i="35"/>
  <c r="K22" i="35"/>
  <c r="L22" i="35"/>
  <c r="M22" i="35"/>
  <c r="N22" i="35"/>
  <c r="B17" i="35"/>
  <c r="B18" i="35"/>
  <c r="B19" i="35"/>
  <c r="B16" i="35"/>
  <c r="C5" i="35"/>
  <c r="D5" i="35"/>
  <c r="E5" i="35"/>
  <c r="F5" i="35"/>
  <c r="G5" i="35"/>
  <c r="H5" i="35"/>
  <c r="I5" i="35"/>
  <c r="J5" i="35"/>
  <c r="K5" i="35"/>
  <c r="L5" i="35"/>
  <c r="M5" i="35"/>
  <c r="N5" i="35"/>
  <c r="C6" i="35"/>
  <c r="D6" i="35"/>
  <c r="E6" i="35"/>
  <c r="F6" i="35"/>
  <c r="G6" i="35"/>
  <c r="H6" i="35"/>
  <c r="I6" i="35"/>
  <c r="J6" i="35"/>
  <c r="K6" i="35"/>
  <c r="L6" i="35"/>
  <c r="M6" i="35"/>
  <c r="N6" i="35"/>
  <c r="C7" i="35"/>
  <c r="D7" i="35"/>
  <c r="E7" i="35"/>
  <c r="F7" i="35"/>
  <c r="G7" i="35"/>
  <c r="H7" i="35"/>
  <c r="I7" i="35"/>
  <c r="J7" i="35"/>
  <c r="K7" i="35"/>
  <c r="L7" i="35"/>
  <c r="M7" i="35"/>
  <c r="N7" i="35"/>
  <c r="C8" i="35"/>
  <c r="D8" i="35"/>
  <c r="E8" i="35"/>
  <c r="F8" i="35"/>
  <c r="G8" i="35"/>
  <c r="H8" i="35"/>
  <c r="I8" i="35"/>
  <c r="J8" i="35"/>
  <c r="K8" i="35"/>
  <c r="L8" i="35"/>
  <c r="M8" i="35"/>
  <c r="N8" i="35"/>
  <c r="F9" i="35"/>
  <c r="G9" i="35"/>
  <c r="H9" i="35"/>
  <c r="I9" i="35"/>
  <c r="J9" i="35"/>
  <c r="K9" i="35"/>
  <c r="L9" i="35"/>
  <c r="M9" i="35"/>
  <c r="N9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F11" i="35"/>
  <c r="G11" i="35"/>
  <c r="H11" i="35"/>
  <c r="I11" i="35"/>
  <c r="J11" i="35"/>
  <c r="K11" i="35"/>
  <c r="L11" i="35"/>
  <c r="M11" i="35"/>
  <c r="N11" i="35"/>
  <c r="B6" i="35"/>
  <c r="B7" i="35"/>
  <c r="B8" i="35"/>
  <c r="B10" i="35"/>
  <c r="B5" i="35"/>
  <c r="N2" i="35"/>
  <c r="C2" i="35"/>
  <c r="D2" i="35"/>
  <c r="E2" i="35"/>
  <c r="F2" i="35"/>
  <c r="G2" i="35"/>
  <c r="H2" i="35"/>
  <c r="I2" i="35"/>
  <c r="J2" i="35"/>
  <c r="K2" i="35"/>
  <c r="L2" i="35"/>
  <c r="M2" i="35"/>
  <c r="B2" i="35"/>
  <c r="B41" i="34"/>
  <c r="B39" i="34"/>
  <c r="B38" i="34"/>
  <c r="B37" i="34"/>
  <c r="B36" i="34"/>
  <c r="B35" i="34"/>
  <c r="B34" i="34"/>
  <c r="B32" i="34"/>
  <c r="B31" i="34"/>
  <c r="B29" i="34"/>
  <c r="B28" i="34"/>
  <c r="B27" i="34"/>
  <c r="B26" i="34"/>
  <c r="B25" i="34"/>
  <c r="N22" i="34"/>
  <c r="M22" i="34"/>
  <c r="L22" i="34"/>
  <c r="K22" i="34"/>
  <c r="J22" i="34"/>
  <c r="I22" i="34"/>
  <c r="H22" i="34"/>
  <c r="G22" i="34"/>
  <c r="F22" i="34"/>
  <c r="M21" i="34"/>
  <c r="L21" i="34"/>
  <c r="K21" i="34"/>
  <c r="H21" i="34"/>
  <c r="F21" i="34"/>
  <c r="N20" i="34"/>
  <c r="J20" i="34"/>
  <c r="I20" i="34"/>
  <c r="H20" i="34"/>
  <c r="G20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E60" i="34"/>
  <c r="M60" i="34" s="1"/>
  <c r="C60" i="34"/>
  <c r="E59" i="34"/>
  <c r="M59" i="34" s="1"/>
  <c r="C59" i="34"/>
  <c r="E58" i="34"/>
  <c r="M58" i="34" s="1"/>
  <c r="C58" i="34"/>
  <c r="E57" i="34"/>
  <c r="M57" i="34" s="1"/>
  <c r="C57" i="34"/>
  <c r="E56" i="34"/>
  <c r="M56" i="34" s="1"/>
  <c r="C56" i="34"/>
  <c r="E55" i="34"/>
  <c r="M55" i="34" s="1"/>
  <c r="C55" i="34"/>
  <c r="E54" i="34"/>
  <c r="M54" i="34" s="1"/>
  <c r="D54" i="34"/>
  <c r="L54" i="34" s="1"/>
  <c r="C54" i="34"/>
  <c r="B54" i="34"/>
  <c r="B60" i="34" s="1"/>
  <c r="I60" i="34" s="1"/>
  <c r="E52" i="34"/>
  <c r="M52" i="34" s="1"/>
  <c r="C52" i="34"/>
  <c r="E51" i="34"/>
  <c r="M51" i="34" s="1"/>
  <c r="C51" i="34"/>
  <c r="E50" i="34"/>
  <c r="M50" i="34" s="1"/>
  <c r="C50" i="34"/>
  <c r="E49" i="34"/>
  <c r="M49" i="34" s="1"/>
  <c r="C49" i="34"/>
  <c r="E48" i="34"/>
  <c r="M48" i="34" s="1"/>
  <c r="C48" i="34"/>
  <c r="E47" i="34"/>
  <c r="M47" i="34" s="1"/>
  <c r="C47" i="34"/>
  <c r="E46" i="34"/>
  <c r="M46" i="34" s="1"/>
  <c r="D46" i="34"/>
  <c r="D52" i="34" s="1"/>
  <c r="C46" i="34"/>
  <c r="I46" i="34" s="1"/>
  <c r="B46" i="34"/>
  <c r="B52" i="34"/>
  <c r="I52" i="34" s="1"/>
  <c r="B47" i="36"/>
  <c r="I47" i="36" s="1"/>
  <c r="D47" i="36"/>
  <c r="L47" i="36" s="1"/>
  <c r="B48" i="36"/>
  <c r="I48" i="36" s="1"/>
  <c r="B49" i="36"/>
  <c r="I49" i="36" s="1"/>
  <c r="D49" i="36"/>
  <c r="L49" i="36" s="1"/>
  <c r="B50" i="36"/>
  <c r="I50" i="36" s="1"/>
  <c r="B51" i="36"/>
  <c r="I51" i="36" s="1"/>
  <c r="B55" i="36"/>
  <c r="I55" i="36"/>
  <c r="B56" i="36"/>
  <c r="I56" i="36" s="1"/>
  <c r="D56" i="36"/>
  <c r="L56" i="36" s="1"/>
  <c r="B57" i="36"/>
  <c r="I57" i="36" s="1"/>
  <c r="B58" i="36"/>
  <c r="I58" i="36" s="1"/>
  <c r="B59" i="36"/>
  <c r="I59" i="36" s="1"/>
  <c r="B51" i="35"/>
  <c r="I51" i="35" s="1"/>
  <c r="I46" i="35"/>
  <c r="I54" i="35"/>
  <c r="B56" i="35"/>
  <c r="I56" i="35" s="1"/>
  <c r="B47" i="34"/>
  <c r="B50" i="34"/>
  <c r="B51" i="34"/>
  <c r="B49" i="35"/>
  <c r="I49" i="35" s="1"/>
  <c r="B48" i="35"/>
  <c r="I48" i="35" s="1"/>
  <c r="B47" i="35"/>
  <c r="I47" i="35" s="1"/>
  <c r="B50" i="35"/>
  <c r="I50" i="35" s="1"/>
  <c r="B59" i="35"/>
  <c r="I59" i="35" s="1"/>
  <c r="B57" i="35"/>
  <c r="I57" i="35" s="1"/>
  <c r="B55" i="35"/>
  <c r="I55" i="35" s="1"/>
  <c r="D49" i="35"/>
  <c r="N49" i="35" s="1"/>
  <c r="B56" i="34"/>
  <c r="I56" i="34" s="1"/>
  <c r="B49" i="34"/>
  <c r="I49" i="34" s="1"/>
  <c r="B48" i="34"/>
  <c r="I48" i="34" s="1"/>
  <c r="D59" i="36" l="1"/>
  <c r="N59" i="36" s="1"/>
  <c r="P59" i="36" s="1"/>
  <c r="N56" i="36"/>
  <c r="D58" i="36"/>
  <c r="L58" i="36" s="1"/>
  <c r="D51" i="36"/>
  <c r="L51" i="36" s="1"/>
  <c r="L49" i="35"/>
  <c r="D55" i="35"/>
  <c r="L55" i="35" s="1"/>
  <c r="D59" i="35"/>
  <c r="L59" i="35" s="1"/>
  <c r="D51" i="35"/>
  <c r="N51" i="35" s="1"/>
  <c r="J51" i="35" s="1"/>
  <c r="L46" i="35"/>
  <c r="N46" i="35"/>
  <c r="O46" i="35" s="1"/>
  <c r="D58" i="35"/>
  <c r="L58" i="35" s="1"/>
  <c r="D58" i="34"/>
  <c r="L58" i="34" s="1"/>
  <c r="D57" i="34"/>
  <c r="N57" i="34" s="1"/>
  <c r="D56" i="34"/>
  <c r="L56" i="34" s="1"/>
  <c r="D60" i="34"/>
  <c r="L60" i="34" s="1"/>
  <c r="N54" i="36"/>
  <c r="O54" i="36" s="1"/>
  <c r="L54" i="36"/>
  <c r="D57" i="36"/>
  <c r="L57" i="36" s="1"/>
  <c r="D55" i="36"/>
  <c r="L55" i="36" s="1"/>
  <c r="N49" i="36"/>
  <c r="P49" i="36" s="1"/>
  <c r="N47" i="36"/>
  <c r="K47" i="36" s="1"/>
  <c r="L59" i="36"/>
  <c r="D50" i="36"/>
  <c r="D48" i="36"/>
  <c r="N46" i="36"/>
  <c r="K46" i="36" s="1"/>
  <c r="L60" i="36"/>
  <c r="N60" i="36"/>
  <c r="P60" i="36" s="1"/>
  <c r="N55" i="36"/>
  <c r="P55" i="36" s="1"/>
  <c r="N57" i="36"/>
  <c r="O57" i="36" s="1"/>
  <c r="N58" i="36"/>
  <c r="K58" i="36" s="1"/>
  <c r="D52" i="36"/>
  <c r="I46" i="36"/>
  <c r="I52" i="36"/>
  <c r="I54" i="36"/>
  <c r="J46" i="36"/>
  <c r="P56" i="36"/>
  <c r="O56" i="36"/>
  <c r="K56" i="36"/>
  <c r="J56" i="36"/>
  <c r="J60" i="36"/>
  <c r="K60" i="36"/>
  <c r="O60" i="36"/>
  <c r="K49" i="36"/>
  <c r="J49" i="36"/>
  <c r="P47" i="36"/>
  <c r="O47" i="36"/>
  <c r="J47" i="36"/>
  <c r="O46" i="36"/>
  <c r="J55" i="36"/>
  <c r="O55" i="36"/>
  <c r="N59" i="35"/>
  <c r="K59" i="35" s="1"/>
  <c r="D57" i="35"/>
  <c r="N55" i="35"/>
  <c r="N50" i="35"/>
  <c r="O50" i="35" s="1"/>
  <c r="L50" i="35"/>
  <c r="N60" i="35"/>
  <c r="L60" i="35"/>
  <c r="D52" i="35"/>
  <c r="D47" i="35"/>
  <c r="N54" i="35"/>
  <c r="P54" i="35" s="1"/>
  <c r="D56" i="35"/>
  <c r="D48" i="35"/>
  <c r="L54" i="35"/>
  <c r="B58" i="35"/>
  <c r="I58" i="35" s="1"/>
  <c r="P46" i="35"/>
  <c r="K54" i="35"/>
  <c r="K49" i="35"/>
  <c r="O49" i="35"/>
  <c r="J49" i="35"/>
  <c r="P49" i="35"/>
  <c r="K60" i="35"/>
  <c r="P60" i="35"/>
  <c r="J60" i="35"/>
  <c r="O60" i="35"/>
  <c r="K55" i="35"/>
  <c r="J55" i="35"/>
  <c r="P55" i="35"/>
  <c r="O55" i="35"/>
  <c r="L57" i="34"/>
  <c r="N56" i="34"/>
  <c r="O56" i="34" s="1"/>
  <c r="N58" i="34"/>
  <c r="D47" i="34"/>
  <c r="N47" i="34" s="1"/>
  <c r="D49" i="34"/>
  <c r="N54" i="34"/>
  <c r="N52" i="34"/>
  <c r="J52" i="34" s="1"/>
  <c r="L52" i="34"/>
  <c r="D51" i="34"/>
  <c r="D48" i="34"/>
  <c r="N46" i="34"/>
  <c r="K46" i="34" s="1"/>
  <c r="D50" i="34"/>
  <c r="D59" i="34"/>
  <c r="D55" i="34"/>
  <c r="L46" i="34"/>
  <c r="B59" i="34"/>
  <c r="I59" i="34" s="1"/>
  <c r="B57" i="34"/>
  <c r="I57" i="34" s="1"/>
  <c r="I47" i="34"/>
  <c r="J47" i="34" s="1"/>
  <c r="I50" i="34"/>
  <c r="I51" i="34"/>
  <c r="J57" i="34"/>
  <c r="O57" i="34"/>
  <c r="P57" i="34"/>
  <c r="K57" i="34"/>
  <c r="O46" i="34"/>
  <c r="J56" i="34"/>
  <c r="K56" i="34"/>
  <c r="O47" i="34"/>
  <c r="K47" i="34"/>
  <c r="P47" i="34"/>
  <c r="O52" i="34"/>
  <c r="B55" i="34"/>
  <c r="I55" i="34" s="1"/>
  <c r="I54" i="34"/>
  <c r="B58" i="34"/>
  <c r="I58" i="34" s="1"/>
  <c r="J59" i="36" l="1"/>
  <c r="K59" i="36"/>
  <c r="O59" i="36"/>
  <c r="P54" i="36"/>
  <c r="K55" i="36"/>
  <c r="P57" i="36"/>
  <c r="O49" i="36"/>
  <c r="K54" i="36"/>
  <c r="J54" i="36"/>
  <c r="J57" i="36"/>
  <c r="P58" i="36"/>
  <c r="P46" i="36"/>
  <c r="N51" i="36"/>
  <c r="J50" i="35"/>
  <c r="O59" i="35"/>
  <c r="P50" i="35"/>
  <c r="N58" i="35"/>
  <c r="J58" i="35" s="1"/>
  <c r="K46" i="35"/>
  <c r="J46" i="35"/>
  <c r="J59" i="35"/>
  <c r="O51" i="35"/>
  <c r="P59" i="35"/>
  <c r="P51" i="35"/>
  <c r="L51" i="35"/>
  <c r="K51" i="35"/>
  <c r="P52" i="34"/>
  <c r="L47" i="34"/>
  <c r="P56" i="34"/>
  <c r="K52" i="34"/>
  <c r="N60" i="34"/>
  <c r="K57" i="36"/>
  <c r="O58" i="36"/>
  <c r="J58" i="36"/>
  <c r="N48" i="36"/>
  <c r="L48" i="36"/>
  <c r="N50" i="36"/>
  <c r="L50" i="36"/>
  <c r="L52" i="36"/>
  <c r="N52" i="36"/>
  <c r="N57" i="35"/>
  <c r="L57" i="35"/>
  <c r="J54" i="35"/>
  <c r="K50" i="35"/>
  <c r="O54" i="35"/>
  <c r="N47" i="35"/>
  <c r="L47" i="35"/>
  <c r="N48" i="35"/>
  <c r="L48" i="35"/>
  <c r="L52" i="35"/>
  <c r="N52" i="35"/>
  <c r="N56" i="35"/>
  <c r="L56" i="35"/>
  <c r="P46" i="34"/>
  <c r="J46" i="34"/>
  <c r="L49" i="34"/>
  <c r="N49" i="34"/>
  <c r="N55" i="34"/>
  <c r="O55" i="34" s="1"/>
  <c r="L55" i="34"/>
  <c r="N48" i="34"/>
  <c r="L48" i="34"/>
  <c r="N59" i="34"/>
  <c r="P59" i="34" s="1"/>
  <c r="L59" i="34"/>
  <c r="L51" i="34"/>
  <c r="N51" i="34"/>
  <c r="J51" i="34" s="1"/>
  <c r="L50" i="34"/>
  <c r="N50" i="34"/>
  <c r="J50" i="34" s="1"/>
  <c r="K58" i="34"/>
  <c r="O58" i="34"/>
  <c r="P58" i="34"/>
  <c r="J58" i="34"/>
  <c r="J54" i="34"/>
  <c r="K54" i="34"/>
  <c r="O54" i="34"/>
  <c r="P54" i="34"/>
  <c r="J55" i="34"/>
  <c r="P55" i="34"/>
  <c r="P51" i="36" l="1"/>
  <c r="J51" i="36"/>
  <c r="O51" i="36"/>
  <c r="K51" i="36"/>
  <c r="O58" i="35"/>
  <c r="K58" i="35"/>
  <c r="P58" i="35"/>
  <c r="K55" i="34"/>
  <c r="K60" i="34"/>
  <c r="J60" i="34"/>
  <c r="P60" i="34"/>
  <c r="O60" i="34"/>
  <c r="O50" i="36"/>
  <c r="P50" i="36"/>
  <c r="K50" i="36"/>
  <c r="J50" i="36"/>
  <c r="J48" i="36"/>
  <c r="O48" i="36"/>
  <c r="K48" i="36"/>
  <c r="P48" i="36"/>
  <c r="J52" i="36"/>
  <c r="O52" i="36"/>
  <c r="P52" i="36"/>
  <c r="K52" i="36"/>
  <c r="K57" i="35"/>
  <c r="O57" i="35"/>
  <c r="J57" i="35"/>
  <c r="P57" i="35"/>
  <c r="P48" i="35"/>
  <c r="K48" i="35"/>
  <c r="O48" i="35"/>
  <c r="J48" i="35"/>
  <c r="K56" i="35"/>
  <c r="J56" i="35"/>
  <c r="O56" i="35"/>
  <c r="P56" i="35"/>
  <c r="P52" i="35"/>
  <c r="O52" i="35"/>
  <c r="J52" i="35"/>
  <c r="K52" i="35"/>
  <c r="J47" i="35"/>
  <c r="O47" i="35"/>
  <c r="K47" i="35"/>
  <c r="P47" i="35"/>
  <c r="K51" i="34"/>
  <c r="O51" i="34"/>
  <c r="P51" i="34"/>
  <c r="K49" i="34"/>
  <c r="J49" i="34"/>
  <c r="O49" i="34"/>
  <c r="P49" i="34"/>
  <c r="K50" i="34"/>
  <c r="P48" i="34"/>
  <c r="K48" i="34"/>
  <c r="J48" i="34"/>
  <c r="O48" i="34"/>
  <c r="P50" i="34"/>
  <c r="O59" i="34"/>
  <c r="O50" i="34"/>
  <c r="K59" i="34"/>
  <c r="J59" i="34"/>
</calcChain>
</file>

<file path=xl/sharedStrings.xml><?xml version="1.0" encoding="utf-8"?>
<sst xmlns="http://schemas.openxmlformats.org/spreadsheetml/2006/main" count="1508" uniqueCount="88">
  <si>
    <t>Males</t>
  </si>
  <si>
    <t xml:space="preserve">   White, non-Hispanic</t>
  </si>
  <si>
    <t xml:space="preserve">   Black, non-Hispanic </t>
  </si>
  <si>
    <t xml:space="preserve">   Hispanic</t>
  </si>
  <si>
    <t xml:space="preserve">   Asian, non-Hispanic</t>
  </si>
  <si>
    <t xml:space="preserve">   Pacific Islander, non-Hispanic</t>
  </si>
  <si>
    <t xml:space="preserve">   American Indian/Alaska Native, non-Hispanic</t>
  </si>
  <si>
    <t xml:space="preserve">   Two or more races, non-Hispanic</t>
  </si>
  <si>
    <t>Females</t>
  </si>
  <si>
    <t xml:space="preserve">Sex </t>
  </si>
  <si>
    <t xml:space="preserve">  Male</t>
  </si>
  <si>
    <t xml:space="preserve">  Female</t>
  </si>
  <si>
    <t xml:space="preserve">Race/ethnicity </t>
  </si>
  <si>
    <t xml:space="preserve">    Total </t>
  </si>
  <si>
    <t>Sex, race/ethnicity</t>
  </si>
  <si>
    <t>-</t>
  </si>
  <si>
    <t>*</t>
  </si>
  <si>
    <t>* Reporting standards not met.</t>
  </si>
  <si>
    <t>- Not available</t>
  </si>
  <si>
    <t>SOURCE: The Monitoring the Future study, the University of Michigan</t>
  </si>
  <si>
    <t>Percent of 10th graders who had 5 or more drinks in a row in previous 2 weeks, by sex by race:  2001-2013</t>
  </si>
  <si>
    <t>Percent of 8th graders who smoke daily in past 30 days, by sex by race:  2001-2013</t>
  </si>
  <si>
    <t>Percent of 8th graders who had 5 or more drinks in a row in previous 2 weeks, by sex by race:  2001-2013</t>
  </si>
  <si>
    <t>Percent of 8th graders who used any illicit drug in past 30 days, by sex by race:  2001-2013</t>
  </si>
  <si>
    <t>Percent of 10th graders who used any illicit drug in past 30 days, by sex by race:  2001-2013</t>
  </si>
  <si>
    <t>Standard Errors for Percent of 8th graders who smoke daily in past 30 days, by sex by race:  2001-2013</t>
  </si>
  <si>
    <t>Standard Errors for Percent of 8th graders who had 5 or more drinks in a row in previous 2 weeks, by sex by race:  2001-2013</t>
  </si>
  <si>
    <t>Standard Errors for Percent of 8th graders who used any illicit drug in past 30 days, by sex by race:  2001-2013</t>
  </si>
  <si>
    <t>Standard Errors for Percent of 10th graders who smoke daily in past 30 days, by sex by race:  2001-2013</t>
  </si>
  <si>
    <t>Percent of 10th graders who smoke daily in past 30 days, by sex by race:  2001-2013</t>
  </si>
  <si>
    <t>Standard Errors for Percent of 10th graders who had 5 or more drinks in a row in previous 2 weeks, by sex by race:  2001-2013</t>
  </si>
  <si>
    <t>Standard Errors for Percent of 10th graders who used any illicit drug in past 30 days, by sex by race:  2001-2013</t>
  </si>
  <si>
    <t>Hispanic</t>
  </si>
  <si>
    <t>Line Chart</t>
  </si>
  <si>
    <t>Bar Chart</t>
  </si>
  <si>
    <t>Description of tested estimates</t>
  </si>
  <si>
    <r>
      <t>p</t>
    </r>
    <r>
      <rPr>
        <b/>
        <vertAlign val="subscript"/>
        <sz val="8"/>
        <rFont val="Arial"/>
        <family val="2"/>
      </rPr>
      <t>1</t>
    </r>
  </si>
  <si>
    <r>
      <t>p</t>
    </r>
    <r>
      <rPr>
        <b/>
        <vertAlign val="subscript"/>
        <sz val="8"/>
        <rFont val="Arial"/>
        <family val="2"/>
      </rPr>
      <t>2</t>
    </r>
  </si>
  <si>
    <r>
      <t>se</t>
    </r>
    <r>
      <rPr>
        <b/>
        <vertAlign val="subscript"/>
        <sz val="8"/>
        <rFont val="Arial"/>
        <family val="2"/>
      </rPr>
      <t>1</t>
    </r>
  </si>
  <si>
    <r>
      <t>se</t>
    </r>
    <r>
      <rPr>
        <b/>
        <vertAlign val="subscript"/>
        <sz val="8"/>
        <rFont val="Arial"/>
        <family val="2"/>
      </rPr>
      <t>2</t>
    </r>
  </si>
  <si>
    <t>unwgt n1</t>
  </si>
  <si>
    <t>unwgt n2</t>
  </si>
  <si>
    <t>Indep = 0; Dep = 1</t>
  </si>
  <si>
    <r>
      <t>p</t>
    </r>
    <r>
      <rPr>
        <b/>
        <vertAlign val="subscript"/>
        <sz val="8"/>
        <rFont val="Arial"/>
        <family val="2"/>
      </rPr>
      <t>1</t>
    </r>
    <r>
      <rPr>
        <b/>
        <sz val="8"/>
        <rFont val="Arial"/>
        <family val="2"/>
      </rPr>
      <t>-p</t>
    </r>
    <r>
      <rPr>
        <b/>
        <vertAlign val="subscript"/>
        <sz val="8"/>
        <rFont val="Arial"/>
        <family val="2"/>
      </rPr>
      <t>2</t>
    </r>
  </si>
  <si>
    <t>Differ-ence, lower bound</t>
  </si>
  <si>
    <t>Differ-ence, upper bound</t>
  </si>
  <si>
    <t>sd1</t>
  </si>
  <si>
    <t>sd2</t>
  </si>
  <si>
    <t>Combined SE</t>
  </si>
  <si>
    <t>T-Stat</t>
  </si>
  <si>
    <t>T-Test results</t>
  </si>
  <si>
    <t>Male</t>
  </si>
  <si>
    <t>Total vs. White</t>
  </si>
  <si>
    <t>Total vs. Black</t>
  </si>
  <si>
    <t>Total vs. Hispanic</t>
  </si>
  <si>
    <t>Total vs. Asian</t>
  </si>
  <si>
    <t>Total vs. Pacific Islander</t>
  </si>
  <si>
    <t>Total vs. American Indian/Alaska Native</t>
  </si>
  <si>
    <t>Total vs. 2 or more races</t>
  </si>
  <si>
    <t>Female</t>
  </si>
  <si>
    <t>White, non-Hispanic</t>
  </si>
  <si>
    <t xml:space="preserve">Black, non-Hispanic </t>
  </si>
  <si>
    <t>Asian, non-Hispanic</t>
  </si>
  <si>
    <t>Pacific Islander, non-Hispanic</t>
  </si>
  <si>
    <t>American Indian/Alaska Native, non-Hispanic</t>
  </si>
  <si>
    <t>Two or more races, non-Hispanic</t>
  </si>
  <si>
    <t>American Indian/ Alaska Native, non-Hispanic</t>
  </si>
  <si>
    <t>Total male</t>
  </si>
  <si>
    <t>Total female</t>
  </si>
  <si>
    <t>Total</t>
  </si>
  <si>
    <t>Total males</t>
  </si>
  <si>
    <t xml:space="preserve">Total </t>
  </si>
  <si>
    <t>Total females</t>
  </si>
  <si>
    <t>Characteristic</t>
  </si>
  <si>
    <t>Percentage of 12th-graders who smoked daily in the past 30 days by sex and race/ethnicity, 2001–2013</t>
  </si>
  <si>
    <t>— Not available.</t>
  </si>
  <si>
    <t>—</t>
  </si>
  <si>
    <t>Standard errors for percentage of 12th-graders who smoked daily in the past 30 days by sex and race/ethnicity, 2001–2013</t>
  </si>
  <si>
    <t>Percentage of 12th-graders who had 5 or more drinks in a row in the previous 2 weeks by sex and race/ethnicity, 2001–2013</t>
  </si>
  <si>
    <t>Standard errors for percentage of 12th-graders who had 5 or more drinks in a row in the previous 2 weeks by sex and race/ethnicity, 2001–2013</t>
  </si>
  <si>
    <t>Percentage of 12th-graders who used any illicit drug in the past 30 days by sex and race/ethnicity, 2001–2013</t>
  </si>
  <si>
    <t>Standard errors for percentage of 12th-graders who used any illicit drug in the past 30 days by sex and race/ethnicity, 2001–2013</t>
  </si>
  <si>
    <t xml:space="preserve">— </t>
  </si>
  <si>
    <t>SOURCE: Monitoring the Future, University of Michigan.</t>
  </si>
  <si>
    <t>† Not applicable.</t>
  </si>
  <si>
    <t>†</t>
  </si>
  <si>
    <t>SOURCE: Monitoring the Future,University of Michigan.</t>
  </si>
  <si>
    <t xml:space="preserve">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</si>
</sst>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3">
    <xf numFmtId="0" fontId="0" fillId="0" borderId="0" xfId="0"/>
    <xf numFmtId="0" fontId="2" fillId="0" borderId="0" xfId="0" applyFont="1" applyFill="1"/>
    <xf numFmtId="39" fontId="3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distributed"/>
    </xf>
    <xf numFmtId="0" fontId="2" fillId="0" borderId="0" xfId="0" applyFont="1" applyFill="1" applyAlignment="1">
      <alignment wrapText="1"/>
    </xf>
    <xf numFmtId="0" fontId="0" fillId="0" borderId="2" xfId="0" applyBorder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 vertical="center"/>
    </xf>
    <xf numFmtId="0" fontId="3" fillId="0" borderId="4" xfId="0" quotePrefix="1" applyFont="1" applyFill="1" applyBorder="1" applyAlignment="1">
      <alignment vertical="center"/>
    </xf>
    <xf numFmtId="0" fontId="5" fillId="0" borderId="0" xfId="1" applyFont="1" applyFill="1" applyBorder="1" applyAlignment="1"/>
    <xf numFmtId="0" fontId="3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distributed"/>
    </xf>
    <xf numFmtId="164" fontId="2" fillId="0" borderId="7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2" xfId="0" applyNumberFormat="1" applyFill="1" applyBorder="1"/>
    <xf numFmtId="164" fontId="0" fillId="2" borderId="2" xfId="0" applyNumberFormat="1" applyFill="1" applyBorder="1"/>
    <xf numFmtId="0" fontId="6" fillId="0" borderId="8" xfId="1" applyFont="1" applyFill="1" applyBorder="1" applyAlignment="1">
      <alignment horizontal="right" vertical="center" wrapText="1"/>
    </xf>
    <xf numFmtId="2" fontId="6" fillId="0" borderId="8" xfId="1" applyNumberFormat="1" applyFont="1" applyFill="1" applyBorder="1" applyAlignment="1">
      <alignment horizontal="right" vertical="center" wrapText="1"/>
    </xf>
    <xf numFmtId="0" fontId="6" fillId="0" borderId="8" xfId="2" applyNumberFormat="1" applyFont="1" applyFill="1" applyBorder="1" applyAlignment="1">
      <alignment horizontal="right" vertical="center" wrapText="1"/>
    </xf>
    <xf numFmtId="4" fontId="6" fillId="0" borderId="8" xfId="2" applyNumberFormat="1" applyFont="1" applyFill="1" applyBorder="1" applyAlignment="1">
      <alignment horizontal="right" vertical="center" wrapText="1"/>
    </xf>
    <xf numFmtId="0" fontId="10" fillId="0" borderId="0" xfId="1" applyFont="1" applyFill="1"/>
    <xf numFmtId="0" fontId="6" fillId="0" borderId="0" xfId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2" applyNumberFormat="1" applyFont="1" applyFill="1" applyBorder="1" applyAlignment="1">
      <alignment horizontal="right"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/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2" fontId="9" fillId="0" borderId="0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2" xfId="0" applyFont="1" applyFill="1" applyBorder="1"/>
    <xf numFmtId="164" fontId="0" fillId="0" borderId="0" xfId="0" applyNumberFormat="1"/>
    <xf numFmtId="0" fontId="12" fillId="0" borderId="0" xfId="0" applyFont="1" applyFill="1" applyAlignment="1">
      <alignment vertical="distributed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39" fontId="6" fillId="0" borderId="10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wrapText="1"/>
    </xf>
    <xf numFmtId="164" fontId="14" fillId="0" borderId="10" xfId="0" applyNumberFormat="1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left" wrapText="1" indent="1"/>
    </xf>
    <xf numFmtId="164" fontId="14" fillId="0" borderId="10" xfId="0" applyNumberFormat="1" applyFont="1" applyBorder="1" applyAlignment="1">
      <alignment horizontal="right" wrapText="1"/>
    </xf>
    <xf numFmtId="0" fontId="14" fillId="0" borderId="10" xfId="0" applyFont="1" applyFill="1" applyBorder="1" applyAlignment="1">
      <alignment wrapText="1"/>
    </xf>
    <xf numFmtId="2" fontId="14" fillId="0" borderId="1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distributed" wrapText="1"/>
    </xf>
    <xf numFmtId="0" fontId="12" fillId="0" borderId="0" xfId="0" applyFont="1" applyFill="1" applyAlignment="1">
      <alignment vertical="distributed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distributed" wrapText="1"/>
    </xf>
    <xf numFmtId="0" fontId="13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distributed" wrapText="1"/>
    </xf>
    <xf numFmtId="0" fontId="9" fillId="0" borderId="0" xfId="0" quotePrefix="1" applyFont="1" applyFill="1" applyBorder="1" applyAlignment="1">
      <alignment vertical="center"/>
    </xf>
    <xf numFmtId="0" fontId="14" fillId="0" borderId="10" xfId="0" applyFont="1" applyFill="1" applyBorder="1" applyAlignment="1">
      <alignment wrapText="1"/>
    </xf>
    <xf numFmtId="0" fontId="9" fillId="0" borderId="12" xfId="0" quotePrefix="1" applyFont="1" applyFill="1" applyBorder="1" applyAlignment="1">
      <alignment vertical="center"/>
    </xf>
    <xf numFmtId="0" fontId="9" fillId="0" borderId="11" xfId="0" quotePrefix="1" applyFont="1" applyFill="1" applyBorder="1" applyAlignment="1">
      <alignment vertical="center"/>
    </xf>
    <xf numFmtId="0" fontId="9" fillId="0" borderId="13" xfId="0" quotePrefix="1" applyFont="1" applyFill="1" applyBorder="1" applyAlignment="1">
      <alignment vertical="center"/>
    </xf>
  </cellXfs>
  <cellStyles count="3">
    <cellStyle name="Normal" xfId="0" builtinId="0"/>
    <cellStyle name="Normal 2" xfId="1"/>
    <cellStyle name="Normal_t-tests.xls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9B8"/>
      <color rgb="FF31859C"/>
      <color rgb="FF8EB4E3"/>
      <color rgb="FFE46C0A"/>
      <color rgb="FF604A7B"/>
      <color rgb="FF77933C"/>
      <color rgb="FF953735"/>
      <color rgb="FF37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smoked daily in the past 30 days by race/ethnicity, 2001–2013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5451134784622511"/>
        </c:manualLayout>
      </c:layout>
      <c:lineChart>
        <c:grouping val="standard"/>
        <c:varyColors val="0"/>
        <c:ser>
          <c:idx val="3"/>
          <c:order val="0"/>
          <c:tx>
            <c:strRef>
              <c:f>'Reg cig data &amp; t-tests'!$A$4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t-tests'!$B$4:$N$4</c:f>
              <c:numCache>
                <c:formatCode>0.0</c:formatCode>
                <c:ptCount val="13"/>
                <c:pt idx="0">
                  <c:v>18.393000000000001</c:v>
                </c:pt>
                <c:pt idx="1">
                  <c:v>17.203599999999998</c:v>
                </c:pt>
                <c:pt idx="2">
                  <c:v>16.9709</c:v>
                </c:pt>
                <c:pt idx="3">
                  <c:v>15.4414</c:v>
                </c:pt>
                <c:pt idx="4">
                  <c:v>14.596200000000001</c:v>
                </c:pt>
                <c:pt idx="5">
                  <c:v>12.027100000000001</c:v>
                </c:pt>
                <c:pt idx="6">
                  <c:v>12.9963</c:v>
                </c:pt>
                <c:pt idx="7">
                  <c:v>11.9916</c:v>
                </c:pt>
                <c:pt idx="8">
                  <c:v>11.825699999999999</c:v>
                </c:pt>
                <c:pt idx="9">
                  <c:v>12.3103</c:v>
                </c:pt>
                <c:pt idx="10">
                  <c:v>11.589600000000001</c:v>
                </c:pt>
                <c:pt idx="11">
                  <c:v>10.8581</c:v>
                </c:pt>
                <c:pt idx="12">
                  <c:v>9.6967999999999996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'Reg cig data &amp; t-tests'!$A$5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t-tests'!$B$5:$N$5</c:f>
              <c:numCache>
                <c:formatCode>0.0</c:formatCode>
                <c:ptCount val="13"/>
                <c:pt idx="0">
                  <c:v>21.317299999999999</c:v>
                </c:pt>
                <c:pt idx="1">
                  <c:v>20.137900000000002</c:v>
                </c:pt>
                <c:pt idx="2">
                  <c:v>19.5459</c:v>
                </c:pt>
                <c:pt idx="3">
                  <c:v>17.494799999999998</c:v>
                </c:pt>
                <c:pt idx="4">
                  <c:v>16.826699999999999</c:v>
                </c:pt>
                <c:pt idx="5">
                  <c:v>13.809099999999999</c:v>
                </c:pt>
                <c:pt idx="6">
                  <c:v>15.221399999999999</c:v>
                </c:pt>
                <c:pt idx="7">
                  <c:v>14.2179</c:v>
                </c:pt>
                <c:pt idx="8">
                  <c:v>14.1433</c:v>
                </c:pt>
                <c:pt idx="9">
                  <c:v>14.4176</c:v>
                </c:pt>
                <c:pt idx="10">
                  <c:v>14.033999999999999</c:v>
                </c:pt>
                <c:pt idx="11">
                  <c:v>13.347000000000001</c:v>
                </c:pt>
                <c:pt idx="12">
                  <c:v>11.692500000000001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'Reg cig data &amp; t-tests'!$A$6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t-tests'!$B$6:$N$6</c:f>
              <c:numCache>
                <c:formatCode>0.0</c:formatCode>
                <c:ptCount val="13"/>
                <c:pt idx="0">
                  <c:v>10.5261</c:v>
                </c:pt>
                <c:pt idx="1">
                  <c:v>8.1184000000000012</c:v>
                </c:pt>
                <c:pt idx="2">
                  <c:v>5.1816000000000004</c:v>
                </c:pt>
                <c:pt idx="3">
                  <c:v>6.5293000000000001</c:v>
                </c:pt>
                <c:pt idx="4">
                  <c:v>8.1867000000000001</c:v>
                </c:pt>
                <c:pt idx="5">
                  <c:v>6.3498999999999999</c:v>
                </c:pt>
                <c:pt idx="6">
                  <c:v>6.7570000000000006</c:v>
                </c:pt>
                <c:pt idx="7">
                  <c:v>6.6655000000000006</c:v>
                </c:pt>
                <c:pt idx="8">
                  <c:v>6.3161999999999994</c:v>
                </c:pt>
                <c:pt idx="9">
                  <c:v>7.5086000000000004</c:v>
                </c:pt>
                <c:pt idx="10">
                  <c:v>6.5185000000000004</c:v>
                </c:pt>
                <c:pt idx="11">
                  <c:v>7.0270999999999999</c:v>
                </c:pt>
                <c:pt idx="12">
                  <c:v>7.4781000000000004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'Reg cig data &amp; t-tests'!$A$7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t-tests'!$B$7:$N$7</c:f>
              <c:numCache>
                <c:formatCode>0.0</c:formatCode>
                <c:ptCount val="13"/>
                <c:pt idx="0">
                  <c:v>9.9420000000000002</c:v>
                </c:pt>
                <c:pt idx="1">
                  <c:v>9.8036999999999992</c:v>
                </c:pt>
                <c:pt idx="2">
                  <c:v>9.9256999999999991</c:v>
                </c:pt>
                <c:pt idx="3">
                  <c:v>9.9782999999999991</c:v>
                </c:pt>
                <c:pt idx="4">
                  <c:v>7.9537999999999993</c:v>
                </c:pt>
                <c:pt idx="5">
                  <c:v>9.4215999999999998</c:v>
                </c:pt>
                <c:pt idx="6">
                  <c:v>7.4023000000000003</c:v>
                </c:pt>
                <c:pt idx="7">
                  <c:v>8.3226999999999993</c:v>
                </c:pt>
                <c:pt idx="8">
                  <c:v>8.0696000000000012</c:v>
                </c:pt>
                <c:pt idx="9">
                  <c:v>8.8771000000000004</c:v>
                </c:pt>
                <c:pt idx="10">
                  <c:v>6.9720000000000004</c:v>
                </c:pt>
                <c:pt idx="11">
                  <c:v>6.1002999999999998</c:v>
                </c:pt>
                <c:pt idx="12">
                  <c:v>5.4975000000000005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'Reg cig data &amp; t-tests'!$A$8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t-tests'!$B$8:$N$8</c:f>
              <c:numCache>
                <c:formatCode>0.0</c:formatCode>
                <c:ptCount val="13"/>
                <c:pt idx="0">
                  <c:v>10.665700000000001</c:v>
                </c:pt>
                <c:pt idx="1">
                  <c:v>9.2789999999999999</c:v>
                </c:pt>
                <c:pt idx="2">
                  <c:v>12.164</c:v>
                </c:pt>
                <c:pt idx="3">
                  <c:v>10.718500000000001</c:v>
                </c:pt>
                <c:pt idx="4">
                  <c:v>9.7649000000000008</c:v>
                </c:pt>
                <c:pt idx="5">
                  <c:v>7.9144000000000005</c:v>
                </c:pt>
                <c:pt idx="6">
                  <c:v>11.2575</c:v>
                </c:pt>
                <c:pt idx="7">
                  <c:v>7.1893000000000002</c:v>
                </c:pt>
                <c:pt idx="8">
                  <c:v>5.4622999999999999</c:v>
                </c:pt>
                <c:pt idx="9">
                  <c:v>4.8810000000000002</c:v>
                </c:pt>
                <c:pt idx="10">
                  <c:v>10.065200000000001</c:v>
                </c:pt>
                <c:pt idx="11">
                  <c:v>3.9659</c:v>
                </c:pt>
                <c:pt idx="12">
                  <c:v>4.5605000000000002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'Reg cig data &amp; t-tests'!$A$9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t-tests'!$B$9:$N$9</c:f>
              <c:numCache>
                <c:formatCode>0.0</c:formatCode>
                <c:ptCount val="13"/>
                <c:pt idx="5">
                  <c:v>9.5736000000000008</c:v>
                </c:pt>
                <c:pt idx="6">
                  <c:v>17.8492</c:v>
                </c:pt>
                <c:pt idx="7">
                  <c:v>12.144600000000001</c:v>
                </c:pt>
                <c:pt idx="9">
                  <c:v>16.646000000000001</c:v>
                </c:pt>
                <c:pt idx="10">
                  <c:v>15.9107</c:v>
                </c:pt>
                <c:pt idx="11">
                  <c:v>14.289299999999999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'Reg cig data &amp; t-tests'!$A$10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t-tests'!$B$10:$N$10</c:f>
              <c:numCache>
                <c:formatCode>0.0</c:formatCode>
                <c:ptCount val="13"/>
                <c:pt idx="2">
                  <c:v>30.0214</c:v>
                </c:pt>
                <c:pt idx="3">
                  <c:v>38.813200000000002</c:v>
                </c:pt>
                <c:pt idx="4">
                  <c:v>22.6326</c:v>
                </c:pt>
                <c:pt idx="5">
                  <c:v>7.1768999999999998</c:v>
                </c:pt>
                <c:pt idx="6">
                  <c:v>21.522300000000001</c:v>
                </c:pt>
                <c:pt idx="9">
                  <c:v>18.328700000000001</c:v>
                </c:pt>
                <c:pt idx="10">
                  <c:v>10.7727</c:v>
                </c:pt>
                <c:pt idx="12">
                  <c:v>19.560500000000001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'Reg cig data &amp; t-tests'!$A$11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'Reg Cig 12th Grade Rate'!$B$2:$N$2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t-tests'!$B$11:$N$11</c:f>
              <c:numCache>
                <c:formatCode>0.0</c:formatCode>
                <c:ptCount val="13"/>
                <c:pt idx="4">
                  <c:v>11.508900000000001</c:v>
                </c:pt>
                <c:pt idx="5">
                  <c:v>15.613199999999999</c:v>
                </c:pt>
                <c:pt idx="6">
                  <c:v>11.746600000000001</c:v>
                </c:pt>
                <c:pt idx="7">
                  <c:v>16.3126</c:v>
                </c:pt>
                <c:pt idx="8">
                  <c:v>12.223800000000001</c:v>
                </c:pt>
                <c:pt idx="9">
                  <c:v>10.525</c:v>
                </c:pt>
                <c:pt idx="10">
                  <c:v>10.537199999999999</c:v>
                </c:pt>
                <c:pt idx="11">
                  <c:v>11.903</c:v>
                </c:pt>
                <c:pt idx="12">
                  <c:v>6.9643999999999995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2688"/>
        <c:axId val="108084224"/>
      </c:lineChart>
      <c:catAx>
        <c:axId val="1080826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84224"/>
        <c:crosses val="autoZero"/>
        <c:auto val="1"/>
        <c:lblAlgn val="ctr"/>
        <c:lblOffset val="100"/>
        <c:noMultiLvlLbl val="0"/>
      </c:catAx>
      <c:valAx>
        <c:axId val="108084224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08268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1606963100200702"/>
          <c:w val="1"/>
          <c:h val="0.148636251350934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used any illicit drug in the past 30 days by race/ethnicity, 2001–2013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2509958314034264"/>
        </c:manualLayout>
      </c:layout>
      <c:lineChart>
        <c:grouping val="standard"/>
        <c:varyColors val="0"/>
        <c:ser>
          <c:idx val="2"/>
          <c:order val="0"/>
          <c:tx>
            <c:strRef>
              <c:f>'Ill Drug Data &amp; T-tests'!$A$15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T-tests'!$B$15:$N$15</c:f>
              <c:numCache>
                <c:formatCode>0.0</c:formatCode>
                <c:ptCount val="13"/>
                <c:pt idx="0">
                  <c:v>22.634999999999998</c:v>
                </c:pt>
                <c:pt idx="1">
                  <c:v>21.749600000000001</c:v>
                </c:pt>
                <c:pt idx="2">
                  <c:v>20.566800000000001</c:v>
                </c:pt>
                <c:pt idx="3">
                  <c:v>20.312200000000001</c:v>
                </c:pt>
                <c:pt idx="4">
                  <c:v>19.260899999999999</c:v>
                </c:pt>
                <c:pt idx="5">
                  <c:v>19.698499999999999</c:v>
                </c:pt>
                <c:pt idx="6">
                  <c:v>18.370800000000003</c:v>
                </c:pt>
                <c:pt idx="7">
                  <c:v>19.400000000000002</c:v>
                </c:pt>
                <c:pt idx="8">
                  <c:v>19.9328</c:v>
                </c:pt>
                <c:pt idx="9">
                  <c:v>19.634899999999998</c:v>
                </c:pt>
                <c:pt idx="10">
                  <c:v>21.097899999999999</c:v>
                </c:pt>
                <c:pt idx="11">
                  <c:v>21.232799999999997</c:v>
                </c:pt>
                <c:pt idx="12">
                  <c:v>21.451700000000002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'Ill Drug Data &amp; T-tests'!$A$16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T-tests'!$B$16:$N$16</c:f>
              <c:numCache>
                <c:formatCode>0.0</c:formatCode>
                <c:ptCount val="13"/>
                <c:pt idx="0">
                  <c:v>25.936700000000002</c:v>
                </c:pt>
                <c:pt idx="1">
                  <c:v>24.2319</c:v>
                </c:pt>
                <c:pt idx="2">
                  <c:v>23.412700000000001</c:v>
                </c:pt>
                <c:pt idx="3">
                  <c:v>23.082699999999999</c:v>
                </c:pt>
                <c:pt idx="4">
                  <c:v>22.329000000000001</c:v>
                </c:pt>
                <c:pt idx="5">
                  <c:v>21.315100000000001</c:v>
                </c:pt>
                <c:pt idx="6">
                  <c:v>20.376100000000001</c:v>
                </c:pt>
                <c:pt idx="7">
                  <c:v>21.260899999999999</c:v>
                </c:pt>
                <c:pt idx="8">
                  <c:v>21.690999999999999</c:v>
                </c:pt>
                <c:pt idx="9">
                  <c:v>19.754100000000001</c:v>
                </c:pt>
                <c:pt idx="10">
                  <c:v>22.327300000000001</c:v>
                </c:pt>
                <c:pt idx="11">
                  <c:v>21.777699999999999</c:v>
                </c:pt>
                <c:pt idx="12">
                  <c:v>20.557500000000001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'Ill Drug Data &amp; T-tests'!$A$17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T-tests'!$B$17:$N$17</c:f>
              <c:numCache>
                <c:formatCode>0.0</c:formatCode>
                <c:ptCount val="13"/>
                <c:pt idx="0">
                  <c:v>11.93</c:v>
                </c:pt>
                <c:pt idx="1">
                  <c:v>13.103300000000001</c:v>
                </c:pt>
                <c:pt idx="2">
                  <c:v>14.2378</c:v>
                </c:pt>
                <c:pt idx="3">
                  <c:v>10.9457</c:v>
                </c:pt>
                <c:pt idx="4">
                  <c:v>10.9664</c:v>
                </c:pt>
                <c:pt idx="5">
                  <c:v>14.506499999999999</c:v>
                </c:pt>
                <c:pt idx="6">
                  <c:v>13.348599999999999</c:v>
                </c:pt>
                <c:pt idx="7">
                  <c:v>15.916399999999999</c:v>
                </c:pt>
                <c:pt idx="8">
                  <c:v>17.4999</c:v>
                </c:pt>
                <c:pt idx="9">
                  <c:v>16.165800000000001</c:v>
                </c:pt>
                <c:pt idx="10">
                  <c:v>17.181699999999999</c:v>
                </c:pt>
                <c:pt idx="11">
                  <c:v>17.133800000000001</c:v>
                </c:pt>
                <c:pt idx="12">
                  <c:v>22.864999999999998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'Ill Drug Data &amp; T-tests'!$A$18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T-tests'!$B$18:$N$18</c:f>
              <c:numCache>
                <c:formatCode>0.0</c:formatCode>
                <c:ptCount val="13"/>
                <c:pt idx="0">
                  <c:v>22.0456</c:v>
                </c:pt>
                <c:pt idx="1">
                  <c:v>17.714400000000001</c:v>
                </c:pt>
                <c:pt idx="2">
                  <c:v>15.207399999999998</c:v>
                </c:pt>
                <c:pt idx="3">
                  <c:v>16.200500000000002</c:v>
                </c:pt>
                <c:pt idx="4">
                  <c:v>15.1807</c:v>
                </c:pt>
                <c:pt idx="5">
                  <c:v>18.614800000000002</c:v>
                </c:pt>
                <c:pt idx="6">
                  <c:v>14.909000000000001</c:v>
                </c:pt>
                <c:pt idx="7">
                  <c:v>17.321300000000001</c:v>
                </c:pt>
                <c:pt idx="8">
                  <c:v>16.195300000000003</c:v>
                </c:pt>
                <c:pt idx="9">
                  <c:v>21.003499999999999</c:v>
                </c:pt>
                <c:pt idx="10">
                  <c:v>19.950300000000002</c:v>
                </c:pt>
                <c:pt idx="11">
                  <c:v>22.950699999999998</c:v>
                </c:pt>
                <c:pt idx="12">
                  <c:v>23.893000000000001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'Ill Drug Data &amp; T-tests'!$A$19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T-tests'!$B$19:$N$19</c:f>
              <c:numCache>
                <c:formatCode>0.0</c:formatCode>
                <c:ptCount val="13"/>
                <c:pt idx="0">
                  <c:v>8.0947000000000013</c:v>
                </c:pt>
                <c:pt idx="1">
                  <c:v>13.869899999999999</c:v>
                </c:pt>
                <c:pt idx="2">
                  <c:v>8.5457999999999998</c:v>
                </c:pt>
                <c:pt idx="3">
                  <c:v>10.0838</c:v>
                </c:pt>
                <c:pt idx="4">
                  <c:v>9.0866000000000007</c:v>
                </c:pt>
                <c:pt idx="5">
                  <c:v>11.7638</c:v>
                </c:pt>
                <c:pt idx="6">
                  <c:v>9.5909999999999993</c:v>
                </c:pt>
                <c:pt idx="7">
                  <c:v>9.1800000000000015</c:v>
                </c:pt>
                <c:pt idx="8">
                  <c:v>11.142199999999999</c:v>
                </c:pt>
                <c:pt idx="9">
                  <c:v>11.4236</c:v>
                </c:pt>
                <c:pt idx="10">
                  <c:v>12.4154</c:v>
                </c:pt>
                <c:pt idx="11">
                  <c:v>10.785599999999999</c:v>
                </c:pt>
                <c:pt idx="12">
                  <c:v>10.0929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'Ill Drug Data &amp; T-tests'!$A$20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T-tests'!$B$20:$N$20</c:f>
              <c:numCache>
                <c:formatCode>0.0</c:formatCode>
                <c:ptCount val="13"/>
                <c:pt idx="6">
                  <c:v>8.5145</c:v>
                </c:pt>
                <c:pt idx="7">
                  <c:v>18.677700000000002</c:v>
                </c:pt>
                <c:pt idx="8">
                  <c:v>25.499199999999998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'Ill Drug Data &amp; T-tests'!$A$21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T-tests'!$B$21:$N$21</c:f>
              <c:numCache>
                <c:formatCode>0.0</c:formatCode>
                <c:ptCount val="13"/>
                <c:pt idx="4">
                  <c:v>21.2332</c:v>
                </c:pt>
                <c:pt idx="6">
                  <c:v>43.573399999999999</c:v>
                </c:pt>
                <c:pt idx="9">
                  <c:v>27.814599999999999</c:v>
                </c:pt>
                <c:pt idx="10">
                  <c:v>21.2334</c:v>
                </c:pt>
                <c:pt idx="11">
                  <c:v>28.8309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'Ill Drug Data &amp; T-tests'!$A$22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T-tests'!$B$22:$N$22</c:f>
              <c:numCache>
                <c:formatCode>0.0</c:formatCode>
                <c:ptCount val="13"/>
                <c:pt idx="4">
                  <c:v>18.321100000000001</c:v>
                </c:pt>
                <c:pt idx="5">
                  <c:v>17.172000000000001</c:v>
                </c:pt>
                <c:pt idx="6">
                  <c:v>20.09</c:v>
                </c:pt>
                <c:pt idx="7">
                  <c:v>22.890699999999999</c:v>
                </c:pt>
                <c:pt idx="8">
                  <c:v>25.301800000000004</c:v>
                </c:pt>
                <c:pt idx="9">
                  <c:v>25.132199999999997</c:v>
                </c:pt>
                <c:pt idx="10">
                  <c:v>29.721199999999996</c:v>
                </c:pt>
                <c:pt idx="11">
                  <c:v>26.721800000000002</c:v>
                </c:pt>
                <c:pt idx="12">
                  <c:v>27.910899999999998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8320"/>
        <c:axId val="116889856"/>
      </c:lineChart>
      <c:catAx>
        <c:axId val="1168883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9856"/>
        <c:crosses val="autoZero"/>
        <c:auto val="1"/>
        <c:lblAlgn val="ctr"/>
        <c:lblOffset val="100"/>
        <c:noMultiLvlLbl val="0"/>
      </c:catAx>
      <c:valAx>
        <c:axId val="116889856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832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78665786629612477"/>
          <c:w val="1"/>
          <c:h val="0.174342288096340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used any illicit drug in the past 30 days 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7094961716131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'Ill Drug Data &amp; T-tests'!$A$25:$A$32</c:f>
              <c:strCache>
                <c:ptCount val="8"/>
                <c:pt idx="0">
                  <c:v>Total 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'Ill Drug Data &amp; T-tests'!$B$25:$B$32</c:f>
              <c:numCache>
                <c:formatCode>General</c:formatCode>
                <c:ptCount val="8"/>
                <c:pt idx="0">
                  <c:v>28.870099999999997</c:v>
                </c:pt>
                <c:pt idx="1">
                  <c:v>27.509899999999998</c:v>
                </c:pt>
                <c:pt idx="2">
                  <c:v>34.107300000000002</c:v>
                </c:pt>
                <c:pt idx="3">
                  <c:v>31.886399999999998</c:v>
                </c:pt>
                <c:pt idx="4">
                  <c:v>20.4893</c:v>
                </c:pt>
                <c:pt idx="7">
                  <c:v>31.375599999999999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6768"/>
        <c:axId val="116258304"/>
      </c:barChart>
      <c:catAx>
        <c:axId val="1162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58304"/>
        <c:crosses val="autoZero"/>
        <c:auto val="1"/>
        <c:lblAlgn val="ctr"/>
        <c:lblOffset val="100"/>
        <c:noMultiLvlLbl val="0"/>
      </c:catAx>
      <c:valAx>
        <c:axId val="116258304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5676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used any illicit drug in the past 30 days 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7094961716131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'Ill Drug Data &amp; T-tests'!$A$34:$A$41</c:f>
              <c:strCache>
                <c:ptCount val="8"/>
                <c:pt idx="0">
                  <c:v>Total female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'Ill Drug Data &amp; T-tests'!$B$34:$B$41</c:f>
              <c:numCache>
                <c:formatCode>General</c:formatCode>
                <c:ptCount val="8"/>
                <c:pt idx="0">
                  <c:v>21.451700000000002</c:v>
                </c:pt>
                <c:pt idx="1">
                  <c:v>20.557500000000001</c:v>
                </c:pt>
                <c:pt idx="2">
                  <c:v>22.864999999999998</c:v>
                </c:pt>
                <c:pt idx="3">
                  <c:v>23.893000000000001</c:v>
                </c:pt>
                <c:pt idx="4">
                  <c:v>10.0929</c:v>
                </c:pt>
                <c:pt idx="7">
                  <c:v>27.910899999999998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0032"/>
        <c:axId val="116301824"/>
      </c:barChart>
      <c:catAx>
        <c:axId val="1163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301824"/>
        <c:crosses val="autoZero"/>
        <c:auto val="1"/>
        <c:lblAlgn val="ctr"/>
        <c:lblOffset val="100"/>
        <c:noMultiLvlLbl val="0"/>
      </c:catAx>
      <c:valAx>
        <c:axId val="116301824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30003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smoked daily in the past 30 days by race/ethnicity,</a:t>
            </a:r>
            <a:r>
              <a:rPr lang="en-US" baseline="0"/>
              <a:t> </a:t>
            </a:r>
            <a:r>
              <a:rPr lang="en-US"/>
              <a:t>2001–2013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5843291647367608"/>
        </c:manualLayout>
      </c:layout>
      <c:lineChart>
        <c:grouping val="standard"/>
        <c:varyColors val="0"/>
        <c:ser>
          <c:idx val="2"/>
          <c:order val="0"/>
          <c:tx>
            <c:strRef>
              <c:f>'Reg cig data &amp; t-tests'!$A$15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t-tests'!$B$15:$N$15</c:f>
              <c:numCache>
                <c:formatCode>0.0</c:formatCode>
                <c:ptCount val="13"/>
                <c:pt idx="0">
                  <c:v>18.920100000000001</c:v>
                </c:pt>
                <c:pt idx="1">
                  <c:v>16.126799999999999</c:v>
                </c:pt>
                <c:pt idx="2">
                  <c:v>13.958200000000001</c:v>
                </c:pt>
                <c:pt idx="3">
                  <c:v>14.971799999999998</c:v>
                </c:pt>
                <c:pt idx="4">
                  <c:v>11.8629</c:v>
                </c:pt>
                <c:pt idx="5">
                  <c:v>11.800599999999999</c:v>
                </c:pt>
                <c:pt idx="6">
                  <c:v>11.209199999999999</c:v>
                </c:pt>
                <c:pt idx="7">
                  <c:v>10.5807</c:v>
                </c:pt>
                <c:pt idx="8">
                  <c:v>9.9437999999999995</c:v>
                </c:pt>
                <c:pt idx="9">
                  <c:v>8.6908999999999992</c:v>
                </c:pt>
                <c:pt idx="10">
                  <c:v>8.5530999999999988</c:v>
                </c:pt>
                <c:pt idx="11">
                  <c:v>7.2738999999999994</c:v>
                </c:pt>
                <c:pt idx="12">
                  <c:v>6.5016000000000007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'Reg cig data &amp; t-tests'!$A$16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t-tests'!$B$16:$N$16</c:f>
              <c:numCache>
                <c:formatCode>0.0</c:formatCode>
                <c:ptCount val="13"/>
                <c:pt idx="0">
                  <c:v>24.315200000000001</c:v>
                </c:pt>
                <c:pt idx="1">
                  <c:v>20.771899999999999</c:v>
                </c:pt>
                <c:pt idx="2">
                  <c:v>17.5778</c:v>
                </c:pt>
                <c:pt idx="3">
                  <c:v>18.246700000000001</c:v>
                </c:pt>
                <c:pt idx="4">
                  <c:v>15.067</c:v>
                </c:pt>
                <c:pt idx="5">
                  <c:v>14.688799999999999</c:v>
                </c:pt>
                <c:pt idx="6">
                  <c:v>13.821099999999999</c:v>
                </c:pt>
                <c:pt idx="7">
                  <c:v>13.710700000000001</c:v>
                </c:pt>
                <c:pt idx="8">
                  <c:v>13.302099999999999</c:v>
                </c:pt>
                <c:pt idx="9">
                  <c:v>11.717700000000001</c:v>
                </c:pt>
                <c:pt idx="10">
                  <c:v>11.391</c:v>
                </c:pt>
                <c:pt idx="11">
                  <c:v>9.2466000000000008</c:v>
                </c:pt>
                <c:pt idx="12">
                  <c:v>8.2807000000000013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'Reg cig data &amp; t-tests'!$A$17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t-tests'!$B$17:$N$17</c:f>
              <c:numCache>
                <c:formatCode>0.0</c:formatCode>
                <c:ptCount val="13"/>
                <c:pt idx="0">
                  <c:v>4.3745000000000003</c:v>
                </c:pt>
                <c:pt idx="1">
                  <c:v>3.9851999999999999</c:v>
                </c:pt>
                <c:pt idx="2">
                  <c:v>4.6240999999999994</c:v>
                </c:pt>
                <c:pt idx="3">
                  <c:v>4.3334999999999999</c:v>
                </c:pt>
                <c:pt idx="4">
                  <c:v>3.9753999999999996</c:v>
                </c:pt>
                <c:pt idx="5">
                  <c:v>3.93</c:v>
                </c:pt>
                <c:pt idx="6">
                  <c:v>5.0333000000000006</c:v>
                </c:pt>
                <c:pt idx="7">
                  <c:v>3.8201000000000001</c:v>
                </c:pt>
                <c:pt idx="8">
                  <c:v>4.5340999999999996</c:v>
                </c:pt>
                <c:pt idx="9">
                  <c:v>2.7736000000000001</c:v>
                </c:pt>
                <c:pt idx="10">
                  <c:v>2.9390999999999998</c:v>
                </c:pt>
                <c:pt idx="11">
                  <c:v>2.5268999999999999</c:v>
                </c:pt>
                <c:pt idx="12">
                  <c:v>3.2890999999999995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'Reg cig data &amp; t-tests'!$A$18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t-tests'!$B$18:$N$18</c:f>
              <c:numCache>
                <c:formatCode>0.0</c:formatCode>
                <c:ptCount val="13"/>
                <c:pt idx="0">
                  <c:v>9.9024000000000001</c:v>
                </c:pt>
                <c:pt idx="1">
                  <c:v>7.0078000000000005</c:v>
                </c:pt>
                <c:pt idx="2">
                  <c:v>5.9312999999999994</c:v>
                </c:pt>
                <c:pt idx="3">
                  <c:v>7.2393999999999998</c:v>
                </c:pt>
                <c:pt idx="4">
                  <c:v>6.2387999999999995</c:v>
                </c:pt>
                <c:pt idx="5">
                  <c:v>7.0583000000000009</c:v>
                </c:pt>
                <c:pt idx="6">
                  <c:v>7.1117999999999997</c:v>
                </c:pt>
                <c:pt idx="7">
                  <c:v>7.3325000000000005</c:v>
                </c:pt>
                <c:pt idx="8">
                  <c:v>3.9655000000000005</c:v>
                </c:pt>
                <c:pt idx="9">
                  <c:v>4.2347999999999999</c:v>
                </c:pt>
                <c:pt idx="10">
                  <c:v>3.9834000000000001</c:v>
                </c:pt>
                <c:pt idx="11">
                  <c:v>4.8064999999999998</c:v>
                </c:pt>
                <c:pt idx="12">
                  <c:v>4.0278999999999998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'Reg cig data &amp; t-tests'!$A$19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t-tests'!$B$19:$N$19</c:f>
              <c:numCache>
                <c:formatCode>0.0</c:formatCode>
                <c:ptCount val="13"/>
                <c:pt idx="0">
                  <c:v>7.5819000000000001</c:v>
                </c:pt>
                <c:pt idx="1">
                  <c:v>13.4979</c:v>
                </c:pt>
                <c:pt idx="2">
                  <c:v>5.3740999999999994</c:v>
                </c:pt>
                <c:pt idx="3">
                  <c:v>8.4255999999999993</c:v>
                </c:pt>
                <c:pt idx="4">
                  <c:v>4.7859999999999996</c:v>
                </c:pt>
                <c:pt idx="5">
                  <c:v>5.8102</c:v>
                </c:pt>
                <c:pt idx="6">
                  <c:v>5.8948</c:v>
                </c:pt>
                <c:pt idx="7">
                  <c:v>3.6394000000000002</c:v>
                </c:pt>
                <c:pt idx="8">
                  <c:v>4.1583000000000006</c:v>
                </c:pt>
                <c:pt idx="9">
                  <c:v>3.5041000000000002</c:v>
                </c:pt>
                <c:pt idx="10">
                  <c:v>4.1591999999999993</c:v>
                </c:pt>
                <c:pt idx="11">
                  <c:v>1.3294999999999999</c:v>
                </c:pt>
                <c:pt idx="12">
                  <c:v>1.4977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'Reg cig data &amp; t-tests'!$A$20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t-tests'!$B$20:$N$20</c:f>
              <c:numCache>
                <c:formatCode>0.0</c:formatCode>
                <c:ptCount val="13"/>
                <c:pt idx="5">
                  <c:v>11.145099999999999</c:v>
                </c:pt>
                <c:pt idx="6">
                  <c:v>4.181</c:v>
                </c:pt>
                <c:pt idx="7">
                  <c:v>8.5894999999999992</c:v>
                </c:pt>
                <c:pt idx="8">
                  <c:v>10.155200000000001</c:v>
                </c:pt>
                <c:pt idx="12">
                  <c:v>5.2695999999999996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'Reg cig data &amp; t-tests'!$A$21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t-tests'!$B$21:$N$21</c:f>
              <c:numCache>
                <c:formatCode>0.0</c:formatCode>
                <c:ptCount val="13"/>
                <c:pt idx="4">
                  <c:v>17.508399999999998</c:v>
                </c:pt>
                <c:pt idx="6">
                  <c:v>17.595199999999998</c:v>
                </c:pt>
                <c:pt idx="9">
                  <c:v>15.6364</c:v>
                </c:pt>
                <c:pt idx="10">
                  <c:v>9.3178000000000001</c:v>
                </c:pt>
                <c:pt idx="11">
                  <c:v>8.9350000000000005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'Reg cig data &amp; t-tests'!$A$22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'Reg cig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cig data &amp; t-tests'!$B$22:$N$22</c:f>
              <c:numCache>
                <c:formatCode>0.0</c:formatCode>
                <c:ptCount val="13"/>
                <c:pt idx="4">
                  <c:v>13.6464</c:v>
                </c:pt>
                <c:pt idx="5">
                  <c:v>11.882099999999999</c:v>
                </c:pt>
                <c:pt idx="6">
                  <c:v>12.3392</c:v>
                </c:pt>
                <c:pt idx="7">
                  <c:v>12.814</c:v>
                </c:pt>
                <c:pt idx="8">
                  <c:v>11.103100000000001</c:v>
                </c:pt>
                <c:pt idx="9">
                  <c:v>9.3842999999999996</c:v>
                </c:pt>
                <c:pt idx="10">
                  <c:v>12.9407</c:v>
                </c:pt>
                <c:pt idx="11">
                  <c:v>8.107899999999999</c:v>
                </c:pt>
                <c:pt idx="12">
                  <c:v>4.8151999999999999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2160"/>
        <c:axId val="109853696"/>
      </c:lineChart>
      <c:catAx>
        <c:axId val="109852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53696"/>
        <c:crosses val="autoZero"/>
        <c:auto val="1"/>
        <c:lblAlgn val="ctr"/>
        <c:lblOffset val="100"/>
        <c:noMultiLvlLbl val="0"/>
      </c:catAx>
      <c:valAx>
        <c:axId val="109853696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52160"/>
        <c:crosses val="autoZero"/>
        <c:crossBetween val="between"/>
        <c:majorUnit val="10"/>
        <c:minorUnit val="1"/>
      </c:valAx>
    </c:plotArea>
    <c:legend>
      <c:legendPos val="b"/>
      <c:layout>
        <c:manualLayout>
          <c:xMode val="edge"/>
          <c:yMode val="edge"/>
          <c:x val="0"/>
          <c:y val="0.80429905820595959"/>
          <c:w val="1"/>
          <c:h val="0.156485255519530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smoked daily in the past 30 days</a:t>
            </a:r>
            <a:r>
              <a:rPr lang="en-US" baseline="0"/>
              <a:t> </a:t>
            </a:r>
            <a:r>
              <a:rPr lang="en-US"/>
              <a:t>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4426071207539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'Reg cig data &amp; t-tests'!$A$25:$A$32</c:f>
              <c:strCache>
                <c:ptCount val="8"/>
                <c:pt idx="0">
                  <c:v>Total 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'Reg cig data &amp; t-tests'!$B$25:$B$32</c:f>
              <c:numCache>
                <c:formatCode>0.0</c:formatCode>
                <c:ptCount val="8"/>
                <c:pt idx="0">
                  <c:v>9.6967999999999996</c:v>
                </c:pt>
                <c:pt idx="1">
                  <c:v>11.692500000000001</c:v>
                </c:pt>
                <c:pt idx="2">
                  <c:v>7.4781000000000004</c:v>
                </c:pt>
                <c:pt idx="3">
                  <c:v>5.4975000000000005</c:v>
                </c:pt>
                <c:pt idx="4">
                  <c:v>4.5605000000000002</c:v>
                </c:pt>
                <c:pt idx="6">
                  <c:v>19.560500000000001</c:v>
                </c:pt>
                <c:pt idx="7">
                  <c:v>6.9643999999999995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80288"/>
        <c:axId val="115181824"/>
      </c:barChart>
      <c:catAx>
        <c:axId val="1151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181824"/>
        <c:crosses val="autoZero"/>
        <c:auto val="1"/>
        <c:lblAlgn val="ctr"/>
        <c:lblOffset val="100"/>
        <c:noMultiLvlLbl val="0"/>
      </c:catAx>
      <c:valAx>
        <c:axId val="115181824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18028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smoked daily in the past 30 days 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4426071207539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'Reg cig data &amp; t-tests'!$A$34:$A$41</c:f>
              <c:strCache>
                <c:ptCount val="8"/>
                <c:pt idx="0">
                  <c:v>Total female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'Reg cig data &amp; t-tests'!$B$34:$B$41</c:f>
              <c:numCache>
                <c:formatCode>0.0</c:formatCode>
                <c:ptCount val="8"/>
                <c:pt idx="0">
                  <c:v>6.5016000000000007</c:v>
                </c:pt>
                <c:pt idx="1">
                  <c:v>8.2807000000000013</c:v>
                </c:pt>
                <c:pt idx="2">
                  <c:v>3.2890999999999995</c:v>
                </c:pt>
                <c:pt idx="3">
                  <c:v>4.0278999999999998</c:v>
                </c:pt>
                <c:pt idx="4">
                  <c:v>1.4977</c:v>
                </c:pt>
                <c:pt idx="5">
                  <c:v>5.2695999999999996</c:v>
                </c:pt>
                <c:pt idx="7">
                  <c:v>4.8151999999999999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10880"/>
        <c:axId val="116138368"/>
      </c:barChart>
      <c:catAx>
        <c:axId val="1152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138368"/>
        <c:crosses val="autoZero"/>
        <c:auto val="1"/>
        <c:lblAlgn val="ctr"/>
        <c:lblOffset val="100"/>
        <c:noMultiLvlLbl val="0"/>
      </c:catAx>
      <c:valAx>
        <c:axId val="116138368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210880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had 5 or more drinks in a row in the previous 2 weeks by race/ethnicity, 2001–2013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5058977921877414"/>
        </c:manualLayout>
      </c:layout>
      <c:lineChart>
        <c:grouping val="standard"/>
        <c:varyColors val="0"/>
        <c:ser>
          <c:idx val="2"/>
          <c:order val="0"/>
          <c:tx>
            <c:strRef>
              <c:f>'Reg Alc Data &amp; T-tests'!$A$4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T-tests'!$B$4:$N$4</c:f>
              <c:numCache>
                <c:formatCode>0.0</c:formatCode>
                <c:ptCount val="13"/>
                <c:pt idx="0">
                  <c:v>36.013600000000004</c:v>
                </c:pt>
                <c:pt idx="1">
                  <c:v>34.224900000000005</c:v>
                </c:pt>
                <c:pt idx="2">
                  <c:v>34.242400000000004</c:v>
                </c:pt>
                <c:pt idx="3">
                  <c:v>34.2532</c:v>
                </c:pt>
                <c:pt idx="4">
                  <c:v>32.594099999999997</c:v>
                </c:pt>
                <c:pt idx="5">
                  <c:v>28.911399999999997</c:v>
                </c:pt>
                <c:pt idx="6">
                  <c:v>30.657499999999999</c:v>
                </c:pt>
                <c:pt idx="7">
                  <c:v>28.4314</c:v>
                </c:pt>
                <c:pt idx="8">
                  <c:v>30.533799999999999</c:v>
                </c:pt>
                <c:pt idx="9">
                  <c:v>28.042400000000001</c:v>
                </c:pt>
                <c:pt idx="10">
                  <c:v>25.479700000000001</c:v>
                </c:pt>
                <c:pt idx="11">
                  <c:v>27.205500000000001</c:v>
                </c:pt>
                <c:pt idx="12">
                  <c:v>26.143300000000004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'Reg Alc Data &amp; T-tests'!$A$5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T-tests'!$B$5:$N$5</c:f>
              <c:numCache>
                <c:formatCode>0.0</c:formatCode>
                <c:ptCount val="13"/>
                <c:pt idx="0">
                  <c:v>34.536499999999997</c:v>
                </c:pt>
                <c:pt idx="1">
                  <c:v>32.923699999999997</c:v>
                </c:pt>
                <c:pt idx="2">
                  <c:v>31.872399999999999</c:v>
                </c:pt>
                <c:pt idx="3">
                  <c:v>33.130400000000002</c:v>
                </c:pt>
                <c:pt idx="4">
                  <c:v>31.788699999999999</c:v>
                </c:pt>
                <c:pt idx="5">
                  <c:v>28.903200000000002</c:v>
                </c:pt>
                <c:pt idx="6">
                  <c:v>30.4803</c:v>
                </c:pt>
                <c:pt idx="7">
                  <c:v>29.270200000000003</c:v>
                </c:pt>
                <c:pt idx="8">
                  <c:v>28.738200000000003</c:v>
                </c:pt>
                <c:pt idx="9">
                  <c:v>26.513999999999999</c:v>
                </c:pt>
                <c:pt idx="10">
                  <c:v>25.286599999999996</c:v>
                </c:pt>
                <c:pt idx="11">
                  <c:v>26.200400000000002</c:v>
                </c:pt>
                <c:pt idx="12">
                  <c:v>24.963100000000001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'Reg Alc Data &amp; T-tests'!$A$6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T-tests'!$B$6:$N$6</c:f>
              <c:numCache>
                <c:formatCode>0.0</c:formatCode>
                <c:ptCount val="13"/>
                <c:pt idx="0">
                  <c:v>12.562499999999998</c:v>
                </c:pt>
                <c:pt idx="1">
                  <c:v>10.408199999999999</c:v>
                </c:pt>
                <c:pt idx="2">
                  <c:v>11.093300000000001</c:v>
                </c:pt>
                <c:pt idx="3">
                  <c:v>11.6922</c:v>
                </c:pt>
                <c:pt idx="4">
                  <c:v>10.930400000000001</c:v>
                </c:pt>
                <c:pt idx="5">
                  <c:v>11.937100000000001</c:v>
                </c:pt>
                <c:pt idx="6">
                  <c:v>11.028499999999999</c:v>
                </c:pt>
                <c:pt idx="7">
                  <c:v>10.8148</c:v>
                </c:pt>
                <c:pt idx="8">
                  <c:v>13.672400000000001</c:v>
                </c:pt>
                <c:pt idx="9">
                  <c:v>12.634600000000001</c:v>
                </c:pt>
                <c:pt idx="10">
                  <c:v>10.026400000000001</c:v>
                </c:pt>
                <c:pt idx="11">
                  <c:v>12.984100000000002</c:v>
                </c:pt>
                <c:pt idx="12">
                  <c:v>11.986499999999999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'Reg Alc Data &amp; T-tests'!$A$7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T-tests'!$B$7:$N$7</c:f>
              <c:numCache>
                <c:formatCode>0.0</c:formatCode>
                <c:ptCount val="13"/>
                <c:pt idx="0">
                  <c:v>26.665199999999999</c:v>
                </c:pt>
                <c:pt idx="1">
                  <c:v>26.1113</c:v>
                </c:pt>
                <c:pt idx="2">
                  <c:v>25.600299999999997</c:v>
                </c:pt>
                <c:pt idx="3">
                  <c:v>26.412999999999997</c:v>
                </c:pt>
                <c:pt idx="4">
                  <c:v>22.055</c:v>
                </c:pt>
                <c:pt idx="5">
                  <c:v>24.010400000000001</c:v>
                </c:pt>
                <c:pt idx="6">
                  <c:v>20.884700000000002</c:v>
                </c:pt>
                <c:pt idx="7">
                  <c:v>22.1295</c:v>
                </c:pt>
                <c:pt idx="8">
                  <c:v>22.943899999999999</c:v>
                </c:pt>
                <c:pt idx="9">
                  <c:v>21.7852</c:v>
                </c:pt>
                <c:pt idx="10">
                  <c:v>19.722000000000001</c:v>
                </c:pt>
                <c:pt idx="11">
                  <c:v>23.483999999999998</c:v>
                </c:pt>
                <c:pt idx="12">
                  <c:v>21.7559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'Reg Alc Data &amp; T-tests'!$A$8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T-tests'!$B$8:$N$8</c:f>
              <c:numCache>
                <c:formatCode>0.0</c:formatCode>
                <c:ptCount val="13"/>
                <c:pt idx="0">
                  <c:v>13.872200000000001</c:v>
                </c:pt>
                <c:pt idx="1">
                  <c:v>17.219100000000001</c:v>
                </c:pt>
                <c:pt idx="2">
                  <c:v>14.363799999999999</c:v>
                </c:pt>
                <c:pt idx="3">
                  <c:v>16.086100000000002</c:v>
                </c:pt>
                <c:pt idx="4">
                  <c:v>13.258500000000002</c:v>
                </c:pt>
                <c:pt idx="5">
                  <c:v>14.7377</c:v>
                </c:pt>
                <c:pt idx="6">
                  <c:v>16.103899999999999</c:v>
                </c:pt>
                <c:pt idx="7">
                  <c:v>13.695099999999998</c:v>
                </c:pt>
                <c:pt idx="8">
                  <c:v>13.264500000000002</c:v>
                </c:pt>
                <c:pt idx="9">
                  <c:v>14.834300000000001</c:v>
                </c:pt>
                <c:pt idx="10">
                  <c:v>11.5608</c:v>
                </c:pt>
                <c:pt idx="11">
                  <c:v>12.688599999999999</c:v>
                </c:pt>
                <c:pt idx="12">
                  <c:v>10.825200000000001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'Reg Alc Data &amp; T-tests'!$A$9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T-tests'!$B$9:$N$9</c:f>
              <c:numCache>
                <c:formatCode>0.0</c:formatCode>
                <c:ptCount val="13"/>
                <c:pt idx="4">
                  <c:v>19.507100000000001</c:v>
                </c:pt>
                <c:pt idx="5">
                  <c:v>23.4114</c:v>
                </c:pt>
                <c:pt idx="6">
                  <c:v>23.052400000000002</c:v>
                </c:pt>
                <c:pt idx="7">
                  <c:v>23.805599999999998</c:v>
                </c:pt>
                <c:pt idx="8">
                  <c:v>28.193800000000003</c:v>
                </c:pt>
                <c:pt idx="9">
                  <c:v>23.876200000000001</c:v>
                </c:pt>
                <c:pt idx="10">
                  <c:v>24.529300000000003</c:v>
                </c:pt>
                <c:pt idx="11">
                  <c:v>33.820699999999995</c:v>
                </c:pt>
                <c:pt idx="12">
                  <c:v>16.683899999999998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'Reg Alc Data &amp; T-tests'!$A$10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T-tests'!$B$10:$N$10</c:f>
              <c:numCache>
                <c:formatCode>0.0</c:formatCode>
                <c:ptCount val="13"/>
                <c:pt idx="0">
                  <c:v>32.901799999999994</c:v>
                </c:pt>
                <c:pt idx="1">
                  <c:v>24.450399999999998</c:v>
                </c:pt>
                <c:pt idx="2">
                  <c:v>41.880499999999998</c:v>
                </c:pt>
                <c:pt idx="3">
                  <c:v>29.559200000000001</c:v>
                </c:pt>
                <c:pt idx="4">
                  <c:v>22.8536</c:v>
                </c:pt>
                <c:pt idx="5">
                  <c:v>25.0289</c:v>
                </c:pt>
                <c:pt idx="6">
                  <c:v>31.512</c:v>
                </c:pt>
                <c:pt idx="7">
                  <c:v>19.756999999999998</c:v>
                </c:pt>
                <c:pt idx="8">
                  <c:v>33.561800000000005</c:v>
                </c:pt>
                <c:pt idx="9">
                  <c:v>17.5517</c:v>
                </c:pt>
                <c:pt idx="10">
                  <c:v>20.9421</c:v>
                </c:pt>
                <c:pt idx="11">
                  <c:v>20.4618</c:v>
                </c:pt>
                <c:pt idx="12">
                  <c:v>21.528200000000002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'Reg Alc Data &amp; T-tests'!$A$11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T-tests'!$B$11:$N$11</c:f>
              <c:numCache>
                <c:formatCode>0.0</c:formatCode>
                <c:ptCount val="13"/>
                <c:pt idx="4">
                  <c:v>20.648800000000001</c:v>
                </c:pt>
                <c:pt idx="5">
                  <c:v>19.3093</c:v>
                </c:pt>
                <c:pt idx="6">
                  <c:v>17.290400000000002</c:v>
                </c:pt>
                <c:pt idx="7">
                  <c:v>21.3703</c:v>
                </c:pt>
                <c:pt idx="8">
                  <c:v>20.892399999999999</c:v>
                </c:pt>
                <c:pt idx="9">
                  <c:v>18.975300000000001</c:v>
                </c:pt>
                <c:pt idx="10">
                  <c:v>22.952400000000001</c:v>
                </c:pt>
                <c:pt idx="11">
                  <c:v>21.296100000000003</c:v>
                </c:pt>
                <c:pt idx="12">
                  <c:v>17.2288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09760"/>
        <c:axId val="115911296"/>
      </c:lineChart>
      <c:catAx>
        <c:axId val="1159097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911296"/>
        <c:crosses val="autoZero"/>
        <c:auto val="1"/>
        <c:lblAlgn val="ctr"/>
        <c:lblOffset val="100"/>
        <c:noMultiLvlLbl val="0"/>
      </c:catAx>
      <c:valAx>
        <c:axId val="115911296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90976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96730547372902E-3"/>
          <c:y val="0.80626570943337961"/>
          <c:w val="0.9980103269452627"/>
          <c:h val="0.148636251350934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had 5 or more drinks in a row in the previous 2 weeks by race/ethnicity, 2001–2013</a:t>
            </a:r>
          </a:p>
        </c:rich>
      </c:tx>
      <c:layout>
        <c:manualLayout>
          <c:xMode val="edge"/>
          <c:yMode val="edge"/>
          <c:x val="0.13112368066367239"/>
          <c:y val="1.1764705882352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427466419638721"/>
        </c:manualLayout>
      </c:layout>
      <c:lineChart>
        <c:grouping val="standard"/>
        <c:varyColors val="0"/>
        <c:ser>
          <c:idx val="2"/>
          <c:order val="0"/>
          <c:tx>
            <c:strRef>
              <c:f>'Reg Alc Data &amp; T-tests'!$A$15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T-tests'!$B$15:$N$15</c:f>
              <c:numCache>
                <c:formatCode>0.0</c:formatCode>
                <c:ptCount val="13"/>
                <c:pt idx="0">
                  <c:v>23.678799999999999</c:v>
                </c:pt>
                <c:pt idx="1">
                  <c:v>23.023299999999999</c:v>
                </c:pt>
                <c:pt idx="2">
                  <c:v>22.053900000000002</c:v>
                </c:pt>
                <c:pt idx="3">
                  <c:v>24.231400000000001</c:v>
                </c:pt>
                <c:pt idx="4">
                  <c:v>21.601200000000002</c:v>
                </c:pt>
                <c:pt idx="5">
                  <c:v>21.548000000000002</c:v>
                </c:pt>
                <c:pt idx="6">
                  <c:v>21.527099999999997</c:v>
                </c:pt>
                <c:pt idx="7">
                  <c:v>21.3413</c:v>
                </c:pt>
                <c:pt idx="8">
                  <c:v>20.204000000000001</c:v>
                </c:pt>
                <c:pt idx="9">
                  <c:v>18.401</c:v>
                </c:pt>
                <c:pt idx="10">
                  <c:v>17.6219</c:v>
                </c:pt>
                <c:pt idx="11">
                  <c:v>19.7</c:v>
                </c:pt>
                <c:pt idx="12">
                  <c:v>18.061499999999999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'Reg Alc Data &amp; T-tests'!$A$16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T-tests'!$B$16:$N$16</c:f>
              <c:numCache>
                <c:formatCode>0.0</c:formatCode>
                <c:ptCount val="13"/>
                <c:pt idx="0">
                  <c:v>28.579300000000003</c:v>
                </c:pt>
                <c:pt idx="1">
                  <c:v>27.389700000000001</c:v>
                </c:pt>
                <c:pt idx="2">
                  <c:v>26.485900000000001</c:v>
                </c:pt>
                <c:pt idx="3">
                  <c:v>28.030999999999999</c:v>
                </c:pt>
                <c:pt idx="4">
                  <c:v>26.278299999999998</c:v>
                </c:pt>
                <c:pt idx="5">
                  <c:v>25.088000000000001</c:v>
                </c:pt>
                <c:pt idx="6">
                  <c:v>26.5474</c:v>
                </c:pt>
                <c:pt idx="7">
                  <c:v>25.389299999999999</c:v>
                </c:pt>
                <c:pt idx="8">
                  <c:v>23.191700000000001</c:v>
                </c:pt>
                <c:pt idx="9">
                  <c:v>20.942800000000002</c:v>
                </c:pt>
                <c:pt idx="10">
                  <c:v>20.337900000000001</c:v>
                </c:pt>
                <c:pt idx="11">
                  <c:v>21.950299999999999</c:v>
                </c:pt>
                <c:pt idx="12">
                  <c:v>20.138100000000001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'Reg Alc Data &amp; T-tests'!$A$17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T-tests'!$B$17:$N$17</c:f>
              <c:numCache>
                <c:formatCode>0.0</c:formatCode>
                <c:ptCount val="13"/>
                <c:pt idx="0">
                  <c:v>8.2135999999999996</c:v>
                </c:pt>
                <c:pt idx="1">
                  <c:v>6.3756999999999993</c:v>
                </c:pt>
                <c:pt idx="2">
                  <c:v>7.1250999999999998</c:v>
                </c:pt>
                <c:pt idx="3">
                  <c:v>8.0333000000000006</c:v>
                </c:pt>
                <c:pt idx="4">
                  <c:v>8.3311999999999991</c:v>
                </c:pt>
                <c:pt idx="5">
                  <c:v>8.8451000000000004</c:v>
                </c:pt>
                <c:pt idx="6">
                  <c:v>6.9481000000000002</c:v>
                </c:pt>
                <c:pt idx="7">
                  <c:v>8.9414999999999996</c:v>
                </c:pt>
                <c:pt idx="8">
                  <c:v>10.217000000000001</c:v>
                </c:pt>
                <c:pt idx="9">
                  <c:v>10.968999999999999</c:v>
                </c:pt>
                <c:pt idx="10">
                  <c:v>8.1725999999999992</c:v>
                </c:pt>
                <c:pt idx="11">
                  <c:v>11.218599999999999</c:v>
                </c:pt>
                <c:pt idx="12">
                  <c:v>9.3974000000000011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'Reg Alc Data &amp; T-tests'!$A$18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T-tests'!$B$18:$N$18</c:f>
              <c:numCache>
                <c:formatCode>0.0</c:formatCode>
                <c:ptCount val="13"/>
                <c:pt idx="0">
                  <c:v>22.081600000000002</c:v>
                </c:pt>
                <c:pt idx="1">
                  <c:v>22.1173</c:v>
                </c:pt>
                <c:pt idx="2">
                  <c:v>21.526999999999997</c:v>
                </c:pt>
                <c:pt idx="3">
                  <c:v>24.1248</c:v>
                </c:pt>
                <c:pt idx="4">
                  <c:v>17.2317</c:v>
                </c:pt>
                <c:pt idx="5">
                  <c:v>19.3522</c:v>
                </c:pt>
                <c:pt idx="6">
                  <c:v>16.399000000000001</c:v>
                </c:pt>
                <c:pt idx="7">
                  <c:v>19.898800000000001</c:v>
                </c:pt>
                <c:pt idx="8">
                  <c:v>18.557499999999997</c:v>
                </c:pt>
                <c:pt idx="9">
                  <c:v>17.9587</c:v>
                </c:pt>
                <c:pt idx="10">
                  <c:v>17.445799999999998</c:v>
                </c:pt>
                <c:pt idx="11">
                  <c:v>20.591100000000001</c:v>
                </c:pt>
                <c:pt idx="12">
                  <c:v>20.120899999999999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'Reg Alc Data &amp; T-tests'!$A$19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T-tests'!$B$19:$N$19</c:f>
              <c:numCache>
                <c:formatCode>0.0</c:formatCode>
                <c:ptCount val="13"/>
                <c:pt idx="0">
                  <c:v>10.5243</c:v>
                </c:pt>
                <c:pt idx="1">
                  <c:v>10.698599999999999</c:v>
                </c:pt>
                <c:pt idx="2">
                  <c:v>8.3856999999999999</c:v>
                </c:pt>
                <c:pt idx="3">
                  <c:v>11.6568</c:v>
                </c:pt>
                <c:pt idx="4">
                  <c:v>9.1700999999999997</c:v>
                </c:pt>
                <c:pt idx="5">
                  <c:v>11.6106</c:v>
                </c:pt>
                <c:pt idx="6">
                  <c:v>13.055900000000001</c:v>
                </c:pt>
                <c:pt idx="7">
                  <c:v>12.900700000000001</c:v>
                </c:pt>
                <c:pt idx="8">
                  <c:v>11.411799999999999</c:v>
                </c:pt>
                <c:pt idx="9">
                  <c:v>10.7689</c:v>
                </c:pt>
                <c:pt idx="10">
                  <c:v>8.8430999999999997</c:v>
                </c:pt>
                <c:pt idx="11">
                  <c:v>9.3096999999999994</c:v>
                </c:pt>
                <c:pt idx="12">
                  <c:v>5.6048999999999998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'Reg Alc Data &amp; T-tests'!$A$20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T-tests'!$B$20:$N$20</c:f>
              <c:numCache>
                <c:formatCode>0.0</c:formatCode>
                <c:ptCount val="13"/>
                <c:pt idx="6">
                  <c:v>20.332100000000001</c:v>
                </c:pt>
                <c:pt idx="7">
                  <c:v>22.689599999999999</c:v>
                </c:pt>
                <c:pt idx="8">
                  <c:v>13.8035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'Reg Alc Data &amp; T-tests'!$A$21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T-tests'!$B$21:$N$21</c:f>
              <c:numCache>
                <c:formatCode>0.0</c:formatCode>
                <c:ptCount val="13"/>
                <c:pt idx="4">
                  <c:v>11.3071</c:v>
                </c:pt>
                <c:pt idx="6">
                  <c:v>27.072000000000003</c:v>
                </c:pt>
                <c:pt idx="8">
                  <c:v>30.180400000000002</c:v>
                </c:pt>
                <c:pt idx="9">
                  <c:v>11.0976</c:v>
                </c:pt>
                <c:pt idx="10">
                  <c:v>15.1807</c:v>
                </c:pt>
                <c:pt idx="11">
                  <c:v>15.8536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'Reg Alc Data &amp; T-tests'!$A$22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'Reg Alc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'Reg Alc Data &amp; T-tests'!$B$22:$N$22</c:f>
              <c:numCache>
                <c:formatCode>0.0</c:formatCode>
                <c:ptCount val="13"/>
                <c:pt idx="4">
                  <c:v>14.545199999999999</c:v>
                </c:pt>
                <c:pt idx="5">
                  <c:v>19.228300000000001</c:v>
                </c:pt>
                <c:pt idx="6">
                  <c:v>13.811699999999998</c:v>
                </c:pt>
                <c:pt idx="7">
                  <c:v>19.221299999999999</c:v>
                </c:pt>
                <c:pt idx="8">
                  <c:v>18.586400000000001</c:v>
                </c:pt>
                <c:pt idx="9">
                  <c:v>16.783300000000001</c:v>
                </c:pt>
                <c:pt idx="10">
                  <c:v>22.9556</c:v>
                </c:pt>
                <c:pt idx="11">
                  <c:v>18.428100000000001</c:v>
                </c:pt>
                <c:pt idx="12">
                  <c:v>14.1296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3120"/>
        <c:axId val="116054656"/>
      </c:lineChart>
      <c:catAx>
        <c:axId val="1160531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054656"/>
        <c:crosses val="autoZero"/>
        <c:auto val="1"/>
        <c:lblAlgn val="ctr"/>
        <c:lblOffset val="100"/>
        <c:noMultiLvlLbl val="0"/>
      </c:catAx>
      <c:valAx>
        <c:axId val="116054656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05312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79057943492357574"/>
          <c:w val="1"/>
          <c:h val="0.174342288096340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had 5 or more drinks in a row in the previous 2 weeks 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4426071207539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'Reg Alc Data &amp; T-tests'!$A$25:$A$32</c:f>
              <c:strCache>
                <c:ptCount val="8"/>
                <c:pt idx="0">
                  <c:v>Total 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'Reg Alc Data &amp; T-tests'!$B$25:$B$32</c:f>
              <c:numCache>
                <c:formatCode>0.0</c:formatCode>
                <c:ptCount val="8"/>
                <c:pt idx="0">
                  <c:v>26.143300000000004</c:v>
                </c:pt>
                <c:pt idx="1">
                  <c:v>29.563499999999998</c:v>
                </c:pt>
                <c:pt idx="2">
                  <c:v>15.067400000000001</c:v>
                </c:pt>
                <c:pt idx="3">
                  <c:v>23.512</c:v>
                </c:pt>
                <c:pt idx="4">
                  <c:v>15.8911</c:v>
                </c:pt>
                <c:pt idx="7">
                  <c:v>21.078499999999998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1504"/>
        <c:axId val="116103040"/>
      </c:barChart>
      <c:catAx>
        <c:axId val="1161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103040"/>
        <c:crosses val="autoZero"/>
        <c:auto val="1"/>
        <c:lblAlgn val="ctr"/>
        <c:lblOffset val="100"/>
        <c:noMultiLvlLbl val="0"/>
      </c:catAx>
      <c:valAx>
        <c:axId val="116103040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10150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female 12th-graders who had 5 or more drinks in a row in the previous 2 weeks by race/ethnicity,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782760718923973E-2"/>
          <c:y val="0.12072841797487251"/>
          <c:w val="0.91484238345639324"/>
          <c:h val="0.64426071207539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'Reg Alc Data &amp; T-tests'!$A$34:$A$41</c:f>
              <c:strCache>
                <c:ptCount val="8"/>
                <c:pt idx="0">
                  <c:v>Total female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  <c:pt idx="5">
                  <c:v>Pacific Islander, non-Hispanic</c:v>
                </c:pt>
                <c:pt idx="6">
                  <c:v>American Indian/ Alaska Native, non-Hispanic</c:v>
                </c:pt>
                <c:pt idx="7">
                  <c:v>Two or more races, non-Hispanic</c:v>
                </c:pt>
              </c:strCache>
            </c:strRef>
          </c:cat>
          <c:val>
            <c:numRef>
              <c:f>'Reg Alc Data &amp; T-tests'!$B$34:$B$41</c:f>
              <c:numCache>
                <c:formatCode>0.0</c:formatCode>
                <c:ptCount val="8"/>
                <c:pt idx="0">
                  <c:v>18.061499999999999</c:v>
                </c:pt>
                <c:pt idx="1">
                  <c:v>20.138100000000001</c:v>
                </c:pt>
                <c:pt idx="2">
                  <c:v>9.3974000000000011</c:v>
                </c:pt>
                <c:pt idx="3">
                  <c:v>20.120899999999999</c:v>
                </c:pt>
                <c:pt idx="4">
                  <c:v>5.6048999999999998</c:v>
                </c:pt>
                <c:pt idx="7" formatCode="General">
                  <c:v>14.1296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24288"/>
        <c:axId val="116126080"/>
      </c:barChart>
      <c:catAx>
        <c:axId val="1161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126080"/>
        <c:crosses val="autoZero"/>
        <c:auto val="1"/>
        <c:lblAlgn val="ctr"/>
        <c:lblOffset val="100"/>
        <c:noMultiLvlLbl val="0"/>
      </c:catAx>
      <c:valAx>
        <c:axId val="116126080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12428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Percentage of male 12th-graders who used any illicit drug in the past 30 days</a:t>
            </a:r>
            <a:r>
              <a:rPr lang="en-US" baseline="0"/>
              <a:t> </a:t>
            </a:r>
            <a:r>
              <a:rPr lang="en-US"/>
              <a:t>by race/ethnicity, 2001–2013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52824602472341E-2"/>
          <c:y val="0.10651462446220303"/>
          <c:w val="0.92998420716613839"/>
          <c:h val="0.62902115176779361"/>
        </c:manualLayout>
      </c:layout>
      <c:lineChart>
        <c:grouping val="standard"/>
        <c:varyColors val="0"/>
        <c:ser>
          <c:idx val="2"/>
          <c:order val="0"/>
          <c:tx>
            <c:strRef>
              <c:f>'Ill Drug Data &amp; T-tests'!$A$4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T-tests'!$B$4:$N$4</c:f>
              <c:numCache>
                <c:formatCode>0.0</c:formatCode>
                <c:ptCount val="13"/>
                <c:pt idx="0">
                  <c:v>28.409000000000002</c:v>
                </c:pt>
                <c:pt idx="1">
                  <c:v>28.501799999999999</c:v>
                </c:pt>
                <c:pt idx="2">
                  <c:v>27.300999999999998</c:v>
                </c:pt>
                <c:pt idx="3">
                  <c:v>26.136500000000002</c:v>
                </c:pt>
                <c:pt idx="4">
                  <c:v>26.7027</c:v>
                </c:pt>
                <c:pt idx="5">
                  <c:v>22.822700000000001</c:v>
                </c:pt>
                <c:pt idx="6">
                  <c:v>25.232500000000002</c:v>
                </c:pt>
                <c:pt idx="7">
                  <c:v>25.008799999999997</c:v>
                </c:pt>
                <c:pt idx="8">
                  <c:v>26.572299999999998</c:v>
                </c:pt>
                <c:pt idx="9">
                  <c:v>27.533800000000003</c:v>
                </c:pt>
                <c:pt idx="10">
                  <c:v>28.999099999999999</c:v>
                </c:pt>
                <c:pt idx="11">
                  <c:v>28.588100000000001</c:v>
                </c:pt>
                <c:pt idx="12">
                  <c:v>28.870099999999997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'Ill Drug Data &amp; T-tests'!$A$5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T-tests'!$B$5:$N$5</c:f>
              <c:numCache>
                <c:formatCode>0.0</c:formatCode>
                <c:ptCount val="13"/>
                <c:pt idx="0">
                  <c:v>28.946899999999999</c:v>
                </c:pt>
                <c:pt idx="1">
                  <c:v>29.300700000000003</c:v>
                </c:pt>
                <c:pt idx="2">
                  <c:v>28.6646</c:v>
                </c:pt>
                <c:pt idx="3">
                  <c:v>27.552500000000002</c:v>
                </c:pt>
                <c:pt idx="4">
                  <c:v>28.5654</c:v>
                </c:pt>
                <c:pt idx="5">
                  <c:v>23.7026</c:v>
                </c:pt>
                <c:pt idx="6">
                  <c:v>27.129399999999997</c:v>
                </c:pt>
                <c:pt idx="7">
                  <c:v>25.898</c:v>
                </c:pt>
                <c:pt idx="8">
                  <c:v>27.229599999999998</c:v>
                </c:pt>
                <c:pt idx="9">
                  <c:v>28.564099999999996</c:v>
                </c:pt>
                <c:pt idx="10">
                  <c:v>29.2134</c:v>
                </c:pt>
                <c:pt idx="11">
                  <c:v>27.3186</c:v>
                </c:pt>
                <c:pt idx="12">
                  <c:v>27.509899999999998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'Ill Drug Data &amp; T-tests'!$A$6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T-tests'!$B$6:$N$6</c:f>
              <c:numCache>
                <c:formatCode>0.0</c:formatCode>
                <c:ptCount val="13"/>
                <c:pt idx="0">
                  <c:v>28.225000000000001</c:v>
                </c:pt>
                <c:pt idx="1">
                  <c:v>25.296800000000001</c:v>
                </c:pt>
                <c:pt idx="2">
                  <c:v>22.137799999999999</c:v>
                </c:pt>
                <c:pt idx="3">
                  <c:v>21.7561</c:v>
                </c:pt>
                <c:pt idx="4">
                  <c:v>23.051400000000001</c:v>
                </c:pt>
                <c:pt idx="5">
                  <c:v>21.259900000000002</c:v>
                </c:pt>
                <c:pt idx="6">
                  <c:v>19.4131</c:v>
                </c:pt>
                <c:pt idx="7">
                  <c:v>23.122899999999998</c:v>
                </c:pt>
                <c:pt idx="8">
                  <c:v>25.5685</c:v>
                </c:pt>
                <c:pt idx="9">
                  <c:v>28.348800000000001</c:v>
                </c:pt>
                <c:pt idx="10">
                  <c:v>31.874000000000002</c:v>
                </c:pt>
                <c:pt idx="11">
                  <c:v>32.765999999999998</c:v>
                </c:pt>
                <c:pt idx="12">
                  <c:v>34.107300000000002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'Ill Drug Data &amp; T-tests'!$A$7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T-tests'!$B$7:$N$7</c:f>
              <c:numCache>
                <c:formatCode>0.0</c:formatCode>
                <c:ptCount val="13"/>
                <c:pt idx="0">
                  <c:v>25.721899999999998</c:v>
                </c:pt>
                <c:pt idx="1">
                  <c:v>28.437800000000003</c:v>
                </c:pt>
                <c:pt idx="2">
                  <c:v>24.748699999999999</c:v>
                </c:pt>
                <c:pt idx="3">
                  <c:v>24.7501</c:v>
                </c:pt>
                <c:pt idx="4">
                  <c:v>23.3917</c:v>
                </c:pt>
                <c:pt idx="5">
                  <c:v>22.907599999999999</c:v>
                </c:pt>
                <c:pt idx="6">
                  <c:v>22.280899999999999</c:v>
                </c:pt>
                <c:pt idx="7">
                  <c:v>24.030999999999999</c:v>
                </c:pt>
                <c:pt idx="8">
                  <c:v>26.030999999999999</c:v>
                </c:pt>
                <c:pt idx="9">
                  <c:v>24.804300000000001</c:v>
                </c:pt>
                <c:pt idx="10">
                  <c:v>27.249499999999998</c:v>
                </c:pt>
                <c:pt idx="11">
                  <c:v>30.658600000000003</c:v>
                </c:pt>
                <c:pt idx="12">
                  <c:v>31.886399999999998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'Ill Drug Data &amp; T-tests'!$A$8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T-tests'!$B$8:$N$8</c:f>
              <c:numCache>
                <c:formatCode>0.0</c:formatCode>
                <c:ptCount val="13"/>
                <c:pt idx="0">
                  <c:v>14.872399999999999</c:v>
                </c:pt>
                <c:pt idx="1">
                  <c:v>17.069799999999997</c:v>
                </c:pt>
                <c:pt idx="2">
                  <c:v>13.584899999999999</c:v>
                </c:pt>
                <c:pt idx="3">
                  <c:v>14.0009</c:v>
                </c:pt>
                <c:pt idx="4">
                  <c:v>13.6952</c:v>
                </c:pt>
                <c:pt idx="5">
                  <c:v>11.0192</c:v>
                </c:pt>
                <c:pt idx="6">
                  <c:v>16.534199999999998</c:v>
                </c:pt>
                <c:pt idx="7">
                  <c:v>17.5764</c:v>
                </c:pt>
                <c:pt idx="8">
                  <c:v>17.095800000000001</c:v>
                </c:pt>
                <c:pt idx="9">
                  <c:v>18.396799999999999</c:v>
                </c:pt>
                <c:pt idx="10">
                  <c:v>16.332100000000001</c:v>
                </c:pt>
                <c:pt idx="11">
                  <c:v>21.2257</c:v>
                </c:pt>
                <c:pt idx="12">
                  <c:v>20.4893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'Ill Drug Data &amp; T-tests'!$A$9</c:f>
              <c:strCache>
                <c:ptCount val="1"/>
                <c:pt idx="0">
                  <c:v>Pacific Islander, non-Hispanic</c:v>
                </c:pt>
              </c:strCache>
            </c:strRef>
          </c:tx>
          <c:spPr>
            <a:ln>
              <a:solidFill>
                <a:srgbClr val="8EB4E3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T-tests'!$B$9:$N$9</c:f>
              <c:numCache>
                <c:formatCode>0.0</c:formatCode>
                <c:ptCount val="13"/>
                <c:pt idx="5">
                  <c:v>19.097000000000001</c:v>
                </c:pt>
                <c:pt idx="6">
                  <c:v>26.505299999999998</c:v>
                </c:pt>
                <c:pt idx="7">
                  <c:v>31.584699999999998</c:v>
                </c:pt>
                <c:pt idx="9">
                  <c:v>26.6357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'Ill Drug Data &amp; T-tests'!$A$10</c:f>
              <c:strCache>
                <c:ptCount val="1"/>
                <c:pt idx="0">
                  <c:v>American Indian/Alaska Native, non-Hispanic</c:v>
                </c:pt>
              </c:strCache>
            </c:strRef>
          </c:tx>
          <c:spPr>
            <a:ln>
              <a:solidFill>
                <a:srgbClr val="31859C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T-tests'!$B$10:$N$10</c:f>
              <c:numCache>
                <c:formatCode>0.0</c:formatCode>
                <c:ptCount val="13"/>
                <c:pt idx="3">
                  <c:v>32.1295</c:v>
                </c:pt>
                <c:pt idx="4">
                  <c:v>32.788499999999999</c:v>
                </c:pt>
                <c:pt idx="5">
                  <c:v>33.885199999999998</c:v>
                </c:pt>
                <c:pt idx="9">
                  <c:v>30.3078</c:v>
                </c:pt>
                <c:pt idx="10">
                  <c:v>42.310400000000001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'Ill Drug Data &amp; T-tests'!$A$11</c:f>
              <c:strCache>
                <c:ptCount val="1"/>
                <c:pt idx="0">
                  <c:v>Two or more races, non-Hispanic</c:v>
                </c:pt>
              </c:strCache>
            </c:strRef>
          </c:tx>
          <c:spPr>
            <a:ln>
              <a:solidFill>
                <a:srgbClr val="E6B9B8"/>
              </a:solidFill>
            </a:ln>
          </c:spPr>
          <c:marker>
            <c:symbol val="none"/>
          </c:marker>
          <c:cat>
            <c:numRef>
              <c:f>'Ill Drug Data &amp; T-tests'!$B$2:$N$2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'Ill Drug Data &amp; T-tests'!$B$11:$N$11</c:f>
              <c:numCache>
                <c:formatCode>0.0</c:formatCode>
                <c:ptCount val="13"/>
                <c:pt idx="4">
                  <c:v>33.015000000000001</c:v>
                </c:pt>
                <c:pt idx="5">
                  <c:v>24.4224</c:v>
                </c:pt>
                <c:pt idx="6">
                  <c:v>24.061499999999999</c:v>
                </c:pt>
                <c:pt idx="7">
                  <c:v>26.616499999999998</c:v>
                </c:pt>
                <c:pt idx="8">
                  <c:v>29.517900000000001</c:v>
                </c:pt>
                <c:pt idx="9">
                  <c:v>31.211100000000002</c:v>
                </c:pt>
                <c:pt idx="10">
                  <c:v>34.047499999999999</c:v>
                </c:pt>
                <c:pt idx="11">
                  <c:v>33.151799999999994</c:v>
                </c:pt>
                <c:pt idx="12">
                  <c:v>31.375599999999999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0320"/>
        <c:axId val="115321856"/>
      </c:lineChart>
      <c:catAx>
        <c:axId val="11532032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21856"/>
        <c:crosses val="autoZero"/>
        <c:auto val="1"/>
        <c:lblAlgn val="ctr"/>
        <c:lblOffset val="100"/>
        <c:noMultiLvlLbl val="0"/>
      </c:catAx>
      <c:valAx>
        <c:axId val="115321856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32032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96730547372902E-3"/>
          <c:y val="0.80626570943337961"/>
          <c:w val="0.9980103269452627"/>
          <c:h val="0.1486362513509340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600075</xdr:colOff>
      <xdr:row>35</xdr:row>
      <xdr:rowOff>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23</xdr:col>
      <xdr:colOff>600075</xdr:colOff>
      <xdr:row>34</xdr:row>
      <xdr:rowOff>190500</xdr:rowOff>
    </xdr:to>
    <xdr:graphicFrame macro="">
      <xdr:nvGraphicFramePr>
        <xdr:cNvPr id="1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561975</xdr:colOff>
      <xdr:row>3</xdr:row>
      <xdr:rowOff>9525</xdr:rowOff>
    </xdr:from>
    <xdr:to>
      <xdr:col>14</xdr:col>
      <xdr:colOff>66675</xdr:colOff>
      <xdr:row>4</xdr:row>
      <xdr:rowOff>76200</xdr:rowOff>
    </xdr:to>
    <xdr:sp macro="" textlink="">
      <xdr:nvSpPr>
        <xdr:cNvPr id="2" name="TextBox 1"/>
        <xdr:cNvSpPr txBox="1"/>
      </xdr:nvSpPr>
      <xdr:spPr>
        <a:xfrm>
          <a:off x="7877175" y="58102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581025</xdr:colOff>
      <xdr:row>3</xdr:row>
      <xdr:rowOff>9525</xdr:rowOff>
    </xdr:from>
    <xdr:to>
      <xdr:col>2</xdr:col>
      <xdr:colOff>85725</xdr:colOff>
      <xdr:row>4</xdr:row>
      <xdr:rowOff>76200</xdr:rowOff>
    </xdr:to>
    <xdr:sp macro="" textlink="">
      <xdr:nvSpPr>
        <xdr:cNvPr id="5" name="TextBox 4"/>
        <xdr:cNvSpPr txBox="1"/>
      </xdr:nvSpPr>
      <xdr:spPr>
        <a:xfrm>
          <a:off x="581025" y="58102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30</xdr:row>
      <xdr:rowOff>190500</xdr:rowOff>
    </xdr:to>
    <xdr:graphicFrame macro="">
      <xdr:nvGraphicFramePr>
        <xdr:cNvPr id="1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0</xdr:colOff>
      <xdr:row>30</xdr:row>
      <xdr:rowOff>190500</xdr:rowOff>
    </xdr:to>
    <xdr:graphicFrame macro="">
      <xdr:nvGraphicFramePr>
        <xdr:cNvPr id="1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409575</xdr:colOff>
      <xdr:row>22</xdr:row>
      <xdr:rowOff>95250</xdr:rowOff>
    </xdr:from>
    <xdr:ext cx="254942" cy="264560"/>
    <xdr:sp macro="" textlink="">
      <xdr:nvSpPr>
        <xdr:cNvPr id="5" name="TextBox 4"/>
        <xdr:cNvSpPr txBox="1"/>
      </xdr:nvSpPr>
      <xdr:spPr>
        <a:xfrm>
          <a:off x="4676775" y="42862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oneCellAnchor>
    <xdr:from>
      <xdr:col>8</xdr:col>
      <xdr:colOff>476250</xdr:colOff>
      <xdr:row>22</xdr:row>
      <xdr:rowOff>104775</xdr:rowOff>
    </xdr:from>
    <xdr:ext cx="254942" cy="264560"/>
    <xdr:sp macro="" textlink="">
      <xdr:nvSpPr>
        <xdr:cNvPr id="7" name="TextBox 6"/>
        <xdr:cNvSpPr txBox="1"/>
      </xdr:nvSpPr>
      <xdr:spPr>
        <a:xfrm>
          <a:off x="5353050" y="42957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  <xdr:twoCellAnchor>
    <xdr:from>
      <xdr:col>11</xdr:col>
      <xdr:colOff>600075</xdr:colOff>
      <xdr:row>3</xdr:row>
      <xdr:rowOff>0</xdr:rowOff>
    </xdr:from>
    <xdr:to>
      <xdr:col>13</xdr:col>
      <xdr:colOff>104775</xdr:colOff>
      <xdr:row>4</xdr:row>
      <xdr:rowOff>66675</xdr:rowOff>
    </xdr:to>
    <xdr:sp macro="" textlink="">
      <xdr:nvSpPr>
        <xdr:cNvPr id="6" name="TextBox 5"/>
        <xdr:cNvSpPr txBox="1"/>
      </xdr:nvSpPr>
      <xdr:spPr>
        <a:xfrm>
          <a:off x="7305675" y="57150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1</xdr:col>
      <xdr:colOff>0</xdr:colOff>
      <xdr:row>2</xdr:row>
      <xdr:rowOff>171450</xdr:rowOff>
    </xdr:from>
    <xdr:to>
      <xdr:col>2</xdr:col>
      <xdr:colOff>114300</xdr:colOff>
      <xdr:row>4</xdr:row>
      <xdr:rowOff>47625</xdr:rowOff>
    </xdr:to>
    <xdr:sp macro="" textlink="">
      <xdr:nvSpPr>
        <xdr:cNvPr id="8" name="TextBox 7"/>
        <xdr:cNvSpPr txBox="1"/>
      </xdr:nvSpPr>
      <xdr:spPr>
        <a:xfrm>
          <a:off x="609600" y="55245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14938"/>
          <a:ext cx="60960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0.66146</cdr:x>
      <cdr:y>0.71782</cdr:y>
    </cdr:from>
    <cdr:to>
      <cdr:x>0.70328</cdr:x>
      <cdr:y>0.76415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032250" y="40989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214938"/>
          <a:ext cx="60960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  <cdr:relSizeAnchor xmlns:cdr="http://schemas.openxmlformats.org/drawingml/2006/chartDrawing">
    <cdr:from>
      <cdr:x>0.78177</cdr:x>
      <cdr:y>0.71782</cdr:y>
    </cdr:from>
    <cdr:to>
      <cdr:x>0.82359</cdr:x>
      <cdr:y>0.76415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65675" y="40989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600075</xdr:colOff>
      <xdr:row>35</xdr:row>
      <xdr:rowOff>0</xdr:rowOff>
    </xdr:to>
    <xdr:graphicFrame macro="">
      <xdr:nvGraphicFramePr>
        <xdr:cNvPr id="21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23</xdr:col>
      <xdr:colOff>600075</xdr:colOff>
      <xdr:row>35</xdr:row>
      <xdr:rowOff>0</xdr:rowOff>
    </xdr:to>
    <xdr:graphicFrame macro="">
      <xdr:nvGraphicFramePr>
        <xdr:cNvPr id="215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2</xdr:row>
      <xdr:rowOff>161925</xdr:rowOff>
    </xdr:from>
    <xdr:to>
      <xdr:col>14</xdr:col>
      <xdr:colOff>85725</xdr:colOff>
      <xdr:row>4</xdr:row>
      <xdr:rowOff>38100</xdr:rowOff>
    </xdr:to>
    <xdr:sp macro="" textlink="">
      <xdr:nvSpPr>
        <xdr:cNvPr id="4" name="TextBox 3"/>
        <xdr:cNvSpPr txBox="1"/>
      </xdr:nvSpPr>
      <xdr:spPr>
        <a:xfrm>
          <a:off x="7896225" y="54292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561975</xdr:colOff>
      <xdr:row>2</xdr:row>
      <xdr:rowOff>180975</xdr:rowOff>
    </xdr:from>
    <xdr:to>
      <xdr:col>2</xdr:col>
      <xdr:colOff>66675</xdr:colOff>
      <xdr:row>4</xdr:row>
      <xdr:rowOff>57150</xdr:rowOff>
    </xdr:to>
    <xdr:sp macro="" textlink="">
      <xdr:nvSpPr>
        <xdr:cNvPr id="5" name="TextBox 4"/>
        <xdr:cNvSpPr txBox="1"/>
      </xdr:nvSpPr>
      <xdr:spPr>
        <a:xfrm>
          <a:off x="561975" y="56197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3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3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30</xdr:row>
      <xdr:rowOff>190500</xdr:rowOff>
    </xdr:to>
    <xdr:graphicFrame macro="">
      <xdr:nvGraphicFramePr>
        <xdr:cNvPr id="225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1</xdr:row>
      <xdr:rowOff>0</xdr:rowOff>
    </xdr:from>
    <xdr:to>
      <xdr:col>21</xdr:col>
      <xdr:colOff>600075</xdr:colOff>
      <xdr:row>30</xdr:row>
      <xdr:rowOff>190500</xdr:rowOff>
    </xdr:to>
    <xdr:graphicFrame macro="">
      <xdr:nvGraphicFramePr>
        <xdr:cNvPr id="22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590550</xdr:colOff>
      <xdr:row>2</xdr:row>
      <xdr:rowOff>180975</xdr:rowOff>
    </xdr:from>
    <xdr:to>
      <xdr:col>13</xdr:col>
      <xdr:colOff>95250</xdr:colOff>
      <xdr:row>4</xdr:row>
      <xdr:rowOff>57150</xdr:rowOff>
    </xdr:to>
    <xdr:sp macro="" textlink="">
      <xdr:nvSpPr>
        <xdr:cNvPr id="4" name="TextBox 3"/>
        <xdr:cNvSpPr txBox="1"/>
      </xdr:nvSpPr>
      <xdr:spPr>
        <a:xfrm>
          <a:off x="7296150" y="56197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114300</xdr:colOff>
      <xdr:row>4</xdr:row>
      <xdr:rowOff>66675</xdr:rowOff>
    </xdr:to>
    <xdr:sp macro="" textlink="">
      <xdr:nvSpPr>
        <xdr:cNvPr id="5" name="TextBox 4"/>
        <xdr:cNvSpPr txBox="1"/>
      </xdr:nvSpPr>
      <xdr:spPr>
        <a:xfrm>
          <a:off x="609600" y="57150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14938"/>
          <a:ext cx="55054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Future,University of Michigan.</a:t>
          </a:r>
        </a:p>
      </cdr:txBody>
    </cdr:sp>
  </cdr:relSizeAnchor>
  <cdr:relSizeAnchor xmlns:cdr="http://schemas.openxmlformats.org/drawingml/2006/chartDrawing">
    <cdr:from>
      <cdr:x>0.66458</cdr:x>
      <cdr:y>0.74451</cdr:y>
    </cdr:from>
    <cdr:to>
      <cdr:x>0.7064</cdr:x>
      <cdr:y>0.79084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051300" y="42513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0.77865</cdr:x>
      <cdr:y>0.74451</cdr:y>
    </cdr:from>
    <cdr:to>
      <cdr:x>0.82047</cdr:x>
      <cdr:y>0.79084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46625" y="42513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14938"/>
          <a:ext cx="55054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  <cdr:relSizeAnchor xmlns:cdr="http://schemas.openxmlformats.org/drawingml/2006/chartDrawing">
    <cdr:from>
      <cdr:x>0.66302</cdr:x>
      <cdr:y>0.74451</cdr:y>
    </cdr:from>
    <cdr:to>
      <cdr:x>0.70484</cdr:x>
      <cdr:y>0.79084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041775" y="42513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  <cdr:relSizeAnchor xmlns:cdr="http://schemas.openxmlformats.org/drawingml/2006/chartDrawing">
    <cdr:from>
      <cdr:x>0.78021</cdr:x>
      <cdr:y>0.74451</cdr:y>
    </cdr:from>
    <cdr:to>
      <cdr:x>0.82203</cdr:x>
      <cdr:y>0.79084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56150" y="42513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3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SOURCE: Monitoring the Future, University of Michigan.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0.96027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4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1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609600</xdr:colOff>
      <xdr:row>1</xdr:row>
      <xdr:rowOff>0</xdr:rowOff>
    </xdr:from>
    <xdr:to>
      <xdr:col>22</xdr:col>
      <xdr:colOff>9525</xdr:colOff>
      <xdr:row>30</xdr:row>
      <xdr:rowOff>190500</xdr:rowOff>
    </xdr:to>
    <xdr:graphicFrame macro="">
      <xdr:nvGraphicFramePr>
        <xdr:cNvPr id="31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3</xdr:row>
      <xdr:rowOff>0</xdr:rowOff>
    </xdr:from>
    <xdr:to>
      <xdr:col>2</xdr:col>
      <xdr:colOff>95250</xdr:colOff>
      <xdr:row>4</xdr:row>
      <xdr:rowOff>66675</xdr:rowOff>
    </xdr:to>
    <xdr:sp macro="" textlink="">
      <xdr:nvSpPr>
        <xdr:cNvPr id="4" name="TextBox 3"/>
        <xdr:cNvSpPr txBox="1"/>
      </xdr:nvSpPr>
      <xdr:spPr>
        <a:xfrm>
          <a:off x="590550" y="57150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12</xdr:col>
      <xdr:colOff>19050</xdr:colOff>
      <xdr:row>3</xdr:row>
      <xdr:rowOff>9525</xdr:rowOff>
    </xdr:from>
    <xdr:to>
      <xdr:col>13</xdr:col>
      <xdr:colOff>133350</xdr:colOff>
      <xdr:row>4</xdr:row>
      <xdr:rowOff>76200</xdr:rowOff>
    </xdr:to>
    <xdr:sp macro="" textlink="">
      <xdr:nvSpPr>
        <xdr:cNvPr id="5" name="TextBox 4"/>
        <xdr:cNvSpPr txBox="1"/>
      </xdr:nvSpPr>
      <xdr:spPr>
        <a:xfrm>
          <a:off x="7334250" y="581025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214938"/>
          <a:ext cx="61055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 University of Michigan.</a:t>
          </a:r>
        </a:p>
      </cdr:txBody>
    </cdr:sp>
  </cdr:relSizeAnchor>
  <cdr:relSizeAnchor xmlns:cdr="http://schemas.openxmlformats.org/drawingml/2006/chartDrawing">
    <cdr:from>
      <cdr:x>0.66511</cdr:x>
      <cdr:y>0.71615</cdr:y>
    </cdr:from>
    <cdr:to>
      <cdr:x>0.70686</cdr:x>
      <cdr:y>0.76248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60825" y="4089400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0.91326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214938"/>
          <a:ext cx="61055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* Reporting standards not met.</a:t>
          </a:r>
        </a:p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  <cdr:relSizeAnchor xmlns:cdr="http://schemas.openxmlformats.org/drawingml/2006/chartDrawing">
    <cdr:from>
      <cdr:x>0.78055</cdr:x>
      <cdr:y>0.71782</cdr:y>
    </cdr:from>
    <cdr:to>
      <cdr:x>0.82231</cdr:x>
      <cdr:y>0.76415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765675" y="4098925"/>
          <a:ext cx="25494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600075</xdr:colOff>
      <xdr:row>35</xdr:row>
      <xdr:rowOff>0</xdr:rowOff>
    </xdr:to>
    <xdr:graphicFrame macro="">
      <xdr:nvGraphicFramePr>
        <xdr:cNvPr id="9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23</xdr:col>
      <xdr:colOff>600075</xdr:colOff>
      <xdr:row>35</xdr:row>
      <xdr:rowOff>0</xdr:rowOff>
    </xdr:to>
    <xdr:graphicFrame macro="">
      <xdr:nvGraphicFramePr>
        <xdr:cNvPr id="92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2</xdr:row>
      <xdr:rowOff>171450</xdr:rowOff>
    </xdr:from>
    <xdr:to>
      <xdr:col>14</xdr:col>
      <xdr:colOff>85725</xdr:colOff>
      <xdr:row>4</xdr:row>
      <xdr:rowOff>47625</xdr:rowOff>
    </xdr:to>
    <xdr:sp macro="" textlink="">
      <xdr:nvSpPr>
        <xdr:cNvPr id="4" name="TextBox 3"/>
        <xdr:cNvSpPr txBox="1"/>
      </xdr:nvSpPr>
      <xdr:spPr>
        <a:xfrm>
          <a:off x="7896225" y="55245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581025</xdr:colOff>
      <xdr:row>2</xdr:row>
      <xdr:rowOff>171450</xdr:rowOff>
    </xdr:from>
    <xdr:to>
      <xdr:col>2</xdr:col>
      <xdr:colOff>85725</xdr:colOff>
      <xdr:row>4</xdr:row>
      <xdr:rowOff>47625</xdr:rowOff>
    </xdr:to>
    <xdr:sp macro="" textlink="">
      <xdr:nvSpPr>
        <xdr:cNvPr id="5" name="TextBox 4"/>
        <xdr:cNvSpPr txBox="1"/>
      </xdr:nvSpPr>
      <xdr:spPr>
        <a:xfrm>
          <a:off x="581025" y="552450"/>
          <a:ext cx="723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3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215063"/>
          <a:ext cx="669607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SOURCE: Monitoring the Future,</a:t>
          </a:r>
          <a:r>
            <a:rPr lang="en-US" sz="1100" baseline="0"/>
            <a:t> </a:t>
          </a:r>
          <a:r>
            <a:rPr lang="en-US" sz="1100"/>
            <a:t>University of Michigan.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43"/>
  <sheetViews>
    <sheetView showGridLines="0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" customWidth="1"/>
    <col min="12" max="12" width="12.140625" style="1" customWidth="1"/>
    <col min="13" max="13" width="9.85546875" style="1" customWidth="1"/>
    <col min="14" max="16384" width="9.140625" style="1"/>
  </cols>
  <sheetData>
    <row r="1" spans="1:16" ht="28.5" customHeight="1" x14ac:dyDescent="0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5.4622999999999999</v>
      </c>
      <c r="C3" s="22">
        <v>5.1221999999999994</v>
      </c>
      <c r="D3" s="22">
        <v>4.5265000000000004</v>
      </c>
      <c r="E3" s="22">
        <v>4.3728999999999996</v>
      </c>
      <c r="F3" s="22">
        <v>4.0375000000000005</v>
      </c>
      <c r="G3" s="22">
        <v>3.9696000000000002</v>
      </c>
      <c r="H3" s="22">
        <v>3.0481000000000003</v>
      </c>
      <c r="I3" s="22">
        <v>3.0960000000000001</v>
      </c>
      <c r="J3" s="22">
        <v>2.6949000000000001</v>
      </c>
      <c r="K3" s="22">
        <v>2.9247999999999998</v>
      </c>
      <c r="L3" s="22">
        <v>2.3972000000000002</v>
      </c>
      <c r="M3" s="22">
        <v>1.9464999999999999</v>
      </c>
      <c r="N3" s="22">
        <v>1.8258000000000001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5.9161999999999999</v>
      </c>
      <c r="C6" s="22">
        <v>5.3595999999999995</v>
      </c>
      <c r="D6" s="22">
        <v>4.3936000000000002</v>
      </c>
      <c r="E6" s="22">
        <v>4.3178999999999998</v>
      </c>
      <c r="F6" s="22">
        <v>3.9066999999999998</v>
      </c>
      <c r="G6" s="22">
        <v>3.9590000000000001</v>
      </c>
      <c r="H6" s="22">
        <v>3.3933999999999997</v>
      </c>
      <c r="I6" s="22">
        <v>3.2422</v>
      </c>
      <c r="J6" s="22">
        <v>2.9209999999999998</v>
      </c>
      <c r="K6" s="22">
        <v>3.5492000000000004</v>
      </c>
      <c r="L6" s="22">
        <v>2.4906999999999999</v>
      </c>
      <c r="M6" s="22">
        <v>2.0028000000000001</v>
      </c>
      <c r="N6" s="22">
        <v>1.7444999999999999</v>
      </c>
    </row>
    <row r="7" spans="1:16" s="3" customFormat="1" ht="12" customHeight="1" x14ac:dyDescent="0.25">
      <c r="A7" s="9" t="s">
        <v>11</v>
      </c>
      <c r="B7" s="22">
        <v>4.9206000000000003</v>
      </c>
      <c r="C7" s="22">
        <v>4.8951000000000002</v>
      </c>
      <c r="D7" s="22">
        <v>4.5295000000000005</v>
      </c>
      <c r="E7" s="22">
        <v>4.2695999999999996</v>
      </c>
      <c r="F7" s="22">
        <v>4.0297999999999998</v>
      </c>
      <c r="G7" s="22">
        <v>3.7789999999999999</v>
      </c>
      <c r="H7" s="22">
        <v>2.5629</v>
      </c>
      <c r="I7" s="22">
        <v>2.8553999999999999</v>
      </c>
      <c r="J7" s="22">
        <v>2.2945000000000002</v>
      </c>
      <c r="K7" s="22">
        <v>2.2667999999999999</v>
      </c>
      <c r="L7" s="22">
        <v>2.1760000000000002</v>
      </c>
      <c r="M7" s="22">
        <v>1.6431999999999998</v>
      </c>
      <c r="N7" s="22">
        <v>1.7987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6.3513999999999999</v>
      </c>
      <c r="C10" s="22">
        <v>5.7046999999999999</v>
      </c>
      <c r="D10" s="22">
        <v>4.9064999999999994</v>
      </c>
      <c r="E10" s="22">
        <v>4.5220000000000002</v>
      </c>
      <c r="F10" s="22">
        <v>4.6806999999999999</v>
      </c>
      <c r="G10" s="22">
        <v>4.4592000000000001</v>
      </c>
      <c r="H10" s="22">
        <v>3.2728999999999999</v>
      </c>
      <c r="I10" s="22">
        <v>3.4249000000000001</v>
      </c>
      <c r="J10" s="22">
        <v>3.0310999999999999</v>
      </c>
      <c r="K10" s="22">
        <v>3.3619000000000003</v>
      </c>
      <c r="L10" s="22">
        <v>2.7465999999999999</v>
      </c>
      <c r="M10" s="22">
        <v>2.1126999999999998</v>
      </c>
      <c r="N10" s="22">
        <v>1.879</v>
      </c>
    </row>
    <row r="11" spans="1:16" s="3" customFormat="1" ht="12" customHeight="1" x14ac:dyDescent="0.25">
      <c r="A11" s="9" t="s">
        <v>2</v>
      </c>
      <c r="B11" s="22">
        <v>2.5316000000000001</v>
      </c>
      <c r="C11" s="22">
        <v>3.0409999999999999</v>
      </c>
      <c r="D11" s="22">
        <v>2.8090999999999999</v>
      </c>
      <c r="E11" s="22">
        <v>2.5680000000000001</v>
      </c>
      <c r="F11" s="22">
        <v>1.69</v>
      </c>
      <c r="G11" s="22">
        <v>2.1720999999999999</v>
      </c>
      <c r="H11" s="22">
        <v>1.9295</v>
      </c>
      <c r="I11" s="22">
        <v>1.8688</v>
      </c>
      <c r="J11" s="22">
        <v>2.1506999999999996</v>
      </c>
      <c r="K11" s="22">
        <v>1.6566999999999998</v>
      </c>
      <c r="L11" s="22">
        <v>1.4240999999999999</v>
      </c>
      <c r="M11" s="22">
        <v>1.7211000000000001</v>
      </c>
      <c r="N11" s="22">
        <v>1.2677</v>
      </c>
    </row>
    <row r="12" spans="1:16" s="3" customFormat="1" ht="12" customHeight="1" x14ac:dyDescent="0.25">
      <c r="A12" s="9" t="s">
        <v>3</v>
      </c>
      <c r="B12" s="22">
        <v>4.5015999999999998</v>
      </c>
      <c r="C12" s="22">
        <v>4.1714000000000002</v>
      </c>
      <c r="D12" s="22">
        <v>3.1648999999999998</v>
      </c>
      <c r="E12" s="22">
        <v>3.8237000000000001</v>
      </c>
      <c r="F12" s="22">
        <v>2.6280999999999999</v>
      </c>
      <c r="G12" s="22">
        <v>3.5474999999999999</v>
      </c>
      <c r="H12" s="22">
        <v>2.9375999999999998</v>
      </c>
      <c r="I12" s="22">
        <v>2.6114999999999999</v>
      </c>
      <c r="J12" s="22">
        <v>2.3847</v>
      </c>
      <c r="K12" s="22">
        <v>2.5592999999999999</v>
      </c>
      <c r="L12" s="22">
        <v>2.3702000000000001</v>
      </c>
      <c r="M12" s="22">
        <v>1.5994999999999999</v>
      </c>
      <c r="N12" s="22">
        <v>1.7014</v>
      </c>
    </row>
    <row r="13" spans="1:16" s="3" customFormat="1" ht="12" customHeight="1" x14ac:dyDescent="0.25">
      <c r="A13" s="9" t="s">
        <v>4</v>
      </c>
      <c r="B13" s="22">
        <v>2.1059999999999999</v>
      </c>
      <c r="C13" s="22">
        <v>2.9470000000000001</v>
      </c>
      <c r="D13" s="22">
        <v>1.5693999999999999</v>
      </c>
      <c r="E13" s="22">
        <v>1.9848999999999999</v>
      </c>
      <c r="F13" s="22">
        <v>1.9362000000000001</v>
      </c>
      <c r="G13" s="22">
        <v>1.6113</v>
      </c>
      <c r="H13" s="22">
        <v>1.1076999999999999</v>
      </c>
      <c r="I13" s="22">
        <v>2.0051000000000001</v>
      </c>
      <c r="J13" s="22">
        <v>1.268</v>
      </c>
      <c r="K13" s="22">
        <v>0.3654</v>
      </c>
      <c r="L13" s="22">
        <v>0.71430000000000005</v>
      </c>
      <c r="M13" s="22">
        <v>0.37140000000000001</v>
      </c>
      <c r="N13" s="22">
        <v>0.37909999999999999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1.1820000000000002</v>
      </c>
      <c r="G14" s="22">
        <v>0.33890000000000003</v>
      </c>
      <c r="H14" s="22">
        <v>1.2726</v>
      </c>
      <c r="I14" s="22">
        <v>2.7471000000000001</v>
      </c>
      <c r="J14" s="22">
        <v>3.9933999999999998</v>
      </c>
      <c r="K14" s="22">
        <v>2.1711999999999998</v>
      </c>
      <c r="L14" s="22">
        <v>4.6677</v>
      </c>
      <c r="M14" s="22">
        <v>3.0394999999999999</v>
      </c>
      <c r="N14" s="22">
        <v>2.8327999999999998</v>
      </c>
      <c r="O14" s="10"/>
      <c r="P14" s="10"/>
    </row>
    <row r="15" spans="1:16" s="3" customFormat="1" ht="12" customHeight="1" x14ac:dyDescent="0.25">
      <c r="A15" s="9" t="s">
        <v>6</v>
      </c>
      <c r="B15" s="22">
        <v>6.1611000000000002</v>
      </c>
      <c r="C15" s="22">
        <v>9.3597999999999999</v>
      </c>
      <c r="D15" s="22">
        <v>10.801500000000001</v>
      </c>
      <c r="E15" s="22">
        <v>7.8645999999999994</v>
      </c>
      <c r="F15" s="22">
        <v>9.1377000000000006</v>
      </c>
      <c r="G15" s="22">
        <v>8.2551000000000005</v>
      </c>
      <c r="H15" s="22">
        <v>8.591899999999999</v>
      </c>
      <c r="I15" s="22">
        <v>6.2222</v>
      </c>
      <c r="J15" s="22">
        <v>4.0782999999999996</v>
      </c>
      <c r="K15" s="22">
        <v>6.6368999999999998</v>
      </c>
      <c r="L15" s="22">
        <v>3.1801000000000004</v>
      </c>
      <c r="M15" s="22">
        <v>6.4927000000000001</v>
      </c>
      <c r="N15" s="22">
        <v>5.1848000000000001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4.1509999999999998</v>
      </c>
      <c r="G16" s="22">
        <v>4.0583999999999998</v>
      </c>
      <c r="H16" s="22">
        <v>2.3581000000000003</v>
      </c>
      <c r="I16" s="22">
        <v>3.9768999999999997</v>
      </c>
      <c r="J16" s="22">
        <v>1.8484</v>
      </c>
      <c r="K16" s="22">
        <v>2.9270999999999998</v>
      </c>
      <c r="L16" s="22">
        <v>1.8067</v>
      </c>
      <c r="M16" s="22">
        <v>1.5785</v>
      </c>
      <c r="N16" s="22">
        <v>2.1366000000000001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6.6539999999999999</v>
      </c>
      <c r="C19" s="22">
        <v>5.5880000000000001</v>
      </c>
      <c r="D19" s="22">
        <v>4.6017000000000001</v>
      </c>
      <c r="E19" s="22">
        <v>4.3643000000000001</v>
      </c>
      <c r="F19" s="22">
        <v>4.4408000000000003</v>
      </c>
      <c r="G19" s="22">
        <v>4.1177000000000001</v>
      </c>
      <c r="H19" s="22">
        <v>3.5770999999999997</v>
      </c>
      <c r="I19" s="22">
        <v>3.1995000000000005</v>
      </c>
      <c r="J19" s="22">
        <v>3.3824000000000001</v>
      </c>
      <c r="K19" s="22">
        <v>3.9204000000000003</v>
      </c>
      <c r="L19" s="22">
        <v>2.8490000000000002</v>
      </c>
      <c r="M19" s="22">
        <v>2.0445000000000002</v>
      </c>
      <c r="N19" s="22">
        <v>1.7867000000000002</v>
      </c>
    </row>
    <row r="20" spans="1:14" s="3" customFormat="1" ht="12" customHeight="1" x14ac:dyDescent="0.25">
      <c r="A20" s="9" t="s">
        <v>2</v>
      </c>
      <c r="B20" s="22">
        <v>2.6876000000000002</v>
      </c>
      <c r="C20" s="22">
        <v>4.1696</v>
      </c>
      <c r="D20" s="22">
        <v>3.887</v>
      </c>
      <c r="E20" s="22">
        <v>3.0743</v>
      </c>
      <c r="F20" s="22">
        <v>2.6015999999999999</v>
      </c>
      <c r="G20" s="22">
        <v>2.6943000000000001</v>
      </c>
      <c r="H20" s="22">
        <v>2.7892000000000001</v>
      </c>
      <c r="I20" s="22">
        <v>3.2855000000000003</v>
      </c>
      <c r="J20" s="22">
        <v>1.8754</v>
      </c>
      <c r="K20" s="22">
        <v>2.8481999999999998</v>
      </c>
      <c r="L20" s="22">
        <v>1.3004</v>
      </c>
      <c r="M20" s="22">
        <v>1.5599999999999998</v>
      </c>
      <c r="N20" s="22">
        <v>0.82260000000000011</v>
      </c>
    </row>
    <row r="21" spans="1:14" s="3" customFormat="1" ht="12" customHeight="1" x14ac:dyDescent="0.25">
      <c r="A21" s="9" t="s">
        <v>3</v>
      </c>
      <c r="B21" s="22">
        <v>5.9297000000000004</v>
      </c>
      <c r="C21" s="22">
        <v>5.3147000000000002</v>
      </c>
      <c r="D21" s="22">
        <v>2.5548000000000002</v>
      </c>
      <c r="E21" s="22">
        <v>4.0167000000000002</v>
      </c>
      <c r="F21" s="22">
        <v>2.2009999999999996</v>
      </c>
      <c r="G21" s="22">
        <v>4.1448999999999998</v>
      </c>
      <c r="H21" s="22">
        <v>3.7404999999999999</v>
      </c>
      <c r="I21" s="22">
        <v>2.9670999999999998</v>
      </c>
      <c r="J21" s="22">
        <v>2.6703999999999999</v>
      </c>
      <c r="K21" s="22">
        <v>3.4262000000000001</v>
      </c>
      <c r="L21" s="22">
        <v>2.4706999999999999</v>
      </c>
      <c r="M21" s="22">
        <v>1.5664</v>
      </c>
      <c r="N21" s="22">
        <v>2.0094999999999996</v>
      </c>
    </row>
    <row r="22" spans="1:14" s="3" customFormat="1" ht="12" customHeight="1" x14ac:dyDescent="0.25">
      <c r="A22" s="9" t="s">
        <v>4</v>
      </c>
      <c r="B22" s="22">
        <v>3.2692999999999999</v>
      </c>
      <c r="C22" s="22">
        <v>3.0568999999999997</v>
      </c>
      <c r="D22" s="22">
        <v>1.4109</v>
      </c>
      <c r="E22" s="22">
        <v>2.9386000000000001</v>
      </c>
      <c r="F22" s="22">
        <v>2.7311999999999999</v>
      </c>
      <c r="G22" s="22">
        <v>2.3228999999999997</v>
      </c>
      <c r="H22" s="22">
        <v>1.4515</v>
      </c>
      <c r="I22" s="22">
        <v>1.7257000000000002</v>
      </c>
      <c r="J22" s="22">
        <v>1.6697</v>
      </c>
      <c r="K22" s="22">
        <v>0.2306</v>
      </c>
      <c r="L22" s="22">
        <v>0.96310000000000007</v>
      </c>
      <c r="M22" s="22">
        <v>0.3296</v>
      </c>
      <c r="N22" s="22">
        <v>0.30690000000000001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3" t="s">
        <v>16</v>
      </c>
      <c r="H23" s="22">
        <v>1.2632000000000001</v>
      </c>
      <c r="I23" s="22" t="s">
        <v>16</v>
      </c>
      <c r="J23" s="22">
        <v>7.0246000000000004</v>
      </c>
      <c r="K23" s="22" t="s">
        <v>16</v>
      </c>
      <c r="L23" s="22">
        <v>8.7960999999999991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7.6074000000000002</v>
      </c>
      <c r="C24" s="22">
        <v>7.6265999999999998</v>
      </c>
      <c r="D24" s="22">
        <v>10.595000000000001</v>
      </c>
      <c r="E24" s="22">
        <v>5.4111000000000002</v>
      </c>
      <c r="F24" s="22">
        <v>9.0315999999999992</v>
      </c>
      <c r="G24" s="22">
        <v>11.132</v>
      </c>
      <c r="H24" s="22">
        <v>7.8785999999999996</v>
      </c>
      <c r="I24" s="22">
        <v>6.5562999999999994</v>
      </c>
      <c r="J24" s="22">
        <v>4.7096</v>
      </c>
      <c r="K24" s="22">
        <v>7.4495000000000005</v>
      </c>
      <c r="L24" s="22">
        <v>4.1669999999999998</v>
      </c>
      <c r="M24" s="22">
        <v>9.1409000000000002</v>
      </c>
      <c r="N24" s="22">
        <v>5.0458999999999996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4.109</v>
      </c>
      <c r="G25" s="22">
        <v>3.2921999999999998</v>
      </c>
      <c r="H25" s="22">
        <v>1.2544</v>
      </c>
      <c r="I25" s="22">
        <v>4.1510999999999996</v>
      </c>
      <c r="J25" s="22">
        <v>1.7045999999999999</v>
      </c>
      <c r="K25" s="22">
        <v>3.4195999999999995</v>
      </c>
      <c r="L25" s="22">
        <v>1.6027</v>
      </c>
      <c r="M25" s="22">
        <v>2.9399000000000002</v>
      </c>
      <c r="N25" s="22">
        <v>1.3315999999999999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5.9858000000000002</v>
      </c>
      <c r="C28" s="22">
        <v>5.8231000000000002</v>
      </c>
      <c r="D28" s="22">
        <v>5.0968999999999998</v>
      </c>
      <c r="E28" s="22">
        <v>4.5416999999999996</v>
      </c>
      <c r="F28" s="22">
        <v>4.8757999999999999</v>
      </c>
      <c r="G28" s="22">
        <v>4.6656000000000004</v>
      </c>
      <c r="H28" s="22">
        <v>2.9436</v>
      </c>
      <c r="I28" s="22">
        <v>3.5803000000000003</v>
      </c>
      <c r="J28" s="22">
        <v>2.6976</v>
      </c>
      <c r="K28" s="22">
        <v>2.8266</v>
      </c>
      <c r="L28" s="22">
        <v>2.5024999999999999</v>
      </c>
      <c r="M28" s="22">
        <v>2.0072999999999999</v>
      </c>
      <c r="N28" s="22">
        <v>1.8901999999999999</v>
      </c>
    </row>
    <row r="29" spans="1:14" s="3" customFormat="1" ht="12" customHeight="1" x14ac:dyDescent="0.25">
      <c r="A29" s="9" t="s">
        <v>2</v>
      </c>
      <c r="B29" s="22">
        <v>2.3319000000000001</v>
      </c>
      <c r="C29" s="22">
        <v>2.0889000000000002</v>
      </c>
      <c r="D29" s="22">
        <v>1.8449</v>
      </c>
      <c r="E29" s="22">
        <v>2.1438999999999999</v>
      </c>
      <c r="F29" s="22">
        <v>0.7127</v>
      </c>
      <c r="G29" s="22">
        <v>1.7125000000000001</v>
      </c>
      <c r="H29" s="22">
        <v>1.2153</v>
      </c>
      <c r="I29" s="22">
        <v>0.52979999999999994</v>
      </c>
      <c r="J29" s="22">
        <v>1.9289000000000001</v>
      </c>
      <c r="K29" s="22">
        <v>0.49569999999999997</v>
      </c>
      <c r="L29" s="22">
        <v>1.5115000000000001</v>
      </c>
      <c r="M29" s="22">
        <v>1.0983000000000001</v>
      </c>
      <c r="N29" s="22">
        <v>1.3433000000000002</v>
      </c>
    </row>
    <row r="30" spans="1:14" s="3" customFormat="1" ht="12" customHeight="1" x14ac:dyDescent="0.25">
      <c r="A30" s="9" t="s">
        <v>3</v>
      </c>
      <c r="B30" s="22">
        <v>3.1684999999999999</v>
      </c>
      <c r="C30" s="22">
        <v>3.2601</v>
      </c>
      <c r="D30" s="22">
        <v>3.4215000000000004</v>
      </c>
      <c r="E30" s="22">
        <v>3.6130000000000004</v>
      </c>
      <c r="F30" s="22">
        <v>3.0541999999999998</v>
      </c>
      <c r="G30" s="22">
        <v>2.9961000000000002</v>
      </c>
      <c r="H30" s="22">
        <v>2.0274000000000001</v>
      </c>
      <c r="I30" s="22">
        <v>2.2334000000000001</v>
      </c>
      <c r="J30" s="22">
        <v>2.2013000000000003</v>
      </c>
      <c r="K30" s="22">
        <v>1.9210999999999998</v>
      </c>
      <c r="L30" s="22">
        <v>2.3569</v>
      </c>
      <c r="M30" s="22">
        <v>1.5765999999999998</v>
      </c>
      <c r="N30" s="22">
        <v>1.4205000000000001</v>
      </c>
    </row>
    <row r="31" spans="1:14" s="3" customFormat="1" ht="12" customHeight="1" x14ac:dyDescent="0.25">
      <c r="A31" s="9" t="s">
        <v>4</v>
      </c>
      <c r="B31" s="22">
        <v>1.2196</v>
      </c>
      <c r="C31" s="22">
        <v>2.9882</v>
      </c>
      <c r="D31" s="22">
        <v>1.796</v>
      </c>
      <c r="E31" s="22">
        <v>0.71260000000000001</v>
      </c>
      <c r="F31" s="22">
        <v>1.1991000000000001</v>
      </c>
      <c r="G31" s="22">
        <v>0.65910000000000002</v>
      </c>
      <c r="H31" s="22">
        <v>0.72119999999999995</v>
      </c>
      <c r="I31" s="22">
        <v>2.4016999999999999</v>
      </c>
      <c r="J31" s="22">
        <v>0.34139999999999998</v>
      </c>
      <c r="K31" s="22">
        <v>0.49080000000000001</v>
      </c>
      <c r="L31" s="22">
        <v>0.49769999999999998</v>
      </c>
      <c r="M31" s="22">
        <v>0.41820000000000002</v>
      </c>
      <c r="N31" s="22">
        <v>0.45500000000000002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0.83610000000000007</v>
      </c>
      <c r="H32" s="22">
        <v>1.4366000000000001</v>
      </c>
      <c r="I32" s="22">
        <v>0.45339999999999997</v>
      </c>
      <c r="J32" s="23" t="s">
        <v>16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5.2486999999999995</v>
      </c>
      <c r="C33" s="22">
        <v>11.415100000000001</v>
      </c>
      <c r="D33" s="22">
        <v>11.3788</v>
      </c>
      <c r="E33" s="22">
        <v>10.497299999999999</v>
      </c>
      <c r="F33" s="22">
        <v>9.6145999999999994</v>
      </c>
      <c r="G33" s="22">
        <v>4.0972</v>
      </c>
      <c r="H33" s="22">
        <v>9.200800000000001</v>
      </c>
      <c r="I33" s="22">
        <v>6.0590000000000002</v>
      </c>
      <c r="J33" s="22">
        <v>2.3366000000000002</v>
      </c>
      <c r="K33" s="22">
        <v>6.2526000000000002</v>
      </c>
      <c r="L33" s="22">
        <v>2.2013000000000003</v>
      </c>
      <c r="M33" s="22">
        <v>3.6753</v>
      </c>
      <c r="N33" s="22">
        <v>5.7314999999999996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4.2594000000000003</v>
      </c>
      <c r="G34" s="22">
        <v>3.8177999999999996</v>
      </c>
      <c r="H34" s="22">
        <v>3.4226999999999999</v>
      </c>
      <c r="I34" s="22">
        <v>3.9382000000000001</v>
      </c>
      <c r="J34" s="22">
        <v>2.0373999999999999</v>
      </c>
      <c r="K34" s="22">
        <v>2.5929000000000002</v>
      </c>
      <c r="L34" s="22">
        <v>1.8733</v>
      </c>
      <c r="M34" s="22">
        <v>0.54759999999999998</v>
      </c>
      <c r="N34" s="22">
        <v>2.7071999999999998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1"/>
      <c r="C36" s="11"/>
      <c r="D36" s="11"/>
      <c r="E36" s="11"/>
      <c r="F36" s="11"/>
      <c r="G36" s="11"/>
      <c r="H36" s="11"/>
      <c r="I36" s="12"/>
      <c r="J36" s="12"/>
      <c r="K36" s="12"/>
      <c r="L36" s="12"/>
      <c r="M36" s="12"/>
      <c r="N36" s="10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7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M38:X38"/>
    <mergeCell ref="Y38:AG38"/>
    <mergeCell ref="A38:L38"/>
    <mergeCell ref="A1:L1"/>
    <mergeCell ref="A37:L37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0.69330000000000003</v>
      </c>
      <c r="C3" s="22">
        <v>0.65720000000000001</v>
      </c>
      <c r="D3" s="22">
        <v>0.80809999999999993</v>
      </c>
      <c r="E3" s="22">
        <v>0.79760000000000009</v>
      </c>
      <c r="F3" s="22">
        <v>0.74749999999999994</v>
      </c>
      <c r="G3" s="22">
        <v>0.70040000000000002</v>
      </c>
      <c r="H3" s="22">
        <v>0.72309999999999997</v>
      </c>
      <c r="I3" s="22">
        <v>0.59930000000000005</v>
      </c>
      <c r="J3" s="22">
        <v>0.63980000000000004</v>
      </c>
      <c r="K3" s="22">
        <v>0.57430000000000003</v>
      </c>
      <c r="L3" s="22">
        <v>0.57169999999999999</v>
      </c>
      <c r="M3" s="22">
        <v>0.61699999999999999</v>
      </c>
      <c r="N3" s="22">
        <v>0.68640000000000001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0.90600000000000003</v>
      </c>
      <c r="C6" s="22">
        <v>0.82479999999999998</v>
      </c>
      <c r="D6" s="22">
        <v>0.8538</v>
      </c>
      <c r="E6" s="22">
        <v>0.90270000000000006</v>
      </c>
      <c r="F6" s="22">
        <v>0.8669</v>
      </c>
      <c r="G6" s="22">
        <v>0.8357</v>
      </c>
      <c r="H6" s="22">
        <v>0.80490000000000006</v>
      </c>
      <c r="I6" s="22">
        <v>0.76940000000000008</v>
      </c>
      <c r="J6" s="22">
        <v>0.78800000000000003</v>
      </c>
      <c r="K6" s="22">
        <v>0.7218</v>
      </c>
      <c r="L6" s="22">
        <v>0.72049999999999992</v>
      </c>
      <c r="M6" s="22">
        <v>0.77279999999999993</v>
      </c>
      <c r="N6" s="22">
        <v>0.7419</v>
      </c>
    </row>
    <row r="7" spans="1:16" s="3" customFormat="1" ht="12" customHeight="1" x14ac:dyDescent="0.25">
      <c r="A7" s="9" t="s">
        <v>11</v>
      </c>
      <c r="B7" s="22">
        <v>0.7621</v>
      </c>
      <c r="C7" s="22">
        <v>0.69920000000000004</v>
      </c>
      <c r="D7" s="22">
        <v>0.91690000000000005</v>
      </c>
      <c r="E7" s="22">
        <v>0.80750000000000011</v>
      </c>
      <c r="F7" s="22">
        <v>0.77460000000000007</v>
      </c>
      <c r="G7" s="22">
        <v>0.80909999999999993</v>
      </c>
      <c r="H7" s="22">
        <v>0.82380000000000009</v>
      </c>
      <c r="I7" s="22">
        <v>0.73060000000000003</v>
      </c>
      <c r="J7" s="22">
        <v>0.71279999999999999</v>
      </c>
      <c r="K7" s="22">
        <v>0.65970000000000006</v>
      </c>
      <c r="L7" s="22">
        <v>0.68610000000000004</v>
      </c>
      <c r="M7" s="22">
        <v>0.65760000000000007</v>
      </c>
      <c r="N7" s="22">
        <v>0.78720000000000001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0.78100000000000003</v>
      </c>
      <c r="C10" s="22">
        <v>0.82660000000000011</v>
      </c>
      <c r="D10" s="22">
        <v>1.0392000000000001</v>
      </c>
      <c r="E10" s="22">
        <v>1.0231000000000001</v>
      </c>
      <c r="F10" s="22">
        <v>0.85070000000000001</v>
      </c>
      <c r="G10" s="22">
        <v>0.72019999999999995</v>
      </c>
      <c r="H10" s="22">
        <v>0.82650000000000001</v>
      </c>
      <c r="I10" s="22">
        <v>0.86070000000000002</v>
      </c>
      <c r="J10" s="22">
        <v>0.75729999999999997</v>
      </c>
      <c r="K10" s="22">
        <v>0.65210000000000001</v>
      </c>
      <c r="L10" s="22">
        <v>0.72839999999999994</v>
      </c>
      <c r="M10" s="22">
        <v>0.74539999999999995</v>
      </c>
      <c r="N10" s="22">
        <v>0.72150000000000003</v>
      </c>
    </row>
    <row r="11" spans="1:16" s="3" customFormat="1" ht="12" customHeight="1" x14ac:dyDescent="0.25">
      <c r="A11" s="9" t="s">
        <v>2</v>
      </c>
      <c r="B11" s="22">
        <v>0.80870000000000009</v>
      </c>
      <c r="C11" s="22">
        <v>1.0505</v>
      </c>
      <c r="D11" s="22">
        <v>0.94240000000000002</v>
      </c>
      <c r="E11" s="22">
        <v>1.0184</v>
      </c>
      <c r="F11" s="22">
        <v>0.86020000000000008</v>
      </c>
      <c r="G11" s="22">
        <v>1.0247999999999999</v>
      </c>
      <c r="H11" s="22">
        <v>1.0250000000000001</v>
      </c>
      <c r="I11" s="22">
        <v>1.0022</v>
      </c>
      <c r="J11" s="22">
        <v>1.2199</v>
      </c>
      <c r="K11" s="22">
        <v>1.1251</v>
      </c>
      <c r="L11" s="22">
        <v>1.0501</v>
      </c>
      <c r="M11" s="22">
        <v>0.89040000000000008</v>
      </c>
      <c r="N11" s="22">
        <v>1.4853999999999998</v>
      </c>
    </row>
    <row r="12" spans="1:16" s="3" customFormat="1" ht="12" customHeight="1" x14ac:dyDescent="0.25">
      <c r="A12" s="9" t="s">
        <v>3</v>
      </c>
      <c r="B12" s="22">
        <v>1.6531</v>
      </c>
      <c r="C12" s="22">
        <v>1.5289000000000001</v>
      </c>
      <c r="D12" s="22">
        <v>1.4548999999999999</v>
      </c>
      <c r="E12" s="22">
        <v>1.3657000000000001</v>
      </c>
      <c r="F12" s="22">
        <v>1.3695000000000002</v>
      </c>
      <c r="G12" s="22">
        <v>1.3296000000000001</v>
      </c>
      <c r="H12" s="22">
        <v>1.3361000000000001</v>
      </c>
      <c r="I12" s="22">
        <v>1.2033</v>
      </c>
      <c r="J12" s="22">
        <v>1.0368999999999999</v>
      </c>
      <c r="K12" s="22">
        <v>1.1473</v>
      </c>
      <c r="L12" s="22">
        <v>1.1990000000000001</v>
      </c>
      <c r="M12" s="22">
        <v>1.1569</v>
      </c>
      <c r="N12" s="22">
        <v>1.1301000000000001</v>
      </c>
    </row>
    <row r="13" spans="1:16" s="3" customFormat="1" ht="12" customHeight="1" x14ac:dyDescent="0.25">
      <c r="A13" s="9" t="s">
        <v>4</v>
      </c>
      <c r="B13" s="22">
        <v>1.9612999999999998</v>
      </c>
      <c r="C13" s="22">
        <v>2.1873</v>
      </c>
      <c r="D13" s="22">
        <v>1.5516000000000001</v>
      </c>
      <c r="E13" s="22">
        <v>1.3008</v>
      </c>
      <c r="F13" s="22">
        <v>1.5483</v>
      </c>
      <c r="G13" s="22">
        <v>2.0126999999999997</v>
      </c>
      <c r="H13" s="22">
        <v>1.8169999999999999</v>
      </c>
      <c r="I13" s="22">
        <v>0.96819999999999995</v>
      </c>
      <c r="J13" s="22">
        <v>0.99480000000000002</v>
      </c>
      <c r="K13" s="22">
        <v>0.87229999999999996</v>
      </c>
      <c r="L13" s="22">
        <v>0.92049999999999998</v>
      </c>
      <c r="M13" s="22">
        <v>1.6934999999999998</v>
      </c>
      <c r="N13" s="22">
        <v>0.70619999999999994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4.7273000000000005</v>
      </c>
      <c r="G14" s="22">
        <v>4.8117999999999999</v>
      </c>
      <c r="H14" s="22">
        <v>4.2576000000000001</v>
      </c>
      <c r="I14" s="22">
        <v>2.2054</v>
      </c>
      <c r="J14" s="22">
        <v>3.2610999999999999</v>
      </c>
      <c r="K14" s="22">
        <v>3.4743999999999997</v>
      </c>
      <c r="L14" s="22">
        <v>2.7107999999999999</v>
      </c>
      <c r="M14" s="22">
        <v>2.7816000000000001</v>
      </c>
      <c r="N14" s="22">
        <v>3.0529999999999999</v>
      </c>
      <c r="O14" s="10"/>
      <c r="P14" s="10"/>
    </row>
    <row r="15" spans="1:16" s="3" customFormat="1" ht="12" customHeight="1" x14ac:dyDescent="0.25">
      <c r="A15" s="9" t="s">
        <v>6</v>
      </c>
      <c r="B15" s="22">
        <v>4.1505999999999998</v>
      </c>
      <c r="C15" s="22">
        <v>3.3673000000000002</v>
      </c>
      <c r="D15" s="22">
        <v>4.9730000000000008</v>
      </c>
      <c r="E15" s="22">
        <v>3.5008999999999997</v>
      </c>
      <c r="F15" s="22">
        <v>3.9321000000000002</v>
      </c>
      <c r="G15" s="22">
        <v>4.3950000000000005</v>
      </c>
      <c r="H15" s="22">
        <v>3.6949999999999998</v>
      </c>
      <c r="I15" s="22">
        <v>4.1979000000000006</v>
      </c>
      <c r="J15" s="22">
        <v>4.4518000000000004</v>
      </c>
      <c r="K15" s="22">
        <v>2.3552</v>
      </c>
      <c r="L15" s="22">
        <v>5.3415999999999997</v>
      </c>
      <c r="M15" s="22">
        <v>3.0696999999999997</v>
      </c>
      <c r="N15" s="22">
        <v>2.2946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2.9451999999999998</v>
      </c>
      <c r="G16" s="22">
        <v>2.0089999999999999</v>
      </c>
      <c r="H16" s="22">
        <v>2.2998000000000003</v>
      </c>
      <c r="I16" s="22">
        <v>1.7317</v>
      </c>
      <c r="J16" s="22">
        <v>1.7581</v>
      </c>
      <c r="K16" s="22">
        <v>1.7205999999999999</v>
      </c>
      <c r="L16" s="22">
        <v>1.4696</v>
      </c>
      <c r="M16" s="22">
        <v>1.6471</v>
      </c>
      <c r="N16" s="22">
        <v>1.7645999999999999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0.98209999999999997</v>
      </c>
      <c r="C19" s="22">
        <v>1.1261000000000001</v>
      </c>
      <c r="D19" s="22">
        <v>1.1847999999999999</v>
      </c>
      <c r="E19" s="22">
        <v>1.0821000000000001</v>
      </c>
      <c r="F19" s="22">
        <v>1.0384</v>
      </c>
      <c r="G19" s="22">
        <v>0.89239999999999997</v>
      </c>
      <c r="H19" s="22">
        <v>0.98910000000000009</v>
      </c>
      <c r="I19" s="22">
        <v>1.0071999999999999</v>
      </c>
      <c r="J19" s="22">
        <v>0.9113</v>
      </c>
      <c r="K19" s="22">
        <v>0.8659</v>
      </c>
      <c r="L19" s="22">
        <v>0.88480000000000003</v>
      </c>
      <c r="M19" s="22">
        <v>0.92159999999999997</v>
      </c>
      <c r="N19" s="22">
        <v>0.83949999999999991</v>
      </c>
    </row>
    <row r="20" spans="1:14" s="3" customFormat="1" ht="12" customHeight="1" x14ac:dyDescent="0.25">
      <c r="A20" s="9" t="s">
        <v>2</v>
      </c>
      <c r="B20" s="22">
        <v>1.5974999999999999</v>
      </c>
      <c r="C20" s="22">
        <v>1.2928999999999999</v>
      </c>
      <c r="D20" s="22">
        <v>1.1523999999999999</v>
      </c>
      <c r="E20" s="22">
        <v>1.7167000000000001</v>
      </c>
      <c r="F20" s="22">
        <v>1.1662000000000001</v>
      </c>
      <c r="G20" s="22">
        <v>1.3664000000000001</v>
      </c>
      <c r="H20" s="22">
        <v>1.365</v>
      </c>
      <c r="I20" s="22">
        <v>1.5346</v>
      </c>
      <c r="J20" s="22">
        <v>1.8212999999999999</v>
      </c>
      <c r="K20" s="22">
        <v>1.5583</v>
      </c>
      <c r="L20" s="22">
        <v>1.1798</v>
      </c>
      <c r="M20" s="22">
        <v>1.2031999999999998</v>
      </c>
      <c r="N20" s="22">
        <v>1.4123999999999999</v>
      </c>
    </row>
    <row r="21" spans="1:14" s="3" customFormat="1" ht="12" customHeight="1" x14ac:dyDescent="0.25">
      <c r="A21" s="9" t="s">
        <v>3</v>
      </c>
      <c r="B21" s="22">
        <v>1.8353999999999999</v>
      </c>
      <c r="C21" s="22">
        <v>2.2067000000000001</v>
      </c>
      <c r="D21" s="22">
        <v>1.7007000000000001</v>
      </c>
      <c r="E21" s="22">
        <v>1.6424999999999998</v>
      </c>
      <c r="F21" s="22">
        <v>1.7278000000000002</v>
      </c>
      <c r="G21" s="22">
        <v>1.6056000000000001</v>
      </c>
      <c r="H21" s="22">
        <v>1.4992999999999999</v>
      </c>
      <c r="I21" s="22">
        <v>1.3584000000000001</v>
      </c>
      <c r="J21" s="22">
        <v>1.5492999999999999</v>
      </c>
      <c r="K21" s="22">
        <v>1.7742</v>
      </c>
      <c r="L21" s="22">
        <v>1.5543</v>
      </c>
      <c r="M21" s="22">
        <v>1.4915</v>
      </c>
      <c r="N21" s="22">
        <v>1.3192999999999999</v>
      </c>
    </row>
    <row r="22" spans="1:14" s="3" customFormat="1" ht="12" customHeight="1" x14ac:dyDescent="0.25">
      <c r="A22" s="9" t="s">
        <v>4</v>
      </c>
      <c r="B22" s="22">
        <v>2.7481999999999998</v>
      </c>
      <c r="C22" s="22">
        <v>3.7836000000000003</v>
      </c>
      <c r="D22" s="22">
        <v>2.3102999999999998</v>
      </c>
      <c r="E22" s="22">
        <v>1.6376999999999999</v>
      </c>
      <c r="F22" s="22">
        <v>2.1158999999999999</v>
      </c>
      <c r="G22" s="22">
        <v>2.4504999999999999</v>
      </c>
      <c r="H22" s="22">
        <v>1.9428000000000001</v>
      </c>
      <c r="I22" s="22">
        <v>1.6636000000000002</v>
      </c>
      <c r="J22" s="22">
        <v>1.3085</v>
      </c>
      <c r="K22" s="22">
        <v>1.3692</v>
      </c>
      <c r="L22" s="22">
        <v>1.4233</v>
      </c>
      <c r="M22" s="22">
        <v>2.0424000000000002</v>
      </c>
      <c r="N22" s="22">
        <v>1.1029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 t="s">
        <v>16</v>
      </c>
      <c r="H23" s="22">
        <v>4.3292000000000002</v>
      </c>
      <c r="I23" s="22">
        <v>2.8759000000000001</v>
      </c>
      <c r="J23" s="22">
        <v>5.3796999999999997</v>
      </c>
      <c r="K23" s="22">
        <v>5.1871</v>
      </c>
      <c r="L23" s="22">
        <v>3.95</v>
      </c>
      <c r="M23" s="22">
        <v>2.3384999999999998</v>
      </c>
      <c r="N23" s="22">
        <v>4.3799000000000001</v>
      </c>
    </row>
    <row r="24" spans="1:14" s="3" customFormat="1" ht="12" customHeight="1" x14ac:dyDescent="0.25">
      <c r="A24" s="9" t="s">
        <v>6</v>
      </c>
      <c r="B24" s="22">
        <v>5.0564</v>
      </c>
      <c r="C24" s="22">
        <v>4.5766</v>
      </c>
      <c r="D24" s="22">
        <v>6.3037999999999998</v>
      </c>
      <c r="E24" s="22">
        <v>4.0709</v>
      </c>
      <c r="F24" s="22">
        <v>4.9748000000000001</v>
      </c>
      <c r="G24" s="22">
        <v>7.1087999999999996</v>
      </c>
      <c r="H24" s="22">
        <v>3.9529000000000001</v>
      </c>
      <c r="I24" s="22">
        <v>5.1117999999999997</v>
      </c>
      <c r="J24" s="22">
        <v>6.0365000000000002</v>
      </c>
      <c r="K24" s="22">
        <v>2.8498999999999999</v>
      </c>
      <c r="L24" s="22">
        <v>5.5575999999999999</v>
      </c>
      <c r="M24" s="22">
        <v>4.3012000000000006</v>
      </c>
      <c r="N24" s="22">
        <v>3.0373000000000001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5.3728999999999996</v>
      </c>
      <c r="G25" s="22">
        <v>2.6762999999999999</v>
      </c>
      <c r="H25" s="22">
        <v>3.0443000000000002</v>
      </c>
      <c r="I25" s="22">
        <v>3.3108</v>
      </c>
      <c r="J25" s="22">
        <v>3.4168999999999996</v>
      </c>
      <c r="K25" s="22">
        <v>2.3866999999999998</v>
      </c>
      <c r="L25" s="22">
        <v>2.5074000000000001</v>
      </c>
      <c r="M25" s="22">
        <v>2.4750999999999999</v>
      </c>
      <c r="N25" s="22">
        <v>2.2292000000000001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0.90629999999999999</v>
      </c>
      <c r="C28" s="22">
        <v>0.88229999999999997</v>
      </c>
      <c r="D28" s="22">
        <v>1.1264000000000001</v>
      </c>
      <c r="E28" s="22">
        <v>1.0681</v>
      </c>
      <c r="F28" s="22">
        <v>0.94809999999999994</v>
      </c>
      <c r="G28" s="22">
        <v>0.82830000000000004</v>
      </c>
      <c r="H28" s="22">
        <v>0.91759999999999997</v>
      </c>
      <c r="I28" s="22">
        <v>1.0729</v>
      </c>
      <c r="J28" s="22">
        <v>0.9020999999999999</v>
      </c>
      <c r="K28" s="22">
        <v>0.72089999999999999</v>
      </c>
      <c r="L28" s="22">
        <v>0.88769999999999993</v>
      </c>
      <c r="M28" s="22">
        <v>0.84899999999999998</v>
      </c>
      <c r="N28" s="22">
        <v>0.89060000000000006</v>
      </c>
    </row>
    <row r="29" spans="1:14" s="3" customFormat="1" ht="12" customHeight="1" x14ac:dyDescent="0.25">
      <c r="A29" s="9" t="s">
        <v>2</v>
      </c>
      <c r="B29" s="22">
        <v>1.0785</v>
      </c>
      <c r="C29" s="22">
        <v>1.3262</v>
      </c>
      <c r="D29" s="22">
        <v>1.1282999999999999</v>
      </c>
      <c r="E29" s="22">
        <v>0.91310000000000002</v>
      </c>
      <c r="F29" s="22">
        <v>0.95850000000000002</v>
      </c>
      <c r="G29" s="22">
        <v>0.9514999999999999</v>
      </c>
      <c r="H29" s="22">
        <v>1.2336</v>
      </c>
      <c r="I29" s="22">
        <v>1.1764999999999999</v>
      </c>
      <c r="J29" s="22">
        <v>1.3110999999999999</v>
      </c>
      <c r="K29" s="22">
        <v>1.3855999999999999</v>
      </c>
      <c r="L29" s="22">
        <v>1.5992999999999999</v>
      </c>
      <c r="M29" s="22">
        <v>1.3179000000000001</v>
      </c>
      <c r="N29" s="22">
        <v>2.0077000000000003</v>
      </c>
    </row>
    <row r="30" spans="1:14" s="3" customFormat="1" ht="12" customHeight="1" x14ac:dyDescent="0.25">
      <c r="A30" s="9" t="s">
        <v>3</v>
      </c>
      <c r="B30" s="22">
        <v>1.9532999999999998</v>
      </c>
      <c r="C30" s="22">
        <v>1.6497000000000002</v>
      </c>
      <c r="D30" s="22">
        <v>1.7111000000000001</v>
      </c>
      <c r="E30" s="22">
        <v>1.6802999999999999</v>
      </c>
      <c r="F30" s="22">
        <v>1.6119000000000001</v>
      </c>
      <c r="G30" s="22">
        <v>1.8464999999999998</v>
      </c>
      <c r="H30" s="22">
        <v>1.8967000000000001</v>
      </c>
      <c r="I30" s="22">
        <v>1.7648000000000001</v>
      </c>
      <c r="J30" s="22">
        <v>1.1579999999999999</v>
      </c>
      <c r="K30" s="22">
        <v>1.3284</v>
      </c>
      <c r="L30" s="22">
        <v>1.5637999999999999</v>
      </c>
      <c r="M30" s="22">
        <v>1.4097999999999999</v>
      </c>
      <c r="N30" s="22">
        <v>1.3259999999999998</v>
      </c>
    </row>
    <row r="31" spans="1:14" s="3" customFormat="1" ht="12" customHeight="1" x14ac:dyDescent="0.25">
      <c r="A31" s="9" t="s">
        <v>4</v>
      </c>
      <c r="B31" s="22">
        <v>2.6520999999999999</v>
      </c>
      <c r="C31" s="22">
        <v>1.9653</v>
      </c>
      <c r="D31" s="22">
        <v>1.8028999999999999</v>
      </c>
      <c r="E31" s="22">
        <v>1.6154000000000002</v>
      </c>
      <c r="F31" s="22">
        <v>1.9282000000000001</v>
      </c>
      <c r="G31" s="22">
        <v>1.8735999999999999</v>
      </c>
      <c r="H31" s="22">
        <v>2.6593999999999998</v>
      </c>
      <c r="I31" s="22">
        <v>1.5098</v>
      </c>
      <c r="J31" s="22">
        <v>1.1679999999999999</v>
      </c>
      <c r="K31" s="22">
        <v>1.1935</v>
      </c>
      <c r="L31" s="22">
        <v>1.1601999999999999</v>
      </c>
      <c r="M31" s="22">
        <v>2.0853000000000002</v>
      </c>
      <c r="N31" s="22">
        <v>1.1400999999999999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6.2721</v>
      </c>
      <c r="H32" s="22">
        <v>6.5020999999999995</v>
      </c>
      <c r="I32" s="22">
        <v>2.9348000000000001</v>
      </c>
      <c r="J32" s="22">
        <v>5.0518000000000001</v>
      </c>
      <c r="K32" s="22" t="s">
        <v>16</v>
      </c>
      <c r="L32" s="22">
        <v>3.6776000000000004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6.0548999999999999</v>
      </c>
      <c r="C33" s="22">
        <v>3.0297000000000001</v>
      </c>
      <c r="D33" s="22">
        <v>7.3589000000000002</v>
      </c>
      <c r="E33" s="22" t="s">
        <v>16</v>
      </c>
      <c r="F33" s="22">
        <v>2.9834000000000001</v>
      </c>
      <c r="G33" s="22" t="s">
        <v>16</v>
      </c>
      <c r="H33" s="22">
        <v>5.0678999999999998</v>
      </c>
      <c r="I33" s="22" t="s">
        <v>16</v>
      </c>
      <c r="J33" s="22" t="s">
        <v>16</v>
      </c>
      <c r="K33" s="22">
        <v>3.7567000000000004</v>
      </c>
      <c r="L33" s="22">
        <v>5.5551000000000004</v>
      </c>
      <c r="M33" s="22">
        <v>4.0926999999999998</v>
      </c>
      <c r="N33" s="22">
        <v>2.5209999999999999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2.1402999999999999</v>
      </c>
      <c r="G34" s="22">
        <v>2.7151999999999998</v>
      </c>
      <c r="H34" s="22">
        <v>2.7791999999999999</v>
      </c>
      <c r="I34" s="22">
        <v>1.7309999999999999</v>
      </c>
      <c r="J34" s="22">
        <v>2.1257000000000001</v>
      </c>
      <c r="K34" s="22">
        <v>2.6829000000000001</v>
      </c>
      <c r="L34" s="22">
        <v>1.2913000000000001</v>
      </c>
      <c r="M34" s="22">
        <v>1.8419999999999999</v>
      </c>
      <c r="N34" s="22">
        <v>2.3854000000000002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topLeftCell="A4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22.724399999999999</v>
      </c>
      <c r="C3" s="22">
        <v>20.846</v>
      </c>
      <c r="D3" s="22">
        <v>19.5154</v>
      </c>
      <c r="E3" s="22">
        <v>18.305399999999999</v>
      </c>
      <c r="F3" s="22">
        <v>17.267299999999999</v>
      </c>
      <c r="G3" s="22">
        <v>16.764200000000002</v>
      </c>
      <c r="H3" s="22">
        <v>16.915600000000001</v>
      </c>
      <c r="I3" s="22">
        <v>15.789200000000001</v>
      </c>
      <c r="J3" s="22">
        <v>17.8384</v>
      </c>
      <c r="K3" s="22">
        <v>18.474399999999999</v>
      </c>
      <c r="L3" s="22">
        <v>19.241600000000002</v>
      </c>
      <c r="M3" s="22">
        <v>18.6096</v>
      </c>
      <c r="N3" s="22">
        <v>19.361999999999998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24.889299999999999</v>
      </c>
      <c r="C6" s="22">
        <v>21.692</v>
      </c>
      <c r="D6" s="22">
        <v>21.0169</v>
      </c>
      <c r="E6" s="22">
        <v>19.6281</v>
      </c>
      <c r="F6" s="22">
        <v>18.2866</v>
      </c>
      <c r="G6" s="22">
        <v>17.940200000000001</v>
      </c>
      <c r="H6" s="22">
        <v>18.041399999999999</v>
      </c>
      <c r="I6" s="22">
        <v>17.116099999999999</v>
      </c>
      <c r="J6" s="22">
        <v>20.299300000000002</v>
      </c>
      <c r="K6" s="22">
        <v>21.809899999999999</v>
      </c>
      <c r="L6" s="22">
        <v>22.217300000000002</v>
      </c>
      <c r="M6" s="22">
        <v>21.166899999999998</v>
      </c>
      <c r="N6" s="22">
        <v>21.9605</v>
      </c>
    </row>
    <row r="7" spans="1:16" s="3" customFormat="1" ht="12" customHeight="1" x14ac:dyDescent="0.25">
      <c r="A7" s="9" t="s">
        <v>11</v>
      </c>
      <c r="B7" s="22">
        <v>20.5245</v>
      </c>
      <c r="C7" s="22">
        <v>19.825200000000002</v>
      </c>
      <c r="D7" s="22">
        <v>17.966899999999999</v>
      </c>
      <c r="E7" s="22">
        <v>16.873799999999999</v>
      </c>
      <c r="F7" s="22">
        <v>16.067999999999998</v>
      </c>
      <c r="G7" s="22">
        <v>15.4093</v>
      </c>
      <c r="H7" s="22">
        <v>15.714600000000001</v>
      </c>
      <c r="I7" s="22">
        <v>14.371400000000001</v>
      </c>
      <c r="J7" s="22">
        <v>15.3528</v>
      </c>
      <c r="K7" s="22">
        <v>15.094199999999999</v>
      </c>
      <c r="L7" s="22">
        <v>16.272000000000002</v>
      </c>
      <c r="M7" s="22">
        <v>16.105900000000002</v>
      </c>
      <c r="N7" s="22">
        <v>16.784600000000001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23.6282</v>
      </c>
      <c r="C10" s="22">
        <v>22.212200000000003</v>
      </c>
      <c r="D10" s="22">
        <v>20.299700000000001</v>
      </c>
      <c r="E10" s="22">
        <v>18.3232</v>
      </c>
      <c r="F10" s="22">
        <v>17.9954</v>
      </c>
      <c r="G10" s="22">
        <v>17.241699999999998</v>
      </c>
      <c r="H10" s="22">
        <v>17.8674</v>
      </c>
      <c r="I10" s="22">
        <v>15.6472</v>
      </c>
      <c r="J10" s="22">
        <v>17.601600000000001</v>
      </c>
      <c r="K10" s="22">
        <v>17.869799999999998</v>
      </c>
      <c r="L10" s="22">
        <v>18.5535</v>
      </c>
      <c r="M10" s="22">
        <v>18.019500000000001</v>
      </c>
      <c r="N10" s="22">
        <v>17.8444</v>
      </c>
    </row>
    <row r="11" spans="1:16" s="3" customFormat="1" ht="12" customHeight="1" x14ac:dyDescent="0.25">
      <c r="A11" s="9" t="s">
        <v>2</v>
      </c>
      <c r="B11" s="22">
        <v>17.443000000000001</v>
      </c>
      <c r="C11" s="22">
        <v>15.478300000000001</v>
      </c>
      <c r="D11" s="22">
        <v>16.471800000000002</v>
      </c>
      <c r="E11" s="22">
        <v>18.692800000000002</v>
      </c>
      <c r="F11" s="22">
        <v>14.2341</v>
      </c>
      <c r="G11" s="22">
        <v>16.1111</v>
      </c>
      <c r="H11" s="22">
        <v>11.9078</v>
      </c>
      <c r="I11" s="22">
        <v>13.137099999999998</v>
      </c>
      <c r="J11" s="22">
        <v>16.2957</v>
      </c>
      <c r="K11" s="22">
        <v>17.342700000000001</v>
      </c>
      <c r="L11" s="22">
        <v>20.5519</v>
      </c>
      <c r="M11" s="22">
        <v>19.223800000000001</v>
      </c>
      <c r="N11" s="22">
        <v>21.798999999999999</v>
      </c>
    </row>
    <row r="12" spans="1:16" s="3" customFormat="1" ht="12" customHeight="1" x14ac:dyDescent="0.25">
      <c r="A12" s="9" t="s">
        <v>3</v>
      </c>
      <c r="B12" s="22">
        <v>22.921600000000002</v>
      </c>
      <c r="C12" s="22">
        <v>19.918500000000002</v>
      </c>
      <c r="D12" s="22">
        <v>20.115099999999998</v>
      </c>
      <c r="E12" s="22">
        <v>19.8734</v>
      </c>
      <c r="F12" s="22">
        <v>18.707999999999998</v>
      </c>
      <c r="G12" s="22">
        <v>16.489899999999999</v>
      </c>
      <c r="H12" s="22">
        <v>17.465</v>
      </c>
      <c r="I12" s="22">
        <v>20.420300000000001</v>
      </c>
      <c r="J12" s="22">
        <v>21.033200000000001</v>
      </c>
      <c r="K12" s="22">
        <v>21.147299999999998</v>
      </c>
      <c r="L12" s="22">
        <v>21.235399999999998</v>
      </c>
      <c r="M12" s="22">
        <v>22.137</v>
      </c>
      <c r="N12" s="22">
        <v>23.315000000000001</v>
      </c>
    </row>
    <row r="13" spans="1:16" s="3" customFormat="1" ht="12" customHeight="1" x14ac:dyDescent="0.25">
      <c r="A13" s="9" t="s">
        <v>4</v>
      </c>
      <c r="B13" s="22">
        <v>10.821099999999999</v>
      </c>
      <c r="C13" s="22">
        <v>14.363799999999999</v>
      </c>
      <c r="D13" s="22">
        <v>9.9074999999999989</v>
      </c>
      <c r="E13" s="22">
        <v>6.4302999999999999</v>
      </c>
      <c r="F13" s="22">
        <v>5.8418999999999999</v>
      </c>
      <c r="G13" s="22">
        <v>7.4961000000000002</v>
      </c>
      <c r="H13" s="22">
        <v>8.5867000000000004</v>
      </c>
      <c r="I13" s="22">
        <v>5.5614999999999997</v>
      </c>
      <c r="J13" s="22">
        <v>7.5415999999999999</v>
      </c>
      <c r="K13" s="22">
        <v>6.3110999999999997</v>
      </c>
      <c r="L13" s="22">
        <v>10.8657</v>
      </c>
      <c r="M13" s="22">
        <v>7.1711999999999998</v>
      </c>
      <c r="N13" s="22">
        <v>7.2473999999999998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18.5243</v>
      </c>
      <c r="G14" s="22">
        <v>18.638199999999998</v>
      </c>
      <c r="H14" s="22">
        <v>15.501499999999998</v>
      </c>
      <c r="I14" s="22">
        <v>13.386600000000001</v>
      </c>
      <c r="J14" s="22">
        <v>19.309200000000001</v>
      </c>
      <c r="K14" s="22">
        <v>23.183899999999998</v>
      </c>
      <c r="L14" s="22">
        <v>17.043299999999999</v>
      </c>
      <c r="M14" s="22">
        <v>26.878699999999998</v>
      </c>
      <c r="N14" s="22">
        <v>25.887</v>
      </c>
      <c r="O14" s="10"/>
      <c r="P14" s="10"/>
    </row>
    <row r="15" spans="1:16" s="3" customFormat="1" ht="12" customHeight="1" x14ac:dyDescent="0.25">
      <c r="A15" s="9" t="s">
        <v>6</v>
      </c>
      <c r="B15" s="22">
        <v>28.068300000000001</v>
      </c>
      <c r="C15" s="22">
        <v>23.2059</v>
      </c>
      <c r="D15" s="22">
        <v>32.244299999999996</v>
      </c>
      <c r="E15" s="22">
        <v>29.642600000000002</v>
      </c>
      <c r="F15" s="22">
        <v>23.540500000000002</v>
      </c>
      <c r="G15" s="22">
        <v>18.223500000000001</v>
      </c>
      <c r="H15" s="22">
        <v>19.164900000000003</v>
      </c>
      <c r="I15" s="22">
        <v>18.331199999999999</v>
      </c>
      <c r="J15" s="22">
        <v>28.594999999999999</v>
      </c>
      <c r="K15" s="22">
        <v>30.935400000000001</v>
      </c>
      <c r="L15" s="22">
        <v>28.897000000000002</v>
      </c>
      <c r="M15" s="22">
        <v>18.4116</v>
      </c>
      <c r="N15" s="22">
        <v>27.591100000000001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20.591200000000001</v>
      </c>
      <c r="G16" s="22">
        <v>18.984200000000001</v>
      </c>
      <c r="H16" s="22">
        <v>20.205400000000001</v>
      </c>
      <c r="I16" s="22">
        <v>15.945</v>
      </c>
      <c r="J16" s="22">
        <v>17.808599999999998</v>
      </c>
      <c r="K16" s="22">
        <v>23.804200000000002</v>
      </c>
      <c r="L16" s="22">
        <v>19.925799999999999</v>
      </c>
      <c r="M16" s="22">
        <v>22.836000000000002</v>
      </c>
      <c r="N16" s="22">
        <v>17.5017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25.456800000000001</v>
      </c>
      <c r="C19" s="22">
        <v>22.793900000000001</v>
      </c>
      <c r="D19" s="22">
        <v>21.424399999999999</v>
      </c>
      <c r="E19" s="22">
        <v>19.2227</v>
      </c>
      <c r="F19" s="22">
        <v>18.689700000000002</v>
      </c>
      <c r="G19" s="22">
        <v>17.713200000000001</v>
      </c>
      <c r="H19" s="22">
        <v>18.7453</v>
      </c>
      <c r="I19" s="22">
        <v>15.955500000000001</v>
      </c>
      <c r="J19" s="22">
        <v>19.651800000000001</v>
      </c>
      <c r="K19" s="22">
        <v>20.336000000000002</v>
      </c>
      <c r="L19" s="22">
        <v>21.560700000000001</v>
      </c>
      <c r="M19" s="22">
        <v>20.985599999999998</v>
      </c>
      <c r="N19" s="22">
        <v>20.512</v>
      </c>
    </row>
    <row r="20" spans="1:14" s="3" customFormat="1" ht="12" customHeight="1" x14ac:dyDescent="0.25">
      <c r="A20" s="9" t="s">
        <v>2</v>
      </c>
      <c r="B20" s="22">
        <v>21.0474</v>
      </c>
      <c r="C20" s="22">
        <v>17.087299999999999</v>
      </c>
      <c r="D20" s="22">
        <v>20.4787</v>
      </c>
      <c r="E20" s="22">
        <v>21.281099999999999</v>
      </c>
      <c r="F20" s="22">
        <v>17.842600000000001</v>
      </c>
      <c r="G20" s="22">
        <v>18.508800000000001</v>
      </c>
      <c r="H20" s="22">
        <v>14.041</v>
      </c>
      <c r="I20" s="22">
        <v>16.963699999999999</v>
      </c>
      <c r="J20" s="22">
        <v>21.490400000000001</v>
      </c>
      <c r="K20" s="22">
        <v>23.3765</v>
      </c>
      <c r="L20" s="22">
        <v>25.578899999999997</v>
      </c>
      <c r="M20" s="22">
        <v>23.154700000000002</v>
      </c>
      <c r="N20" s="22">
        <v>26.542300000000001</v>
      </c>
    </row>
    <row r="21" spans="1:14" s="3" customFormat="1" ht="12" customHeight="1" x14ac:dyDescent="0.25">
      <c r="A21" s="9" t="s">
        <v>3</v>
      </c>
      <c r="B21" s="22">
        <v>26.017200000000003</v>
      </c>
      <c r="C21" s="22">
        <v>21.263999999999999</v>
      </c>
      <c r="D21" s="22">
        <v>22.5701</v>
      </c>
      <c r="E21" s="22">
        <v>23.820800000000002</v>
      </c>
      <c r="F21" s="22">
        <v>19.784199999999998</v>
      </c>
      <c r="G21" s="22">
        <v>19.706000000000003</v>
      </c>
      <c r="H21" s="22">
        <v>18.529699999999998</v>
      </c>
      <c r="I21" s="22">
        <v>23.259399999999999</v>
      </c>
      <c r="J21" s="22">
        <v>23.496100000000002</v>
      </c>
      <c r="K21" s="22">
        <v>26.645799999999998</v>
      </c>
      <c r="L21" s="22">
        <v>23.1877</v>
      </c>
      <c r="M21" s="22">
        <v>23.262799999999999</v>
      </c>
      <c r="N21" s="22">
        <v>25.562000000000001</v>
      </c>
    </row>
    <row r="22" spans="1:14" s="3" customFormat="1" ht="12" customHeight="1" x14ac:dyDescent="0.25">
      <c r="A22" s="9" t="s">
        <v>4</v>
      </c>
      <c r="B22" s="22">
        <v>14.406599999999999</v>
      </c>
      <c r="C22" s="22">
        <v>16.7027</v>
      </c>
      <c r="D22" s="22">
        <v>11.5344</v>
      </c>
      <c r="E22" s="22">
        <v>8.0174000000000003</v>
      </c>
      <c r="F22" s="22">
        <v>6.2351000000000001</v>
      </c>
      <c r="G22" s="22">
        <v>7.9680999999999997</v>
      </c>
      <c r="H22" s="22">
        <v>8.2120999999999995</v>
      </c>
      <c r="I22" s="22">
        <v>7.4633000000000003</v>
      </c>
      <c r="J22" s="22">
        <v>8.9147999999999996</v>
      </c>
      <c r="K22" s="22">
        <v>7.577399999999999</v>
      </c>
      <c r="L22" s="22">
        <v>15.124199999999998</v>
      </c>
      <c r="M22" s="22">
        <v>8.2428000000000008</v>
      </c>
      <c r="N22" s="22">
        <v>9.3267000000000007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21.744399999999999</v>
      </c>
      <c r="H23" s="22">
        <v>19.303600000000003</v>
      </c>
      <c r="I23" s="22">
        <v>15.8469</v>
      </c>
      <c r="J23" s="22">
        <v>27.267700000000001</v>
      </c>
      <c r="K23" s="22">
        <v>29.3504</v>
      </c>
      <c r="L23" s="22">
        <v>16.279499999999999</v>
      </c>
      <c r="M23" s="22">
        <v>23.265599999999999</v>
      </c>
      <c r="N23" s="22">
        <v>29.958800000000004</v>
      </c>
    </row>
    <row r="24" spans="1:14" s="3" customFormat="1" ht="12" customHeight="1" x14ac:dyDescent="0.25">
      <c r="A24" s="9" t="s">
        <v>6</v>
      </c>
      <c r="B24" s="22">
        <v>31.405999999999999</v>
      </c>
      <c r="C24" s="22">
        <v>10.9537</v>
      </c>
      <c r="D24" s="22">
        <v>24.1189</v>
      </c>
      <c r="E24" s="22">
        <v>32.182400000000001</v>
      </c>
      <c r="F24" s="22">
        <v>29.535399999999999</v>
      </c>
      <c r="G24" s="22">
        <v>18.7074</v>
      </c>
      <c r="H24" s="22">
        <v>25.389200000000002</v>
      </c>
      <c r="I24" s="22">
        <v>24.707899999999999</v>
      </c>
      <c r="J24" s="22">
        <v>32.430700000000002</v>
      </c>
      <c r="K24" s="22">
        <v>35.601300000000002</v>
      </c>
      <c r="L24" s="22">
        <v>31.142199999999999</v>
      </c>
      <c r="M24" s="22">
        <v>18.801499999999997</v>
      </c>
      <c r="N24" s="22">
        <v>28.863299999999999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19.345000000000002</v>
      </c>
      <c r="G25" s="22">
        <v>22.884799999999998</v>
      </c>
      <c r="H25" s="22">
        <v>22.0258</v>
      </c>
      <c r="I25" s="22">
        <v>17.082100000000001</v>
      </c>
      <c r="J25" s="22">
        <v>20.168800000000001</v>
      </c>
      <c r="K25" s="22">
        <v>26.269300000000001</v>
      </c>
      <c r="L25" s="22">
        <v>22.9922</v>
      </c>
      <c r="M25" s="22">
        <v>24.1312</v>
      </c>
      <c r="N25" s="22">
        <v>17.948399999999999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22.023599999999998</v>
      </c>
      <c r="C28" s="22">
        <v>21.567399999999999</v>
      </c>
      <c r="D28" s="22">
        <v>19.1539</v>
      </c>
      <c r="E28" s="22">
        <v>17.353199999999998</v>
      </c>
      <c r="F28" s="22">
        <v>17.237099999999998</v>
      </c>
      <c r="G28" s="22">
        <v>16.462499999999999</v>
      </c>
      <c r="H28" s="22">
        <v>16.873200000000001</v>
      </c>
      <c r="I28" s="22">
        <v>15.348700000000001</v>
      </c>
      <c r="J28" s="22">
        <v>15.529699999999998</v>
      </c>
      <c r="K28" s="22">
        <v>15.4521</v>
      </c>
      <c r="L28" s="22">
        <v>15.47</v>
      </c>
      <c r="M28" s="22">
        <v>15.1031</v>
      </c>
      <c r="N28" s="22">
        <v>15.329000000000001</v>
      </c>
    </row>
    <row r="29" spans="1:14" s="3" customFormat="1" ht="12" customHeight="1" x14ac:dyDescent="0.25">
      <c r="A29" s="9" t="s">
        <v>2</v>
      </c>
      <c r="B29" s="22">
        <v>13.514899999999999</v>
      </c>
      <c r="C29" s="22">
        <v>13.949700000000002</v>
      </c>
      <c r="D29" s="22">
        <v>12.706100000000001</v>
      </c>
      <c r="E29" s="22">
        <v>16.4953</v>
      </c>
      <c r="F29" s="22">
        <v>10.9011</v>
      </c>
      <c r="G29" s="22">
        <v>13.772799999999998</v>
      </c>
      <c r="H29" s="22">
        <v>10.0052</v>
      </c>
      <c r="I29" s="22">
        <v>8.7950999999999997</v>
      </c>
      <c r="J29" s="22">
        <v>12.035600000000001</v>
      </c>
      <c r="K29" s="22">
        <v>11.938799999999999</v>
      </c>
      <c r="L29" s="22">
        <v>16.192299999999999</v>
      </c>
      <c r="M29" s="22">
        <v>14.921799999999999</v>
      </c>
      <c r="N29" s="22">
        <v>16.862400000000001</v>
      </c>
    </row>
    <row r="30" spans="1:14" s="3" customFormat="1" ht="12" customHeight="1" x14ac:dyDescent="0.25">
      <c r="A30" s="9" t="s">
        <v>3</v>
      </c>
      <c r="B30" s="22">
        <v>19.773</v>
      </c>
      <c r="C30" s="22">
        <v>18.186</v>
      </c>
      <c r="D30" s="22">
        <v>18.3749</v>
      </c>
      <c r="E30" s="22">
        <v>16.153300000000002</v>
      </c>
      <c r="F30" s="22">
        <v>17.528600000000001</v>
      </c>
      <c r="G30" s="22">
        <v>13.572699999999999</v>
      </c>
      <c r="H30" s="22">
        <v>16.453400000000002</v>
      </c>
      <c r="I30" s="22">
        <v>17.942599999999999</v>
      </c>
      <c r="J30" s="22">
        <v>19.1309</v>
      </c>
      <c r="K30" s="22">
        <v>16.232900000000001</v>
      </c>
      <c r="L30" s="22">
        <v>19.5932</v>
      </c>
      <c r="M30" s="22">
        <v>20.783099999999997</v>
      </c>
      <c r="N30" s="22">
        <v>21.1616</v>
      </c>
    </row>
    <row r="31" spans="1:14" s="3" customFormat="1" ht="12" customHeight="1" x14ac:dyDescent="0.25">
      <c r="A31" s="9" t="s">
        <v>4</v>
      </c>
      <c r="B31" s="22">
        <v>7.5416999999999996</v>
      </c>
      <c r="C31" s="22">
        <v>12.1069</v>
      </c>
      <c r="D31" s="22">
        <v>8.7890999999999995</v>
      </c>
      <c r="E31" s="22">
        <v>5.1017999999999999</v>
      </c>
      <c r="F31" s="22">
        <v>5.5703999999999994</v>
      </c>
      <c r="G31" s="22">
        <v>6.7591000000000001</v>
      </c>
      <c r="H31" s="22">
        <v>9.0722000000000005</v>
      </c>
      <c r="I31" s="22">
        <v>3.7361999999999997</v>
      </c>
      <c r="J31" s="22">
        <v>6.3142000000000005</v>
      </c>
      <c r="K31" s="22">
        <v>5.1339000000000006</v>
      </c>
      <c r="L31" s="22">
        <v>6.2630000000000008</v>
      </c>
      <c r="M31" s="22">
        <v>6.2172000000000001</v>
      </c>
      <c r="N31" s="22">
        <v>5.1568000000000005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16.313700000000001</v>
      </c>
      <c r="H32" s="22">
        <v>10.3812</v>
      </c>
      <c r="I32" s="22">
        <v>9.6711000000000009</v>
      </c>
      <c r="J32" s="22">
        <v>7.4336000000000002</v>
      </c>
      <c r="K32" s="22">
        <v>16.293399999999998</v>
      </c>
      <c r="L32" s="22">
        <v>19.043099999999999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25.210999999999999</v>
      </c>
      <c r="C33" s="22">
        <v>36.672199999999997</v>
      </c>
      <c r="D33" s="22">
        <v>41.0869</v>
      </c>
      <c r="E33" s="22" t="s">
        <v>16</v>
      </c>
      <c r="F33" s="22">
        <v>17.259499999999999</v>
      </c>
      <c r="G33" s="22" t="s">
        <v>16</v>
      </c>
      <c r="H33" s="22">
        <v>12.946099999999999</v>
      </c>
      <c r="I33" s="22">
        <v>10.9901</v>
      </c>
      <c r="J33" s="22" t="s">
        <v>16</v>
      </c>
      <c r="K33" s="22">
        <v>25.874700000000001</v>
      </c>
      <c r="L33" s="22">
        <v>24.5046</v>
      </c>
      <c r="M33" s="22">
        <v>18.8948</v>
      </c>
      <c r="N33" s="22">
        <v>27.5184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21.249299999999998</v>
      </c>
      <c r="G34" s="22">
        <v>15.785299999999999</v>
      </c>
      <c r="H34" s="22">
        <v>18.983000000000001</v>
      </c>
      <c r="I34" s="22">
        <v>14.885399999999999</v>
      </c>
      <c r="J34" s="22">
        <v>16.303100000000001</v>
      </c>
      <c r="K34" s="22">
        <v>21.3993</v>
      </c>
      <c r="L34" s="22">
        <v>17.389599999999998</v>
      </c>
      <c r="M34" s="22">
        <v>21.768899999999999</v>
      </c>
      <c r="N34" s="22">
        <v>17.7364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0.5958</v>
      </c>
      <c r="C3" s="22">
        <v>0.6361</v>
      </c>
      <c r="D3" s="22">
        <v>0.64419999999999999</v>
      </c>
      <c r="E3" s="22">
        <v>0.69909999999999994</v>
      </c>
      <c r="F3" s="22">
        <v>0.57320000000000004</v>
      </c>
      <c r="G3" s="22">
        <v>0.52379999999999993</v>
      </c>
      <c r="H3" s="22">
        <v>0.57650000000000001</v>
      </c>
      <c r="I3" s="22">
        <v>0.57819999999999994</v>
      </c>
      <c r="J3" s="22">
        <v>0.61619999999999997</v>
      </c>
      <c r="K3" s="22">
        <v>0.64989999999999992</v>
      </c>
      <c r="L3" s="22">
        <v>0.66360000000000008</v>
      </c>
      <c r="M3" s="22">
        <v>0.65600000000000003</v>
      </c>
      <c r="N3" s="22">
        <v>0.81689999999999996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0.81759999999999988</v>
      </c>
      <c r="C6" s="22">
        <v>0.81369999999999998</v>
      </c>
      <c r="D6" s="22">
        <v>0.90279999999999994</v>
      </c>
      <c r="E6" s="22">
        <v>0.79749999999999999</v>
      </c>
      <c r="F6" s="22">
        <v>0.63860000000000006</v>
      </c>
      <c r="G6" s="22">
        <v>0.59989999999999999</v>
      </c>
      <c r="H6" s="22">
        <v>0.65800000000000003</v>
      </c>
      <c r="I6" s="22">
        <v>0.68730000000000002</v>
      </c>
      <c r="J6" s="22">
        <v>0.81620000000000004</v>
      </c>
      <c r="K6" s="22">
        <v>0.84410000000000007</v>
      </c>
      <c r="L6" s="22">
        <v>0.88330000000000009</v>
      </c>
      <c r="M6" s="22">
        <v>0.85529999999999995</v>
      </c>
      <c r="N6" s="22">
        <v>0.96520000000000006</v>
      </c>
    </row>
    <row r="7" spans="1:16" s="3" customFormat="1" ht="12" customHeight="1" x14ac:dyDescent="0.25">
      <c r="A7" s="9" t="s">
        <v>11</v>
      </c>
      <c r="B7" s="22">
        <v>0.72989999999999999</v>
      </c>
      <c r="C7" s="22">
        <v>0.75240000000000007</v>
      </c>
      <c r="D7" s="22">
        <v>0.69010000000000005</v>
      </c>
      <c r="E7" s="22">
        <v>0.86</v>
      </c>
      <c r="F7" s="22">
        <v>0.6512</v>
      </c>
      <c r="G7" s="22">
        <v>0.66259999999999997</v>
      </c>
      <c r="H7" s="22">
        <v>0.7036</v>
      </c>
      <c r="I7" s="22">
        <v>0.71640000000000004</v>
      </c>
      <c r="J7" s="22">
        <v>0.65059999999999996</v>
      </c>
      <c r="K7" s="22">
        <v>0.71910000000000007</v>
      </c>
      <c r="L7" s="22">
        <v>0.71850000000000003</v>
      </c>
      <c r="M7" s="22">
        <v>0.65859999999999996</v>
      </c>
      <c r="N7" s="22">
        <v>0.9304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0.71710000000000007</v>
      </c>
      <c r="C10" s="22">
        <v>0.78429999999999989</v>
      </c>
      <c r="D10" s="22">
        <v>0.81709999999999994</v>
      </c>
      <c r="E10" s="22">
        <v>0.80579999999999996</v>
      </c>
      <c r="F10" s="22">
        <v>0.74349999999999994</v>
      </c>
      <c r="G10" s="22">
        <v>0.64460000000000006</v>
      </c>
      <c r="H10" s="22">
        <v>0.8052999999999999</v>
      </c>
      <c r="I10" s="22">
        <v>0.77759999999999996</v>
      </c>
      <c r="J10" s="22">
        <v>0.79249999999999998</v>
      </c>
      <c r="K10" s="22">
        <v>0.65820000000000001</v>
      </c>
      <c r="L10" s="22">
        <v>0.76870000000000005</v>
      </c>
      <c r="M10" s="22">
        <v>0.82190000000000007</v>
      </c>
      <c r="N10" s="22">
        <v>0.98130000000000006</v>
      </c>
    </row>
    <row r="11" spans="1:16" s="3" customFormat="1" ht="12" customHeight="1" x14ac:dyDescent="0.25">
      <c r="A11" s="9" t="s">
        <v>2</v>
      </c>
      <c r="B11" s="22">
        <v>1.2778</v>
      </c>
      <c r="C11" s="22">
        <v>1.0226000000000002</v>
      </c>
      <c r="D11" s="22">
        <v>1.0447</v>
      </c>
      <c r="E11" s="22">
        <v>1.7066999999999999</v>
      </c>
      <c r="F11" s="22">
        <v>1.0397000000000001</v>
      </c>
      <c r="G11" s="22">
        <v>1.1697000000000002</v>
      </c>
      <c r="H11" s="22">
        <v>0.748</v>
      </c>
      <c r="I11" s="22">
        <v>0.9788</v>
      </c>
      <c r="J11" s="22">
        <v>1.222</v>
      </c>
      <c r="K11" s="22">
        <v>1.5969</v>
      </c>
      <c r="L11" s="22">
        <v>1.3631</v>
      </c>
      <c r="M11" s="22">
        <v>1.4316</v>
      </c>
      <c r="N11" s="22">
        <v>1.7031999999999998</v>
      </c>
    </row>
    <row r="12" spans="1:16" s="3" customFormat="1" ht="12" customHeight="1" x14ac:dyDescent="0.25">
      <c r="A12" s="9" t="s">
        <v>3</v>
      </c>
      <c r="B12" s="22">
        <v>1.7034</v>
      </c>
      <c r="C12" s="22">
        <v>1.4235</v>
      </c>
      <c r="D12" s="22">
        <v>1.3778999999999999</v>
      </c>
      <c r="E12" s="22">
        <v>1.4647999999999999</v>
      </c>
      <c r="F12" s="22">
        <v>1.3856999999999999</v>
      </c>
      <c r="G12" s="22">
        <v>1.3143</v>
      </c>
      <c r="H12" s="22">
        <v>1.1365999999999998</v>
      </c>
      <c r="I12" s="22">
        <v>0.88990000000000002</v>
      </c>
      <c r="J12" s="22">
        <v>1.0447</v>
      </c>
      <c r="K12" s="22">
        <v>1.2857000000000001</v>
      </c>
      <c r="L12" s="22">
        <v>1.1457999999999999</v>
      </c>
      <c r="M12" s="22">
        <v>1.1488999999999998</v>
      </c>
      <c r="N12" s="22">
        <v>1.6129999999999998</v>
      </c>
    </row>
    <row r="13" spans="1:16" s="3" customFormat="1" ht="12" customHeight="1" x14ac:dyDescent="0.25">
      <c r="A13" s="9" t="s">
        <v>4</v>
      </c>
      <c r="B13" s="22">
        <v>2.2888999999999999</v>
      </c>
      <c r="C13" s="22">
        <v>2.6246</v>
      </c>
      <c r="D13" s="22">
        <v>1.5639000000000001</v>
      </c>
      <c r="E13" s="22">
        <v>1.4471000000000001</v>
      </c>
      <c r="F13" s="22">
        <v>1.387</v>
      </c>
      <c r="G13" s="22">
        <v>1.4354</v>
      </c>
      <c r="H13" s="22">
        <v>2.0468999999999999</v>
      </c>
      <c r="I13" s="22">
        <v>1.2734000000000001</v>
      </c>
      <c r="J13" s="22">
        <v>1.3903000000000001</v>
      </c>
      <c r="K13" s="22">
        <v>1.452</v>
      </c>
      <c r="L13" s="22">
        <v>1.6213000000000002</v>
      </c>
      <c r="M13" s="22">
        <v>1.2043999999999999</v>
      </c>
      <c r="N13" s="22">
        <v>1.3311999999999999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3.5162</v>
      </c>
      <c r="G14" s="22">
        <v>2.9339</v>
      </c>
      <c r="H14" s="22">
        <v>2.8428999999999998</v>
      </c>
      <c r="I14" s="22">
        <v>2.6892</v>
      </c>
      <c r="J14" s="22">
        <v>2.9159999999999999</v>
      </c>
      <c r="K14" s="22">
        <v>4.5564999999999998</v>
      </c>
      <c r="L14" s="22">
        <v>3.3966000000000003</v>
      </c>
      <c r="M14" s="22">
        <v>4.5426000000000002</v>
      </c>
      <c r="N14" s="22">
        <v>4.9841000000000006</v>
      </c>
      <c r="O14" s="10"/>
      <c r="P14" s="10"/>
    </row>
    <row r="15" spans="1:16" s="3" customFormat="1" ht="12" customHeight="1" x14ac:dyDescent="0.25">
      <c r="A15" s="9" t="s">
        <v>6</v>
      </c>
      <c r="B15" s="22">
        <v>4.5660999999999996</v>
      </c>
      <c r="C15" s="22">
        <v>5.0677000000000003</v>
      </c>
      <c r="D15" s="22">
        <v>4.9527000000000001</v>
      </c>
      <c r="E15" s="22">
        <v>3.1204999999999998</v>
      </c>
      <c r="F15" s="22">
        <v>3.0385</v>
      </c>
      <c r="G15" s="22">
        <v>3.2919999999999998</v>
      </c>
      <c r="H15" s="22">
        <v>4.6500000000000004</v>
      </c>
      <c r="I15" s="22">
        <v>3.4836999999999998</v>
      </c>
      <c r="J15" s="22">
        <v>4.1452999999999998</v>
      </c>
      <c r="K15" s="22">
        <v>7.5763999999999996</v>
      </c>
      <c r="L15" s="22">
        <v>4.4334999999999996</v>
      </c>
      <c r="M15" s="22">
        <v>2.5236999999999998</v>
      </c>
      <c r="N15" s="22">
        <v>3.8784999999999998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3.2223000000000002</v>
      </c>
      <c r="G16" s="22">
        <v>1.8869</v>
      </c>
      <c r="H16" s="22">
        <v>1.7936000000000001</v>
      </c>
      <c r="I16" s="22">
        <v>1.9959999999999998</v>
      </c>
      <c r="J16" s="22">
        <v>1.8852</v>
      </c>
      <c r="K16" s="22">
        <v>2.1358999999999999</v>
      </c>
      <c r="L16" s="22">
        <v>1.6660000000000001</v>
      </c>
      <c r="M16" s="22">
        <v>1.6364000000000001</v>
      </c>
      <c r="N16" s="22">
        <v>1.6556000000000002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0.96199999999999997</v>
      </c>
      <c r="C19" s="22">
        <v>1.1131</v>
      </c>
      <c r="D19" s="22">
        <v>1.1469</v>
      </c>
      <c r="E19" s="22">
        <v>0.94299999999999995</v>
      </c>
      <c r="F19" s="22">
        <v>0.89160000000000006</v>
      </c>
      <c r="G19" s="22">
        <v>0.74399999999999999</v>
      </c>
      <c r="H19" s="22">
        <v>0.92149999999999987</v>
      </c>
      <c r="I19" s="22">
        <v>0.84089999999999998</v>
      </c>
      <c r="J19" s="22">
        <v>1.0545</v>
      </c>
      <c r="K19" s="22">
        <v>0.8579</v>
      </c>
      <c r="L19" s="22">
        <v>1.1377999999999999</v>
      </c>
      <c r="M19" s="22">
        <v>1.0758999999999999</v>
      </c>
      <c r="N19" s="22">
        <v>1.2696000000000001</v>
      </c>
    </row>
    <row r="20" spans="1:14" s="3" customFormat="1" ht="12" customHeight="1" x14ac:dyDescent="0.25">
      <c r="A20" s="9" t="s">
        <v>2</v>
      </c>
      <c r="B20" s="22">
        <v>1.6581999999999999</v>
      </c>
      <c r="C20" s="22">
        <v>1.3568</v>
      </c>
      <c r="D20" s="22">
        <v>1.8384999999999998</v>
      </c>
      <c r="E20" s="22">
        <v>2.0268999999999999</v>
      </c>
      <c r="F20" s="22">
        <v>1.1816</v>
      </c>
      <c r="G20" s="22">
        <v>1.5365</v>
      </c>
      <c r="H20" s="22">
        <v>1.2807999999999999</v>
      </c>
      <c r="I20" s="22">
        <v>1.4121999999999999</v>
      </c>
      <c r="J20" s="22">
        <v>1.5877999999999999</v>
      </c>
      <c r="K20" s="22">
        <v>1.9802</v>
      </c>
      <c r="L20" s="22">
        <v>1.5773999999999999</v>
      </c>
      <c r="M20" s="22">
        <v>1.7875999999999999</v>
      </c>
      <c r="N20" s="22">
        <v>1.9541999999999999</v>
      </c>
    </row>
    <row r="21" spans="1:14" s="3" customFormat="1" ht="12" customHeight="1" x14ac:dyDescent="0.25">
      <c r="A21" s="9" t="s">
        <v>3</v>
      </c>
      <c r="B21" s="22">
        <v>2.2058</v>
      </c>
      <c r="C21" s="22">
        <v>2.0011000000000001</v>
      </c>
      <c r="D21" s="22">
        <v>2.1751</v>
      </c>
      <c r="E21" s="22">
        <v>1.7145000000000001</v>
      </c>
      <c r="F21" s="22">
        <v>1.5952000000000002</v>
      </c>
      <c r="G21" s="22">
        <v>1.3971</v>
      </c>
      <c r="H21" s="22">
        <v>1.498</v>
      </c>
      <c r="I21" s="22">
        <v>1.2625999999999999</v>
      </c>
      <c r="J21" s="22">
        <v>1.3837999999999999</v>
      </c>
      <c r="K21" s="22">
        <v>1.6226</v>
      </c>
      <c r="L21" s="22">
        <v>1.5553000000000001</v>
      </c>
      <c r="M21" s="22">
        <v>1.5134999999999998</v>
      </c>
      <c r="N21" s="22">
        <v>1.7957999999999998</v>
      </c>
    </row>
    <row r="22" spans="1:14" s="3" customFormat="1" ht="12" customHeight="1" x14ac:dyDescent="0.25">
      <c r="A22" s="9" t="s">
        <v>4</v>
      </c>
      <c r="B22" s="22">
        <v>3.6884000000000001</v>
      </c>
      <c r="C22" s="22">
        <v>3.7959000000000001</v>
      </c>
      <c r="D22" s="22">
        <v>2.2309999999999999</v>
      </c>
      <c r="E22" s="22">
        <v>1.8683000000000001</v>
      </c>
      <c r="F22" s="22">
        <v>1.8203</v>
      </c>
      <c r="G22" s="22">
        <v>2.2576000000000001</v>
      </c>
      <c r="H22" s="22">
        <v>2.1837</v>
      </c>
      <c r="I22" s="22">
        <v>1.8813</v>
      </c>
      <c r="J22" s="22">
        <v>1.7714000000000001</v>
      </c>
      <c r="K22" s="22">
        <v>1.9925999999999999</v>
      </c>
      <c r="L22" s="22">
        <v>2.5446</v>
      </c>
      <c r="M22" s="22">
        <v>1.8290000000000002</v>
      </c>
      <c r="N22" s="22">
        <v>2.1035000000000004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4.8929</v>
      </c>
      <c r="H23" s="22">
        <v>3.1006999999999998</v>
      </c>
      <c r="I23" s="22">
        <v>4.1006</v>
      </c>
      <c r="J23" s="22">
        <v>3.4182999999999999</v>
      </c>
      <c r="K23" s="22">
        <v>5.7007000000000003</v>
      </c>
      <c r="L23" s="22">
        <v>4.3187999999999995</v>
      </c>
      <c r="M23" s="22">
        <v>5.4683999999999999</v>
      </c>
      <c r="N23" s="22">
        <v>5.9666999999999994</v>
      </c>
    </row>
    <row r="24" spans="1:14" s="3" customFormat="1" ht="12" customHeight="1" x14ac:dyDescent="0.25">
      <c r="A24" s="9" t="s">
        <v>6</v>
      </c>
      <c r="B24" s="22">
        <v>6.7155000000000005</v>
      </c>
      <c r="C24" s="22">
        <v>3.0196000000000001</v>
      </c>
      <c r="D24" s="22">
        <v>4.6933000000000007</v>
      </c>
      <c r="E24" s="22">
        <v>4.7259000000000002</v>
      </c>
      <c r="F24" s="22">
        <v>4.2564000000000002</v>
      </c>
      <c r="G24" s="22">
        <v>4.2786</v>
      </c>
      <c r="H24" s="22">
        <v>4.7907000000000002</v>
      </c>
      <c r="I24" s="22">
        <v>6.1333000000000002</v>
      </c>
      <c r="J24" s="22">
        <v>5.4950999999999999</v>
      </c>
      <c r="K24" s="22">
        <v>9.3474000000000004</v>
      </c>
      <c r="L24" s="22">
        <v>4.9617000000000004</v>
      </c>
      <c r="M24" s="22">
        <v>3.9276999999999997</v>
      </c>
      <c r="N24" s="22">
        <v>4.4693999999999994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3.4661</v>
      </c>
      <c r="G25" s="22">
        <v>3.3628</v>
      </c>
      <c r="H25" s="22">
        <v>2.8132000000000001</v>
      </c>
      <c r="I25" s="22">
        <v>2.6534999999999997</v>
      </c>
      <c r="J25" s="22">
        <v>2.9302000000000001</v>
      </c>
      <c r="K25" s="22">
        <v>3.0122</v>
      </c>
      <c r="L25" s="22">
        <v>2.7968999999999999</v>
      </c>
      <c r="M25" s="22">
        <v>2.2896999999999998</v>
      </c>
      <c r="N25" s="22">
        <v>2.3675999999999999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0.88140000000000007</v>
      </c>
      <c r="C28" s="22">
        <v>0.89980000000000004</v>
      </c>
      <c r="D28" s="22">
        <v>0.81609999999999994</v>
      </c>
      <c r="E28" s="22">
        <v>1.0386</v>
      </c>
      <c r="F28" s="22">
        <v>0.78010000000000002</v>
      </c>
      <c r="G28" s="22">
        <v>0.80710000000000004</v>
      </c>
      <c r="H28" s="22">
        <v>0.97420000000000007</v>
      </c>
      <c r="I28" s="22">
        <v>1.0165999999999999</v>
      </c>
      <c r="J28" s="22">
        <v>0.8246</v>
      </c>
      <c r="K28" s="22">
        <v>0.79780000000000006</v>
      </c>
      <c r="L28" s="22">
        <v>0.79349999999999998</v>
      </c>
      <c r="M28" s="22">
        <v>0.80789999999999995</v>
      </c>
      <c r="N28" s="22">
        <v>1.0430999999999999</v>
      </c>
    </row>
    <row r="29" spans="1:14" s="3" customFormat="1" ht="12" customHeight="1" x14ac:dyDescent="0.25">
      <c r="A29" s="9" t="s">
        <v>2</v>
      </c>
      <c r="B29" s="22">
        <v>1.6115000000000002</v>
      </c>
      <c r="C29" s="22">
        <v>1.18</v>
      </c>
      <c r="D29" s="22">
        <v>1.2552000000000001</v>
      </c>
      <c r="E29" s="22">
        <v>1.7042999999999999</v>
      </c>
      <c r="F29" s="22">
        <v>1.4011</v>
      </c>
      <c r="G29" s="22">
        <v>1.2852999999999999</v>
      </c>
      <c r="H29" s="22">
        <v>0.91810000000000003</v>
      </c>
      <c r="I29" s="22">
        <v>0.8980999999999999</v>
      </c>
      <c r="J29" s="22">
        <v>1.2767999999999999</v>
      </c>
      <c r="K29" s="22">
        <v>1.7238</v>
      </c>
      <c r="L29" s="22">
        <v>1.9889000000000001</v>
      </c>
      <c r="M29" s="22">
        <v>1.6475</v>
      </c>
      <c r="N29" s="22">
        <v>1.6942999999999999</v>
      </c>
    </row>
    <row r="30" spans="1:14" s="3" customFormat="1" ht="12" customHeight="1" x14ac:dyDescent="0.25">
      <c r="A30" s="9" t="s">
        <v>3</v>
      </c>
      <c r="B30" s="22">
        <v>1.7315</v>
      </c>
      <c r="C30" s="22">
        <v>1.8166000000000002</v>
      </c>
      <c r="D30" s="22">
        <v>1.3275999999999999</v>
      </c>
      <c r="E30" s="22">
        <v>1.5056999999999998</v>
      </c>
      <c r="F30" s="22">
        <v>1.5958000000000001</v>
      </c>
      <c r="G30" s="22">
        <v>1.5607</v>
      </c>
      <c r="H30" s="22">
        <v>1.2836999999999998</v>
      </c>
      <c r="I30" s="22">
        <v>1.2705</v>
      </c>
      <c r="J30" s="22">
        <v>1.2210999999999999</v>
      </c>
      <c r="K30" s="22">
        <v>1.3195000000000001</v>
      </c>
      <c r="L30" s="22">
        <v>1.3751</v>
      </c>
      <c r="M30" s="22">
        <v>1.3623000000000001</v>
      </c>
      <c r="N30" s="22">
        <v>1.915</v>
      </c>
    </row>
    <row r="31" spans="1:14" s="3" customFormat="1" ht="12" customHeight="1" x14ac:dyDescent="0.25">
      <c r="A31" s="9" t="s">
        <v>4</v>
      </c>
      <c r="B31" s="22">
        <v>2.4899</v>
      </c>
      <c r="C31" s="22">
        <v>2.7925</v>
      </c>
      <c r="D31" s="22">
        <v>2.1779000000000002</v>
      </c>
      <c r="E31" s="22">
        <v>1.4114</v>
      </c>
      <c r="F31" s="22">
        <v>1.7010999999999998</v>
      </c>
      <c r="G31" s="22">
        <v>1.3714999999999999</v>
      </c>
      <c r="H31" s="22">
        <v>2.5453999999999999</v>
      </c>
      <c r="I31" s="22">
        <v>1.1839999999999999</v>
      </c>
      <c r="J31" s="22">
        <v>1.7347999999999999</v>
      </c>
      <c r="K31" s="22">
        <v>1.6323000000000001</v>
      </c>
      <c r="L31" s="22">
        <v>1.3683000000000001</v>
      </c>
      <c r="M31" s="22">
        <v>1.891</v>
      </c>
      <c r="N31" s="22">
        <v>1.5629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5.4450000000000003</v>
      </c>
      <c r="H32" s="22">
        <v>3.9159999999999999</v>
      </c>
      <c r="I32" s="22">
        <v>2.2869000000000002</v>
      </c>
      <c r="J32" s="22">
        <v>3.2751000000000001</v>
      </c>
      <c r="K32" s="22">
        <v>5.3886000000000003</v>
      </c>
      <c r="L32" s="22">
        <v>4.4511000000000003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5.1474000000000002</v>
      </c>
      <c r="C33" s="22">
        <v>8.280800000000001</v>
      </c>
      <c r="D33" s="22">
        <v>8.0661000000000005</v>
      </c>
      <c r="E33" s="22" t="s">
        <v>16</v>
      </c>
      <c r="F33" s="22">
        <v>4.1974</v>
      </c>
      <c r="G33" s="22" t="s">
        <v>16</v>
      </c>
      <c r="H33" s="22">
        <v>4.4237000000000002</v>
      </c>
      <c r="I33" s="22">
        <v>3.5011000000000001</v>
      </c>
      <c r="J33" s="22" t="s">
        <v>16</v>
      </c>
      <c r="K33" s="22">
        <v>7.0225</v>
      </c>
      <c r="L33" s="22">
        <v>4.1657999999999999</v>
      </c>
      <c r="M33" s="22">
        <v>3.6020999999999996</v>
      </c>
      <c r="N33" s="22">
        <v>5.9649999999999999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3.2821000000000002</v>
      </c>
      <c r="G34" s="22">
        <v>2.2374000000000001</v>
      </c>
      <c r="H34" s="22">
        <v>2.6375999999999999</v>
      </c>
      <c r="I34" s="22">
        <v>2.105</v>
      </c>
      <c r="J34" s="22">
        <v>2.1219999999999999</v>
      </c>
      <c r="K34" s="22">
        <v>2.6779000000000002</v>
      </c>
      <c r="L34" s="22">
        <v>2.1097000000000001</v>
      </c>
      <c r="M34" s="22">
        <v>2.0821999999999998</v>
      </c>
      <c r="N34" s="22">
        <v>2.0506000000000002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zoomScaleNormal="100" workbookViewId="0">
      <selection activeCell="S31" sqref="S31"/>
    </sheetView>
  </sheetViews>
  <sheetFormatPr defaultRowHeight="15" x14ac:dyDescent="0.25"/>
  <cols>
    <col min="1" max="1" width="35.2851562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4" t="s">
        <v>71</v>
      </c>
      <c r="B3" s="55">
        <v>19.0443</v>
      </c>
      <c r="C3" s="55">
        <v>16.915700000000001</v>
      </c>
      <c r="D3" s="55">
        <v>15.838699999999999</v>
      </c>
      <c r="E3" s="55">
        <v>15.5562</v>
      </c>
      <c r="F3" s="55">
        <v>13.612499999999999</v>
      </c>
      <c r="G3" s="55">
        <v>12.1836</v>
      </c>
      <c r="H3" s="55">
        <v>12.318099999999999</v>
      </c>
      <c r="I3" s="55">
        <v>11.393800000000001</v>
      </c>
      <c r="J3" s="55">
        <v>11.178699999999999</v>
      </c>
      <c r="K3" s="55">
        <v>10.7415</v>
      </c>
      <c r="L3" s="55">
        <v>10.2575</v>
      </c>
      <c r="M3" s="55">
        <v>9.2588000000000008</v>
      </c>
      <c r="N3" s="55">
        <v>8.4779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5">
        <v>18.393000000000001</v>
      </c>
      <c r="C5" s="55">
        <v>17.203599999999998</v>
      </c>
      <c r="D5" s="55">
        <v>16.9709</v>
      </c>
      <c r="E5" s="55">
        <v>15.4414</v>
      </c>
      <c r="F5" s="55">
        <v>14.596200000000001</v>
      </c>
      <c r="G5" s="55">
        <v>12.027100000000001</v>
      </c>
      <c r="H5" s="55">
        <v>12.9963</v>
      </c>
      <c r="I5" s="55">
        <v>11.9916</v>
      </c>
      <c r="J5" s="55">
        <v>11.825699999999999</v>
      </c>
      <c r="K5" s="55">
        <v>12.3103</v>
      </c>
      <c r="L5" s="55">
        <v>11.589600000000001</v>
      </c>
      <c r="M5" s="55">
        <v>10.8581</v>
      </c>
      <c r="N5" s="55">
        <v>9.6967999999999996</v>
      </c>
    </row>
    <row r="6" spans="1:16" s="3" customFormat="1" ht="15" customHeight="1" x14ac:dyDescent="0.2">
      <c r="A6" s="56" t="s">
        <v>59</v>
      </c>
      <c r="B6" s="55">
        <v>18.920100000000001</v>
      </c>
      <c r="C6" s="55">
        <v>16.126799999999999</v>
      </c>
      <c r="D6" s="55">
        <v>13.958200000000001</v>
      </c>
      <c r="E6" s="55">
        <v>14.971799999999998</v>
      </c>
      <c r="F6" s="55">
        <v>11.8629</v>
      </c>
      <c r="G6" s="55">
        <v>11.800599999999999</v>
      </c>
      <c r="H6" s="55">
        <v>11.209199999999999</v>
      </c>
      <c r="I6" s="55">
        <v>10.5807</v>
      </c>
      <c r="J6" s="55">
        <v>9.9437999999999995</v>
      </c>
      <c r="K6" s="55">
        <v>8.6908999999999992</v>
      </c>
      <c r="L6" s="55">
        <v>8.5530999999999988</v>
      </c>
      <c r="M6" s="55">
        <v>7.2738999999999994</v>
      </c>
      <c r="N6" s="55">
        <v>6.5016000000000007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5">
        <v>22.977800000000002</v>
      </c>
      <c r="C8" s="55">
        <v>20.577200000000001</v>
      </c>
      <c r="D8" s="55">
        <v>18.5929</v>
      </c>
      <c r="E8" s="55">
        <v>18.055199999999999</v>
      </c>
      <c r="F8" s="55">
        <v>16.054600000000001</v>
      </c>
      <c r="G8" s="55">
        <v>14.448700000000001</v>
      </c>
      <c r="H8" s="55">
        <v>14.6388</v>
      </c>
      <c r="I8" s="55">
        <v>13.992299999999998</v>
      </c>
      <c r="J8" s="55">
        <v>13.8095</v>
      </c>
      <c r="K8" s="55">
        <v>13.2372</v>
      </c>
      <c r="L8" s="55">
        <v>12.722700000000001</v>
      </c>
      <c r="M8" s="55">
        <v>11.468399999999999</v>
      </c>
      <c r="N8" s="55">
        <v>10.2219</v>
      </c>
    </row>
    <row r="9" spans="1:16" s="3" customFormat="1" ht="15" customHeight="1" x14ac:dyDescent="0.2">
      <c r="A9" s="56" t="s">
        <v>61</v>
      </c>
      <c r="B9" s="55">
        <v>6.9183999999999992</v>
      </c>
      <c r="C9" s="55">
        <v>5.7132000000000005</v>
      </c>
      <c r="D9" s="55">
        <v>5.0656999999999996</v>
      </c>
      <c r="E9" s="55">
        <v>5.2726000000000006</v>
      </c>
      <c r="F9" s="55">
        <v>6.0352000000000006</v>
      </c>
      <c r="G9" s="55">
        <v>5.3212000000000002</v>
      </c>
      <c r="H9" s="55">
        <v>6.2852000000000006</v>
      </c>
      <c r="I9" s="55">
        <v>5.2957999999999998</v>
      </c>
      <c r="J9" s="55">
        <v>5.6222000000000003</v>
      </c>
      <c r="K9" s="55">
        <v>5.1116999999999999</v>
      </c>
      <c r="L9" s="55">
        <v>4.6414999999999997</v>
      </c>
      <c r="M9" s="55">
        <v>4.7221000000000002</v>
      </c>
      <c r="N9" s="55">
        <v>5.9102000000000006</v>
      </c>
    </row>
    <row r="10" spans="1:16" s="3" customFormat="1" ht="15" customHeight="1" x14ac:dyDescent="0.2">
      <c r="A10" s="56" t="s">
        <v>32</v>
      </c>
      <c r="B10" s="55">
        <v>10.1226</v>
      </c>
      <c r="C10" s="55">
        <v>8.3032000000000004</v>
      </c>
      <c r="D10" s="55">
        <v>7.7086000000000006</v>
      </c>
      <c r="E10" s="55">
        <v>8.8396000000000008</v>
      </c>
      <c r="F10" s="55">
        <v>7.2957999999999998</v>
      </c>
      <c r="G10" s="55">
        <v>8.1451999999999991</v>
      </c>
      <c r="H10" s="55">
        <v>7.5678999999999998</v>
      </c>
      <c r="I10" s="55">
        <v>8.0237999999999996</v>
      </c>
      <c r="J10" s="55">
        <v>5.9397000000000002</v>
      </c>
      <c r="K10" s="55">
        <v>6.4323000000000006</v>
      </c>
      <c r="L10" s="55">
        <v>5.6529000000000007</v>
      </c>
      <c r="M10" s="55">
        <v>5.4889000000000001</v>
      </c>
      <c r="N10" s="55">
        <v>4.9502999999999995</v>
      </c>
    </row>
    <row r="11" spans="1:16" s="3" customFormat="1" ht="15" customHeight="1" x14ac:dyDescent="0.2">
      <c r="A11" s="56" t="s">
        <v>62</v>
      </c>
      <c r="B11" s="55">
        <v>9.4754000000000005</v>
      </c>
      <c r="C11" s="55">
        <v>11.721399999999999</v>
      </c>
      <c r="D11" s="55">
        <v>8.8826999999999998</v>
      </c>
      <c r="E11" s="55">
        <v>9.6608999999999998</v>
      </c>
      <c r="F11" s="55">
        <v>7.8513000000000002</v>
      </c>
      <c r="G11" s="55">
        <v>6.9302000000000001</v>
      </c>
      <c r="H11" s="55">
        <v>8.5102999999999991</v>
      </c>
      <c r="I11" s="55">
        <v>5.2832999999999997</v>
      </c>
      <c r="J11" s="55">
        <v>4.7731999999999992</v>
      </c>
      <c r="K11" s="55">
        <v>4.2626999999999997</v>
      </c>
      <c r="L11" s="55">
        <v>7.0834999999999999</v>
      </c>
      <c r="M11" s="55">
        <v>2.5651999999999999</v>
      </c>
      <c r="N11" s="55">
        <v>2.9407999999999999</v>
      </c>
      <c r="O11" s="5"/>
      <c r="P11" s="5"/>
    </row>
    <row r="12" spans="1:16" s="3" customFormat="1" ht="15" customHeight="1" x14ac:dyDescent="0.2">
      <c r="A12" s="56" t="s">
        <v>63</v>
      </c>
      <c r="B12" s="55" t="s">
        <v>76</v>
      </c>
      <c r="C12" s="55" t="s">
        <v>76</v>
      </c>
      <c r="D12" s="55" t="s">
        <v>76</v>
      </c>
      <c r="E12" s="55" t="s">
        <v>76</v>
      </c>
      <c r="F12" s="55">
        <v>3.4611000000000001</v>
      </c>
      <c r="G12" s="55">
        <v>9.6075999999999997</v>
      </c>
      <c r="H12" s="55">
        <v>11.487300000000001</v>
      </c>
      <c r="I12" s="55">
        <v>10.337399999999999</v>
      </c>
      <c r="J12" s="55">
        <v>14.988799999999999</v>
      </c>
      <c r="K12" s="55">
        <v>13.976599999999999</v>
      </c>
      <c r="L12" s="55">
        <v>9.8633000000000006</v>
      </c>
      <c r="M12" s="55">
        <v>13.9817</v>
      </c>
      <c r="N12" s="55">
        <v>9.3703000000000003</v>
      </c>
      <c r="O12" s="10"/>
      <c r="P12" s="10"/>
    </row>
    <row r="13" spans="1:16" s="3" customFormat="1" ht="15" customHeight="1" x14ac:dyDescent="0.2">
      <c r="A13" s="56" t="s">
        <v>64</v>
      </c>
      <c r="B13" s="55">
        <v>33.950200000000002</v>
      </c>
      <c r="C13" s="55">
        <v>16.3659</v>
      </c>
      <c r="D13" s="55">
        <v>30.91</v>
      </c>
      <c r="E13" s="55">
        <v>30.975399999999997</v>
      </c>
      <c r="F13" s="55">
        <v>22.176600000000001</v>
      </c>
      <c r="G13" s="55">
        <v>12.5084</v>
      </c>
      <c r="H13" s="55">
        <v>20.161299999999997</v>
      </c>
      <c r="I13" s="55">
        <v>12.301399999999999</v>
      </c>
      <c r="J13" s="55">
        <v>13.6546</v>
      </c>
      <c r="K13" s="55">
        <v>17.207000000000001</v>
      </c>
      <c r="L13" s="55">
        <v>10.261099999999999</v>
      </c>
      <c r="M13" s="55">
        <v>8.9969000000000001</v>
      </c>
      <c r="N13" s="55">
        <v>14.9291</v>
      </c>
    </row>
    <row r="14" spans="1:16" s="3" customFormat="1" ht="15" customHeight="1" x14ac:dyDescent="0.2">
      <c r="A14" s="56" t="s">
        <v>65</v>
      </c>
      <c r="B14" s="55" t="s">
        <v>76</v>
      </c>
      <c r="C14" s="55" t="s">
        <v>76</v>
      </c>
      <c r="D14" s="55" t="s">
        <v>76</v>
      </c>
      <c r="E14" s="55" t="s">
        <v>76</v>
      </c>
      <c r="F14" s="55">
        <v>12.3558</v>
      </c>
      <c r="G14" s="55">
        <v>13.969999999999999</v>
      </c>
      <c r="H14" s="55">
        <v>12.2166</v>
      </c>
      <c r="I14" s="55">
        <v>14.363699999999998</v>
      </c>
      <c r="J14" s="55">
        <v>11.404</v>
      </c>
      <c r="K14" s="55">
        <v>9.7170000000000005</v>
      </c>
      <c r="L14" s="55">
        <v>11.7554</v>
      </c>
      <c r="M14" s="55">
        <v>9.9819000000000013</v>
      </c>
      <c r="N14" s="55">
        <v>6.4161999999999999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5">
        <v>21.317299999999999</v>
      </c>
      <c r="C16" s="55">
        <v>20.137900000000002</v>
      </c>
      <c r="D16" s="55">
        <v>19.5459</v>
      </c>
      <c r="E16" s="55">
        <v>17.494799999999998</v>
      </c>
      <c r="F16" s="55">
        <v>16.826699999999999</v>
      </c>
      <c r="G16" s="55">
        <v>13.809099999999999</v>
      </c>
      <c r="H16" s="55">
        <v>15.221399999999999</v>
      </c>
      <c r="I16" s="55">
        <v>14.2179</v>
      </c>
      <c r="J16" s="55">
        <v>14.1433</v>
      </c>
      <c r="K16" s="55">
        <v>14.4176</v>
      </c>
      <c r="L16" s="55">
        <v>14.033999999999999</v>
      </c>
      <c r="M16" s="55">
        <v>13.347000000000001</v>
      </c>
      <c r="N16" s="55">
        <v>11.692500000000001</v>
      </c>
    </row>
    <row r="17" spans="1:14" s="3" customFormat="1" ht="15" customHeight="1" x14ac:dyDescent="0.2">
      <c r="A17" s="56" t="s">
        <v>61</v>
      </c>
      <c r="B17" s="55">
        <v>10.5261</v>
      </c>
      <c r="C17" s="55">
        <v>8.1184000000000012</v>
      </c>
      <c r="D17" s="55">
        <v>5.1816000000000004</v>
      </c>
      <c r="E17" s="55">
        <v>6.5293000000000001</v>
      </c>
      <c r="F17" s="55">
        <v>8.1867000000000001</v>
      </c>
      <c r="G17" s="55">
        <v>6.3498999999999999</v>
      </c>
      <c r="H17" s="55">
        <v>6.7570000000000006</v>
      </c>
      <c r="I17" s="55">
        <v>6.6655000000000006</v>
      </c>
      <c r="J17" s="55">
        <v>6.3161999999999994</v>
      </c>
      <c r="K17" s="55">
        <v>7.5086000000000004</v>
      </c>
      <c r="L17" s="55">
        <v>6.5185000000000004</v>
      </c>
      <c r="M17" s="55">
        <v>7.0270999999999999</v>
      </c>
      <c r="N17" s="55">
        <v>7.4781000000000004</v>
      </c>
    </row>
    <row r="18" spans="1:14" s="3" customFormat="1" ht="15" customHeight="1" x14ac:dyDescent="0.2">
      <c r="A18" s="56" t="s">
        <v>32</v>
      </c>
      <c r="B18" s="55">
        <v>9.9420000000000002</v>
      </c>
      <c r="C18" s="55">
        <v>9.8036999999999992</v>
      </c>
      <c r="D18" s="55">
        <v>9.9256999999999991</v>
      </c>
      <c r="E18" s="55">
        <v>9.9782999999999991</v>
      </c>
      <c r="F18" s="55">
        <v>7.9537999999999993</v>
      </c>
      <c r="G18" s="55">
        <v>9.4215999999999998</v>
      </c>
      <c r="H18" s="55">
        <v>7.4023000000000003</v>
      </c>
      <c r="I18" s="55">
        <v>8.3226999999999993</v>
      </c>
      <c r="J18" s="55">
        <v>8.0696000000000012</v>
      </c>
      <c r="K18" s="55">
        <v>8.8771000000000004</v>
      </c>
      <c r="L18" s="55">
        <v>6.9720000000000004</v>
      </c>
      <c r="M18" s="55">
        <v>6.1002999999999998</v>
      </c>
      <c r="N18" s="55">
        <v>5.4975000000000005</v>
      </c>
    </row>
    <row r="19" spans="1:14" s="3" customFormat="1" ht="15" customHeight="1" x14ac:dyDescent="0.2">
      <c r="A19" s="56" t="s">
        <v>62</v>
      </c>
      <c r="B19" s="55">
        <v>10.665700000000001</v>
      </c>
      <c r="C19" s="55">
        <v>9.2789999999999999</v>
      </c>
      <c r="D19" s="55">
        <v>12.164</v>
      </c>
      <c r="E19" s="55">
        <v>10.718500000000001</v>
      </c>
      <c r="F19" s="55">
        <v>9.7649000000000008</v>
      </c>
      <c r="G19" s="55">
        <v>7.9144000000000005</v>
      </c>
      <c r="H19" s="55">
        <v>11.2575</v>
      </c>
      <c r="I19" s="55">
        <v>7.1893000000000002</v>
      </c>
      <c r="J19" s="55">
        <v>5.4622999999999999</v>
      </c>
      <c r="K19" s="55">
        <v>4.8810000000000002</v>
      </c>
      <c r="L19" s="55">
        <v>10.065200000000001</v>
      </c>
      <c r="M19" s="55">
        <v>3.9659</v>
      </c>
      <c r="N19" s="55">
        <v>4.5605000000000002</v>
      </c>
    </row>
    <row r="20" spans="1:14" s="3" customFormat="1" ht="15" customHeight="1" x14ac:dyDescent="0.2">
      <c r="A20" s="56" t="s">
        <v>63</v>
      </c>
      <c r="B20" s="55" t="s">
        <v>76</v>
      </c>
      <c r="C20" s="55" t="s">
        <v>76</v>
      </c>
      <c r="D20" s="55" t="s">
        <v>76</v>
      </c>
      <c r="E20" s="55" t="s">
        <v>76</v>
      </c>
      <c r="F20" s="55" t="s">
        <v>16</v>
      </c>
      <c r="G20" s="55">
        <v>9.5736000000000008</v>
      </c>
      <c r="H20" s="55">
        <v>17.8492</v>
      </c>
      <c r="I20" s="55">
        <v>12.144600000000001</v>
      </c>
      <c r="J20" s="55" t="s">
        <v>16</v>
      </c>
      <c r="K20" s="55">
        <v>16.646000000000001</v>
      </c>
      <c r="L20" s="55">
        <v>15.9107</v>
      </c>
      <c r="M20" s="55">
        <v>14.289299999999999</v>
      </c>
      <c r="N20" s="55" t="s">
        <v>16</v>
      </c>
    </row>
    <row r="21" spans="1:14" s="3" customFormat="1" ht="15" customHeight="1" x14ac:dyDescent="0.2">
      <c r="A21" s="56" t="s">
        <v>64</v>
      </c>
      <c r="B21" s="55" t="s">
        <v>16</v>
      </c>
      <c r="C21" s="55" t="s">
        <v>16</v>
      </c>
      <c r="D21" s="55">
        <v>30.0214</v>
      </c>
      <c r="E21" s="55">
        <v>38.813200000000002</v>
      </c>
      <c r="F21" s="55">
        <v>22.6326</v>
      </c>
      <c r="G21" s="55">
        <v>7.1768999999999998</v>
      </c>
      <c r="H21" s="55">
        <v>21.522300000000001</v>
      </c>
      <c r="I21" s="55" t="s">
        <v>16</v>
      </c>
      <c r="J21" s="55" t="s">
        <v>16</v>
      </c>
      <c r="K21" s="55">
        <v>18.328700000000001</v>
      </c>
      <c r="L21" s="55">
        <v>10.7727</v>
      </c>
      <c r="M21" s="55" t="s">
        <v>16</v>
      </c>
      <c r="N21" s="55">
        <v>19.560500000000001</v>
      </c>
    </row>
    <row r="22" spans="1:14" s="3" customFormat="1" ht="15" customHeight="1" x14ac:dyDescent="0.2">
      <c r="A22" s="56" t="s">
        <v>65</v>
      </c>
      <c r="B22" s="55" t="s">
        <v>76</v>
      </c>
      <c r="C22" s="55" t="s">
        <v>76</v>
      </c>
      <c r="D22" s="55" t="s">
        <v>76</v>
      </c>
      <c r="E22" s="55" t="s">
        <v>76</v>
      </c>
      <c r="F22" s="55">
        <v>11.508900000000001</v>
      </c>
      <c r="G22" s="55">
        <v>15.613199999999999</v>
      </c>
      <c r="H22" s="55">
        <v>11.746600000000001</v>
      </c>
      <c r="I22" s="55">
        <v>16.3126</v>
      </c>
      <c r="J22" s="55">
        <v>12.223800000000001</v>
      </c>
      <c r="K22" s="55">
        <v>10.525</v>
      </c>
      <c r="L22" s="55">
        <v>10.537199999999999</v>
      </c>
      <c r="M22" s="55">
        <v>11.903</v>
      </c>
      <c r="N22" s="55">
        <v>6.9643999999999995</v>
      </c>
    </row>
    <row r="23" spans="1:14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s="3" customFormat="1" ht="15" customHeight="1" x14ac:dyDescent="0.2">
      <c r="A24" s="56" t="s">
        <v>60</v>
      </c>
      <c r="B24" s="55">
        <v>24.315200000000001</v>
      </c>
      <c r="C24" s="55">
        <v>20.771899999999999</v>
      </c>
      <c r="D24" s="55">
        <v>17.5778</v>
      </c>
      <c r="E24" s="55">
        <v>18.246700000000001</v>
      </c>
      <c r="F24" s="55">
        <v>15.067</v>
      </c>
      <c r="G24" s="55">
        <v>14.688799999999999</v>
      </c>
      <c r="H24" s="55">
        <v>13.821099999999999</v>
      </c>
      <c r="I24" s="55">
        <v>13.710700000000001</v>
      </c>
      <c r="J24" s="55">
        <v>13.302099999999999</v>
      </c>
      <c r="K24" s="55">
        <v>11.717700000000001</v>
      </c>
      <c r="L24" s="55">
        <v>11.391</v>
      </c>
      <c r="M24" s="55">
        <v>9.2466000000000008</v>
      </c>
      <c r="N24" s="55">
        <v>8.2807000000000013</v>
      </c>
    </row>
    <row r="25" spans="1:14" s="3" customFormat="1" ht="15" customHeight="1" x14ac:dyDescent="0.2">
      <c r="A25" s="56" t="s">
        <v>61</v>
      </c>
      <c r="B25" s="55">
        <v>4.3745000000000003</v>
      </c>
      <c r="C25" s="55">
        <v>3.9851999999999999</v>
      </c>
      <c r="D25" s="55">
        <v>4.6240999999999994</v>
      </c>
      <c r="E25" s="55">
        <v>4.3334999999999999</v>
      </c>
      <c r="F25" s="55">
        <v>3.9753999999999996</v>
      </c>
      <c r="G25" s="55">
        <v>3.93</v>
      </c>
      <c r="H25" s="55">
        <v>5.0333000000000006</v>
      </c>
      <c r="I25" s="55">
        <v>3.8201000000000001</v>
      </c>
      <c r="J25" s="55">
        <v>4.5340999999999996</v>
      </c>
      <c r="K25" s="55">
        <v>2.7736000000000001</v>
      </c>
      <c r="L25" s="55">
        <v>2.9390999999999998</v>
      </c>
      <c r="M25" s="55">
        <v>2.5268999999999999</v>
      </c>
      <c r="N25" s="55">
        <v>3.2890999999999995</v>
      </c>
    </row>
    <row r="26" spans="1:14" s="3" customFormat="1" ht="15" customHeight="1" x14ac:dyDescent="0.2">
      <c r="A26" s="56" t="s">
        <v>32</v>
      </c>
      <c r="B26" s="55">
        <v>9.9024000000000001</v>
      </c>
      <c r="C26" s="55">
        <v>7.0078000000000005</v>
      </c>
      <c r="D26" s="55">
        <v>5.9312999999999994</v>
      </c>
      <c r="E26" s="55">
        <v>7.2393999999999998</v>
      </c>
      <c r="F26" s="55">
        <v>6.2387999999999995</v>
      </c>
      <c r="G26" s="55">
        <v>7.0583000000000009</v>
      </c>
      <c r="H26" s="55">
        <v>7.1117999999999997</v>
      </c>
      <c r="I26" s="55">
        <v>7.3325000000000005</v>
      </c>
      <c r="J26" s="55">
        <v>3.9655000000000005</v>
      </c>
      <c r="K26" s="55">
        <v>4.2347999999999999</v>
      </c>
      <c r="L26" s="55">
        <v>3.9834000000000001</v>
      </c>
      <c r="M26" s="55">
        <v>4.8064999999999998</v>
      </c>
      <c r="N26" s="55">
        <v>4.0278999999999998</v>
      </c>
    </row>
    <row r="27" spans="1:14" s="3" customFormat="1" ht="15" customHeight="1" x14ac:dyDescent="0.2">
      <c r="A27" s="56" t="s">
        <v>62</v>
      </c>
      <c r="B27" s="55">
        <v>7.5819000000000001</v>
      </c>
      <c r="C27" s="55">
        <v>13.4979</v>
      </c>
      <c r="D27" s="55">
        <v>5.3740999999999994</v>
      </c>
      <c r="E27" s="55">
        <v>8.4255999999999993</v>
      </c>
      <c r="F27" s="55">
        <v>4.7859999999999996</v>
      </c>
      <c r="G27" s="55">
        <v>5.8102</v>
      </c>
      <c r="H27" s="55">
        <v>5.8948</v>
      </c>
      <c r="I27" s="55">
        <v>3.6394000000000002</v>
      </c>
      <c r="J27" s="55">
        <v>4.1583000000000006</v>
      </c>
      <c r="K27" s="55">
        <v>3.5041000000000002</v>
      </c>
      <c r="L27" s="55">
        <v>4.1591999999999993</v>
      </c>
      <c r="M27" s="55">
        <v>1.3294999999999999</v>
      </c>
      <c r="N27" s="55">
        <v>1.4977</v>
      </c>
    </row>
    <row r="28" spans="1:14" s="3" customFormat="1" ht="15" customHeight="1" x14ac:dyDescent="0.2">
      <c r="A28" s="56" t="s">
        <v>63</v>
      </c>
      <c r="B28" s="55" t="s">
        <v>76</v>
      </c>
      <c r="C28" s="55" t="s">
        <v>76</v>
      </c>
      <c r="D28" s="55" t="s">
        <v>76</v>
      </c>
      <c r="E28" s="55" t="s">
        <v>76</v>
      </c>
      <c r="F28" s="55" t="s">
        <v>16</v>
      </c>
      <c r="G28" s="55">
        <v>11.145099999999999</v>
      </c>
      <c r="H28" s="55">
        <v>4.181</v>
      </c>
      <c r="I28" s="55">
        <v>8.5894999999999992</v>
      </c>
      <c r="J28" s="55">
        <v>10.155200000000001</v>
      </c>
      <c r="K28" s="55" t="s">
        <v>16</v>
      </c>
      <c r="L28" s="55" t="s">
        <v>16</v>
      </c>
      <c r="M28" s="55" t="s">
        <v>16</v>
      </c>
      <c r="N28" s="55">
        <v>5.2695999999999996</v>
      </c>
    </row>
    <row r="29" spans="1:14" s="3" customFormat="1" ht="15" customHeight="1" x14ac:dyDescent="0.2">
      <c r="A29" s="56" t="s">
        <v>64</v>
      </c>
      <c r="B29" s="55" t="s">
        <v>16</v>
      </c>
      <c r="C29" s="55" t="s">
        <v>16</v>
      </c>
      <c r="D29" s="55" t="s">
        <v>16</v>
      </c>
      <c r="E29" s="55" t="s">
        <v>16</v>
      </c>
      <c r="F29" s="55">
        <v>17.508399999999998</v>
      </c>
      <c r="G29" s="55" t="s">
        <v>16</v>
      </c>
      <c r="H29" s="55">
        <v>17.595199999999998</v>
      </c>
      <c r="I29" s="55" t="s">
        <v>16</v>
      </c>
      <c r="J29" s="55" t="s">
        <v>16</v>
      </c>
      <c r="K29" s="55">
        <v>15.6364</v>
      </c>
      <c r="L29" s="55">
        <v>9.3178000000000001</v>
      </c>
      <c r="M29" s="55">
        <v>8.9350000000000005</v>
      </c>
      <c r="N29" s="55" t="s">
        <v>16</v>
      </c>
    </row>
    <row r="30" spans="1:14" s="3" customFormat="1" ht="15" customHeight="1" x14ac:dyDescent="0.2">
      <c r="A30" s="56" t="s">
        <v>65</v>
      </c>
      <c r="B30" s="55" t="s">
        <v>76</v>
      </c>
      <c r="C30" s="55" t="s">
        <v>76</v>
      </c>
      <c r="D30" s="55" t="s">
        <v>76</v>
      </c>
      <c r="E30" s="55" t="s">
        <v>76</v>
      </c>
      <c r="F30" s="55">
        <v>13.6464</v>
      </c>
      <c r="G30" s="55">
        <v>11.882099999999999</v>
      </c>
      <c r="H30" s="55">
        <v>12.3392</v>
      </c>
      <c r="I30" s="55">
        <v>12.814</v>
      </c>
      <c r="J30" s="55">
        <v>11.103100000000001</v>
      </c>
      <c r="K30" s="55">
        <v>9.3842999999999996</v>
      </c>
      <c r="L30" s="55">
        <v>12.9407</v>
      </c>
      <c r="M30" s="55">
        <v>8.107899999999999</v>
      </c>
      <c r="N30" s="55">
        <v>4.8151999999999999</v>
      </c>
    </row>
    <row r="31" spans="1:14" s="3" customFormat="1" ht="15" customHeight="1" x14ac:dyDescent="0.25">
      <c r="A31" s="68" t="s">
        <v>75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5" customHeight="1" x14ac:dyDescent="0.25">
      <c r="A32" s="67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33" s="14" customFormat="1" ht="15" customHeight="1" x14ac:dyDescent="0.15">
      <c r="A33" s="67" t="s">
        <v>83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62"/>
      <c r="Z33" s="63"/>
      <c r="AA33" s="63"/>
      <c r="AB33" s="63"/>
      <c r="AC33" s="63"/>
      <c r="AD33" s="63"/>
      <c r="AE33" s="63"/>
      <c r="AF33" s="63"/>
      <c r="AG33" s="63"/>
    </row>
    <row r="34" spans="1:33" ht="12" customHeigh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</sheetData>
  <mergeCells count="9">
    <mergeCell ref="Y33:AG33"/>
    <mergeCell ref="A1:N1"/>
    <mergeCell ref="A33:N33"/>
    <mergeCell ref="A31:N31"/>
    <mergeCell ref="A32:N32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showGridLines="0" zoomScaleNormal="100" workbookViewId="0">
      <selection activeCell="A31" sqref="A31:XFD31"/>
    </sheetView>
  </sheetViews>
  <sheetFormatPr defaultRowHeight="15" x14ac:dyDescent="0.25"/>
  <cols>
    <col min="1" max="1" width="36.570312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4" t="s">
        <v>71</v>
      </c>
      <c r="B3" s="59">
        <v>0.87790000000000001</v>
      </c>
      <c r="C3" s="59">
        <v>0.7177</v>
      </c>
      <c r="D3" s="59">
        <v>0.78800000000000003</v>
      </c>
      <c r="E3" s="59">
        <v>0.71579999999999999</v>
      </c>
      <c r="F3" s="59">
        <v>0.61799999999999999</v>
      </c>
      <c r="G3" s="59">
        <v>0.60680000000000001</v>
      </c>
      <c r="H3" s="59">
        <v>0.59289999999999998</v>
      </c>
      <c r="I3" s="59">
        <v>0.53400000000000003</v>
      </c>
      <c r="J3" s="59">
        <v>0.61069999999999991</v>
      </c>
      <c r="K3" s="59">
        <v>0.56109999999999993</v>
      </c>
      <c r="L3" s="59">
        <v>0.64019999999999999</v>
      </c>
      <c r="M3" s="59">
        <v>0.46959999999999996</v>
      </c>
      <c r="N3" s="59">
        <v>0.51180000000000003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9">
        <v>0.95080000000000009</v>
      </c>
      <c r="C5" s="59">
        <v>0.91359999999999997</v>
      </c>
      <c r="D5" s="59">
        <v>0.95519999999999994</v>
      </c>
      <c r="E5" s="59">
        <v>0.8297000000000001</v>
      </c>
      <c r="F5" s="59">
        <v>0.75459999999999994</v>
      </c>
      <c r="G5" s="59">
        <v>0.60650000000000004</v>
      </c>
      <c r="H5" s="59">
        <v>0.74929999999999997</v>
      </c>
      <c r="I5" s="59">
        <v>0.62809999999999999</v>
      </c>
      <c r="J5" s="59">
        <v>0.68020000000000003</v>
      </c>
      <c r="K5" s="59">
        <v>0.66790000000000005</v>
      </c>
      <c r="L5" s="59">
        <v>0.83479999999999999</v>
      </c>
      <c r="M5" s="59">
        <v>0.63919999999999999</v>
      </c>
      <c r="N5" s="59">
        <v>0.63390000000000002</v>
      </c>
    </row>
    <row r="6" spans="1:16" s="3" customFormat="1" ht="15" customHeight="1" x14ac:dyDescent="0.2">
      <c r="A6" s="56" t="s">
        <v>59</v>
      </c>
      <c r="B6" s="59">
        <v>1.1060000000000001</v>
      </c>
      <c r="C6" s="59">
        <v>0.76629999999999998</v>
      </c>
      <c r="D6" s="59">
        <v>0.77140000000000009</v>
      </c>
      <c r="E6" s="59">
        <v>0.84989999999999999</v>
      </c>
      <c r="F6" s="59">
        <v>0.72370000000000001</v>
      </c>
      <c r="G6" s="59">
        <v>0.74829999999999997</v>
      </c>
      <c r="H6" s="59">
        <v>0.63359999999999994</v>
      </c>
      <c r="I6" s="59">
        <v>0.6482</v>
      </c>
      <c r="J6" s="59">
        <v>0.72360000000000002</v>
      </c>
      <c r="K6" s="59">
        <v>0.62760000000000005</v>
      </c>
      <c r="L6" s="59">
        <v>0.68780000000000008</v>
      </c>
      <c r="M6" s="59">
        <v>0.43309999999999998</v>
      </c>
      <c r="N6" s="59">
        <v>0.55840000000000001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9">
        <v>0.88619999999999999</v>
      </c>
      <c r="C8" s="59">
        <v>0.89549999999999996</v>
      </c>
      <c r="D8" s="59">
        <v>0.83009999999999995</v>
      </c>
      <c r="E8" s="59">
        <v>0.7903</v>
      </c>
      <c r="F8" s="59">
        <v>0.64300000000000002</v>
      </c>
      <c r="G8" s="59">
        <v>0.75729999999999997</v>
      </c>
      <c r="H8" s="59">
        <v>0.78700000000000003</v>
      </c>
      <c r="I8" s="59">
        <v>0.76249999999999996</v>
      </c>
      <c r="J8" s="59">
        <v>0.79869999999999997</v>
      </c>
      <c r="K8" s="59">
        <v>0.69290000000000007</v>
      </c>
      <c r="L8" s="59">
        <v>0.89350000000000007</v>
      </c>
      <c r="M8" s="59">
        <v>0.57699999999999996</v>
      </c>
      <c r="N8" s="59">
        <v>0.77279999999999993</v>
      </c>
    </row>
    <row r="9" spans="1:16" s="3" customFormat="1" ht="15" customHeight="1" x14ac:dyDescent="0.2">
      <c r="A9" s="56" t="s">
        <v>61</v>
      </c>
      <c r="B9" s="59">
        <v>0.74560000000000004</v>
      </c>
      <c r="C9" s="59">
        <v>0.55159999999999998</v>
      </c>
      <c r="D9" s="59">
        <v>0.78989999999999994</v>
      </c>
      <c r="E9" s="59">
        <v>0.73730000000000007</v>
      </c>
      <c r="F9" s="59">
        <v>0.82620000000000005</v>
      </c>
      <c r="G9" s="59">
        <v>0.75619999999999998</v>
      </c>
      <c r="H9" s="59">
        <v>1.4569999999999999</v>
      </c>
      <c r="I9" s="59">
        <v>0.74280000000000002</v>
      </c>
      <c r="J9" s="59">
        <v>0.70410000000000006</v>
      </c>
      <c r="K9" s="59">
        <v>0.63300000000000001</v>
      </c>
      <c r="L9" s="59">
        <v>0.748</v>
      </c>
      <c r="M9" s="59">
        <v>0.76470000000000005</v>
      </c>
      <c r="N9" s="59">
        <v>1.0074000000000001</v>
      </c>
    </row>
    <row r="10" spans="1:16" s="3" customFormat="1" ht="15" customHeight="1" x14ac:dyDescent="0.2">
      <c r="A10" s="56" t="s">
        <v>32</v>
      </c>
      <c r="B10" s="59">
        <v>1.5751999999999999</v>
      </c>
      <c r="C10" s="59">
        <v>1.216</v>
      </c>
      <c r="D10" s="59">
        <v>1.0106999999999999</v>
      </c>
      <c r="E10" s="59">
        <v>1.2170000000000001</v>
      </c>
      <c r="F10" s="59">
        <v>0.99809999999999999</v>
      </c>
      <c r="G10" s="59">
        <v>0.90810000000000002</v>
      </c>
      <c r="H10" s="59">
        <v>0.63109999999999999</v>
      </c>
      <c r="I10" s="59">
        <v>0.86630000000000007</v>
      </c>
      <c r="J10" s="59">
        <v>0.74560000000000004</v>
      </c>
      <c r="K10" s="59">
        <v>0.80649999999999988</v>
      </c>
      <c r="L10" s="59">
        <v>0.74019999999999997</v>
      </c>
      <c r="M10" s="59">
        <v>0.69850000000000001</v>
      </c>
      <c r="N10" s="59">
        <v>0.60780000000000001</v>
      </c>
    </row>
    <row r="11" spans="1:16" s="3" customFormat="1" ht="15" customHeight="1" x14ac:dyDescent="0.2">
      <c r="A11" s="56" t="s">
        <v>62</v>
      </c>
      <c r="B11" s="59">
        <v>1.2325999999999999</v>
      </c>
      <c r="C11" s="59">
        <v>1.8391999999999999</v>
      </c>
      <c r="D11" s="59">
        <v>1.1299999999999999</v>
      </c>
      <c r="E11" s="59">
        <v>1.4094</v>
      </c>
      <c r="F11" s="59">
        <v>1.2494000000000001</v>
      </c>
      <c r="G11" s="59">
        <v>1.6265999999999998</v>
      </c>
      <c r="H11" s="59">
        <v>1.7702</v>
      </c>
      <c r="I11" s="59">
        <v>1.4040999999999999</v>
      </c>
      <c r="J11" s="59">
        <v>1.333</v>
      </c>
      <c r="K11" s="59">
        <v>1.0287999999999999</v>
      </c>
      <c r="L11" s="59">
        <v>1.0347</v>
      </c>
      <c r="M11" s="59">
        <v>0.86829999999999996</v>
      </c>
      <c r="N11" s="59">
        <v>1.0724</v>
      </c>
      <c r="O11" s="5"/>
      <c r="P11" s="5"/>
    </row>
    <row r="12" spans="1:16" s="3" customFormat="1" ht="15" customHeight="1" x14ac:dyDescent="0.2">
      <c r="A12" s="56" t="s">
        <v>63</v>
      </c>
      <c r="B12" s="59" t="s">
        <v>85</v>
      </c>
      <c r="C12" s="59" t="s">
        <v>85</v>
      </c>
      <c r="D12" s="59" t="s">
        <v>85</v>
      </c>
      <c r="E12" s="59" t="s">
        <v>85</v>
      </c>
      <c r="F12" s="59">
        <v>2.2509999999999999</v>
      </c>
      <c r="G12" s="59">
        <v>2.4136000000000002</v>
      </c>
      <c r="H12" s="59">
        <v>3.069</v>
      </c>
      <c r="I12" s="59">
        <v>2.9939</v>
      </c>
      <c r="J12" s="59">
        <v>2.9499</v>
      </c>
      <c r="K12" s="59">
        <v>3.2852999999999999</v>
      </c>
      <c r="L12" s="59">
        <v>2.5358000000000001</v>
      </c>
      <c r="M12" s="59">
        <v>4.4523999999999999</v>
      </c>
      <c r="N12" s="59">
        <v>2.4739</v>
      </c>
      <c r="O12" s="10"/>
      <c r="P12" s="10"/>
    </row>
    <row r="13" spans="1:16" s="3" customFormat="1" ht="15" customHeight="1" x14ac:dyDescent="0.2">
      <c r="A13" s="56" t="s">
        <v>64</v>
      </c>
      <c r="B13" s="59">
        <v>6.0667</v>
      </c>
      <c r="C13" s="59">
        <v>2.9043999999999999</v>
      </c>
      <c r="D13" s="59">
        <v>3.5465999999999998</v>
      </c>
      <c r="E13" s="59">
        <v>5.4881000000000002</v>
      </c>
      <c r="F13" s="59">
        <v>3.6162999999999998</v>
      </c>
      <c r="G13" s="59">
        <v>3.1332</v>
      </c>
      <c r="H13" s="59">
        <v>3.3860000000000001</v>
      </c>
      <c r="I13" s="59">
        <v>3.3884999999999996</v>
      </c>
      <c r="J13" s="59">
        <v>2.9668999999999999</v>
      </c>
      <c r="K13" s="59">
        <v>3.6184000000000003</v>
      </c>
      <c r="L13" s="59">
        <v>1.8774</v>
      </c>
      <c r="M13" s="59">
        <v>3.5350999999999999</v>
      </c>
      <c r="N13" s="59">
        <v>2.9905999999999997</v>
      </c>
    </row>
    <row r="14" spans="1:16" s="3" customFormat="1" ht="15" customHeight="1" x14ac:dyDescent="0.2">
      <c r="A14" s="56" t="s">
        <v>65</v>
      </c>
      <c r="B14" s="59" t="s">
        <v>85</v>
      </c>
      <c r="C14" s="59" t="s">
        <v>85</v>
      </c>
      <c r="D14" s="59" t="s">
        <v>85</v>
      </c>
      <c r="E14" s="59" t="s">
        <v>85</v>
      </c>
      <c r="F14" s="59">
        <v>3.2199999999999998</v>
      </c>
      <c r="G14" s="59">
        <v>2.2012</v>
      </c>
      <c r="H14" s="59">
        <v>1.5681</v>
      </c>
      <c r="I14" s="59">
        <v>2.1976</v>
      </c>
      <c r="J14" s="59">
        <v>2.1309</v>
      </c>
      <c r="K14" s="59">
        <v>1.4586999999999999</v>
      </c>
      <c r="L14" s="59">
        <v>1.5725</v>
      </c>
      <c r="M14" s="59">
        <v>1.6226</v>
      </c>
      <c r="N14" s="59">
        <v>1.3762000000000001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9">
        <v>1.1133</v>
      </c>
      <c r="C16" s="59">
        <v>1.1545000000000001</v>
      </c>
      <c r="D16" s="59">
        <v>1.0552000000000001</v>
      </c>
      <c r="E16" s="59">
        <v>1.0418000000000001</v>
      </c>
      <c r="F16" s="59">
        <v>0.87060000000000004</v>
      </c>
      <c r="G16" s="59">
        <v>0.81110000000000004</v>
      </c>
      <c r="H16" s="59">
        <v>0.98560000000000003</v>
      </c>
      <c r="I16" s="59">
        <v>0.82550000000000001</v>
      </c>
      <c r="J16" s="59">
        <v>0.89669999999999994</v>
      </c>
      <c r="K16" s="59">
        <v>0.83110000000000006</v>
      </c>
      <c r="L16" s="59">
        <v>1.1549</v>
      </c>
      <c r="M16" s="59">
        <v>0.80700000000000005</v>
      </c>
      <c r="N16" s="59">
        <v>0.90639999999999987</v>
      </c>
    </row>
    <row r="17" spans="1:33" s="3" customFormat="1" ht="15" customHeight="1" x14ac:dyDescent="0.2">
      <c r="A17" s="56" t="s">
        <v>61</v>
      </c>
      <c r="B17" s="59">
        <v>1.5133000000000001</v>
      </c>
      <c r="C17" s="59">
        <v>1.0382</v>
      </c>
      <c r="D17" s="59">
        <v>0.94259999999999999</v>
      </c>
      <c r="E17" s="59">
        <v>1.0959999999999999</v>
      </c>
      <c r="F17" s="59">
        <v>1.4401999999999999</v>
      </c>
      <c r="G17" s="59">
        <v>1.1074000000000002</v>
      </c>
      <c r="H17" s="59">
        <v>1.2040999999999999</v>
      </c>
      <c r="I17" s="59">
        <v>0.97920000000000007</v>
      </c>
      <c r="J17" s="59">
        <v>1.3566</v>
      </c>
      <c r="K17" s="59">
        <v>0.99799999999999989</v>
      </c>
      <c r="L17" s="59">
        <v>1.3339000000000001</v>
      </c>
      <c r="M17" s="59">
        <v>1.2343</v>
      </c>
      <c r="N17" s="59">
        <v>1.0207000000000002</v>
      </c>
    </row>
    <row r="18" spans="1:33" s="3" customFormat="1" ht="15" customHeight="1" x14ac:dyDescent="0.2">
      <c r="A18" s="56" t="s">
        <v>32</v>
      </c>
      <c r="B18" s="59">
        <v>1.5301</v>
      </c>
      <c r="C18" s="59">
        <v>1.94</v>
      </c>
      <c r="D18" s="59">
        <v>1.5921000000000001</v>
      </c>
      <c r="E18" s="59">
        <v>1.5737999999999999</v>
      </c>
      <c r="F18" s="59">
        <v>1.2218</v>
      </c>
      <c r="G18" s="59">
        <v>1.1702999999999999</v>
      </c>
      <c r="H18" s="59">
        <v>0.91810000000000003</v>
      </c>
      <c r="I18" s="59">
        <v>1.3617999999999999</v>
      </c>
      <c r="J18" s="59">
        <v>1.1655</v>
      </c>
      <c r="K18" s="59">
        <v>1.1411</v>
      </c>
      <c r="L18" s="59">
        <v>1.1031</v>
      </c>
      <c r="M18" s="59">
        <v>0.85819999999999996</v>
      </c>
      <c r="N18" s="59">
        <v>0.92869999999999997</v>
      </c>
    </row>
    <row r="19" spans="1:33" s="3" customFormat="1" ht="15" customHeight="1" x14ac:dyDescent="0.2">
      <c r="A19" s="56" t="s">
        <v>62</v>
      </c>
      <c r="B19" s="59">
        <v>2.2258</v>
      </c>
      <c r="C19" s="59">
        <v>2.1154999999999999</v>
      </c>
      <c r="D19" s="59">
        <v>1.7531999999999999</v>
      </c>
      <c r="E19" s="59">
        <v>1.7912999999999999</v>
      </c>
      <c r="F19" s="59">
        <v>2.0840000000000001</v>
      </c>
      <c r="G19" s="59">
        <v>1.8194999999999999</v>
      </c>
      <c r="H19" s="59">
        <v>1.4670000000000001</v>
      </c>
      <c r="I19" s="59">
        <v>2.2359</v>
      </c>
      <c r="J19" s="59">
        <v>1.6225000000000001</v>
      </c>
      <c r="K19" s="59">
        <v>1.5206999999999999</v>
      </c>
      <c r="L19" s="59">
        <v>1.6300999999999999</v>
      </c>
      <c r="M19" s="59">
        <v>1.6423000000000001</v>
      </c>
      <c r="N19" s="59">
        <v>1.8659999999999999</v>
      </c>
    </row>
    <row r="20" spans="1:33" s="3" customFormat="1" ht="15" customHeight="1" x14ac:dyDescent="0.2">
      <c r="A20" s="56" t="s">
        <v>63</v>
      </c>
      <c r="B20" s="59" t="s">
        <v>85</v>
      </c>
      <c r="C20" s="59" t="s">
        <v>85</v>
      </c>
      <c r="D20" s="59" t="s">
        <v>85</v>
      </c>
      <c r="E20" s="59" t="s">
        <v>85</v>
      </c>
      <c r="F20" s="59" t="s">
        <v>85</v>
      </c>
      <c r="G20" s="59">
        <v>3.4960999999999998</v>
      </c>
      <c r="H20" s="59">
        <v>4.2690999999999999</v>
      </c>
      <c r="I20" s="59">
        <v>4.4740000000000002</v>
      </c>
      <c r="J20" s="59" t="s">
        <v>85</v>
      </c>
      <c r="K20" s="59">
        <v>4.1640999999999995</v>
      </c>
      <c r="L20" s="59">
        <v>4.1765999999999996</v>
      </c>
      <c r="M20" s="59">
        <v>5.2671000000000001</v>
      </c>
      <c r="N20" s="59" t="s">
        <v>85</v>
      </c>
    </row>
    <row r="21" spans="1:33" s="3" customFormat="1" ht="15" customHeight="1" x14ac:dyDescent="0.2">
      <c r="A21" s="56" t="s">
        <v>64</v>
      </c>
      <c r="B21" s="59" t="s">
        <v>85</v>
      </c>
      <c r="C21" s="59" t="s">
        <v>85</v>
      </c>
      <c r="D21" s="59">
        <v>6.2634999999999996</v>
      </c>
      <c r="E21" s="59">
        <v>8.6067</v>
      </c>
      <c r="F21" s="59">
        <v>3.7114000000000003</v>
      </c>
      <c r="G21" s="59">
        <v>2.5074000000000001</v>
      </c>
      <c r="H21" s="59">
        <v>3.9609999999999999</v>
      </c>
      <c r="I21" s="59" t="s">
        <v>85</v>
      </c>
      <c r="J21" s="59" t="s">
        <v>85</v>
      </c>
      <c r="K21" s="59">
        <v>3.7452999999999999</v>
      </c>
      <c r="L21" s="59">
        <v>2.8361000000000001</v>
      </c>
      <c r="M21" s="59" t="s">
        <v>85</v>
      </c>
      <c r="N21" s="59">
        <v>3.5524</v>
      </c>
    </row>
    <row r="22" spans="1:33" s="3" customFormat="1" ht="15" customHeight="1" x14ac:dyDescent="0.2">
      <c r="A22" s="56" t="s">
        <v>65</v>
      </c>
      <c r="B22" s="59" t="s">
        <v>85</v>
      </c>
      <c r="C22" s="59" t="s">
        <v>85</v>
      </c>
      <c r="D22" s="59" t="s">
        <v>85</v>
      </c>
      <c r="E22" s="59" t="s">
        <v>85</v>
      </c>
      <c r="F22" s="59">
        <v>5.0960000000000001</v>
      </c>
      <c r="G22" s="59">
        <v>3.2401</v>
      </c>
      <c r="H22" s="59">
        <v>1.8692</v>
      </c>
      <c r="I22" s="59">
        <v>3.9469999999999996</v>
      </c>
      <c r="J22" s="59">
        <v>2.8628</v>
      </c>
      <c r="K22" s="59">
        <v>2.1657999999999999</v>
      </c>
      <c r="L22" s="59">
        <v>2.1735000000000002</v>
      </c>
      <c r="M22" s="59">
        <v>2.4308000000000001</v>
      </c>
      <c r="N22" s="59">
        <v>1.5723999999999998</v>
      </c>
    </row>
    <row r="23" spans="1:33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33" s="3" customFormat="1" ht="15" customHeight="1" x14ac:dyDescent="0.2">
      <c r="A24" s="56" t="s">
        <v>60</v>
      </c>
      <c r="B24" s="59">
        <v>1.1575</v>
      </c>
      <c r="C24" s="59">
        <v>0.84489999999999998</v>
      </c>
      <c r="D24" s="59">
        <v>0.85219999999999996</v>
      </c>
      <c r="E24" s="59">
        <v>0.95489999999999997</v>
      </c>
      <c r="F24" s="59">
        <v>0.8175</v>
      </c>
      <c r="G24" s="59">
        <v>0.9224</v>
      </c>
      <c r="H24" s="59">
        <v>0.81779999999999997</v>
      </c>
      <c r="I24" s="59">
        <v>0.96679999999999999</v>
      </c>
      <c r="J24" s="59">
        <v>0.96849999999999992</v>
      </c>
      <c r="K24" s="59">
        <v>0.81659999999999999</v>
      </c>
      <c r="L24" s="59">
        <v>0.90449999999999997</v>
      </c>
      <c r="M24" s="59">
        <v>0.52990000000000004</v>
      </c>
      <c r="N24" s="59">
        <v>0.83929999999999993</v>
      </c>
    </row>
    <row r="25" spans="1:33" s="3" customFormat="1" ht="15" customHeight="1" x14ac:dyDescent="0.2">
      <c r="A25" s="56" t="s">
        <v>61</v>
      </c>
      <c r="B25" s="59">
        <v>0.8054</v>
      </c>
      <c r="C25" s="59">
        <v>0.73380000000000001</v>
      </c>
      <c r="D25" s="59">
        <v>0.94219999999999993</v>
      </c>
      <c r="E25" s="59">
        <v>1.0054000000000001</v>
      </c>
      <c r="F25" s="59">
        <v>0.84179999999999999</v>
      </c>
      <c r="G25" s="59">
        <v>0.80659999999999998</v>
      </c>
      <c r="H25" s="59">
        <v>1.7137</v>
      </c>
      <c r="I25" s="59">
        <v>0.88219999999999998</v>
      </c>
      <c r="J25" s="59">
        <v>0.9598000000000001</v>
      </c>
      <c r="K25" s="59">
        <v>0.70340000000000003</v>
      </c>
      <c r="L25" s="59">
        <v>0.67510000000000003</v>
      </c>
      <c r="M25" s="59">
        <v>0.68940000000000001</v>
      </c>
      <c r="N25" s="59">
        <v>0.93609999999999993</v>
      </c>
    </row>
    <row r="26" spans="1:33" s="3" customFormat="1" ht="15" customHeight="1" x14ac:dyDescent="0.2">
      <c r="A26" s="56" t="s">
        <v>32</v>
      </c>
      <c r="B26" s="59">
        <v>2.1185999999999998</v>
      </c>
      <c r="C26" s="59">
        <v>1.2788000000000002</v>
      </c>
      <c r="D26" s="59">
        <v>0.97909999999999997</v>
      </c>
      <c r="E26" s="59">
        <v>1.4938</v>
      </c>
      <c r="F26" s="59">
        <v>1.2751999999999999</v>
      </c>
      <c r="G26" s="59">
        <v>1.1488999999999998</v>
      </c>
      <c r="H26" s="59">
        <v>0.84040000000000004</v>
      </c>
      <c r="I26" s="59">
        <v>0.94420000000000004</v>
      </c>
      <c r="J26" s="59">
        <v>0.69369999999999998</v>
      </c>
      <c r="K26" s="59">
        <v>0.81359999999999988</v>
      </c>
      <c r="L26" s="59">
        <v>0.77270000000000005</v>
      </c>
      <c r="M26" s="59">
        <v>0.75659999999999994</v>
      </c>
      <c r="N26" s="59">
        <v>0.61130000000000007</v>
      </c>
    </row>
    <row r="27" spans="1:33" s="3" customFormat="1" ht="15" customHeight="1" x14ac:dyDescent="0.2">
      <c r="A27" s="56" t="s">
        <v>62</v>
      </c>
      <c r="B27" s="59">
        <v>1.7509000000000001</v>
      </c>
      <c r="C27" s="59">
        <v>3.6228999999999996</v>
      </c>
      <c r="D27" s="59">
        <v>0.8567999999999999</v>
      </c>
      <c r="E27" s="59">
        <v>1.9156</v>
      </c>
      <c r="F27" s="59">
        <v>1.2251000000000001</v>
      </c>
      <c r="G27" s="59">
        <v>1.9852999999999998</v>
      </c>
      <c r="H27" s="59">
        <v>3.0808</v>
      </c>
      <c r="I27" s="59">
        <v>1.5249000000000001</v>
      </c>
      <c r="J27" s="59">
        <v>1.3278999999999999</v>
      </c>
      <c r="K27" s="59">
        <v>1.4855</v>
      </c>
      <c r="L27" s="59">
        <v>1.3341000000000001</v>
      </c>
      <c r="M27" s="59">
        <v>0.4425</v>
      </c>
      <c r="N27" s="59">
        <v>0.57600000000000007</v>
      </c>
    </row>
    <row r="28" spans="1:33" s="3" customFormat="1" ht="15" customHeight="1" x14ac:dyDescent="0.2">
      <c r="A28" s="56" t="s">
        <v>63</v>
      </c>
      <c r="B28" s="59" t="s">
        <v>85</v>
      </c>
      <c r="C28" s="59" t="s">
        <v>85</v>
      </c>
      <c r="D28" s="59" t="s">
        <v>85</v>
      </c>
      <c r="E28" s="59" t="s">
        <v>85</v>
      </c>
      <c r="F28" s="59" t="s">
        <v>85</v>
      </c>
      <c r="G28" s="59">
        <v>2.855</v>
      </c>
      <c r="H28" s="59">
        <v>2.2950999999999997</v>
      </c>
      <c r="I28" s="59">
        <v>1.8110999999999999</v>
      </c>
      <c r="J28" s="59">
        <v>4.8309999999999995</v>
      </c>
      <c r="K28" s="59" t="s">
        <v>85</v>
      </c>
      <c r="L28" s="59" t="s">
        <v>85</v>
      </c>
      <c r="M28" s="59" t="s">
        <v>85</v>
      </c>
      <c r="N28" s="59">
        <v>2.573</v>
      </c>
    </row>
    <row r="29" spans="1:33" s="3" customFormat="1" ht="15" customHeight="1" x14ac:dyDescent="0.2">
      <c r="A29" s="56" t="s">
        <v>64</v>
      </c>
      <c r="B29" s="59" t="s">
        <v>85</v>
      </c>
      <c r="C29" s="59" t="s">
        <v>85</v>
      </c>
      <c r="D29" s="59" t="s">
        <v>85</v>
      </c>
      <c r="E29" s="59" t="s">
        <v>85</v>
      </c>
      <c r="F29" s="59">
        <v>4.7580999999999998</v>
      </c>
      <c r="G29" s="59" t="s">
        <v>85</v>
      </c>
      <c r="H29" s="59">
        <v>4.1696999999999997</v>
      </c>
      <c r="I29" s="59" t="s">
        <v>85</v>
      </c>
      <c r="J29" s="59" t="s">
        <v>85</v>
      </c>
      <c r="K29" s="59">
        <v>4.1348000000000003</v>
      </c>
      <c r="L29" s="59">
        <v>1.9113000000000002</v>
      </c>
      <c r="M29" s="59">
        <v>1.7288999999999999</v>
      </c>
      <c r="N29" s="59" t="s">
        <v>85</v>
      </c>
    </row>
    <row r="30" spans="1:33" s="3" customFormat="1" ht="15" customHeight="1" x14ac:dyDescent="0.2">
      <c r="A30" s="56" t="s">
        <v>65</v>
      </c>
      <c r="B30" s="59" t="s">
        <v>85</v>
      </c>
      <c r="C30" s="59" t="s">
        <v>85</v>
      </c>
      <c r="D30" s="59" t="s">
        <v>85</v>
      </c>
      <c r="E30" s="59" t="s">
        <v>85</v>
      </c>
      <c r="F30" s="59">
        <v>4.5933999999999999</v>
      </c>
      <c r="G30" s="59">
        <v>2.5387</v>
      </c>
      <c r="H30" s="59">
        <v>2.1688999999999998</v>
      </c>
      <c r="I30" s="59">
        <v>2.2072000000000003</v>
      </c>
      <c r="J30" s="59">
        <v>2.8975</v>
      </c>
      <c r="K30" s="59">
        <v>1.7478</v>
      </c>
      <c r="L30" s="59">
        <v>2.6856999999999998</v>
      </c>
      <c r="M30" s="59">
        <v>1.8287000000000002</v>
      </c>
      <c r="N30" s="59">
        <v>1.4430999999999998</v>
      </c>
    </row>
    <row r="31" spans="1:33" s="3" customFormat="1" ht="15" customHeight="1" x14ac:dyDescent="0.25">
      <c r="A31" s="68" t="s">
        <v>84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33" s="14" customFormat="1" ht="15" customHeight="1" x14ac:dyDescent="0.15">
      <c r="A32" s="67" t="s">
        <v>83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62"/>
      <c r="Z32" s="63"/>
      <c r="AA32" s="63"/>
      <c r="AB32" s="63"/>
      <c r="AC32" s="63"/>
      <c r="AD32" s="63"/>
      <c r="AE32" s="63"/>
      <c r="AF32" s="63"/>
      <c r="AG32" s="63"/>
    </row>
    <row r="33" ht="12" customHeight="1" x14ac:dyDescent="0.25"/>
    <row r="37" ht="18" customHeight="1" x14ac:dyDescent="0.25"/>
  </sheetData>
  <mergeCells count="8">
    <mergeCell ref="Y32:AG32"/>
    <mergeCell ref="A1:N1"/>
    <mergeCell ref="A31:N31"/>
    <mergeCell ref="A32:N32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5" sqref="V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R24" sqref="R24"/>
    </sheetView>
  </sheetViews>
  <sheetFormatPr defaultRowHeight="15" x14ac:dyDescent="0.25"/>
  <cols>
    <col min="1" max="1" width="44.140625" bestFit="1" customWidth="1"/>
    <col min="16" max="16" width="16" customWidth="1"/>
  </cols>
  <sheetData>
    <row r="1" spans="1:14" s="26" customFormat="1" x14ac:dyDescent="0.25">
      <c r="A1" s="46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x14ac:dyDescent="0.25">
      <c r="A2" s="24" t="s">
        <v>0</v>
      </c>
      <c r="B2" s="24">
        <v>2001</v>
      </c>
      <c r="C2" s="24">
        <v>2002</v>
      </c>
      <c r="D2" s="24">
        <v>2003</v>
      </c>
      <c r="E2" s="24">
        <v>2004</v>
      </c>
      <c r="F2" s="24">
        <v>2005</v>
      </c>
      <c r="G2" s="24">
        <v>2006</v>
      </c>
      <c r="H2" s="24">
        <v>2007</v>
      </c>
      <c r="I2" s="24">
        <v>2008</v>
      </c>
      <c r="J2" s="24">
        <v>2009</v>
      </c>
      <c r="K2" s="24">
        <v>2010</v>
      </c>
      <c r="L2" s="24">
        <v>2011</v>
      </c>
      <c r="M2" s="24">
        <v>2012</v>
      </c>
      <c r="N2" s="24">
        <v>2013</v>
      </c>
    </row>
    <row r="3" spans="1:14" s="1" customFormat="1" x14ac:dyDescent="0.25">
      <c r="A3" s="24" t="s">
        <v>69</v>
      </c>
      <c r="B3" s="27">
        <f>'Reg Cig 12th Grade Rate'!B3</f>
        <v>19.0443</v>
      </c>
      <c r="C3" s="27">
        <f>'Reg Cig 12th Grade Rate'!C3</f>
        <v>16.915700000000001</v>
      </c>
      <c r="D3" s="27">
        <f>'Reg Cig 12th Grade Rate'!D3</f>
        <v>15.838699999999999</v>
      </c>
      <c r="E3" s="27">
        <f>'Reg Cig 12th Grade Rate'!E3</f>
        <v>15.5562</v>
      </c>
      <c r="F3" s="27">
        <f>'Reg Cig 12th Grade Rate'!F3</f>
        <v>13.612499999999999</v>
      </c>
      <c r="G3" s="27">
        <f>'Reg Cig 12th Grade Rate'!G3</f>
        <v>12.1836</v>
      </c>
      <c r="H3" s="27">
        <f>'Reg Cig 12th Grade Rate'!H3</f>
        <v>12.318099999999999</v>
      </c>
      <c r="I3" s="27">
        <f>'Reg Cig 12th Grade Rate'!I3</f>
        <v>11.393800000000001</v>
      </c>
      <c r="J3" s="27">
        <f>'Reg Cig 12th Grade Rate'!J3</f>
        <v>11.178699999999999</v>
      </c>
      <c r="K3" s="27">
        <f>'Reg Cig 12th Grade Rate'!K3</f>
        <v>10.7415</v>
      </c>
      <c r="L3" s="27">
        <f>'Reg Cig 12th Grade Rate'!L3</f>
        <v>10.2575</v>
      </c>
      <c r="M3" s="27">
        <f>'Reg Cig 12th Grade Rate'!M3</f>
        <v>9.2588000000000008</v>
      </c>
      <c r="N3" s="27">
        <f>'Reg Cig 12th Grade Rate'!N3</f>
        <v>8.4779</v>
      </c>
    </row>
    <row r="4" spans="1:14" s="1" customFormat="1" x14ac:dyDescent="0.25">
      <c r="A4" s="24" t="s">
        <v>70</v>
      </c>
      <c r="B4" s="27">
        <f>'Reg Cig 12th Grade Rate'!B5</f>
        <v>18.393000000000001</v>
      </c>
      <c r="C4" s="27">
        <f>'Reg Cig 12th Grade Rate'!C5</f>
        <v>17.203599999999998</v>
      </c>
      <c r="D4" s="27">
        <f>'Reg Cig 12th Grade Rate'!D5</f>
        <v>16.9709</v>
      </c>
      <c r="E4" s="27">
        <f>'Reg Cig 12th Grade Rate'!E5</f>
        <v>15.4414</v>
      </c>
      <c r="F4" s="27">
        <f>'Reg Cig 12th Grade Rate'!F5</f>
        <v>14.596200000000001</v>
      </c>
      <c r="G4" s="27">
        <f>'Reg Cig 12th Grade Rate'!G5</f>
        <v>12.027100000000001</v>
      </c>
      <c r="H4" s="27">
        <f>'Reg Cig 12th Grade Rate'!H5</f>
        <v>12.9963</v>
      </c>
      <c r="I4" s="27">
        <f>'Reg Cig 12th Grade Rate'!I5</f>
        <v>11.9916</v>
      </c>
      <c r="J4" s="27">
        <f>'Reg Cig 12th Grade Rate'!J5</f>
        <v>11.825699999999999</v>
      </c>
      <c r="K4" s="27">
        <f>'Reg Cig 12th Grade Rate'!K5</f>
        <v>12.3103</v>
      </c>
      <c r="L4" s="27">
        <f>'Reg Cig 12th Grade Rate'!L5</f>
        <v>11.589600000000001</v>
      </c>
      <c r="M4" s="27">
        <f>'Reg Cig 12th Grade Rate'!M5</f>
        <v>10.8581</v>
      </c>
      <c r="N4" s="27">
        <f>'Reg Cig 12th Grade Rate'!N5</f>
        <v>9.6967999999999996</v>
      </c>
    </row>
    <row r="5" spans="1:14" s="1" customFormat="1" x14ac:dyDescent="0.25">
      <c r="A5" s="24" t="s">
        <v>60</v>
      </c>
      <c r="B5" s="27">
        <f>'Reg Cig 12th Grade Rate'!B16</f>
        <v>21.317299999999999</v>
      </c>
      <c r="C5" s="27">
        <f>'Reg Cig 12th Grade Rate'!C16</f>
        <v>20.137900000000002</v>
      </c>
      <c r="D5" s="27">
        <f>'Reg Cig 12th Grade Rate'!D16</f>
        <v>19.5459</v>
      </c>
      <c r="E5" s="27">
        <f>'Reg Cig 12th Grade Rate'!E16</f>
        <v>17.494799999999998</v>
      </c>
      <c r="F5" s="27">
        <f>'Reg Cig 12th Grade Rate'!F16</f>
        <v>16.826699999999999</v>
      </c>
      <c r="G5" s="27">
        <f>'Reg Cig 12th Grade Rate'!G16</f>
        <v>13.809099999999999</v>
      </c>
      <c r="H5" s="27">
        <f>'Reg Cig 12th Grade Rate'!H16</f>
        <v>15.221399999999999</v>
      </c>
      <c r="I5" s="27">
        <f>'Reg Cig 12th Grade Rate'!I16</f>
        <v>14.2179</v>
      </c>
      <c r="J5" s="27">
        <f>'Reg Cig 12th Grade Rate'!J16</f>
        <v>14.1433</v>
      </c>
      <c r="K5" s="27">
        <f>'Reg Cig 12th Grade Rate'!K16</f>
        <v>14.4176</v>
      </c>
      <c r="L5" s="27">
        <f>'Reg Cig 12th Grade Rate'!L16</f>
        <v>14.033999999999999</v>
      </c>
      <c r="M5" s="27">
        <f>'Reg Cig 12th Grade Rate'!M16</f>
        <v>13.347000000000001</v>
      </c>
      <c r="N5" s="27">
        <f>'Reg Cig 12th Grade Rate'!N16</f>
        <v>11.692500000000001</v>
      </c>
    </row>
    <row r="6" spans="1:14" s="1" customFormat="1" x14ac:dyDescent="0.25">
      <c r="A6" s="24" t="s">
        <v>61</v>
      </c>
      <c r="B6" s="27">
        <f>'Reg Cig 12th Grade Rate'!B17</f>
        <v>10.5261</v>
      </c>
      <c r="C6" s="27">
        <f>'Reg Cig 12th Grade Rate'!C17</f>
        <v>8.1184000000000012</v>
      </c>
      <c r="D6" s="27">
        <f>'Reg Cig 12th Grade Rate'!D17</f>
        <v>5.1816000000000004</v>
      </c>
      <c r="E6" s="27">
        <f>'Reg Cig 12th Grade Rate'!E17</f>
        <v>6.5293000000000001</v>
      </c>
      <c r="F6" s="27">
        <f>'Reg Cig 12th Grade Rate'!F17</f>
        <v>8.1867000000000001</v>
      </c>
      <c r="G6" s="27">
        <f>'Reg Cig 12th Grade Rate'!G17</f>
        <v>6.3498999999999999</v>
      </c>
      <c r="H6" s="27">
        <f>'Reg Cig 12th Grade Rate'!H17</f>
        <v>6.7570000000000006</v>
      </c>
      <c r="I6" s="27">
        <f>'Reg Cig 12th Grade Rate'!I17</f>
        <v>6.6655000000000006</v>
      </c>
      <c r="J6" s="27">
        <f>'Reg Cig 12th Grade Rate'!J17</f>
        <v>6.3161999999999994</v>
      </c>
      <c r="K6" s="27">
        <f>'Reg Cig 12th Grade Rate'!K17</f>
        <v>7.5086000000000004</v>
      </c>
      <c r="L6" s="27">
        <f>'Reg Cig 12th Grade Rate'!L17</f>
        <v>6.5185000000000004</v>
      </c>
      <c r="M6" s="27">
        <f>'Reg Cig 12th Grade Rate'!M17</f>
        <v>7.0270999999999999</v>
      </c>
      <c r="N6" s="27">
        <f>'Reg Cig 12th Grade Rate'!N17</f>
        <v>7.4781000000000004</v>
      </c>
    </row>
    <row r="7" spans="1:14" s="1" customFormat="1" ht="18" customHeight="1" x14ac:dyDescent="0.25">
      <c r="A7" s="24" t="s">
        <v>32</v>
      </c>
      <c r="B7" s="27">
        <f>'Reg Cig 12th Grade Rate'!B18</f>
        <v>9.9420000000000002</v>
      </c>
      <c r="C7" s="27">
        <f>'Reg Cig 12th Grade Rate'!C18</f>
        <v>9.8036999999999992</v>
      </c>
      <c r="D7" s="27">
        <f>'Reg Cig 12th Grade Rate'!D18</f>
        <v>9.9256999999999991</v>
      </c>
      <c r="E7" s="27">
        <f>'Reg Cig 12th Grade Rate'!E18</f>
        <v>9.9782999999999991</v>
      </c>
      <c r="F7" s="27">
        <f>'Reg Cig 12th Grade Rate'!F18</f>
        <v>7.9537999999999993</v>
      </c>
      <c r="G7" s="27">
        <f>'Reg Cig 12th Grade Rate'!G18</f>
        <v>9.4215999999999998</v>
      </c>
      <c r="H7" s="27">
        <f>'Reg Cig 12th Grade Rate'!H18</f>
        <v>7.4023000000000003</v>
      </c>
      <c r="I7" s="27">
        <f>'Reg Cig 12th Grade Rate'!I18</f>
        <v>8.3226999999999993</v>
      </c>
      <c r="J7" s="27">
        <f>'Reg Cig 12th Grade Rate'!J18</f>
        <v>8.0696000000000012</v>
      </c>
      <c r="K7" s="27">
        <f>'Reg Cig 12th Grade Rate'!K18</f>
        <v>8.8771000000000004</v>
      </c>
      <c r="L7" s="27">
        <f>'Reg Cig 12th Grade Rate'!L18</f>
        <v>6.9720000000000004</v>
      </c>
      <c r="M7" s="27">
        <f>'Reg Cig 12th Grade Rate'!M18</f>
        <v>6.1002999999999998</v>
      </c>
      <c r="N7" s="27">
        <f>'Reg Cig 12th Grade Rate'!N18</f>
        <v>5.4975000000000005</v>
      </c>
    </row>
    <row r="8" spans="1:14" s="1" customFormat="1" x14ac:dyDescent="0.25">
      <c r="A8" s="24" t="s">
        <v>62</v>
      </c>
      <c r="B8" s="27">
        <f>'Reg Cig 12th Grade Rate'!B19</f>
        <v>10.665700000000001</v>
      </c>
      <c r="C8" s="27">
        <f>'Reg Cig 12th Grade Rate'!C19</f>
        <v>9.2789999999999999</v>
      </c>
      <c r="D8" s="27">
        <f>'Reg Cig 12th Grade Rate'!D19</f>
        <v>12.164</v>
      </c>
      <c r="E8" s="27">
        <f>'Reg Cig 12th Grade Rate'!E19</f>
        <v>10.718500000000001</v>
      </c>
      <c r="F8" s="27">
        <f>'Reg Cig 12th Grade Rate'!F19</f>
        <v>9.7649000000000008</v>
      </c>
      <c r="G8" s="27">
        <f>'Reg Cig 12th Grade Rate'!G19</f>
        <v>7.9144000000000005</v>
      </c>
      <c r="H8" s="27">
        <f>'Reg Cig 12th Grade Rate'!H19</f>
        <v>11.2575</v>
      </c>
      <c r="I8" s="27">
        <f>'Reg Cig 12th Grade Rate'!I19</f>
        <v>7.1893000000000002</v>
      </c>
      <c r="J8" s="27">
        <f>'Reg Cig 12th Grade Rate'!J19</f>
        <v>5.4622999999999999</v>
      </c>
      <c r="K8" s="27">
        <f>'Reg Cig 12th Grade Rate'!K19</f>
        <v>4.8810000000000002</v>
      </c>
      <c r="L8" s="27">
        <f>'Reg Cig 12th Grade Rate'!L19</f>
        <v>10.065200000000001</v>
      </c>
      <c r="M8" s="27">
        <f>'Reg Cig 12th Grade Rate'!M19</f>
        <v>3.9659</v>
      </c>
      <c r="N8" s="27">
        <f>'Reg Cig 12th Grade Rate'!N19</f>
        <v>4.5605000000000002</v>
      </c>
    </row>
    <row r="9" spans="1:14" s="1" customFormat="1" x14ac:dyDescent="0.25">
      <c r="A9" s="24" t="s">
        <v>63</v>
      </c>
      <c r="B9" s="27"/>
      <c r="C9" s="27"/>
      <c r="D9" s="27"/>
      <c r="E9" s="27"/>
      <c r="F9" s="27"/>
      <c r="G9" s="27">
        <f>'Reg Cig 12th Grade Rate'!G20</f>
        <v>9.5736000000000008</v>
      </c>
      <c r="H9" s="27">
        <f>'Reg Cig 12th Grade Rate'!H20</f>
        <v>17.8492</v>
      </c>
      <c r="I9" s="27">
        <f>'Reg Cig 12th Grade Rate'!I20</f>
        <v>12.144600000000001</v>
      </c>
      <c r="J9" s="27"/>
      <c r="K9" s="27">
        <f>'Reg Cig 12th Grade Rate'!K20</f>
        <v>16.646000000000001</v>
      </c>
      <c r="L9" s="27">
        <f>'Reg Cig 12th Grade Rate'!L20</f>
        <v>15.9107</v>
      </c>
      <c r="M9" s="27">
        <f>'Reg Cig 12th Grade Rate'!M20</f>
        <v>14.289299999999999</v>
      </c>
      <c r="N9" s="27"/>
    </row>
    <row r="10" spans="1:14" s="1" customFormat="1" x14ac:dyDescent="0.25">
      <c r="A10" s="24" t="s">
        <v>64</v>
      </c>
      <c r="B10" s="27"/>
      <c r="C10" s="27"/>
      <c r="D10" s="27">
        <f>'Reg Cig 12th Grade Rate'!D21</f>
        <v>30.0214</v>
      </c>
      <c r="E10" s="27">
        <f>'Reg Cig 12th Grade Rate'!E21</f>
        <v>38.813200000000002</v>
      </c>
      <c r="F10" s="27">
        <f>'Reg Cig 12th Grade Rate'!F21</f>
        <v>22.6326</v>
      </c>
      <c r="G10" s="27">
        <f>'Reg Cig 12th Grade Rate'!G21</f>
        <v>7.1768999999999998</v>
      </c>
      <c r="H10" s="27">
        <f>'Reg Cig 12th Grade Rate'!H21</f>
        <v>21.522300000000001</v>
      </c>
      <c r="I10" s="27"/>
      <c r="J10" s="27"/>
      <c r="K10" s="27">
        <f>'Reg Cig 12th Grade Rate'!K21</f>
        <v>18.328700000000001</v>
      </c>
      <c r="L10" s="27">
        <f>'Reg Cig 12th Grade Rate'!L21</f>
        <v>10.7727</v>
      </c>
      <c r="M10" s="27"/>
      <c r="N10" s="27">
        <f>'Reg Cig 12th Grade Rate'!N21</f>
        <v>19.560500000000001</v>
      </c>
    </row>
    <row r="11" spans="1:14" s="1" customFormat="1" x14ac:dyDescent="0.25">
      <c r="A11" s="24" t="s">
        <v>65</v>
      </c>
      <c r="B11" s="27"/>
      <c r="C11" s="27"/>
      <c r="D11" s="27"/>
      <c r="E11" s="27"/>
      <c r="F11" s="27">
        <f>'Reg Cig 12th Grade Rate'!F22</f>
        <v>11.508900000000001</v>
      </c>
      <c r="G11" s="27">
        <f>'Reg Cig 12th Grade Rate'!G22</f>
        <v>15.613199999999999</v>
      </c>
      <c r="H11" s="27">
        <f>'Reg Cig 12th Grade Rate'!H22</f>
        <v>11.746600000000001</v>
      </c>
      <c r="I11" s="27">
        <f>'Reg Cig 12th Grade Rate'!I22</f>
        <v>16.3126</v>
      </c>
      <c r="J11" s="27">
        <f>'Reg Cig 12th Grade Rate'!J22</f>
        <v>12.223800000000001</v>
      </c>
      <c r="K11" s="27">
        <f>'Reg Cig 12th Grade Rate'!K22</f>
        <v>10.525</v>
      </c>
      <c r="L11" s="27">
        <f>'Reg Cig 12th Grade Rate'!L22</f>
        <v>10.537199999999999</v>
      </c>
      <c r="M11" s="27">
        <f>'Reg Cig 12th Grade Rate'!M22</f>
        <v>11.903</v>
      </c>
      <c r="N11" s="27">
        <f>'Reg Cig 12th Grade Rate'!N22</f>
        <v>6.9643999999999995</v>
      </c>
    </row>
    <row r="12" spans="1:14" s="1" customForma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s="1" customFormat="1" x14ac:dyDescent="0.25">
      <c r="A13" s="24" t="s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s="1" customFormat="1" x14ac:dyDescent="0.25">
      <c r="A14" s="24" t="s">
        <v>71</v>
      </c>
      <c r="B14" s="27">
        <f>B3</f>
        <v>19.0443</v>
      </c>
      <c r="C14" s="27">
        <f t="shared" ref="C14:N14" si="0">C3</f>
        <v>16.915700000000001</v>
      </c>
      <c r="D14" s="27">
        <f t="shared" si="0"/>
        <v>15.838699999999999</v>
      </c>
      <c r="E14" s="27">
        <f t="shared" si="0"/>
        <v>15.5562</v>
      </c>
      <c r="F14" s="27">
        <f t="shared" si="0"/>
        <v>13.612499999999999</v>
      </c>
      <c r="G14" s="27">
        <f t="shared" si="0"/>
        <v>12.1836</v>
      </c>
      <c r="H14" s="27">
        <f t="shared" si="0"/>
        <v>12.318099999999999</v>
      </c>
      <c r="I14" s="27">
        <f t="shared" si="0"/>
        <v>11.393800000000001</v>
      </c>
      <c r="J14" s="27">
        <f t="shared" si="0"/>
        <v>11.178699999999999</v>
      </c>
      <c r="K14" s="27">
        <f t="shared" si="0"/>
        <v>10.7415</v>
      </c>
      <c r="L14" s="27">
        <f t="shared" si="0"/>
        <v>10.2575</v>
      </c>
      <c r="M14" s="27">
        <f t="shared" si="0"/>
        <v>9.2588000000000008</v>
      </c>
      <c r="N14" s="27">
        <f t="shared" si="0"/>
        <v>8.4779</v>
      </c>
    </row>
    <row r="15" spans="1:14" s="1" customFormat="1" x14ac:dyDescent="0.25">
      <c r="A15" s="24" t="s">
        <v>72</v>
      </c>
      <c r="B15" s="27">
        <f>'Reg Cig 12th Grade Rate'!B6</f>
        <v>18.920100000000001</v>
      </c>
      <c r="C15" s="27">
        <f>'Reg Cig 12th Grade Rate'!C6</f>
        <v>16.126799999999999</v>
      </c>
      <c r="D15" s="27">
        <f>'Reg Cig 12th Grade Rate'!D6</f>
        <v>13.958200000000001</v>
      </c>
      <c r="E15" s="27">
        <f>'Reg Cig 12th Grade Rate'!E6</f>
        <v>14.971799999999998</v>
      </c>
      <c r="F15" s="27">
        <f>'Reg Cig 12th Grade Rate'!F6</f>
        <v>11.8629</v>
      </c>
      <c r="G15" s="27">
        <f>'Reg Cig 12th Grade Rate'!G6</f>
        <v>11.800599999999999</v>
      </c>
      <c r="H15" s="27">
        <f>'Reg Cig 12th Grade Rate'!H6</f>
        <v>11.209199999999999</v>
      </c>
      <c r="I15" s="27">
        <f>'Reg Cig 12th Grade Rate'!I6</f>
        <v>10.5807</v>
      </c>
      <c r="J15" s="27">
        <f>'Reg Cig 12th Grade Rate'!J6</f>
        <v>9.9437999999999995</v>
      </c>
      <c r="K15" s="27">
        <f>'Reg Cig 12th Grade Rate'!K6</f>
        <v>8.6908999999999992</v>
      </c>
      <c r="L15" s="27">
        <f>'Reg Cig 12th Grade Rate'!L6</f>
        <v>8.5530999999999988</v>
      </c>
      <c r="M15" s="27">
        <f>'Reg Cig 12th Grade Rate'!M6</f>
        <v>7.2738999999999994</v>
      </c>
      <c r="N15" s="27">
        <f>'Reg Cig 12th Grade Rate'!N6</f>
        <v>6.5016000000000007</v>
      </c>
    </row>
    <row r="16" spans="1:14" s="1" customFormat="1" x14ac:dyDescent="0.25">
      <c r="A16" s="24" t="s">
        <v>60</v>
      </c>
      <c r="B16" s="27">
        <f>'Reg Cig 12th Grade Rate'!B24</f>
        <v>24.315200000000001</v>
      </c>
      <c r="C16" s="27">
        <f>'Reg Cig 12th Grade Rate'!C24</f>
        <v>20.771899999999999</v>
      </c>
      <c r="D16" s="27">
        <f>'Reg Cig 12th Grade Rate'!D24</f>
        <v>17.5778</v>
      </c>
      <c r="E16" s="27">
        <f>'Reg Cig 12th Grade Rate'!E24</f>
        <v>18.246700000000001</v>
      </c>
      <c r="F16" s="27">
        <f>'Reg Cig 12th Grade Rate'!F24</f>
        <v>15.067</v>
      </c>
      <c r="G16" s="27">
        <f>'Reg Cig 12th Grade Rate'!G24</f>
        <v>14.688799999999999</v>
      </c>
      <c r="H16" s="27">
        <f>'Reg Cig 12th Grade Rate'!H24</f>
        <v>13.821099999999999</v>
      </c>
      <c r="I16" s="27">
        <f>'Reg Cig 12th Grade Rate'!I24</f>
        <v>13.710700000000001</v>
      </c>
      <c r="J16" s="27">
        <f>'Reg Cig 12th Grade Rate'!J24</f>
        <v>13.302099999999999</v>
      </c>
      <c r="K16" s="27">
        <f>'Reg Cig 12th Grade Rate'!K24</f>
        <v>11.717700000000001</v>
      </c>
      <c r="L16" s="27">
        <f>'Reg Cig 12th Grade Rate'!L24</f>
        <v>11.391</v>
      </c>
      <c r="M16" s="27">
        <f>'Reg Cig 12th Grade Rate'!M24</f>
        <v>9.2466000000000008</v>
      </c>
      <c r="N16" s="27">
        <f>'Reg Cig 12th Grade Rate'!N24</f>
        <v>8.2807000000000013</v>
      </c>
    </row>
    <row r="17" spans="1:14" s="1" customFormat="1" x14ac:dyDescent="0.25">
      <c r="A17" s="24" t="s">
        <v>61</v>
      </c>
      <c r="B17" s="27">
        <f>'Reg Cig 12th Grade Rate'!B25</f>
        <v>4.3745000000000003</v>
      </c>
      <c r="C17" s="27">
        <f>'Reg Cig 12th Grade Rate'!C25</f>
        <v>3.9851999999999999</v>
      </c>
      <c r="D17" s="27">
        <f>'Reg Cig 12th Grade Rate'!D25</f>
        <v>4.6240999999999994</v>
      </c>
      <c r="E17" s="27">
        <f>'Reg Cig 12th Grade Rate'!E25</f>
        <v>4.3334999999999999</v>
      </c>
      <c r="F17" s="27">
        <f>'Reg Cig 12th Grade Rate'!F25</f>
        <v>3.9753999999999996</v>
      </c>
      <c r="G17" s="27">
        <f>'Reg Cig 12th Grade Rate'!G25</f>
        <v>3.93</v>
      </c>
      <c r="H17" s="27">
        <f>'Reg Cig 12th Grade Rate'!H25</f>
        <v>5.0333000000000006</v>
      </c>
      <c r="I17" s="27">
        <f>'Reg Cig 12th Grade Rate'!I25</f>
        <v>3.8201000000000001</v>
      </c>
      <c r="J17" s="27">
        <f>'Reg Cig 12th Grade Rate'!J25</f>
        <v>4.5340999999999996</v>
      </c>
      <c r="K17" s="27">
        <f>'Reg Cig 12th Grade Rate'!K25</f>
        <v>2.7736000000000001</v>
      </c>
      <c r="L17" s="27">
        <f>'Reg Cig 12th Grade Rate'!L25</f>
        <v>2.9390999999999998</v>
      </c>
      <c r="M17" s="27">
        <f>'Reg Cig 12th Grade Rate'!M25</f>
        <v>2.5268999999999999</v>
      </c>
      <c r="N17" s="27">
        <f>'Reg Cig 12th Grade Rate'!N25</f>
        <v>3.2890999999999995</v>
      </c>
    </row>
    <row r="18" spans="1:14" s="1" customFormat="1" x14ac:dyDescent="0.25">
      <c r="A18" s="24" t="s">
        <v>32</v>
      </c>
      <c r="B18" s="27">
        <f>'Reg Cig 12th Grade Rate'!B26</f>
        <v>9.9024000000000001</v>
      </c>
      <c r="C18" s="27">
        <f>'Reg Cig 12th Grade Rate'!C26</f>
        <v>7.0078000000000005</v>
      </c>
      <c r="D18" s="27">
        <f>'Reg Cig 12th Grade Rate'!D26</f>
        <v>5.9312999999999994</v>
      </c>
      <c r="E18" s="27">
        <f>'Reg Cig 12th Grade Rate'!E26</f>
        <v>7.2393999999999998</v>
      </c>
      <c r="F18" s="27">
        <f>'Reg Cig 12th Grade Rate'!F26</f>
        <v>6.2387999999999995</v>
      </c>
      <c r="G18" s="27">
        <f>'Reg Cig 12th Grade Rate'!G26</f>
        <v>7.0583000000000009</v>
      </c>
      <c r="H18" s="27">
        <f>'Reg Cig 12th Grade Rate'!H26</f>
        <v>7.1117999999999997</v>
      </c>
      <c r="I18" s="27">
        <f>'Reg Cig 12th Grade Rate'!I26</f>
        <v>7.3325000000000005</v>
      </c>
      <c r="J18" s="27">
        <f>'Reg Cig 12th Grade Rate'!J26</f>
        <v>3.9655000000000005</v>
      </c>
      <c r="K18" s="27">
        <f>'Reg Cig 12th Grade Rate'!K26</f>
        <v>4.2347999999999999</v>
      </c>
      <c r="L18" s="27">
        <f>'Reg Cig 12th Grade Rate'!L26</f>
        <v>3.9834000000000001</v>
      </c>
      <c r="M18" s="27">
        <f>'Reg Cig 12th Grade Rate'!M26</f>
        <v>4.8064999999999998</v>
      </c>
      <c r="N18" s="27">
        <f>'Reg Cig 12th Grade Rate'!N26</f>
        <v>4.0278999999999998</v>
      </c>
    </row>
    <row r="19" spans="1:14" s="1" customFormat="1" x14ac:dyDescent="0.25">
      <c r="A19" s="24" t="s">
        <v>62</v>
      </c>
      <c r="B19" s="27">
        <f>'Reg Cig 12th Grade Rate'!B27</f>
        <v>7.5819000000000001</v>
      </c>
      <c r="C19" s="27">
        <f>'Reg Cig 12th Grade Rate'!C27</f>
        <v>13.4979</v>
      </c>
      <c r="D19" s="27">
        <f>'Reg Cig 12th Grade Rate'!D27</f>
        <v>5.3740999999999994</v>
      </c>
      <c r="E19" s="27">
        <f>'Reg Cig 12th Grade Rate'!E27</f>
        <v>8.4255999999999993</v>
      </c>
      <c r="F19" s="27">
        <f>'Reg Cig 12th Grade Rate'!F27</f>
        <v>4.7859999999999996</v>
      </c>
      <c r="G19" s="27">
        <f>'Reg Cig 12th Grade Rate'!G27</f>
        <v>5.8102</v>
      </c>
      <c r="H19" s="27">
        <f>'Reg Cig 12th Grade Rate'!H27</f>
        <v>5.8948</v>
      </c>
      <c r="I19" s="27">
        <f>'Reg Cig 12th Grade Rate'!I27</f>
        <v>3.6394000000000002</v>
      </c>
      <c r="J19" s="27">
        <f>'Reg Cig 12th Grade Rate'!J27</f>
        <v>4.1583000000000006</v>
      </c>
      <c r="K19" s="27">
        <f>'Reg Cig 12th Grade Rate'!K27</f>
        <v>3.5041000000000002</v>
      </c>
      <c r="L19" s="27">
        <f>'Reg Cig 12th Grade Rate'!L27</f>
        <v>4.1591999999999993</v>
      </c>
      <c r="M19" s="27">
        <f>'Reg Cig 12th Grade Rate'!M27</f>
        <v>1.3294999999999999</v>
      </c>
      <c r="N19" s="27">
        <f>'Reg Cig 12th Grade Rate'!N27</f>
        <v>1.4977</v>
      </c>
    </row>
    <row r="20" spans="1:14" s="1" customFormat="1" x14ac:dyDescent="0.25">
      <c r="A20" s="24" t="s">
        <v>63</v>
      </c>
      <c r="B20" s="27"/>
      <c r="C20" s="27"/>
      <c r="D20" s="27"/>
      <c r="E20" s="27"/>
      <c r="F20" s="27"/>
      <c r="G20" s="27">
        <f>'Reg Cig 12th Grade Rate'!G28</f>
        <v>11.145099999999999</v>
      </c>
      <c r="H20" s="27">
        <f>'Reg Cig 12th Grade Rate'!H28</f>
        <v>4.181</v>
      </c>
      <c r="I20" s="27">
        <f>'Reg Cig 12th Grade Rate'!I28</f>
        <v>8.5894999999999992</v>
      </c>
      <c r="J20" s="27">
        <f>'Reg Cig 12th Grade Rate'!J28</f>
        <v>10.155200000000001</v>
      </c>
      <c r="K20" s="27"/>
      <c r="L20" s="27"/>
      <c r="M20" s="27"/>
      <c r="N20" s="27">
        <f>'Reg Cig 12th Grade Rate'!N28</f>
        <v>5.2695999999999996</v>
      </c>
    </row>
    <row r="21" spans="1:14" s="1" customFormat="1" x14ac:dyDescent="0.25">
      <c r="A21" s="24" t="s">
        <v>64</v>
      </c>
      <c r="B21" s="27"/>
      <c r="C21" s="27"/>
      <c r="D21" s="27"/>
      <c r="E21" s="27"/>
      <c r="F21" s="27">
        <f>'Reg Cig 12th Grade Rate'!F29</f>
        <v>17.508399999999998</v>
      </c>
      <c r="G21" s="27"/>
      <c r="H21" s="27">
        <f>'Reg Cig 12th Grade Rate'!H29</f>
        <v>17.595199999999998</v>
      </c>
      <c r="I21" s="27"/>
      <c r="J21" s="27"/>
      <c r="K21" s="27">
        <f>'Reg Cig 12th Grade Rate'!K29</f>
        <v>15.6364</v>
      </c>
      <c r="L21" s="27">
        <f>'Reg Cig 12th Grade Rate'!L29</f>
        <v>9.3178000000000001</v>
      </c>
      <c r="M21" s="27">
        <f>'Reg Cig 12th Grade Rate'!M29</f>
        <v>8.9350000000000005</v>
      </c>
      <c r="N21" s="27"/>
    </row>
    <row r="22" spans="1:14" s="1" customFormat="1" x14ac:dyDescent="0.25">
      <c r="A22" s="24" t="s">
        <v>65</v>
      </c>
      <c r="B22" s="27"/>
      <c r="C22" s="27"/>
      <c r="D22" s="27"/>
      <c r="E22" s="27"/>
      <c r="F22" s="27">
        <f>'Reg Cig 12th Grade Rate'!F30</f>
        <v>13.6464</v>
      </c>
      <c r="G22" s="27">
        <f>'Reg Cig 12th Grade Rate'!G30</f>
        <v>11.882099999999999</v>
      </c>
      <c r="H22" s="27">
        <f>'Reg Cig 12th Grade Rate'!H30</f>
        <v>12.3392</v>
      </c>
      <c r="I22" s="27">
        <f>'Reg Cig 12th Grade Rate'!I30</f>
        <v>12.814</v>
      </c>
      <c r="J22" s="27">
        <f>'Reg Cig 12th Grade Rate'!J30</f>
        <v>11.103100000000001</v>
      </c>
      <c r="K22" s="27">
        <f>'Reg Cig 12th Grade Rate'!K30</f>
        <v>9.3842999999999996</v>
      </c>
      <c r="L22" s="27">
        <f>'Reg Cig 12th Grade Rate'!L30</f>
        <v>12.9407</v>
      </c>
      <c r="M22" s="27">
        <f>'Reg Cig 12th Grade Rate'!M30</f>
        <v>8.107899999999999</v>
      </c>
      <c r="N22" s="27">
        <f>'Reg Cig 12th Grade Rate'!N30</f>
        <v>4.8151999999999999</v>
      </c>
    </row>
    <row r="23" spans="1:14" s="1" customForma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s="1" customFormat="1" x14ac:dyDescent="0.25">
      <c r="A24" s="47" t="s">
        <v>34</v>
      </c>
      <c r="B24" s="24">
        <v>2013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s="1" customFormat="1" x14ac:dyDescent="0.25">
      <c r="A25" s="24" t="s">
        <v>67</v>
      </c>
      <c r="B25" s="27">
        <f>'Reg Cig 12th Grade Rate'!N5</f>
        <v>9.6967999999999996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s="1" customFormat="1" x14ac:dyDescent="0.25">
      <c r="A26" s="24" t="s">
        <v>60</v>
      </c>
      <c r="B26" s="27">
        <f>'Reg Cig 12th Grade Rate'!N16</f>
        <v>11.692500000000001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1" customFormat="1" x14ac:dyDescent="0.25">
      <c r="A27" s="24" t="s">
        <v>61</v>
      </c>
      <c r="B27" s="27">
        <f>'Reg Cig 12th Grade Rate'!N17</f>
        <v>7.4781000000000004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s="1" customFormat="1" x14ac:dyDescent="0.25">
      <c r="A28" s="24" t="s">
        <v>32</v>
      </c>
      <c r="B28" s="27">
        <f>'Reg Cig 12th Grade Rate'!N18</f>
        <v>5.4975000000000005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s="1" customFormat="1" x14ac:dyDescent="0.25">
      <c r="A29" s="24" t="s">
        <v>62</v>
      </c>
      <c r="B29" s="27">
        <f>'Reg Cig 12th Grade Rate'!N19</f>
        <v>4.5605000000000002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1" customFormat="1" x14ac:dyDescent="0.25">
      <c r="A30" s="24" t="s">
        <v>63</v>
      </c>
      <c r="B30" s="28"/>
      <c r="C30" s="24" t="s">
        <v>17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s="1" customFormat="1" x14ac:dyDescent="0.25">
      <c r="A31" s="24" t="s">
        <v>66</v>
      </c>
      <c r="B31" s="27">
        <f>'Reg Cig 12th Grade Rate'!N21</f>
        <v>19.560500000000001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s="1" customFormat="1" x14ac:dyDescent="0.25">
      <c r="A32" s="24" t="s">
        <v>65</v>
      </c>
      <c r="B32" s="27">
        <f>'Reg Cig 12th Grade Rate'!N22</f>
        <v>6.9643999999999995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7" s="1" customForma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7" s="1" customFormat="1" x14ac:dyDescent="0.25">
      <c r="A34" s="24" t="s">
        <v>68</v>
      </c>
      <c r="B34" s="27">
        <f>'Reg Cig 12th Grade Rate'!N6</f>
        <v>6.5016000000000007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7" s="1" customFormat="1" x14ac:dyDescent="0.25">
      <c r="A35" s="24" t="s">
        <v>60</v>
      </c>
      <c r="B35" s="27">
        <f>'Reg Cig 12th Grade Rate'!N24</f>
        <v>8.2807000000000013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7" s="1" customFormat="1" x14ac:dyDescent="0.25">
      <c r="A36" s="24" t="s">
        <v>61</v>
      </c>
      <c r="B36" s="27">
        <f>'Reg Cig 12th Grade Rate'!N25</f>
        <v>3.2890999999999995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7" s="1" customFormat="1" x14ac:dyDescent="0.25">
      <c r="A37" s="24" t="s">
        <v>32</v>
      </c>
      <c r="B37" s="27">
        <f>'Reg Cig 12th Grade Rate'!N26</f>
        <v>4.0278999999999998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7" s="1" customFormat="1" x14ac:dyDescent="0.25">
      <c r="A38" s="24" t="s">
        <v>62</v>
      </c>
      <c r="B38" s="27">
        <f>'Reg Cig 12th Grade Rate'!N27</f>
        <v>1.4977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7" s="1" customFormat="1" x14ac:dyDescent="0.25">
      <c r="A39" s="24" t="s">
        <v>63</v>
      </c>
      <c r="B39" s="27">
        <f>'Reg Cig 12th Grade Rate'!N28</f>
        <v>5.2695999999999996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7" s="1" customFormat="1" x14ac:dyDescent="0.25">
      <c r="A40" s="24" t="s">
        <v>66</v>
      </c>
      <c r="B40" s="28"/>
      <c r="C40" s="24" t="s">
        <v>17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7" s="1" customFormat="1" x14ac:dyDescent="0.25">
      <c r="A41" s="24" t="s">
        <v>65</v>
      </c>
      <c r="B41" s="27">
        <f>'Reg Cig 12th Grade Rate'!N30</f>
        <v>4.8151999999999999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7" s="1" customFormat="1" ht="15.75" thickBot="1" x14ac:dyDescent="0.3">
      <c r="A42" s="25"/>
      <c r="B42" s="4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7" s="33" customFormat="1" ht="45.75" thickBot="1" x14ac:dyDescent="0.3">
      <c r="A43" s="29" t="s">
        <v>35</v>
      </c>
      <c r="B43" s="29" t="s">
        <v>36</v>
      </c>
      <c r="C43" s="29" t="s">
        <v>37</v>
      </c>
      <c r="D43" s="30" t="s">
        <v>38</v>
      </c>
      <c r="E43" s="30" t="s">
        <v>39</v>
      </c>
      <c r="F43" s="30" t="s">
        <v>40</v>
      </c>
      <c r="G43" s="30" t="s">
        <v>41</v>
      </c>
      <c r="H43" s="30" t="s">
        <v>42</v>
      </c>
      <c r="I43" s="31" t="s">
        <v>43</v>
      </c>
      <c r="J43" s="31" t="s">
        <v>44</v>
      </c>
      <c r="K43" s="31" t="s">
        <v>45</v>
      </c>
      <c r="L43" s="31" t="s">
        <v>46</v>
      </c>
      <c r="M43" s="31" t="s">
        <v>47</v>
      </c>
      <c r="N43" s="32" t="s">
        <v>48</v>
      </c>
      <c r="O43" s="32" t="s">
        <v>49</v>
      </c>
      <c r="P43" s="32" t="s">
        <v>50</v>
      </c>
    </row>
    <row r="44" spans="1:17" s="33" customFormat="1" x14ac:dyDescent="0.25">
      <c r="A44" s="39">
        <v>2013</v>
      </c>
      <c r="B44" s="34"/>
      <c r="C44" s="34"/>
      <c r="D44" s="35"/>
      <c r="E44" s="35"/>
      <c r="F44" s="35"/>
      <c r="G44" s="35"/>
      <c r="H44" s="35"/>
      <c r="I44" s="36"/>
      <c r="J44" s="36"/>
      <c r="K44" s="36"/>
      <c r="L44" s="36"/>
      <c r="M44" s="36"/>
      <c r="N44" s="37"/>
      <c r="O44" s="37"/>
      <c r="P44" s="37"/>
    </row>
    <row r="45" spans="1:17" s="33" customFormat="1" x14ac:dyDescent="0.25">
      <c r="A45" s="39" t="s">
        <v>51</v>
      </c>
      <c r="B45" s="34"/>
      <c r="C45" s="34"/>
      <c r="D45" s="35"/>
      <c r="E45" s="35"/>
      <c r="F45" s="35"/>
      <c r="G45" s="35"/>
      <c r="H45" s="35"/>
      <c r="I45" s="36"/>
      <c r="J45" s="36"/>
      <c r="K45" s="36"/>
      <c r="L45" s="36"/>
      <c r="M45" s="36"/>
      <c r="N45" s="37"/>
      <c r="O45" s="37"/>
      <c r="P45" s="37"/>
    </row>
    <row r="46" spans="1:17" s="33" customFormat="1" x14ac:dyDescent="0.25">
      <c r="A46" s="40" t="s">
        <v>52</v>
      </c>
      <c r="B46" s="45">
        <f>'Reg Cig 12th Grade Rate'!N5</f>
        <v>9.6967999999999996</v>
      </c>
      <c r="C46" s="45">
        <f>'Reg Cig 12th Grade Rate'!N16</f>
        <v>11.692500000000001</v>
      </c>
      <c r="D46" s="44">
        <f>'Reg Cig 12th Grade Rate SE'!N5</f>
        <v>0.63390000000000002</v>
      </c>
      <c r="E46" s="44">
        <f>'Reg Cig 12th Grade Rate SE'!N16</f>
        <v>0.90639999999999987</v>
      </c>
      <c r="F46" s="44"/>
      <c r="G46" s="44"/>
      <c r="H46" s="44">
        <v>1</v>
      </c>
      <c r="I46" s="44">
        <f t="shared" ref="I46:I52" si="1">ABS(B46-C46)</f>
        <v>1.9957000000000011</v>
      </c>
      <c r="J46" s="44">
        <f t="shared" ref="J46:J52" si="2">+I46-(1.96*N46)</f>
        <v>-1.0232879999999986</v>
      </c>
      <c r="K46" s="44">
        <f t="shared" ref="K46:K52" si="3">+I46+(1.96*N46)</f>
        <v>5.0146880000000014</v>
      </c>
      <c r="L46" s="44">
        <f t="shared" ref="L46:M52" si="4">D46*SQRT(F46)</f>
        <v>0</v>
      </c>
      <c r="M46" s="44">
        <f t="shared" si="4"/>
        <v>0</v>
      </c>
      <c r="N46" s="44">
        <f t="shared" ref="N46:N52" si="5">IF(H46=0,SQRT(D46*D46+E46*E46),SQRT(D46*D46+E46*E46+(2*D46*E46)))</f>
        <v>1.5403</v>
      </c>
      <c r="O46" s="44">
        <f t="shared" ref="O46:O52" si="6">+ABS(I46/N46)</f>
        <v>1.2956566902551458</v>
      </c>
      <c r="P46" s="41" t="str">
        <f t="shared" ref="P46:P52" si="7">IF(I46&lt;=ABS(1.96*N46),"Not Significant",IF((I46&gt;ABS(1.96*N46)),"Significant"))</f>
        <v>Not Significant</v>
      </c>
      <c r="Q46" s="38"/>
    </row>
    <row r="47" spans="1:17" x14ac:dyDescent="0.25">
      <c r="A47" s="40" t="s">
        <v>53</v>
      </c>
      <c r="B47" s="45">
        <f>B46</f>
        <v>9.6967999999999996</v>
      </c>
      <c r="C47" s="45">
        <f>'Reg Cig 12th Grade Rate'!N17</f>
        <v>7.4781000000000004</v>
      </c>
      <c r="D47" s="44">
        <f>D46</f>
        <v>0.63390000000000002</v>
      </c>
      <c r="E47" s="44">
        <f>'Reg Cig 12th Grade Rate SE'!N17</f>
        <v>1.0207000000000002</v>
      </c>
      <c r="F47" s="44"/>
      <c r="G47" s="44"/>
      <c r="H47" s="44">
        <v>1</v>
      </c>
      <c r="I47" s="44">
        <f t="shared" si="1"/>
        <v>2.2186999999999992</v>
      </c>
      <c r="J47" s="44">
        <f t="shared" si="2"/>
        <v>-1.0243160000000007</v>
      </c>
      <c r="K47" s="44">
        <f t="shared" si="3"/>
        <v>5.4617159999999991</v>
      </c>
      <c r="L47" s="44">
        <f t="shared" si="4"/>
        <v>0</v>
      </c>
      <c r="M47" s="44">
        <f t="shared" si="4"/>
        <v>0</v>
      </c>
      <c r="N47" s="44">
        <f t="shared" si="5"/>
        <v>1.6546000000000001</v>
      </c>
      <c r="O47" s="44">
        <f t="shared" si="6"/>
        <v>1.3409283210443605</v>
      </c>
      <c r="P47" s="41" t="str">
        <f t="shared" si="7"/>
        <v>Not Significant</v>
      </c>
    </row>
    <row r="48" spans="1:17" x14ac:dyDescent="0.25">
      <c r="A48" s="40" t="s">
        <v>54</v>
      </c>
      <c r="B48" s="45">
        <f>B46</f>
        <v>9.6967999999999996</v>
      </c>
      <c r="C48" s="45">
        <f>'Reg Cig 12th Grade Rate'!N18</f>
        <v>5.4975000000000005</v>
      </c>
      <c r="D48" s="44">
        <f>D46</f>
        <v>0.63390000000000002</v>
      </c>
      <c r="E48" s="44">
        <f>'Reg Cig 12th Grade Rate SE'!N18</f>
        <v>0.92869999999999997</v>
      </c>
      <c r="F48" s="44"/>
      <c r="G48" s="44"/>
      <c r="H48" s="44">
        <v>1</v>
      </c>
      <c r="I48" s="44">
        <f t="shared" si="1"/>
        <v>4.1992999999999991</v>
      </c>
      <c r="J48" s="44">
        <f t="shared" si="2"/>
        <v>1.1366039999999993</v>
      </c>
      <c r="K48" s="44">
        <f t="shared" si="3"/>
        <v>7.261995999999999</v>
      </c>
      <c r="L48" s="44">
        <f t="shared" si="4"/>
        <v>0</v>
      </c>
      <c r="M48" s="44">
        <f t="shared" si="4"/>
        <v>0</v>
      </c>
      <c r="N48" s="44">
        <f t="shared" si="5"/>
        <v>1.5626</v>
      </c>
      <c r="O48" s="44">
        <f t="shared" si="6"/>
        <v>2.6873800076795078</v>
      </c>
      <c r="P48" s="42" t="str">
        <f t="shared" si="7"/>
        <v>Significant</v>
      </c>
    </row>
    <row r="49" spans="1:16" x14ac:dyDescent="0.25">
      <c r="A49" s="40" t="s">
        <v>55</v>
      </c>
      <c r="B49" s="45">
        <f>B46</f>
        <v>9.6967999999999996</v>
      </c>
      <c r="C49" s="45">
        <f>'Reg Cig 12th Grade Rate'!N19</f>
        <v>4.5605000000000002</v>
      </c>
      <c r="D49" s="44">
        <f>D46</f>
        <v>0.63390000000000002</v>
      </c>
      <c r="E49" s="44">
        <f>'Reg Cig 12th Grade Rate SE'!N19</f>
        <v>1.8659999999999999</v>
      </c>
      <c r="F49" s="44"/>
      <c r="G49" s="44"/>
      <c r="H49" s="44">
        <v>1</v>
      </c>
      <c r="I49" s="44">
        <f t="shared" si="1"/>
        <v>5.1362999999999994</v>
      </c>
      <c r="J49" s="44">
        <f t="shared" si="2"/>
        <v>0.23649599999999982</v>
      </c>
      <c r="K49" s="44">
        <f t="shared" si="3"/>
        <v>10.036103999999998</v>
      </c>
      <c r="L49" s="44">
        <f t="shared" si="4"/>
        <v>0</v>
      </c>
      <c r="M49" s="44">
        <f t="shared" si="4"/>
        <v>0</v>
      </c>
      <c r="N49" s="44">
        <f t="shared" si="5"/>
        <v>2.4998999999999998</v>
      </c>
      <c r="O49" s="44">
        <f t="shared" si="6"/>
        <v>2.0546021840873636</v>
      </c>
      <c r="P49" s="42" t="str">
        <f t="shared" si="7"/>
        <v>Significant</v>
      </c>
    </row>
    <row r="50" spans="1:16" x14ac:dyDescent="0.25">
      <c r="A50" s="40" t="s">
        <v>56</v>
      </c>
      <c r="B50" s="45">
        <f>B46</f>
        <v>9.6967999999999996</v>
      </c>
      <c r="C50" s="45" t="str">
        <f>'Reg Cig 12th Grade Rate'!N20</f>
        <v>*</v>
      </c>
      <c r="D50" s="44">
        <f>D46</f>
        <v>0.63390000000000002</v>
      </c>
      <c r="E50" s="44" t="str">
        <f>'Reg Cig 12th Grade Rate SE'!N20</f>
        <v>†</v>
      </c>
      <c r="F50" s="44"/>
      <c r="G50" s="44"/>
      <c r="H50" s="44">
        <v>1</v>
      </c>
      <c r="I50" s="44" t="e">
        <f t="shared" si="1"/>
        <v>#VALUE!</v>
      </c>
      <c r="J50" s="44" t="e">
        <f t="shared" si="2"/>
        <v>#VALUE!</v>
      </c>
      <c r="K50" s="44" t="e">
        <f t="shared" si="3"/>
        <v>#VALUE!</v>
      </c>
      <c r="L50" s="44">
        <f t="shared" si="4"/>
        <v>0</v>
      </c>
      <c r="M50" s="44" t="e">
        <f t="shared" si="4"/>
        <v>#VALUE!</v>
      </c>
      <c r="N50" s="44" t="e">
        <f t="shared" si="5"/>
        <v>#VALUE!</v>
      </c>
      <c r="O50" s="44" t="e">
        <f t="shared" si="6"/>
        <v>#VALUE!</v>
      </c>
      <c r="P50" s="42" t="e">
        <f t="shared" si="7"/>
        <v>#VALUE!</v>
      </c>
    </row>
    <row r="51" spans="1:16" x14ac:dyDescent="0.25">
      <c r="A51" s="40" t="s">
        <v>57</v>
      </c>
      <c r="B51" s="45">
        <f>B46</f>
        <v>9.6967999999999996</v>
      </c>
      <c r="C51" s="45">
        <f>'Reg Cig 12th Grade Rate'!N21</f>
        <v>19.560500000000001</v>
      </c>
      <c r="D51" s="44">
        <f>D46</f>
        <v>0.63390000000000002</v>
      </c>
      <c r="E51" s="44">
        <f>'Reg Cig 12th Grade Rate SE'!N21</f>
        <v>3.5524</v>
      </c>
      <c r="F51" s="44"/>
      <c r="G51" s="44"/>
      <c r="H51" s="44">
        <v>1</v>
      </c>
      <c r="I51" s="44">
        <f t="shared" si="1"/>
        <v>9.8637000000000015</v>
      </c>
      <c r="J51" s="44">
        <f t="shared" si="2"/>
        <v>1.658552000000002</v>
      </c>
      <c r="K51" s="44">
        <f t="shared" si="3"/>
        <v>18.068848000000003</v>
      </c>
      <c r="L51" s="44">
        <f t="shared" si="4"/>
        <v>0</v>
      </c>
      <c r="M51" s="44">
        <f t="shared" si="4"/>
        <v>0</v>
      </c>
      <c r="N51" s="44">
        <f t="shared" si="5"/>
        <v>4.1863000000000001</v>
      </c>
      <c r="O51" s="44">
        <f t="shared" si="6"/>
        <v>2.3561856532021119</v>
      </c>
      <c r="P51" s="42" t="str">
        <f t="shared" si="7"/>
        <v>Significant</v>
      </c>
    </row>
    <row r="52" spans="1:16" x14ac:dyDescent="0.25">
      <c r="A52" s="40" t="s">
        <v>58</v>
      </c>
      <c r="B52" s="45">
        <f>B46</f>
        <v>9.6967999999999996</v>
      </c>
      <c r="C52" s="45">
        <f>'Reg Cig 12th Grade Rate'!N22</f>
        <v>6.9643999999999995</v>
      </c>
      <c r="D52" s="44">
        <f>D46</f>
        <v>0.63390000000000002</v>
      </c>
      <c r="E52" s="44">
        <f>'Reg Cig 12th Grade Rate SE'!N22</f>
        <v>1.5723999999999998</v>
      </c>
      <c r="F52" s="44"/>
      <c r="G52" s="44"/>
      <c r="H52" s="44">
        <v>1</v>
      </c>
      <c r="I52" s="44">
        <f t="shared" si="1"/>
        <v>2.7324000000000002</v>
      </c>
      <c r="J52" s="44">
        <f t="shared" si="2"/>
        <v>-1.5919480000000004</v>
      </c>
      <c r="K52" s="44">
        <f t="shared" si="3"/>
        <v>7.0567480000000007</v>
      </c>
      <c r="L52" s="44">
        <f t="shared" si="4"/>
        <v>0</v>
      </c>
      <c r="M52" s="44">
        <f t="shared" si="4"/>
        <v>0</v>
      </c>
      <c r="N52" s="44">
        <f t="shared" si="5"/>
        <v>2.2063000000000001</v>
      </c>
      <c r="O52" s="44">
        <f t="shared" si="6"/>
        <v>1.238453519466981</v>
      </c>
      <c r="P52" s="41" t="str">
        <f t="shared" si="7"/>
        <v>Not Significant</v>
      </c>
    </row>
    <row r="53" spans="1:16" x14ac:dyDescent="0.25">
      <c r="A53" s="39" t="s">
        <v>59</v>
      </c>
      <c r="B53" s="45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2"/>
    </row>
    <row r="54" spans="1:16" x14ac:dyDescent="0.25">
      <c r="A54" s="40" t="s">
        <v>52</v>
      </c>
      <c r="B54" s="45">
        <f>'Reg Cig 12th Grade Rate'!N6</f>
        <v>6.5016000000000007</v>
      </c>
      <c r="C54" s="45">
        <f>'Reg Cig 12th Grade Rate'!N24</f>
        <v>8.2807000000000013</v>
      </c>
      <c r="D54" s="44">
        <f>'Reg Cig 12th Grade Rate SE'!N6</f>
        <v>0.55840000000000001</v>
      </c>
      <c r="E54" s="44">
        <f>'Reg Cig 12th Grade Rate SE'!N24</f>
        <v>0.83929999999999993</v>
      </c>
      <c r="F54" s="44"/>
      <c r="G54" s="44"/>
      <c r="H54" s="44">
        <v>1</v>
      </c>
      <c r="I54" s="44">
        <f t="shared" ref="I54:I60" si="8">ABS(B54-C54)</f>
        <v>1.7791000000000006</v>
      </c>
      <c r="J54" s="44">
        <f t="shared" ref="J54:J60" si="9">+I54-(1.96*N54)</f>
        <v>-0.96039199999999925</v>
      </c>
      <c r="K54" s="44">
        <f t="shared" ref="K54:K60" si="10">+I54+(1.96*N54)</f>
        <v>4.5185919999999999</v>
      </c>
      <c r="L54" s="44">
        <f t="shared" ref="L54:M60" si="11">D54*SQRT(F54)</f>
        <v>0</v>
      </c>
      <c r="M54" s="44">
        <f t="shared" si="11"/>
        <v>0</v>
      </c>
      <c r="N54" s="44">
        <f t="shared" ref="N54:N60" si="12">IF(H54=0,SQRT(D54*D54+E54*E54),SQRT(D54*D54+E54*E54+(2*D54*E54)))</f>
        <v>1.3976999999999999</v>
      </c>
      <c r="O54" s="44">
        <f t="shared" ref="O54:O60" si="13">+ABS(I54/N54)</f>
        <v>1.2728768691421626</v>
      </c>
      <c r="P54" s="41" t="str">
        <f t="shared" ref="P54:P60" si="14">IF(I54&lt;=ABS(1.96*N54),"Not Significant",IF((I54&gt;ABS(1.96*N54)),"Significant"))</f>
        <v>Not Significant</v>
      </c>
    </row>
    <row r="55" spans="1:16" x14ac:dyDescent="0.25">
      <c r="A55" s="40" t="s">
        <v>53</v>
      </c>
      <c r="B55" s="45">
        <f>B54</f>
        <v>6.5016000000000007</v>
      </c>
      <c r="C55" s="45">
        <f>'Reg Cig 12th Grade Rate'!N25</f>
        <v>3.2890999999999995</v>
      </c>
      <c r="D55" s="44">
        <f>D54</f>
        <v>0.55840000000000001</v>
      </c>
      <c r="E55" s="44">
        <f>'Reg Cig 12th Grade Rate SE'!N25</f>
        <v>0.93609999999999993</v>
      </c>
      <c r="F55" s="44"/>
      <c r="G55" s="44"/>
      <c r="H55" s="44">
        <v>1</v>
      </c>
      <c r="I55" s="44">
        <f t="shared" si="8"/>
        <v>3.2125000000000012</v>
      </c>
      <c r="J55" s="44">
        <f t="shared" si="9"/>
        <v>0.28328000000000131</v>
      </c>
      <c r="K55" s="44">
        <f t="shared" si="10"/>
        <v>6.1417200000000012</v>
      </c>
      <c r="L55" s="44">
        <f t="shared" si="11"/>
        <v>0</v>
      </c>
      <c r="M55" s="44">
        <f t="shared" si="11"/>
        <v>0</v>
      </c>
      <c r="N55" s="44">
        <f t="shared" si="12"/>
        <v>1.4944999999999999</v>
      </c>
      <c r="O55" s="44">
        <f t="shared" si="13"/>
        <v>2.1495483439277359</v>
      </c>
      <c r="P55" s="42" t="str">
        <f t="shared" si="14"/>
        <v>Significant</v>
      </c>
    </row>
    <row r="56" spans="1:16" x14ac:dyDescent="0.25">
      <c r="A56" s="40" t="s">
        <v>54</v>
      </c>
      <c r="B56" s="45">
        <f>B54</f>
        <v>6.5016000000000007</v>
      </c>
      <c r="C56" s="45">
        <f>'Reg Cig 12th Grade Rate'!N26</f>
        <v>4.0278999999999998</v>
      </c>
      <c r="D56" s="44">
        <f>D54</f>
        <v>0.55840000000000001</v>
      </c>
      <c r="E56" s="44">
        <f>'Reg Cig 12th Grade Rate SE'!N26</f>
        <v>0.61130000000000007</v>
      </c>
      <c r="F56" s="44"/>
      <c r="G56" s="44"/>
      <c r="H56" s="44">
        <v>1</v>
      </c>
      <c r="I56" s="44">
        <f t="shared" si="8"/>
        <v>2.4737000000000009</v>
      </c>
      <c r="J56" s="44">
        <f t="shared" si="9"/>
        <v>0.1810880000000008</v>
      </c>
      <c r="K56" s="44">
        <f t="shared" si="10"/>
        <v>4.766312000000001</v>
      </c>
      <c r="L56" s="44">
        <f t="shared" si="11"/>
        <v>0</v>
      </c>
      <c r="M56" s="44">
        <f t="shared" si="11"/>
        <v>0</v>
      </c>
      <c r="N56" s="44">
        <f t="shared" si="12"/>
        <v>1.1697</v>
      </c>
      <c r="O56" s="44">
        <f t="shared" si="13"/>
        <v>2.1148157647259991</v>
      </c>
      <c r="P56" s="42" t="str">
        <f t="shared" si="14"/>
        <v>Significant</v>
      </c>
    </row>
    <row r="57" spans="1:16" x14ac:dyDescent="0.25">
      <c r="A57" s="40" t="s">
        <v>55</v>
      </c>
      <c r="B57" s="45">
        <f>B54</f>
        <v>6.5016000000000007</v>
      </c>
      <c r="C57" s="45">
        <f>'Reg Cig 12th Grade Rate'!N27</f>
        <v>1.4977</v>
      </c>
      <c r="D57" s="44">
        <f>D54</f>
        <v>0.55840000000000001</v>
      </c>
      <c r="E57" s="44">
        <f>'Reg Cig 12th Grade Rate SE'!N27</f>
        <v>0.57600000000000007</v>
      </c>
      <c r="F57" s="44"/>
      <c r="G57" s="44"/>
      <c r="H57" s="44">
        <v>1</v>
      </c>
      <c r="I57" s="44">
        <f t="shared" si="8"/>
        <v>5.0039000000000007</v>
      </c>
      <c r="J57" s="44">
        <f t="shared" si="9"/>
        <v>2.7804760000000006</v>
      </c>
      <c r="K57" s="44">
        <f t="shared" si="10"/>
        <v>7.2273240000000012</v>
      </c>
      <c r="L57" s="44">
        <f t="shared" si="11"/>
        <v>0</v>
      </c>
      <c r="M57" s="44">
        <f t="shared" si="11"/>
        <v>0</v>
      </c>
      <c r="N57" s="44">
        <f t="shared" si="12"/>
        <v>1.1344000000000001</v>
      </c>
      <c r="O57" s="44">
        <f t="shared" si="13"/>
        <v>4.4110543018335688</v>
      </c>
      <c r="P57" s="42" t="str">
        <f t="shared" si="14"/>
        <v>Significant</v>
      </c>
    </row>
    <row r="58" spans="1:16" x14ac:dyDescent="0.25">
      <c r="A58" s="40" t="s">
        <v>56</v>
      </c>
      <c r="B58" s="45">
        <f>B54</f>
        <v>6.5016000000000007</v>
      </c>
      <c r="C58" s="45">
        <f>'Reg Cig 12th Grade Rate'!N28</f>
        <v>5.2695999999999996</v>
      </c>
      <c r="D58" s="44">
        <f>D54</f>
        <v>0.55840000000000001</v>
      </c>
      <c r="E58" s="44">
        <f>'Reg Cig 12th Grade Rate SE'!N28</f>
        <v>2.573</v>
      </c>
      <c r="F58" s="44"/>
      <c r="G58" s="44"/>
      <c r="H58" s="44">
        <v>1</v>
      </c>
      <c r="I58" s="44">
        <f t="shared" si="8"/>
        <v>1.2320000000000011</v>
      </c>
      <c r="J58" s="44">
        <f t="shared" si="9"/>
        <v>-4.9055439999999981</v>
      </c>
      <c r="K58" s="44">
        <f t="shared" si="10"/>
        <v>7.3695440000000003</v>
      </c>
      <c r="L58" s="44">
        <f t="shared" si="11"/>
        <v>0</v>
      </c>
      <c r="M58" s="44">
        <f t="shared" si="11"/>
        <v>0</v>
      </c>
      <c r="N58" s="44">
        <f t="shared" si="12"/>
        <v>3.1313999999999997</v>
      </c>
      <c r="O58" s="44">
        <f t="shared" si="13"/>
        <v>0.39343424666283489</v>
      </c>
      <c r="P58" s="41" t="str">
        <f t="shared" si="14"/>
        <v>Not Significant</v>
      </c>
    </row>
    <row r="59" spans="1:16" x14ac:dyDescent="0.25">
      <c r="A59" s="40" t="s">
        <v>57</v>
      </c>
      <c r="B59" s="45">
        <f>B54</f>
        <v>6.5016000000000007</v>
      </c>
      <c r="C59" s="45" t="str">
        <f>'Reg Cig 12th Grade Rate'!N29</f>
        <v>*</v>
      </c>
      <c r="D59" s="44">
        <f>D54</f>
        <v>0.55840000000000001</v>
      </c>
      <c r="E59" s="44" t="str">
        <f>'Reg Cig 12th Grade Rate SE'!N29</f>
        <v>†</v>
      </c>
      <c r="F59" s="44"/>
      <c r="G59" s="44"/>
      <c r="H59" s="44">
        <v>1</v>
      </c>
      <c r="I59" s="44" t="e">
        <f t="shared" si="8"/>
        <v>#VALUE!</v>
      </c>
      <c r="J59" s="44" t="e">
        <f t="shared" si="9"/>
        <v>#VALUE!</v>
      </c>
      <c r="K59" s="44" t="e">
        <f t="shared" si="10"/>
        <v>#VALUE!</v>
      </c>
      <c r="L59" s="44">
        <f t="shared" si="11"/>
        <v>0</v>
      </c>
      <c r="M59" s="44" t="e">
        <f t="shared" si="11"/>
        <v>#VALUE!</v>
      </c>
      <c r="N59" s="44" t="e">
        <f t="shared" si="12"/>
        <v>#VALUE!</v>
      </c>
      <c r="O59" s="44" t="e">
        <f t="shared" si="13"/>
        <v>#VALUE!</v>
      </c>
      <c r="P59" s="42" t="e">
        <f t="shared" si="14"/>
        <v>#VALUE!</v>
      </c>
    </row>
    <row r="60" spans="1:16" x14ac:dyDescent="0.25">
      <c r="A60" s="40" t="s">
        <v>58</v>
      </c>
      <c r="B60" s="45">
        <f>B54</f>
        <v>6.5016000000000007</v>
      </c>
      <c r="C60" s="45">
        <f>'Reg Cig 12th Grade Rate'!N30</f>
        <v>4.8151999999999999</v>
      </c>
      <c r="D60" s="44">
        <f>D54</f>
        <v>0.55840000000000001</v>
      </c>
      <c r="E60" s="44">
        <f>'Reg Cig 12th Grade Rate SE'!N30</f>
        <v>1.4430999999999998</v>
      </c>
      <c r="F60" s="44"/>
      <c r="G60" s="44"/>
      <c r="H60" s="44">
        <v>1</v>
      </c>
      <c r="I60" s="44">
        <f t="shared" si="8"/>
        <v>1.6864000000000008</v>
      </c>
      <c r="J60" s="44">
        <f t="shared" si="9"/>
        <v>-2.2365399999999993</v>
      </c>
      <c r="K60" s="44">
        <f t="shared" si="10"/>
        <v>5.6093400000000013</v>
      </c>
      <c r="L60" s="44">
        <f t="shared" si="11"/>
        <v>0</v>
      </c>
      <c r="M60" s="44">
        <f t="shared" si="11"/>
        <v>0</v>
      </c>
      <c r="N60" s="44">
        <f t="shared" si="12"/>
        <v>2.0015000000000001</v>
      </c>
      <c r="O60" s="44">
        <f t="shared" si="13"/>
        <v>0.84256807394454192</v>
      </c>
      <c r="P60" s="41" t="str">
        <f t="shared" si="14"/>
        <v>Not Significant</v>
      </c>
    </row>
  </sheetData>
  <conditionalFormatting sqref="Q46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zoomScaleNormal="100" workbookViewId="0">
      <selection activeCell="R9" sqref="R9"/>
    </sheetView>
  </sheetViews>
  <sheetFormatPr defaultRowHeight="15" x14ac:dyDescent="0.25"/>
  <cols>
    <col min="1" max="1" width="36.14062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4" t="s">
        <v>71</v>
      </c>
      <c r="B3" s="57">
        <v>29.728999999999999</v>
      </c>
      <c r="C3" s="57">
        <v>28.608000000000001</v>
      </c>
      <c r="D3" s="57">
        <v>27.9223</v>
      </c>
      <c r="E3" s="57">
        <v>29.170400000000001</v>
      </c>
      <c r="F3" s="57">
        <v>27.051500000000001</v>
      </c>
      <c r="G3" s="57">
        <v>25.428000000000001</v>
      </c>
      <c r="H3" s="57">
        <v>25.894299999999998</v>
      </c>
      <c r="I3" s="57">
        <v>24.6358</v>
      </c>
      <c r="J3" s="57">
        <v>25.224000000000004</v>
      </c>
      <c r="K3" s="57">
        <v>23.167899999999999</v>
      </c>
      <c r="L3" s="57">
        <v>21.6264</v>
      </c>
      <c r="M3" s="57">
        <v>23.665099999999999</v>
      </c>
      <c r="N3" s="57">
        <v>22.111000000000001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7">
        <v>36.013600000000004</v>
      </c>
      <c r="C5" s="57">
        <v>34.224900000000005</v>
      </c>
      <c r="D5" s="57">
        <v>34.242400000000004</v>
      </c>
      <c r="E5" s="57">
        <v>34.2532</v>
      </c>
      <c r="F5" s="57">
        <v>32.594099999999997</v>
      </c>
      <c r="G5" s="57">
        <v>28.911399999999997</v>
      </c>
      <c r="H5" s="57">
        <v>30.657499999999999</v>
      </c>
      <c r="I5" s="57">
        <v>28.4314</v>
      </c>
      <c r="J5" s="57">
        <v>30.533799999999999</v>
      </c>
      <c r="K5" s="57">
        <v>28.042400000000001</v>
      </c>
      <c r="L5" s="57">
        <v>25.479700000000001</v>
      </c>
      <c r="M5" s="57">
        <v>27.205500000000001</v>
      </c>
      <c r="N5" s="57">
        <v>26.143300000000004</v>
      </c>
    </row>
    <row r="6" spans="1:16" s="3" customFormat="1" ht="15" customHeight="1" x14ac:dyDescent="0.2">
      <c r="A6" s="56" t="s">
        <v>59</v>
      </c>
      <c r="B6" s="57">
        <v>23.678799999999999</v>
      </c>
      <c r="C6" s="57">
        <v>23.023299999999999</v>
      </c>
      <c r="D6" s="57">
        <v>22.053900000000002</v>
      </c>
      <c r="E6" s="57">
        <v>24.231400000000001</v>
      </c>
      <c r="F6" s="57">
        <v>21.601200000000002</v>
      </c>
      <c r="G6" s="57">
        <v>21.548000000000002</v>
      </c>
      <c r="H6" s="57">
        <v>21.527099999999997</v>
      </c>
      <c r="I6" s="57">
        <v>21.3413</v>
      </c>
      <c r="J6" s="57">
        <v>20.204000000000001</v>
      </c>
      <c r="K6" s="57">
        <v>18.401</v>
      </c>
      <c r="L6" s="57">
        <v>17.6219</v>
      </c>
      <c r="M6" s="57">
        <v>19.7</v>
      </c>
      <c r="N6" s="57">
        <v>18.061499999999999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7">
        <v>34.536499999999997</v>
      </c>
      <c r="C8" s="57">
        <v>32.923699999999997</v>
      </c>
      <c r="D8" s="57">
        <v>31.872399999999999</v>
      </c>
      <c r="E8" s="57">
        <v>33.130400000000002</v>
      </c>
      <c r="F8" s="57">
        <v>31.788699999999999</v>
      </c>
      <c r="G8" s="57">
        <v>28.903200000000002</v>
      </c>
      <c r="H8" s="57">
        <v>30.4803</v>
      </c>
      <c r="I8" s="57">
        <v>29.270200000000003</v>
      </c>
      <c r="J8" s="57">
        <v>28.738200000000003</v>
      </c>
      <c r="K8" s="57">
        <v>26.513999999999999</v>
      </c>
      <c r="L8" s="57">
        <v>25.286599999999996</v>
      </c>
      <c r="M8" s="57">
        <v>26.200400000000002</v>
      </c>
      <c r="N8" s="57">
        <v>24.963100000000001</v>
      </c>
    </row>
    <row r="9" spans="1:16" s="3" customFormat="1" ht="15" customHeight="1" x14ac:dyDescent="0.2">
      <c r="A9" s="56" t="s">
        <v>61</v>
      </c>
      <c r="B9" s="57">
        <v>12.562499999999998</v>
      </c>
      <c r="C9" s="57">
        <v>10.408199999999999</v>
      </c>
      <c r="D9" s="57">
        <v>11.093300000000001</v>
      </c>
      <c r="E9" s="57">
        <v>11.6922</v>
      </c>
      <c r="F9" s="57">
        <v>10.930400000000001</v>
      </c>
      <c r="G9" s="57">
        <v>11.937100000000001</v>
      </c>
      <c r="H9" s="57">
        <v>11.028499999999999</v>
      </c>
      <c r="I9" s="57">
        <v>10.8148</v>
      </c>
      <c r="J9" s="57">
        <v>13.672400000000001</v>
      </c>
      <c r="K9" s="57">
        <v>12.634600000000001</v>
      </c>
      <c r="L9" s="57">
        <v>10.026400000000001</v>
      </c>
      <c r="M9" s="57">
        <v>12.984100000000002</v>
      </c>
      <c r="N9" s="57">
        <v>11.986499999999999</v>
      </c>
    </row>
    <row r="10" spans="1:16" s="3" customFormat="1" ht="15" customHeight="1" x14ac:dyDescent="0.2">
      <c r="A10" s="56" t="s">
        <v>32</v>
      </c>
      <c r="B10" s="57">
        <v>26.665199999999999</v>
      </c>
      <c r="C10" s="57">
        <v>26.1113</v>
      </c>
      <c r="D10" s="57">
        <v>25.600299999999997</v>
      </c>
      <c r="E10" s="57">
        <v>26.412999999999997</v>
      </c>
      <c r="F10" s="57">
        <v>22.055</v>
      </c>
      <c r="G10" s="57">
        <v>24.010400000000001</v>
      </c>
      <c r="H10" s="57">
        <v>20.884700000000002</v>
      </c>
      <c r="I10" s="57">
        <v>22.1295</v>
      </c>
      <c r="J10" s="57">
        <v>22.943899999999999</v>
      </c>
      <c r="K10" s="57">
        <v>21.7852</v>
      </c>
      <c r="L10" s="57">
        <v>19.722000000000001</v>
      </c>
      <c r="M10" s="57">
        <v>23.483999999999998</v>
      </c>
      <c r="N10" s="57">
        <v>21.7559</v>
      </c>
    </row>
    <row r="11" spans="1:16" s="3" customFormat="1" ht="15" customHeight="1" x14ac:dyDescent="0.2">
      <c r="A11" s="56" t="s">
        <v>62</v>
      </c>
      <c r="B11" s="57">
        <v>13.872200000000001</v>
      </c>
      <c r="C11" s="57">
        <v>17.219100000000001</v>
      </c>
      <c r="D11" s="57">
        <v>14.363799999999999</v>
      </c>
      <c r="E11" s="57">
        <v>16.086100000000002</v>
      </c>
      <c r="F11" s="57">
        <v>13.258500000000002</v>
      </c>
      <c r="G11" s="57">
        <v>14.7377</v>
      </c>
      <c r="H11" s="57">
        <v>16.103899999999999</v>
      </c>
      <c r="I11" s="57">
        <v>13.695099999999998</v>
      </c>
      <c r="J11" s="57">
        <v>13.264500000000002</v>
      </c>
      <c r="K11" s="57">
        <v>14.834300000000001</v>
      </c>
      <c r="L11" s="57">
        <v>11.5608</v>
      </c>
      <c r="M11" s="57">
        <v>12.688599999999999</v>
      </c>
      <c r="N11" s="57">
        <v>10.825200000000001</v>
      </c>
      <c r="O11" s="5"/>
      <c r="P11" s="5"/>
    </row>
    <row r="12" spans="1:16" s="3" customFormat="1" ht="15" customHeight="1" x14ac:dyDescent="0.2">
      <c r="A12" s="56" t="s">
        <v>63</v>
      </c>
      <c r="B12" s="57" t="s">
        <v>76</v>
      </c>
      <c r="C12" s="57" t="s">
        <v>76</v>
      </c>
      <c r="D12" s="57" t="s">
        <v>76</v>
      </c>
      <c r="E12" s="57" t="s">
        <v>76</v>
      </c>
      <c r="F12" s="57">
        <v>19.507100000000001</v>
      </c>
      <c r="G12" s="57">
        <v>23.4114</v>
      </c>
      <c r="H12" s="57">
        <v>23.052400000000002</v>
      </c>
      <c r="I12" s="57">
        <v>23.805599999999998</v>
      </c>
      <c r="J12" s="57">
        <v>28.193800000000003</v>
      </c>
      <c r="K12" s="57">
        <v>23.876200000000001</v>
      </c>
      <c r="L12" s="57">
        <v>24.529300000000003</v>
      </c>
      <c r="M12" s="57">
        <v>33.820699999999995</v>
      </c>
      <c r="N12" s="57">
        <v>16.683899999999998</v>
      </c>
      <c r="O12" s="10"/>
      <c r="P12" s="10"/>
    </row>
    <row r="13" spans="1:16" s="3" customFormat="1" ht="15" customHeight="1" x14ac:dyDescent="0.2">
      <c r="A13" s="56" t="s">
        <v>64</v>
      </c>
      <c r="B13" s="57">
        <v>32.901799999999994</v>
      </c>
      <c r="C13" s="57">
        <v>24.450399999999998</v>
      </c>
      <c r="D13" s="57">
        <v>41.880499999999998</v>
      </c>
      <c r="E13" s="57">
        <v>29.559200000000001</v>
      </c>
      <c r="F13" s="57">
        <v>22.8536</v>
      </c>
      <c r="G13" s="57">
        <v>25.0289</v>
      </c>
      <c r="H13" s="57">
        <v>31.512</v>
      </c>
      <c r="I13" s="57">
        <v>19.756999999999998</v>
      </c>
      <c r="J13" s="57">
        <v>33.561800000000005</v>
      </c>
      <c r="K13" s="57">
        <v>17.5517</v>
      </c>
      <c r="L13" s="57">
        <v>20.9421</v>
      </c>
      <c r="M13" s="57">
        <v>20.4618</v>
      </c>
      <c r="N13" s="57">
        <v>21.528200000000002</v>
      </c>
    </row>
    <row r="14" spans="1:16" s="3" customFormat="1" ht="15" customHeight="1" x14ac:dyDescent="0.2">
      <c r="A14" s="56" t="s">
        <v>65</v>
      </c>
      <c r="B14" s="57" t="s">
        <v>76</v>
      </c>
      <c r="C14" s="57" t="s">
        <v>76</v>
      </c>
      <c r="D14" s="57" t="s">
        <v>76</v>
      </c>
      <c r="E14" s="57" t="s">
        <v>76</v>
      </c>
      <c r="F14" s="57">
        <v>20.648800000000001</v>
      </c>
      <c r="G14" s="57">
        <v>19.3093</v>
      </c>
      <c r="H14" s="57">
        <v>17.290400000000002</v>
      </c>
      <c r="I14" s="57">
        <v>21.3703</v>
      </c>
      <c r="J14" s="57">
        <v>20.892399999999999</v>
      </c>
      <c r="K14" s="57">
        <v>18.975300000000001</v>
      </c>
      <c r="L14" s="57">
        <v>22.952400000000001</v>
      </c>
      <c r="M14" s="57">
        <v>21.296100000000003</v>
      </c>
      <c r="N14" s="57">
        <v>17.2288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7">
        <v>40.246099999999998</v>
      </c>
      <c r="C16" s="57">
        <v>38.537100000000002</v>
      </c>
      <c r="D16" s="57">
        <v>37.744999999999997</v>
      </c>
      <c r="E16" s="57">
        <v>38.418600000000005</v>
      </c>
      <c r="F16" s="57">
        <v>37.477400000000003</v>
      </c>
      <c r="G16" s="57">
        <v>32.5321</v>
      </c>
      <c r="H16" s="57">
        <v>34.738300000000002</v>
      </c>
      <c r="I16" s="57">
        <v>33.554400000000001</v>
      </c>
      <c r="J16" s="57">
        <v>34.329100000000004</v>
      </c>
      <c r="K16" s="57">
        <v>31.848199999999999</v>
      </c>
      <c r="L16" s="57">
        <v>29.897800000000004</v>
      </c>
      <c r="M16" s="57">
        <v>30.078300000000002</v>
      </c>
      <c r="N16" s="57">
        <v>29.563499999999998</v>
      </c>
    </row>
    <row r="17" spans="1:14" s="3" customFormat="1" ht="15" customHeight="1" x14ac:dyDescent="0.2">
      <c r="A17" s="56" t="s">
        <v>61</v>
      </c>
      <c r="B17" s="57">
        <v>19.226499999999998</v>
      </c>
      <c r="C17" s="57">
        <v>15.602599999999999</v>
      </c>
      <c r="D17" s="57">
        <v>17.404</v>
      </c>
      <c r="E17" s="57">
        <v>16.554500000000001</v>
      </c>
      <c r="F17" s="57">
        <v>14.4428</v>
      </c>
      <c r="G17" s="57">
        <v>14.508899999999999</v>
      </c>
      <c r="H17" s="57">
        <v>16.174399999999999</v>
      </c>
      <c r="I17" s="57">
        <v>13.2385</v>
      </c>
      <c r="J17" s="57">
        <v>18.530999999999999</v>
      </c>
      <c r="K17" s="57">
        <v>14.957999999999998</v>
      </c>
      <c r="L17" s="57">
        <v>12.773599999999998</v>
      </c>
      <c r="M17" s="57">
        <v>15.046899999999999</v>
      </c>
      <c r="N17" s="57">
        <v>15.067400000000001</v>
      </c>
    </row>
    <row r="18" spans="1:14" s="3" customFormat="1" ht="15" customHeight="1" x14ac:dyDescent="0.2">
      <c r="A18" s="56" t="s">
        <v>32</v>
      </c>
      <c r="B18" s="57">
        <v>32.400600000000004</v>
      </c>
      <c r="C18" s="57">
        <v>30.561599999999999</v>
      </c>
      <c r="D18" s="57">
        <v>31.078099999999999</v>
      </c>
      <c r="E18" s="57">
        <v>29.0215</v>
      </c>
      <c r="F18" s="57">
        <v>27.113500000000002</v>
      </c>
      <c r="G18" s="57">
        <v>29.1707</v>
      </c>
      <c r="H18" s="57">
        <v>26.640599999999999</v>
      </c>
      <c r="I18" s="57">
        <v>25.162699999999997</v>
      </c>
      <c r="J18" s="57">
        <v>27.564</v>
      </c>
      <c r="K18" s="57">
        <v>25.950299999999999</v>
      </c>
      <c r="L18" s="57">
        <v>22.1417</v>
      </c>
      <c r="M18" s="57">
        <v>25.894499999999997</v>
      </c>
      <c r="N18" s="57">
        <v>23.512</v>
      </c>
    </row>
    <row r="19" spans="1:14" s="3" customFormat="1" ht="15" customHeight="1" x14ac:dyDescent="0.2">
      <c r="A19" s="56" t="s">
        <v>62</v>
      </c>
      <c r="B19" s="57">
        <v>17.510899999999999</v>
      </c>
      <c r="C19" s="57">
        <v>22.784299999999998</v>
      </c>
      <c r="D19" s="57">
        <v>20.8416</v>
      </c>
      <c r="E19" s="57">
        <v>19.866099999999999</v>
      </c>
      <c r="F19" s="57">
        <v>17.316599999999998</v>
      </c>
      <c r="G19" s="57">
        <v>16.590399999999999</v>
      </c>
      <c r="H19" s="57">
        <v>18.936399999999999</v>
      </c>
      <c r="I19" s="57">
        <v>13.6601</v>
      </c>
      <c r="J19" s="57">
        <v>15.403400000000001</v>
      </c>
      <c r="K19" s="57">
        <v>19.181799999999999</v>
      </c>
      <c r="L19" s="57">
        <v>13.384399999999999</v>
      </c>
      <c r="M19" s="57">
        <v>15.940499999999998</v>
      </c>
      <c r="N19" s="57">
        <v>15.8911</v>
      </c>
    </row>
    <row r="20" spans="1:14" s="3" customFormat="1" ht="15" customHeight="1" x14ac:dyDescent="0.2">
      <c r="A20" s="56" t="s">
        <v>63</v>
      </c>
      <c r="B20" s="57" t="s">
        <v>76</v>
      </c>
      <c r="C20" s="57" t="s">
        <v>76</v>
      </c>
      <c r="D20" s="57" t="s">
        <v>76</v>
      </c>
      <c r="E20" s="57" t="s">
        <v>76</v>
      </c>
      <c r="F20" s="57" t="s">
        <v>16</v>
      </c>
      <c r="G20" s="57">
        <v>18.712899999999998</v>
      </c>
      <c r="H20" s="57">
        <v>24.676000000000002</v>
      </c>
      <c r="I20" s="57">
        <v>23.4407</v>
      </c>
      <c r="J20" s="57" t="s">
        <v>16</v>
      </c>
      <c r="K20" s="57" t="s">
        <v>16</v>
      </c>
      <c r="L20" s="57" t="s">
        <v>16</v>
      </c>
      <c r="M20" s="57" t="s">
        <v>16</v>
      </c>
      <c r="N20" s="57" t="s">
        <v>16</v>
      </c>
    </row>
    <row r="21" spans="1:14" s="3" customFormat="1" ht="15" customHeight="1" x14ac:dyDescent="0.2">
      <c r="A21" s="56" t="s">
        <v>64</v>
      </c>
      <c r="B21" s="57" t="s">
        <v>16</v>
      </c>
      <c r="C21" s="57" t="s">
        <v>16</v>
      </c>
      <c r="D21" s="57">
        <v>45.320300000000003</v>
      </c>
      <c r="E21" s="57">
        <v>34.893800000000006</v>
      </c>
      <c r="F21" s="57">
        <v>28.020600000000002</v>
      </c>
      <c r="G21" s="57">
        <v>31.683600000000002</v>
      </c>
      <c r="H21" s="57" t="s">
        <v>16</v>
      </c>
      <c r="I21" s="57" t="s">
        <v>16</v>
      </c>
      <c r="J21" s="57" t="s">
        <v>16</v>
      </c>
      <c r="K21" s="57">
        <v>22.464500000000001</v>
      </c>
      <c r="L21" s="57">
        <v>24.3995</v>
      </c>
      <c r="M21" s="57" t="s">
        <v>16</v>
      </c>
      <c r="N21" s="57" t="s">
        <v>16</v>
      </c>
    </row>
    <row r="22" spans="1:14" s="3" customFormat="1" ht="15" customHeight="1" x14ac:dyDescent="0.2">
      <c r="A22" s="56" t="s">
        <v>65</v>
      </c>
      <c r="B22" s="57" t="s">
        <v>76</v>
      </c>
      <c r="C22" s="57" t="s">
        <v>76</v>
      </c>
      <c r="D22" s="57" t="s">
        <v>76</v>
      </c>
      <c r="E22" s="57" t="s">
        <v>76</v>
      </c>
      <c r="F22" s="57">
        <v>25.839299999999998</v>
      </c>
      <c r="G22" s="57">
        <v>18.000499999999999</v>
      </c>
      <c r="H22" s="57">
        <v>21.815200000000001</v>
      </c>
      <c r="I22" s="57">
        <v>23.235700000000001</v>
      </c>
      <c r="J22" s="57">
        <v>24.501899999999999</v>
      </c>
      <c r="K22" s="57">
        <v>23.124700000000001</v>
      </c>
      <c r="L22" s="57">
        <v>22.567400000000003</v>
      </c>
      <c r="M22" s="57">
        <v>24.549099999999999</v>
      </c>
      <c r="N22" s="57">
        <v>21.078499999999998</v>
      </c>
    </row>
    <row r="23" spans="1:14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s="3" customFormat="1" ht="15" customHeight="1" x14ac:dyDescent="0.2">
      <c r="A24" s="56" t="s">
        <v>60</v>
      </c>
      <c r="B24" s="57">
        <v>28.579300000000003</v>
      </c>
      <c r="C24" s="57">
        <v>27.389700000000001</v>
      </c>
      <c r="D24" s="57">
        <v>26.485900000000001</v>
      </c>
      <c r="E24" s="57">
        <v>28.030999999999999</v>
      </c>
      <c r="F24" s="57">
        <v>26.278299999999998</v>
      </c>
      <c r="G24" s="57">
        <v>25.088000000000001</v>
      </c>
      <c r="H24" s="57">
        <v>26.5474</v>
      </c>
      <c r="I24" s="57">
        <v>25.389299999999999</v>
      </c>
      <c r="J24" s="57">
        <v>23.191700000000001</v>
      </c>
      <c r="K24" s="57">
        <v>20.942800000000002</v>
      </c>
      <c r="L24" s="57">
        <v>20.337900000000001</v>
      </c>
      <c r="M24" s="57">
        <v>21.950299999999999</v>
      </c>
      <c r="N24" s="57">
        <v>20.138100000000001</v>
      </c>
    </row>
    <row r="25" spans="1:14" s="3" customFormat="1" ht="15" customHeight="1" x14ac:dyDescent="0.2">
      <c r="A25" s="56" t="s">
        <v>61</v>
      </c>
      <c r="B25" s="57">
        <v>8.2135999999999996</v>
      </c>
      <c r="C25" s="57">
        <v>6.3756999999999993</v>
      </c>
      <c r="D25" s="57">
        <v>7.1250999999999998</v>
      </c>
      <c r="E25" s="57">
        <v>8.0333000000000006</v>
      </c>
      <c r="F25" s="57">
        <v>8.3311999999999991</v>
      </c>
      <c r="G25" s="57">
        <v>8.8451000000000004</v>
      </c>
      <c r="H25" s="57">
        <v>6.9481000000000002</v>
      </c>
      <c r="I25" s="57">
        <v>8.9414999999999996</v>
      </c>
      <c r="J25" s="57">
        <v>10.217000000000001</v>
      </c>
      <c r="K25" s="57">
        <v>10.968999999999999</v>
      </c>
      <c r="L25" s="57">
        <v>8.1725999999999992</v>
      </c>
      <c r="M25" s="57">
        <v>11.218599999999999</v>
      </c>
      <c r="N25" s="57">
        <v>9.3974000000000011</v>
      </c>
    </row>
    <row r="26" spans="1:14" s="3" customFormat="1" ht="15" customHeight="1" x14ac:dyDescent="0.2">
      <c r="A26" s="56" t="s">
        <v>32</v>
      </c>
      <c r="B26" s="57">
        <v>22.081600000000002</v>
      </c>
      <c r="C26" s="57">
        <v>22.1173</v>
      </c>
      <c r="D26" s="57">
        <v>21.526999999999997</v>
      </c>
      <c r="E26" s="57">
        <v>24.1248</v>
      </c>
      <c r="F26" s="57">
        <v>17.2317</v>
      </c>
      <c r="G26" s="57">
        <v>19.3522</v>
      </c>
      <c r="H26" s="57">
        <v>16.399000000000001</v>
      </c>
      <c r="I26" s="57">
        <v>19.898800000000001</v>
      </c>
      <c r="J26" s="57">
        <v>18.557499999999997</v>
      </c>
      <c r="K26" s="57">
        <v>17.9587</v>
      </c>
      <c r="L26" s="57">
        <v>17.445799999999998</v>
      </c>
      <c r="M26" s="57">
        <v>20.591100000000001</v>
      </c>
      <c r="N26" s="57">
        <v>20.120899999999999</v>
      </c>
    </row>
    <row r="27" spans="1:14" s="3" customFormat="1" ht="15" customHeight="1" x14ac:dyDescent="0.2">
      <c r="A27" s="56" t="s">
        <v>62</v>
      </c>
      <c r="B27" s="57">
        <v>10.5243</v>
      </c>
      <c r="C27" s="57">
        <v>10.698599999999999</v>
      </c>
      <c r="D27" s="57">
        <v>8.3856999999999999</v>
      </c>
      <c r="E27" s="57">
        <v>11.6568</v>
      </c>
      <c r="F27" s="57">
        <v>9.1700999999999997</v>
      </c>
      <c r="G27" s="57">
        <v>11.6106</v>
      </c>
      <c r="H27" s="57">
        <v>13.055900000000001</v>
      </c>
      <c r="I27" s="57">
        <v>12.900700000000001</v>
      </c>
      <c r="J27" s="57">
        <v>11.411799999999999</v>
      </c>
      <c r="K27" s="57">
        <v>10.7689</v>
      </c>
      <c r="L27" s="57">
        <v>8.8430999999999997</v>
      </c>
      <c r="M27" s="57">
        <v>9.3096999999999994</v>
      </c>
      <c r="N27" s="57">
        <v>5.6048999999999998</v>
      </c>
    </row>
    <row r="28" spans="1:14" s="3" customFormat="1" ht="15" customHeight="1" x14ac:dyDescent="0.2">
      <c r="A28" s="56" t="s">
        <v>63</v>
      </c>
      <c r="B28" s="57" t="s">
        <v>76</v>
      </c>
      <c r="C28" s="57" t="s">
        <v>76</v>
      </c>
      <c r="D28" s="57" t="s">
        <v>76</v>
      </c>
      <c r="E28" s="57" t="s">
        <v>76</v>
      </c>
      <c r="F28" s="57" t="s">
        <v>16</v>
      </c>
      <c r="G28" s="57" t="s">
        <v>16</v>
      </c>
      <c r="H28" s="57">
        <v>20.332100000000001</v>
      </c>
      <c r="I28" s="57">
        <v>22.689599999999999</v>
      </c>
      <c r="J28" s="57">
        <v>13.8035</v>
      </c>
      <c r="K28" s="57" t="s">
        <v>16</v>
      </c>
      <c r="L28" s="57" t="s">
        <v>16</v>
      </c>
      <c r="M28" s="57" t="s">
        <v>16</v>
      </c>
      <c r="N28" s="57" t="s">
        <v>16</v>
      </c>
    </row>
    <row r="29" spans="1:14" s="3" customFormat="1" ht="15" customHeight="1" x14ac:dyDescent="0.2">
      <c r="A29" s="56" t="s">
        <v>64</v>
      </c>
      <c r="B29" s="57" t="s">
        <v>16</v>
      </c>
      <c r="C29" s="57" t="s">
        <v>16</v>
      </c>
      <c r="D29" s="57" t="s">
        <v>16</v>
      </c>
      <c r="E29" s="57" t="s">
        <v>16</v>
      </c>
      <c r="F29" s="57">
        <v>11.3071</v>
      </c>
      <c r="G29" s="57" t="s">
        <v>16</v>
      </c>
      <c r="H29" s="57">
        <v>27.072000000000003</v>
      </c>
      <c r="I29" s="57" t="s">
        <v>16</v>
      </c>
      <c r="J29" s="57">
        <v>30.180400000000002</v>
      </c>
      <c r="K29" s="57">
        <v>11.0976</v>
      </c>
      <c r="L29" s="57">
        <v>15.1807</v>
      </c>
      <c r="M29" s="57">
        <v>15.8536</v>
      </c>
      <c r="N29" s="57" t="s">
        <v>16</v>
      </c>
    </row>
    <row r="30" spans="1:14" s="3" customFormat="1" ht="15" customHeight="1" x14ac:dyDescent="0.2">
      <c r="A30" s="56" t="s">
        <v>65</v>
      </c>
      <c r="B30" s="57" t="s">
        <v>76</v>
      </c>
      <c r="C30" s="57" t="s">
        <v>76</v>
      </c>
      <c r="D30" s="57" t="s">
        <v>76</v>
      </c>
      <c r="E30" s="57" t="s">
        <v>76</v>
      </c>
      <c r="F30" s="57">
        <v>14.545199999999999</v>
      </c>
      <c r="G30" s="57">
        <v>19.228300000000001</v>
      </c>
      <c r="H30" s="57">
        <v>13.811699999999998</v>
      </c>
      <c r="I30" s="57">
        <v>19.221299999999999</v>
      </c>
      <c r="J30" s="57">
        <v>18.586400000000001</v>
      </c>
      <c r="K30" s="57">
        <v>16.783300000000001</v>
      </c>
      <c r="L30" s="57">
        <v>22.9556</v>
      </c>
      <c r="M30" s="57">
        <v>18.428100000000001</v>
      </c>
      <c r="N30" s="57">
        <v>14.1296</v>
      </c>
    </row>
    <row r="31" spans="1:14" s="3" customFormat="1" ht="15" customHeight="1" x14ac:dyDescent="0.25">
      <c r="A31" s="68" t="s">
        <v>75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5" customHeight="1" x14ac:dyDescent="0.25">
      <c r="A32" s="67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33" s="14" customFormat="1" ht="15" customHeight="1" x14ac:dyDescent="0.15">
      <c r="A33" s="67" t="s">
        <v>86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62"/>
      <c r="Z33" s="63"/>
      <c r="AA33" s="63"/>
      <c r="AB33" s="63"/>
      <c r="AC33" s="63"/>
      <c r="AD33" s="63"/>
      <c r="AE33" s="63"/>
      <c r="AF33" s="63"/>
      <c r="AG33" s="63"/>
    </row>
    <row r="34" spans="1:33" ht="12" customHeight="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8" spans="1:33" ht="18" customHeight="1" x14ac:dyDescent="0.25"/>
  </sheetData>
  <mergeCells count="9">
    <mergeCell ref="Y33:AG33"/>
    <mergeCell ref="A1:N1"/>
    <mergeCell ref="A31:N31"/>
    <mergeCell ref="A32:N32"/>
    <mergeCell ref="A33:N33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showGridLines="0" zoomScaleNormal="100" workbookViewId="0">
      <selection activeCell="H33" sqref="H33"/>
    </sheetView>
  </sheetViews>
  <sheetFormatPr defaultRowHeight="15" x14ac:dyDescent="0.25"/>
  <cols>
    <col min="1" max="1" width="35.4257812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79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4" t="s">
        <v>71</v>
      </c>
      <c r="B3" s="59">
        <v>1.0876000000000001</v>
      </c>
      <c r="C3" s="59">
        <v>1.0373999999999999</v>
      </c>
      <c r="D3" s="59">
        <v>0.99740000000000006</v>
      </c>
      <c r="E3" s="59">
        <v>1.0031000000000001</v>
      </c>
      <c r="F3" s="59">
        <v>1.0479000000000001</v>
      </c>
      <c r="G3" s="59">
        <v>1.2257</v>
      </c>
      <c r="H3" s="59">
        <v>1.2349999999999999</v>
      </c>
      <c r="I3" s="59">
        <v>0.86650000000000005</v>
      </c>
      <c r="J3" s="59">
        <v>1.1052</v>
      </c>
      <c r="K3" s="59">
        <v>1.0585</v>
      </c>
      <c r="L3" s="59">
        <v>0.84150000000000003</v>
      </c>
      <c r="M3" s="59">
        <v>0.97439999999999993</v>
      </c>
      <c r="N3" s="59">
        <v>1.0031999999999999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9">
        <v>1.2678</v>
      </c>
      <c r="C5" s="59">
        <v>1.2622</v>
      </c>
      <c r="D5" s="59">
        <v>1.2073</v>
      </c>
      <c r="E5" s="59">
        <v>1.2116</v>
      </c>
      <c r="F5" s="59">
        <v>1.3658999999999999</v>
      </c>
      <c r="G5" s="59">
        <v>1.4032</v>
      </c>
      <c r="H5" s="59">
        <v>1.4674</v>
      </c>
      <c r="I5" s="59">
        <v>1.1721999999999999</v>
      </c>
      <c r="J5" s="59">
        <v>1.6009</v>
      </c>
      <c r="K5" s="59">
        <v>1.2673000000000001</v>
      </c>
      <c r="L5" s="59">
        <v>1.0548</v>
      </c>
      <c r="M5" s="59">
        <v>1.3665</v>
      </c>
      <c r="N5" s="59">
        <v>1.2222</v>
      </c>
    </row>
    <row r="6" spans="1:16" s="3" customFormat="1" ht="15" customHeight="1" x14ac:dyDescent="0.2">
      <c r="A6" s="56" t="s">
        <v>59</v>
      </c>
      <c r="B6" s="59">
        <v>1.1208</v>
      </c>
      <c r="C6" s="59">
        <v>1.0988</v>
      </c>
      <c r="D6" s="59">
        <v>1.085</v>
      </c>
      <c r="E6" s="59">
        <v>1.099</v>
      </c>
      <c r="F6" s="59">
        <v>0.96930000000000005</v>
      </c>
      <c r="G6" s="59">
        <v>1.1681999999999999</v>
      </c>
      <c r="H6" s="59">
        <v>1.198</v>
      </c>
      <c r="I6" s="59">
        <v>0.88679999999999992</v>
      </c>
      <c r="J6" s="59">
        <v>0.78460000000000008</v>
      </c>
      <c r="K6" s="59">
        <v>1.0293000000000001</v>
      </c>
      <c r="L6" s="59">
        <v>0.89289999999999992</v>
      </c>
      <c r="M6" s="59">
        <v>0.92099999999999993</v>
      </c>
      <c r="N6" s="59">
        <v>0.9294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9">
        <v>1.0441</v>
      </c>
      <c r="C8" s="59">
        <v>1.1629</v>
      </c>
      <c r="D8" s="59">
        <v>1.0305</v>
      </c>
      <c r="E8" s="59">
        <v>1.0228999999999999</v>
      </c>
      <c r="F8" s="59">
        <v>1.0172999999999999</v>
      </c>
      <c r="G8" s="59">
        <v>1.4802</v>
      </c>
      <c r="H8" s="59">
        <v>1.6140999999999999</v>
      </c>
      <c r="I8" s="59">
        <v>1.1292</v>
      </c>
      <c r="J8" s="59">
        <v>1.4111</v>
      </c>
      <c r="K8" s="59">
        <v>1.4326999999999999</v>
      </c>
      <c r="L8" s="59">
        <v>1.1491</v>
      </c>
      <c r="M8" s="59">
        <v>1.1832</v>
      </c>
      <c r="N8" s="59">
        <v>1.1724000000000001</v>
      </c>
    </row>
    <row r="9" spans="1:16" s="3" customFormat="1" ht="15" customHeight="1" x14ac:dyDescent="0.2">
      <c r="A9" s="56" t="s">
        <v>61</v>
      </c>
      <c r="B9" s="59">
        <v>1.5065</v>
      </c>
      <c r="C9" s="59">
        <v>1.1140000000000001</v>
      </c>
      <c r="D9" s="59">
        <v>1.2010000000000001</v>
      </c>
      <c r="E9" s="59">
        <v>1.0545</v>
      </c>
      <c r="F9" s="59">
        <v>1.0495000000000001</v>
      </c>
      <c r="G9" s="59">
        <v>1.2044999999999999</v>
      </c>
      <c r="H9" s="59">
        <v>1.2597</v>
      </c>
      <c r="I9" s="59">
        <v>1.0212000000000001</v>
      </c>
      <c r="J9" s="59">
        <v>1.5980000000000001</v>
      </c>
      <c r="K9" s="59">
        <v>1.2475999999999998</v>
      </c>
      <c r="L9" s="59">
        <v>0.80820000000000003</v>
      </c>
      <c r="M9" s="59">
        <v>1.0726</v>
      </c>
      <c r="N9" s="59">
        <v>1.1780999999999999</v>
      </c>
    </row>
    <row r="10" spans="1:16" s="3" customFormat="1" ht="15" customHeight="1" x14ac:dyDescent="0.2">
      <c r="A10" s="56" t="s">
        <v>32</v>
      </c>
      <c r="B10" s="59">
        <v>2.0426000000000002</v>
      </c>
      <c r="C10" s="59">
        <v>1.9487999999999999</v>
      </c>
      <c r="D10" s="59">
        <v>1.5986</v>
      </c>
      <c r="E10" s="59">
        <v>1.6833</v>
      </c>
      <c r="F10" s="59">
        <v>1.9456000000000002</v>
      </c>
      <c r="G10" s="59">
        <v>1.5572999999999999</v>
      </c>
      <c r="H10" s="59">
        <v>1.2564</v>
      </c>
      <c r="I10" s="59">
        <v>1.2590999999999999</v>
      </c>
      <c r="J10" s="59">
        <v>1.4901</v>
      </c>
      <c r="K10" s="59">
        <v>1.1924000000000001</v>
      </c>
      <c r="L10" s="59">
        <v>1.2163999999999999</v>
      </c>
      <c r="M10" s="59">
        <v>1.4999</v>
      </c>
      <c r="N10" s="59">
        <v>1.4177999999999999</v>
      </c>
    </row>
    <row r="11" spans="1:16" s="3" customFormat="1" ht="15" customHeight="1" x14ac:dyDescent="0.2">
      <c r="A11" s="56" t="s">
        <v>62</v>
      </c>
      <c r="B11" s="59">
        <v>1.8256999999999999</v>
      </c>
      <c r="C11" s="59">
        <v>2.1372</v>
      </c>
      <c r="D11" s="59">
        <v>1.3676999999999999</v>
      </c>
      <c r="E11" s="59">
        <v>1.8292999999999999</v>
      </c>
      <c r="F11" s="59">
        <v>1.6424000000000001</v>
      </c>
      <c r="G11" s="59">
        <v>2.0842000000000001</v>
      </c>
      <c r="H11" s="59">
        <v>1.2115</v>
      </c>
      <c r="I11" s="59">
        <v>1.9180999999999999</v>
      </c>
      <c r="J11" s="59">
        <v>1.8739999999999999</v>
      </c>
      <c r="K11" s="59">
        <v>1.7792999999999999</v>
      </c>
      <c r="L11" s="59">
        <v>1.393</v>
      </c>
      <c r="M11" s="59">
        <v>1.6840000000000002</v>
      </c>
      <c r="N11" s="59">
        <v>1.8776999999999999</v>
      </c>
      <c r="O11" s="5"/>
      <c r="P11" s="5"/>
    </row>
    <row r="12" spans="1:16" s="3" customFormat="1" ht="15" customHeight="1" x14ac:dyDescent="0.2">
      <c r="A12" s="56" t="s">
        <v>63</v>
      </c>
      <c r="B12" s="59" t="s">
        <v>85</v>
      </c>
      <c r="C12" s="59" t="s">
        <v>85</v>
      </c>
      <c r="D12" s="59" t="s">
        <v>85</v>
      </c>
      <c r="E12" s="59" t="s">
        <v>85</v>
      </c>
      <c r="F12" s="59">
        <v>3.8878999999999997</v>
      </c>
      <c r="G12" s="59">
        <v>5.0118</v>
      </c>
      <c r="H12" s="59">
        <v>3.5023</v>
      </c>
      <c r="I12" s="59">
        <v>4.0956000000000001</v>
      </c>
      <c r="J12" s="59">
        <v>5.38</v>
      </c>
      <c r="K12" s="59">
        <v>3.7286999999999999</v>
      </c>
      <c r="L12" s="59">
        <v>4.3027999999999995</v>
      </c>
      <c r="M12" s="59">
        <v>5.7705000000000002</v>
      </c>
      <c r="N12" s="59">
        <v>5.4235999999999995</v>
      </c>
      <c r="O12" s="10"/>
      <c r="P12" s="10"/>
    </row>
    <row r="13" spans="1:16" s="3" customFormat="1" ht="15" customHeight="1" x14ac:dyDescent="0.2">
      <c r="A13" s="56" t="s">
        <v>64</v>
      </c>
      <c r="B13" s="59">
        <v>4.8953000000000007</v>
      </c>
      <c r="C13" s="59">
        <v>5.0807000000000002</v>
      </c>
      <c r="D13" s="59">
        <v>4.1054000000000004</v>
      </c>
      <c r="E13" s="59">
        <v>6.0092999999999996</v>
      </c>
      <c r="F13" s="59">
        <v>3.9514</v>
      </c>
      <c r="G13" s="59">
        <v>5.7794999999999996</v>
      </c>
      <c r="H13" s="59">
        <v>4.3672000000000004</v>
      </c>
      <c r="I13" s="59">
        <v>3.4693000000000001</v>
      </c>
      <c r="J13" s="59">
        <v>5.2426000000000004</v>
      </c>
      <c r="K13" s="59">
        <v>3.2688000000000001</v>
      </c>
      <c r="L13" s="59">
        <v>3.0289999999999999</v>
      </c>
      <c r="M13" s="59">
        <v>4.3300999999999998</v>
      </c>
      <c r="N13" s="59">
        <v>6.0457000000000001</v>
      </c>
    </row>
    <row r="14" spans="1:16" s="3" customFormat="1" ht="15" customHeight="1" x14ac:dyDescent="0.2">
      <c r="A14" s="56" t="s">
        <v>65</v>
      </c>
      <c r="B14" s="59" t="s">
        <v>85</v>
      </c>
      <c r="C14" s="59" t="s">
        <v>85</v>
      </c>
      <c r="D14" s="59" t="s">
        <v>85</v>
      </c>
      <c r="E14" s="59" t="s">
        <v>85</v>
      </c>
      <c r="F14" s="59">
        <v>3.8774000000000002</v>
      </c>
      <c r="G14" s="59">
        <v>2.4342999999999999</v>
      </c>
      <c r="H14" s="59">
        <v>2.2134999999999998</v>
      </c>
      <c r="I14" s="59">
        <v>2.3578999999999999</v>
      </c>
      <c r="J14" s="59">
        <v>2.7296</v>
      </c>
      <c r="K14" s="59">
        <v>2.1846999999999999</v>
      </c>
      <c r="L14" s="59">
        <v>2.1297000000000001</v>
      </c>
      <c r="M14" s="59">
        <v>2.0750000000000002</v>
      </c>
      <c r="N14" s="59">
        <v>1.8377000000000001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9">
        <v>1.3128000000000002</v>
      </c>
      <c r="C16" s="59">
        <v>1.4147000000000001</v>
      </c>
      <c r="D16" s="59">
        <v>1.3074000000000001</v>
      </c>
      <c r="E16" s="59">
        <v>1.2784</v>
      </c>
      <c r="F16" s="59">
        <v>1.3195999999999999</v>
      </c>
      <c r="G16" s="59">
        <v>1.7525999999999999</v>
      </c>
      <c r="H16" s="59">
        <v>1.8945000000000001</v>
      </c>
      <c r="I16" s="59">
        <v>1.4842</v>
      </c>
      <c r="J16" s="59">
        <v>2.0636999999999999</v>
      </c>
      <c r="K16" s="59">
        <v>1.7451999999999999</v>
      </c>
      <c r="L16" s="59">
        <v>1.4716</v>
      </c>
      <c r="M16" s="59">
        <v>1.6345999999999998</v>
      </c>
      <c r="N16" s="59">
        <v>1.3205</v>
      </c>
    </row>
    <row r="17" spans="1:33" s="3" customFormat="1" ht="15" customHeight="1" x14ac:dyDescent="0.2">
      <c r="A17" s="56" t="s">
        <v>61</v>
      </c>
      <c r="B17" s="59">
        <v>1.9460000000000002</v>
      </c>
      <c r="C17" s="59">
        <v>2.0806999999999998</v>
      </c>
      <c r="D17" s="59">
        <v>2.0396999999999998</v>
      </c>
      <c r="E17" s="59">
        <v>1.9339</v>
      </c>
      <c r="F17" s="59">
        <v>1.7884</v>
      </c>
      <c r="G17" s="59">
        <v>1.6580000000000001</v>
      </c>
      <c r="H17" s="59">
        <v>1.8942000000000001</v>
      </c>
      <c r="I17" s="59">
        <v>1.6677999999999997</v>
      </c>
      <c r="J17" s="59">
        <v>2.4792000000000001</v>
      </c>
      <c r="K17" s="59">
        <v>1.7832000000000001</v>
      </c>
      <c r="L17" s="59">
        <v>1.4442999999999999</v>
      </c>
      <c r="M17" s="59">
        <v>1.6785000000000001</v>
      </c>
      <c r="N17" s="59">
        <v>1.6486000000000001</v>
      </c>
    </row>
    <row r="18" spans="1:33" s="3" customFormat="1" ht="15" customHeight="1" x14ac:dyDescent="0.2">
      <c r="A18" s="56" t="s">
        <v>32</v>
      </c>
      <c r="B18" s="59">
        <v>2.7210999999999999</v>
      </c>
      <c r="C18" s="59">
        <v>2.6271</v>
      </c>
      <c r="D18" s="59">
        <v>2.6652</v>
      </c>
      <c r="E18" s="59">
        <v>2.7324000000000002</v>
      </c>
      <c r="F18" s="59">
        <v>3.1323999999999996</v>
      </c>
      <c r="G18" s="59">
        <v>1.7867000000000002</v>
      </c>
      <c r="H18" s="59">
        <v>2.0087000000000002</v>
      </c>
      <c r="I18" s="59">
        <v>2.1909000000000001</v>
      </c>
      <c r="J18" s="59">
        <v>1.8233999999999999</v>
      </c>
      <c r="K18" s="59">
        <v>1.6493</v>
      </c>
      <c r="L18" s="59">
        <v>1.4751999999999998</v>
      </c>
      <c r="M18" s="59">
        <v>2.2149999999999999</v>
      </c>
      <c r="N18" s="59">
        <v>1.8859999999999999</v>
      </c>
    </row>
    <row r="19" spans="1:33" s="3" customFormat="1" ht="15" customHeight="1" x14ac:dyDescent="0.2">
      <c r="A19" s="56" t="s">
        <v>62</v>
      </c>
      <c r="B19" s="59">
        <v>2.5636000000000001</v>
      </c>
      <c r="C19" s="59">
        <v>2.5848</v>
      </c>
      <c r="D19" s="59">
        <v>2.5697000000000001</v>
      </c>
      <c r="E19" s="59">
        <v>2.9194</v>
      </c>
      <c r="F19" s="59">
        <v>3.1029</v>
      </c>
      <c r="G19" s="59">
        <v>2.4143999999999997</v>
      </c>
      <c r="H19" s="59">
        <v>2.3948</v>
      </c>
      <c r="I19" s="59">
        <v>2.0886999999999998</v>
      </c>
      <c r="J19" s="59">
        <v>2.6345000000000001</v>
      </c>
      <c r="K19" s="59">
        <v>3.4013</v>
      </c>
      <c r="L19" s="59">
        <v>2.2634000000000003</v>
      </c>
      <c r="M19" s="59">
        <v>2.5325000000000002</v>
      </c>
      <c r="N19" s="59">
        <v>3.6824000000000003</v>
      </c>
    </row>
    <row r="20" spans="1:33" s="3" customFormat="1" ht="15" customHeight="1" x14ac:dyDescent="0.2">
      <c r="A20" s="56" t="s">
        <v>63</v>
      </c>
      <c r="B20" s="59" t="s">
        <v>85</v>
      </c>
      <c r="C20" s="59" t="s">
        <v>85</v>
      </c>
      <c r="D20" s="59" t="s">
        <v>85</v>
      </c>
      <c r="E20" s="59" t="s">
        <v>85</v>
      </c>
      <c r="F20" s="59" t="s">
        <v>85</v>
      </c>
      <c r="G20" s="59">
        <v>5.2628000000000004</v>
      </c>
      <c r="H20" s="59">
        <v>5.0815999999999999</v>
      </c>
      <c r="I20" s="59">
        <v>5.2114000000000003</v>
      </c>
      <c r="J20" s="59" t="s">
        <v>85</v>
      </c>
      <c r="K20" s="59" t="s">
        <v>85</v>
      </c>
      <c r="L20" s="59" t="s">
        <v>85</v>
      </c>
      <c r="M20" s="59" t="s">
        <v>85</v>
      </c>
      <c r="N20" s="59" t="s">
        <v>85</v>
      </c>
    </row>
    <row r="21" spans="1:33" s="3" customFormat="1" ht="15" customHeight="1" x14ac:dyDescent="0.2">
      <c r="A21" s="56" t="s">
        <v>64</v>
      </c>
      <c r="B21" s="59" t="s">
        <v>85</v>
      </c>
      <c r="C21" s="59" t="s">
        <v>85</v>
      </c>
      <c r="D21" s="59">
        <v>5.6970000000000001</v>
      </c>
      <c r="E21" s="59">
        <v>7.7932000000000006</v>
      </c>
      <c r="F21" s="59">
        <v>5.5312000000000001</v>
      </c>
      <c r="G21" s="59">
        <v>7.3239000000000001</v>
      </c>
      <c r="H21" s="59" t="s">
        <v>85</v>
      </c>
      <c r="I21" s="59" t="s">
        <v>85</v>
      </c>
      <c r="J21" s="59" t="s">
        <v>85</v>
      </c>
      <c r="K21" s="59">
        <v>3.3695000000000004</v>
      </c>
      <c r="L21" s="59">
        <v>4.1767000000000003</v>
      </c>
      <c r="M21" s="59" t="s">
        <v>85</v>
      </c>
      <c r="N21" s="59" t="s">
        <v>85</v>
      </c>
    </row>
    <row r="22" spans="1:33" s="3" customFormat="1" ht="15" customHeight="1" x14ac:dyDescent="0.2">
      <c r="A22" s="56" t="s">
        <v>65</v>
      </c>
      <c r="B22" s="59" t="s">
        <v>85</v>
      </c>
      <c r="C22" s="59" t="s">
        <v>85</v>
      </c>
      <c r="D22" s="59" t="s">
        <v>85</v>
      </c>
      <c r="E22" s="59" t="s">
        <v>85</v>
      </c>
      <c r="F22" s="59">
        <v>6.7178000000000004</v>
      </c>
      <c r="G22" s="59">
        <v>3.4528999999999996</v>
      </c>
      <c r="H22" s="59">
        <v>3.3929</v>
      </c>
      <c r="I22" s="59">
        <v>3.6995</v>
      </c>
      <c r="J22" s="59">
        <v>4.2210000000000001</v>
      </c>
      <c r="K22" s="59">
        <v>3.6366999999999998</v>
      </c>
      <c r="L22" s="59">
        <v>3.1505999999999998</v>
      </c>
      <c r="M22" s="59">
        <v>3.2923</v>
      </c>
      <c r="N22" s="59">
        <v>2.9097999999999997</v>
      </c>
    </row>
    <row r="23" spans="1:33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33" s="3" customFormat="1" ht="15" customHeight="1" x14ac:dyDescent="0.2">
      <c r="A24" s="56" t="s">
        <v>60</v>
      </c>
      <c r="B24" s="59">
        <v>1.2301</v>
      </c>
      <c r="C24" s="59">
        <v>1.4160999999999999</v>
      </c>
      <c r="D24" s="59">
        <v>1.2203999999999999</v>
      </c>
      <c r="E24" s="59">
        <v>1.2187999999999999</v>
      </c>
      <c r="F24" s="59">
        <v>0.99170000000000003</v>
      </c>
      <c r="G24" s="59">
        <v>1.4206000000000001</v>
      </c>
      <c r="H24" s="59">
        <v>1.5747</v>
      </c>
      <c r="I24" s="59">
        <v>1.1910000000000001</v>
      </c>
      <c r="J24" s="59">
        <v>1.0092000000000001</v>
      </c>
      <c r="K24" s="59">
        <v>1.4585000000000001</v>
      </c>
      <c r="L24" s="59">
        <v>1.2374000000000001</v>
      </c>
      <c r="M24" s="59">
        <v>1.1493</v>
      </c>
      <c r="N24" s="59">
        <v>1.276</v>
      </c>
    </row>
    <row r="25" spans="1:33" s="3" customFormat="1" ht="15" customHeight="1" x14ac:dyDescent="0.2">
      <c r="A25" s="56" t="s">
        <v>61</v>
      </c>
      <c r="B25" s="59">
        <v>1.7121999999999997</v>
      </c>
      <c r="C25" s="59">
        <v>0.79039999999999999</v>
      </c>
      <c r="D25" s="59">
        <v>1.0413999999999999</v>
      </c>
      <c r="E25" s="59">
        <v>1.0685</v>
      </c>
      <c r="F25" s="59">
        <v>1.1899</v>
      </c>
      <c r="G25" s="59">
        <v>1.1815</v>
      </c>
      <c r="H25" s="59">
        <v>1.0401</v>
      </c>
      <c r="I25" s="59">
        <v>1.0483</v>
      </c>
      <c r="J25" s="59">
        <v>1.5243</v>
      </c>
      <c r="K25" s="59">
        <v>1.2973999999999999</v>
      </c>
      <c r="L25" s="59">
        <v>0.92999999999999994</v>
      </c>
      <c r="M25" s="59">
        <v>1.3419999999999999</v>
      </c>
      <c r="N25" s="59">
        <v>1.2250000000000001</v>
      </c>
    </row>
    <row r="26" spans="1:33" s="3" customFormat="1" ht="15" customHeight="1" x14ac:dyDescent="0.2">
      <c r="A26" s="56" t="s">
        <v>32</v>
      </c>
      <c r="B26" s="59">
        <v>2.0070999999999999</v>
      </c>
      <c r="C26" s="59">
        <v>2.6518999999999999</v>
      </c>
      <c r="D26" s="59">
        <v>1.7225000000000001</v>
      </c>
      <c r="E26" s="59">
        <v>2.0271999999999997</v>
      </c>
      <c r="F26" s="59">
        <v>1.7205999999999999</v>
      </c>
      <c r="G26" s="59">
        <v>1.7992999999999999</v>
      </c>
      <c r="H26" s="59">
        <v>1.3561000000000001</v>
      </c>
      <c r="I26" s="59">
        <v>1.1055999999999999</v>
      </c>
      <c r="J26" s="59">
        <v>1.6140999999999999</v>
      </c>
      <c r="K26" s="59">
        <v>1.3563000000000001</v>
      </c>
      <c r="L26" s="59">
        <v>1.4998</v>
      </c>
      <c r="M26" s="59">
        <v>1.8353999999999999</v>
      </c>
      <c r="N26" s="59">
        <v>1.4516</v>
      </c>
    </row>
    <row r="27" spans="1:33" s="3" customFormat="1" ht="15" customHeight="1" x14ac:dyDescent="0.2">
      <c r="A27" s="56" t="s">
        <v>62</v>
      </c>
      <c r="B27" s="59">
        <v>3.0685000000000002</v>
      </c>
      <c r="C27" s="59">
        <v>2.8475000000000001</v>
      </c>
      <c r="D27" s="59">
        <v>1.4248000000000001</v>
      </c>
      <c r="E27" s="59">
        <v>2.0317000000000003</v>
      </c>
      <c r="F27" s="59">
        <v>1.7898000000000001</v>
      </c>
      <c r="G27" s="59">
        <v>2.0653000000000001</v>
      </c>
      <c r="H27" s="59">
        <v>1.7982000000000002</v>
      </c>
      <c r="I27" s="59">
        <v>2.6384000000000003</v>
      </c>
      <c r="J27" s="59">
        <v>1.9251999999999998</v>
      </c>
      <c r="K27" s="59">
        <v>2.6465999999999998</v>
      </c>
      <c r="L27" s="59">
        <v>2.9653</v>
      </c>
      <c r="M27" s="59">
        <v>2.6922999999999999</v>
      </c>
      <c r="N27" s="59">
        <v>1.1086</v>
      </c>
    </row>
    <row r="28" spans="1:33" s="3" customFormat="1" ht="15" customHeight="1" x14ac:dyDescent="0.2">
      <c r="A28" s="56" t="s">
        <v>63</v>
      </c>
      <c r="B28" s="59" t="s">
        <v>85</v>
      </c>
      <c r="C28" s="59" t="s">
        <v>85</v>
      </c>
      <c r="D28" s="59" t="s">
        <v>85</v>
      </c>
      <c r="E28" s="59" t="s">
        <v>85</v>
      </c>
      <c r="F28" s="59" t="s">
        <v>85</v>
      </c>
      <c r="G28" s="59" t="s">
        <v>85</v>
      </c>
      <c r="H28" s="59">
        <v>2.9864000000000002</v>
      </c>
      <c r="I28" s="59">
        <v>5.7251000000000003</v>
      </c>
      <c r="J28" s="59">
        <v>3.0303</v>
      </c>
      <c r="K28" s="59" t="s">
        <v>85</v>
      </c>
      <c r="L28" s="59" t="s">
        <v>85</v>
      </c>
      <c r="M28" s="59" t="s">
        <v>85</v>
      </c>
      <c r="N28" s="59" t="s">
        <v>85</v>
      </c>
    </row>
    <row r="29" spans="1:33" s="3" customFormat="1" ht="15" customHeight="1" x14ac:dyDescent="0.2">
      <c r="A29" s="56" t="s">
        <v>64</v>
      </c>
      <c r="B29" s="59" t="s">
        <v>85</v>
      </c>
      <c r="C29" s="59" t="s">
        <v>85</v>
      </c>
      <c r="D29" s="59" t="s">
        <v>85</v>
      </c>
      <c r="E29" s="59" t="s">
        <v>85</v>
      </c>
      <c r="F29" s="59">
        <v>3.9266000000000001</v>
      </c>
      <c r="G29" s="59" t="s">
        <v>85</v>
      </c>
      <c r="H29" s="59">
        <v>4.3460999999999999</v>
      </c>
      <c r="I29" s="59" t="s">
        <v>85</v>
      </c>
      <c r="J29" s="59" t="s">
        <v>85</v>
      </c>
      <c r="K29" s="59">
        <v>3.5720000000000001</v>
      </c>
      <c r="L29" s="59">
        <v>2.7730000000000001</v>
      </c>
      <c r="M29" s="59">
        <v>2.7246000000000001</v>
      </c>
      <c r="N29" s="59" t="s">
        <v>85</v>
      </c>
    </row>
    <row r="30" spans="1:33" s="3" customFormat="1" ht="15" customHeight="1" x14ac:dyDescent="0.2">
      <c r="A30" s="56" t="s">
        <v>65</v>
      </c>
      <c r="B30" s="59" t="s">
        <v>85</v>
      </c>
      <c r="C30" s="59" t="s">
        <v>85</v>
      </c>
      <c r="D30" s="59" t="s">
        <v>85</v>
      </c>
      <c r="E30" s="59" t="s">
        <v>85</v>
      </c>
      <c r="F30" s="59">
        <v>4.3727</v>
      </c>
      <c r="G30" s="59">
        <v>3.444</v>
      </c>
      <c r="H30" s="59">
        <v>2.5939000000000001</v>
      </c>
      <c r="I30" s="59">
        <v>2.9232</v>
      </c>
      <c r="J30" s="59">
        <v>3.5663</v>
      </c>
      <c r="K30" s="59">
        <v>2.7747000000000002</v>
      </c>
      <c r="L30" s="59">
        <v>2.4041000000000001</v>
      </c>
      <c r="M30" s="59">
        <v>2.5158</v>
      </c>
      <c r="N30" s="59">
        <v>2.3725000000000001</v>
      </c>
    </row>
    <row r="31" spans="1:33" s="3" customFormat="1" ht="15" customHeight="1" x14ac:dyDescent="0.25">
      <c r="A31" s="70" t="s">
        <v>84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</row>
    <row r="32" spans="1:33" s="14" customFormat="1" ht="15" customHeight="1" x14ac:dyDescent="0.15">
      <c r="A32" s="67" t="s">
        <v>83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62"/>
      <c r="Z32" s="63"/>
      <c r="AA32" s="63"/>
      <c r="AB32" s="63"/>
      <c r="AC32" s="63"/>
      <c r="AD32" s="63"/>
      <c r="AE32" s="63"/>
      <c r="AF32" s="63"/>
      <c r="AG32" s="63"/>
    </row>
    <row r="33" ht="12" customHeight="1" x14ac:dyDescent="0.25"/>
    <row r="37" ht="18" customHeight="1" x14ac:dyDescent="0.25"/>
  </sheetData>
  <mergeCells count="8">
    <mergeCell ref="Y32:AG32"/>
    <mergeCell ref="A1:N1"/>
    <mergeCell ref="A31:N31"/>
    <mergeCell ref="A32:N32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" customWidth="1"/>
    <col min="12" max="12" width="12.140625" style="1" customWidth="1"/>
    <col min="13" max="13" width="9.85546875" style="1" customWidth="1"/>
    <col min="14" max="16384" width="9.140625" style="1"/>
  </cols>
  <sheetData>
    <row r="1" spans="1:16" ht="28.5" customHeight="1" x14ac:dyDescent="0.25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0.36049999999999999</v>
      </c>
      <c r="C3" s="22">
        <v>0.37</v>
      </c>
      <c r="D3" s="22">
        <v>0.35920000000000002</v>
      </c>
      <c r="E3" s="22">
        <v>0.31469999999999998</v>
      </c>
      <c r="F3" s="22">
        <v>0.34370000000000001</v>
      </c>
      <c r="G3" s="22">
        <v>0.28460000000000002</v>
      </c>
      <c r="H3" s="22">
        <v>0.21789999999999998</v>
      </c>
      <c r="I3" s="22">
        <v>0.22629999999999997</v>
      </c>
      <c r="J3" s="22">
        <v>0.2218</v>
      </c>
      <c r="K3" s="22">
        <v>0.24359999999999998</v>
      </c>
      <c r="L3" s="22">
        <v>0.2281</v>
      </c>
      <c r="M3" s="22">
        <v>0.1711</v>
      </c>
      <c r="N3" s="22">
        <v>0.16410000000000002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0.45139999999999997</v>
      </c>
      <c r="C6" s="22">
        <v>0.4274</v>
      </c>
      <c r="D6" s="22">
        <v>0.36819999999999997</v>
      </c>
      <c r="E6" s="22">
        <v>0.38040000000000002</v>
      </c>
      <c r="F6" s="22">
        <v>0.41520000000000001</v>
      </c>
      <c r="G6" s="22">
        <v>0.36679999999999996</v>
      </c>
      <c r="H6" s="22">
        <v>0.28989999999999999</v>
      </c>
      <c r="I6" s="22">
        <v>0.27639999999999998</v>
      </c>
      <c r="J6" s="22">
        <v>0.31169999999999998</v>
      </c>
      <c r="K6" s="22">
        <v>0.31209999999999999</v>
      </c>
      <c r="L6" s="22">
        <v>0.27460000000000001</v>
      </c>
      <c r="M6" s="22">
        <v>0.21180000000000002</v>
      </c>
      <c r="N6" s="22">
        <v>0.17219999999999999</v>
      </c>
    </row>
    <row r="7" spans="1:16" s="3" customFormat="1" ht="12" customHeight="1" x14ac:dyDescent="0.25">
      <c r="A7" s="9" t="s">
        <v>11</v>
      </c>
      <c r="B7" s="22">
        <v>0.40590000000000004</v>
      </c>
      <c r="C7" s="22">
        <v>0.45760000000000001</v>
      </c>
      <c r="D7" s="22">
        <v>0.43810000000000004</v>
      </c>
      <c r="E7" s="22">
        <v>0.39129999999999998</v>
      </c>
      <c r="F7" s="22">
        <v>0.38719999999999999</v>
      </c>
      <c r="G7" s="22">
        <v>0.34989999999999999</v>
      </c>
      <c r="H7" s="22">
        <v>0.24589999999999998</v>
      </c>
      <c r="I7" s="22">
        <v>0.31189999999999996</v>
      </c>
      <c r="J7" s="22">
        <v>0.24260000000000001</v>
      </c>
      <c r="K7" s="22">
        <v>0.26679999999999998</v>
      </c>
      <c r="L7" s="22">
        <v>0.26860000000000001</v>
      </c>
      <c r="M7" s="22">
        <v>0.22729999999999997</v>
      </c>
      <c r="N7" s="22">
        <v>0.23549999999999999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0.51570000000000005</v>
      </c>
      <c r="C10" s="22">
        <v>0.54710000000000003</v>
      </c>
      <c r="D10" s="22">
        <v>0.42909999999999998</v>
      </c>
      <c r="E10" s="22">
        <v>0.38090000000000002</v>
      </c>
      <c r="F10" s="22">
        <v>0.46729999999999999</v>
      </c>
      <c r="G10" s="22">
        <v>0.41960000000000003</v>
      </c>
      <c r="H10" s="22">
        <v>0.28960000000000002</v>
      </c>
      <c r="I10" s="22">
        <v>0.33890000000000003</v>
      </c>
      <c r="J10" s="22">
        <v>0.28720000000000001</v>
      </c>
      <c r="K10" s="22">
        <v>0.3624</v>
      </c>
      <c r="L10" s="22">
        <v>0.28639999999999999</v>
      </c>
      <c r="M10" s="22">
        <v>0.25219999999999998</v>
      </c>
      <c r="N10" s="22">
        <v>0.22639999999999999</v>
      </c>
    </row>
    <row r="11" spans="1:16" s="3" customFormat="1" ht="12" customHeight="1" x14ac:dyDescent="0.25">
      <c r="A11" s="9" t="s">
        <v>2</v>
      </c>
      <c r="B11" s="22">
        <v>0.38830000000000003</v>
      </c>
      <c r="C11" s="22">
        <v>0.438</v>
      </c>
      <c r="D11" s="22">
        <v>0.65439999999999998</v>
      </c>
      <c r="E11" s="22">
        <v>0.45450000000000002</v>
      </c>
      <c r="F11" s="22">
        <v>0.35089999999999999</v>
      </c>
      <c r="G11" s="22">
        <v>0.55530000000000002</v>
      </c>
      <c r="H11" s="22">
        <v>0.36519999999999997</v>
      </c>
      <c r="I11" s="22">
        <v>0.38579999999999998</v>
      </c>
      <c r="J11" s="22">
        <v>0.52529999999999999</v>
      </c>
      <c r="K11" s="22">
        <v>0.34190000000000004</v>
      </c>
      <c r="L11" s="22">
        <v>0.51300000000000001</v>
      </c>
      <c r="M11" s="22">
        <v>0.38639999999999997</v>
      </c>
      <c r="N11" s="22">
        <v>0.31530000000000002</v>
      </c>
    </row>
    <row r="12" spans="1:16" s="3" customFormat="1" ht="12" customHeight="1" x14ac:dyDescent="0.25">
      <c r="A12" s="9" t="s">
        <v>3</v>
      </c>
      <c r="B12" s="22">
        <v>0.47639999999999999</v>
      </c>
      <c r="C12" s="22">
        <v>0.57489999999999997</v>
      </c>
      <c r="D12" s="22">
        <v>0.54</v>
      </c>
      <c r="E12" s="22">
        <v>0.72439999999999993</v>
      </c>
      <c r="F12" s="22">
        <v>0.42779999999999996</v>
      </c>
      <c r="G12" s="22">
        <v>0.37260000000000004</v>
      </c>
      <c r="H12" s="22">
        <v>0.39660000000000001</v>
      </c>
      <c r="I12" s="22">
        <v>0.36659999999999998</v>
      </c>
      <c r="J12" s="22">
        <v>0.39419999999999999</v>
      </c>
      <c r="K12" s="22">
        <v>0.29099999999999998</v>
      </c>
      <c r="L12" s="22">
        <v>0.39960000000000007</v>
      </c>
      <c r="M12" s="22">
        <v>0.25950000000000001</v>
      </c>
      <c r="N12" s="22">
        <v>0.31909999999999999</v>
      </c>
    </row>
    <row r="13" spans="1:16" s="3" customFormat="1" ht="12" customHeight="1" x14ac:dyDescent="0.25">
      <c r="A13" s="9" t="s">
        <v>4</v>
      </c>
      <c r="B13" s="22">
        <v>0.98609999999999998</v>
      </c>
      <c r="C13" s="22">
        <v>0.80890000000000006</v>
      </c>
      <c r="D13" s="22">
        <v>0.56499999999999995</v>
      </c>
      <c r="E13" s="22">
        <v>0.44470000000000004</v>
      </c>
      <c r="F13" s="22">
        <v>0.60949999999999993</v>
      </c>
      <c r="G13" s="22">
        <v>0.63800000000000001</v>
      </c>
      <c r="H13" s="22">
        <v>0.47310000000000002</v>
      </c>
      <c r="I13" s="22">
        <v>0.58550000000000002</v>
      </c>
      <c r="J13" s="22">
        <v>0.59740000000000004</v>
      </c>
      <c r="K13" s="22">
        <v>0.29160000000000003</v>
      </c>
      <c r="L13" s="22">
        <v>0.3337</v>
      </c>
      <c r="M13" s="22">
        <v>0.24320000000000003</v>
      </c>
      <c r="N13" s="22">
        <v>0.2203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1.1766000000000001</v>
      </c>
      <c r="G14" s="22">
        <v>0.33449999999999996</v>
      </c>
      <c r="H14" s="22">
        <v>0.72770000000000001</v>
      </c>
      <c r="I14" s="22">
        <v>1.107</v>
      </c>
      <c r="J14" s="22">
        <v>1.9064000000000001</v>
      </c>
      <c r="K14" s="22">
        <v>1.0992</v>
      </c>
      <c r="L14" s="22">
        <v>3.0855000000000001</v>
      </c>
      <c r="M14" s="22">
        <v>3.0096000000000003</v>
      </c>
      <c r="N14" s="22">
        <v>2.0276999999999998</v>
      </c>
      <c r="O14" s="10"/>
      <c r="P14" s="10"/>
    </row>
    <row r="15" spans="1:16" s="3" customFormat="1" ht="12" customHeight="1" x14ac:dyDescent="0.25">
      <c r="A15" s="9" t="s">
        <v>6</v>
      </c>
      <c r="B15" s="22">
        <v>1.1533</v>
      </c>
      <c r="C15" s="22">
        <v>3.1490999999999998</v>
      </c>
      <c r="D15" s="22">
        <v>1.6693</v>
      </c>
      <c r="E15" s="22">
        <v>1.2467000000000001</v>
      </c>
      <c r="F15" s="22">
        <v>2.9614000000000003</v>
      </c>
      <c r="G15" s="22">
        <v>2.5310999999999999</v>
      </c>
      <c r="H15" s="22">
        <v>2.9159000000000002</v>
      </c>
      <c r="I15" s="22">
        <v>2.0490999999999997</v>
      </c>
      <c r="J15" s="22">
        <v>1.5301</v>
      </c>
      <c r="K15" s="22">
        <v>2.0905</v>
      </c>
      <c r="L15" s="22">
        <v>1.1443000000000001</v>
      </c>
      <c r="M15" s="22">
        <v>1.9594</v>
      </c>
      <c r="N15" s="22">
        <v>1.3574999999999999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1.4371</v>
      </c>
      <c r="G16" s="22">
        <v>1.0186000000000002</v>
      </c>
      <c r="H16" s="22">
        <v>0.65129999999999999</v>
      </c>
      <c r="I16" s="22">
        <v>0.92010000000000014</v>
      </c>
      <c r="J16" s="22">
        <v>0.59370000000000001</v>
      </c>
      <c r="K16" s="22">
        <v>0.61880000000000002</v>
      </c>
      <c r="L16" s="22">
        <v>0.54059999999999997</v>
      </c>
      <c r="M16" s="22">
        <v>0.54190000000000005</v>
      </c>
      <c r="N16" s="22">
        <v>0.64119999999999999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0.6411</v>
      </c>
      <c r="C19" s="22">
        <v>0.58789999999999998</v>
      </c>
      <c r="D19" s="22">
        <v>0.45310000000000006</v>
      </c>
      <c r="E19" s="22">
        <v>0.50029999999999997</v>
      </c>
      <c r="F19" s="22">
        <v>0.57419999999999993</v>
      </c>
      <c r="G19" s="22">
        <v>0.4829</v>
      </c>
      <c r="H19" s="22">
        <v>0.40819999999999995</v>
      </c>
      <c r="I19" s="22">
        <v>0.36809999999999998</v>
      </c>
      <c r="J19" s="22">
        <v>0.36579999999999996</v>
      </c>
      <c r="K19" s="22">
        <v>0.43689999999999996</v>
      </c>
      <c r="L19" s="22">
        <v>0.38630000000000003</v>
      </c>
      <c r="M19" s="22">
        <v>0.29210000000000003</v>
      </c>
      <c r="N19" s="22">
        <v>0.2555</v>
      </c>
    </row>
    <row r="20" spans="1:14" s="3" customFormat="1" ht="12" customHeight="1" x14ac:dyDescent="0.25">
      <c r="A20" s="9" t="s">
        <v>2</v>
      </c>
      <c r="B20" s="22">
        <v>0.60439999999999994</v>
      </c>
      <c r="C20" s="22">
        <v>0.78520000000000001</v>
      </c>
      <c r="D20" s="22">
        <v>1.1128</v>
      </c>
      <c r="E20" s="22">
        <v>0.65620000000000001</v>
      </c>
      <c r="F20" s="22">
        <v>0.57689999999999997</v>
      </c>
      <c r="G20" s="22">
        <v>0.65749999999999997</v>
      </c>
      <c r="H20" s="22">
        <v>0.59970000000000001</v>
      </c>
      <c r="I20" s="22">
        <v>0.70200000000000007</v>
      </c>
      <c r="J20" s="22">
        <v>0.46509999999999996</v>
      </c>
      <c r="K20" s="22">
        <v>0.65459999999999996</v>
      </c>
      <c r="L20" s="22">
        <v>0.57089999999999996</v>
      </c>
      <c r="M20" s="22">
        <v>0.57400000000000007</v>
      </c>
      <c r="N20" s="22">
        <v>0.25519999999999998</v>
      </c>
    </row>
    <row r="21" spans="1:14" s="3" customFormat="1" ht="12" customHeight="1" x14ac:dyDescent="0.25">
      <c r="A21" s="9" t="s">
        <v>3</v>
      </c>
      <c r="B21" s="22">
        <v>0.82269999999999999</v>
      </c>
      <c r="C21" s="22">
        <v>1.0680000000000001</v>
      </c>
      <c r="D21" s="22">
        <v>0.6704</v>
      </c>
      <c r="E21" s="22">
        <v>0.88959999999999995</v>
      </c>
      <c r="F21" s="22">
        <v>0.47970000000000002</v>
      </c>
      <c r="G21" s="22">
        <v>0.62690000000000001</v>
      </c>
      <c r="H21" s="22">
        <v>0.63600000000000001</v>
      </c>
      <c r="I21" s="22">
        <v>0.54380000000000006</v>
      </c>
      <c r="J21" s="22">
        <v>0.48580000000000001</v>
      </c>
      <c r="K21" s="22">
        <v>0.49349999999999999</v>
      </c>
      <c r="L21" s="22">
        <v>0.38019999999999998</v>
      </c>
      <c r="M21" s="22">
        <v>0.31</v>
      </c>
      <c r="N21" s="22">
        <v>0.44380000000000003</v>
      </c>
    </row>
    <row r="22" spans="1:14" s="3" customFormat="1" ht="12" customHeight="1" x14ac:dyDescent="0.25">
      <c r="A22" s="9" t="s">
        <v>4</v>
      </c>
      <c r="B22" s="22">
        <v>1.0734999999999999</v>
      </c>
      <c r="C22" s="22">
        <v>0.77300000000000002</v>
      </c>
      <c r="D22" s="22">
        <v>0.62350000000000005</v>
      </c>
      <c r="E22" s="22">
        <v>0.6069</v>
      </c>
      <c r="F22" s="22">
        <v>1.0266999999999999</v>
      </c>
      <c r="G22" s="22">
        <v>0.98429999999999995</v>
      </c>
      <c r="H22" s="22">
        <v>0.68380000000000007</v>
      </c>
      <c r="I22" s="22">
        <v>0.74840000000000007</v>
      </c>
      <c r="J22" s="22">
        <v>0.99679999999999991</v>
      </c>
      <c r="K22" s="22">
        <v>0.22290000000000001</v>
      </c>
      <c r="L22" s="22">
        <v>0.39830000000000004</v>
      </c>
      <c r="M22" s="22">
        <v>0.23649999999999999</v>
      </c>
      <c r="N22" s="22">
        <v>0.30840000000000001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 t="s">
        <v>16</v>
      </c>
      <c r="H23" s="22">
        <v>0.95010000000000006</v>
      </c>
      <c r="I23" s="22" t="s">
        <v>16</v>
      </c>
      <c r="J23" s="22">
        <v>1.3828</v>
      </c>
      <c r="K23" s="22" t="s">
        <v>16</v>
      </c>
      <c r="L23" s="22">
        <v>6.0553999999999997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1.7042000000000002</v>
      </c>
      <c r="C24" s="22">
        <v>3.1396999999999999</v>
      </c>
      <c r="D24" s="22">
        <v>2.37</v>
      </c>
      <c r="E24" s="22">
        <v>1.3566</v>
      </c>
      <c r="F24" s="22">
        <v>3.0392999999999999</v>
      </c>
      <c r="G24" s="22">
        <v>4.6337000000000002</v>
      </c>
      <c r="H24" s="22">
        <v>2.6198999999999999</v>
      </c>
      <c r="I24" s="22">
        <v>2.2509999999999999</v>
      </c>
      <c r="J24" s="22">
        <v>2.4875000000000003</v>
      </c>
      <c r="K24" s="22">
        <v>2.6122999999999998</v>
      </c>
      <c r="L24" s="22">
        <v>1.2962</v>
      </c>
      <c r="M24" s="22">
        <v>3.2444000000000002</v>
      </c>
      <c r="N24" s="22">
        <v>1.6204000000000001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1.9398</v>
      </c>
      <c r="G25" s="22">
        <v>1.1066</v>
      </c>
      <c r="H25" s="22">
        <v>0.60219999999999996</v>
      </c>
      <c r="I25" s="22">
        <v>1.4569000000000001</v>
      </c>
      <c r="J25" s="22">
        <v>0.79649999999999999</v>
      </c>
      <c r="K25" s="22">
        <v>1.0529999999999999</v>
      </c>
      <c r="L25" s="22">
        <v>0.67689999999999995</v>
      </c>
      <c r="M25" s="22">
        <v>1.1726999999999999</v>
      </c>
      <c r="N25" s="22">
        <v>0.71889999999999998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0.60210000000000008</v>
      </c>
      <c r="C28" s="22">
        <v>0.68979999999999997</v>
      </c>
      <c r="D28" s="22">
        <v>0.53139999999999998</v>
      </c>
      <c r="E28" s="22">
        <v>0.46579999999999999</v>
      </c>
      <c r="F28" s="22">
        <v>0.50020000000000009</v>
      </c>
      <c r="G28" s="22">
        <v>0.51739999999999997</v>
      </c>
      <c r="H28" s="22">
        <v>0.31259999999999999</v>
      </c>
      <c r="I28" s="22">
        <v>0.44790000000000002</v>
      </c>
      <c r="J28" s="22">
        <v>0.36679999999999996</v>
      </c>
      <c r="K28" s="22">
        <v>0.41749999999999998</v>
      </c>
      <c r="L28" s="22">
        <v>0.36120000000000002</v>
      </c>
      <c r="M28" s="22">
        <v>0.34659999999999996</v>
      </c>
      <c r="N28" s="22">
        <v>0.30809999999999998</v>
      </c>
    </row>
    <row r="29" spans="1:14" s="3" customFormat="1" ht="12" customHeight="1" x14ac:dyDescent="0.25">
      <c r="A29" s="9" t="s">
        <v>2</v>
      </c>
      <c r="B29" s="22">
        <v>0.47120000000000001</v>
      </c>
      <c r="C29" s="22">
        <v>0.46439999999999998</v>
      </c>
      <c r="D29" s="22">
        <v>0.66710000000000003</v>
      </c>
      <c r="E29" s="22">
        <v>0.59540000000000004</v>
      </c>
      <c r="F29" s="22">
        <v>0.25840000000000002</v>
      </c>
      <c r="G29" s="22">
        <v>0.66910000000000003</v>
      </c>
      <c r="H29" s="22">
        <v>0.38869999999999999</v>
      </c>
      <c r="I29" s="22">
        <v>0.24060000000000001</v>
      </c>
      <c r="J29" s="22">
        <v>0.62619999999999998</v>
      </c>
      <c r="K29" s="22">
        <v>0.21679999999999999</v>
      </c>
      <c r="L29" s="22">
        <v>0.59730000000000005</v>
      </c>
      <c r="M29" s="22">
        <v>0.42110000000000003</v>
      </c>
      <c r="N29" s="22">
        <v>0.54220000000000002</v>
      </c>
    </row>
    <row r="30" spans="1:14" s="3" customFormat="1" ht="12" customHeight="1" x14ac:dyDescent="0.25">
      <c r="A30" s="9" t="s">
        <v>3</v>
      </c>
      <c r="B30" s="22">
        <v>0.57340000000000002</v>
      </c>
      <c r="C30" s="22">
        <v>0.58910000000000007</v>
      </c>
      <c r="D30" s="22">
        <v>0.69930000000000003</v>
      </c>
      <c r="E30" s="22">
        <v>0.82500000000000007</v>
      </c>
      <c r="F30" s="22">
        <v>0.62750000000000006</v>
      </c>
      <c r="G30" s="22">
        <v>0.45199999999999996</v>
      </c>
      <c r="H30" s="22">
        <v>0.43439999999999995</v>
      </c>
      <c r="I30" s="22">
        <v>0.4501</v>
      </c>
      <c r="J30" s="22">
        <v>0.46579999999999999</v>
      </c>
      <c r="K30" s="22">
        <v>0.34030000000000005</v>
      </c>
      <c r="L30" s="22">
        <v>0.69979999999999998</v>
      </c>
      <c r="M30" s="22">
        <v>0.31569999999999998</v>
      </c>
      <c r="N30" s="22">
        <v>0.36219999999999997</v>
      </c>
    </row>
    <row r="31" spans="1:14" s="3" customFormat="1" ht="12" customHeight="1" x14ac:dyDescent="0.25">
      <c r="A31" s="9" t="s">
        <v>4</v>
      </c>
      <c r="B31" s="22">
        <v>0.73960000000000004</v>
      </c>
      <c r="C31" s="22">
        <v>1.4156</v>
      </c>
      <c r="D31" s="22">
        <v>1.0041</v>
      </c>
      <c r="E31" s="22">
        <v>0.38969999999999999</v>
      </c>
      <c r="F31" s="22">
        <v>0.54049999999999998</v>
      </c>
      <c r="G31" s="22">
        <v>0.67230000000000001</v>
      </c>
      <c r="H31" s="22">
        <v>0.54200000000000004</v>
      </c>
      <c r="I31" s="22">
        <v>0.84189999999999998</v>
      </c>
      <c r="J31" s="22">
        <v>0.28909999999999997</v>
      </c>
      <c r="K31" s="22">
        <v>0.51070000000000004</v>
      </c>
      <c r="L31" s="22">
        <v>0.30330000000000001</v>
      </c>
      <c r="M31" s="22">
        <v>0.41729999999999995</v>
      </c>
      <c r="N31" s="22">
        <v>0.31329999999999997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0.82079999999999997</v>
      </c>
      <c r="H32" s="22">
        <v>1.4765999999999999</v>
      </c>
      <c r="I32" s="22">
        <v>0.46940000000000004</v>
      </c>
      <c r="J32" s="22" t="s">
        <v>16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1.5473999999999999</v>
      </c>
      <c r="C33" s="22">
        <v>4.0563000000000002</v>
      </c>
      <c r="D33" s="22">
        <v>2.2988999999999997</v>
      </c>
      <c r="E33" s="22">
        <v>2.2766000000000002</v>
      </c>
      <c r="F33" s="22">
        <v>4.1204000000000001</v>
      </c>
      <c r="G33" s="22">
        <v>1.2751999999999999</v>
      </c>
      <c r="H33" s="22">
        <v>4.6364000000000001</v>
      </c>
      <c r="I33" s="22">
        <v>3.5386000000000002</v>
      </c>
      <c r="J33" s="22">
        <v>1.2504</v>
      </c>
      <c r="K33" s="22">
        <v>3.3618000000000001</v>
      </c>
      <c r="L33" s="22">
        <v>1.7423999999999999</v>
      </c>
      <c r="M33" s="22">
        <v>2.4657999999999998</v>
      </c>
      <c r="N33" s="22">
        <v>1.7314000000000001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2.0008000000000004</v>
      </c>
      <c r="G34" s="22">
        <v>1.254</v>
      </c>
      <c r="H34" s="22">
        <v>1.1758</v>
      </c>
      <c r="I34" s="22">
        <v>1.1809999999999998</v>
      </c>
      <c r="J34" s="22">
        <v>0.81180000000000008</v>
      </c>
      <c r="K34" s="22">
        <v>0.63080000000000003</v>
      </c>
      <c r="L34" s="22">
        <v>0.78969999999999996</v>
      </c>
      <c r="M34" s="22">
        <v>0.24420000000000003</v>
      </c>
      <c r="N34" s="22">
        <v>1.0442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1"/>
      <c r="C36" s="11"/>
      <c r="D36" s="11"/>
      <c r="E36" s="11"/>
      <c r="F36" s="11"/>
      <c r="G36" s="11"/>
      <c r="H36" s="11"/>
      <c r="I36" s="12"/>
      <c r="J36" s="12"/>
      <c r="K36" s="12"/>
      <c r="L36" s="12"/>
      <c r="M36" s="12"/>
      <c r="N36" s="10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7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8" sqref="S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1" sqref="Y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M34" sqref="M34"/>
    </sheetView>
  </sheetViews>
  <sheetFormatPr defaultRowHeight="15" x14ac:dyDescent="0.25"/>
  <cols>
    <col min="1" max="1" width="42.42578125" bestFit="1" customWidth="1"/>
    <col min="16" max="16" width="14.7109375" customWidth="1"/>
  </cols>
  <sheetData>
    <row r="1" spans="1:14" x14ac:dyDescent="0.25">
      <c r="A1" s="46" t="s">
        <v>33</v>
      </c>
    </row>
    <row r="2" spans="1:14" x14ac:dyDescent="0.25">
      <c r="A2" s="24" t="s">
        <v>0</v>
      </c>
      <c r="B2">
        <f>'Reg Alc 12th Grade Rate'!B2</f>
        <v>2001</v>
      </c>
      <c r="C2">
        <f>'Reg Alc 12th Grade Rate'!C2</f>
        <v>2002</v>
      </c>
      <c r="D2">
        <f>'Reg Alc 12th Grade Rate'!D2</f>
        <v>2003</v>
      </c>
      <c r="E2">
        <f>'Reg Alc 12th Grade Rate'!E2</f>
        <v>2004</v>
      </c>
      <c r="F2">
        <f>'Reg Alc 12th Grade Rate'!F2</f>
        <v>2005</v>
      </c>
      <c r="G2">
        <f>'Reg Alc 12th Grade Rate'!G2</f>
        <v>2006</v>
      </c>
      <c r="H2">
        <f>'Reg Alc 12th Grade Rate'!H2</f>
        <v>2007</v>
      </c>
      <c r="I2">
        <f>'Reg Alc 12th Grade Rate'!I2</f>
        <v>2008</v>
      </c>
      <c r="J2">
        <f>'Reg Alc 12th Grade Rate'!J2</f>
        <v>2009</v>
      </c>
      <c r="K2">
        <f>'Reg Alc 12th Grade Rate'!K2</f>
        <v>2010</v>
      </c>
      <c r="L2">
        <f>'Reg Alc 12th Grade Rate'!L2</f>
        <v>2011</v>
      </c>
      <c r="M2">
        <f>'Reg Alc 12th Grade Rate'!M2</f>
        <v>2012</v>
      </c>
      <c r="N2">
        <f>'Reg Alc 12th Grade Rate'!N2</f>
        <v>2013</v>
      </c>
    </row>
    <row r="3" spans="1:14" x14ac:dyDescent="0.25">
      <c r="A3" s="24" t="s">
        <v>69</v>
      </c>
      <c r="B3" s="48">
        <f>'Reg Alc 12th Grade Rate'!B3</f>
        <v>29.728999999999999</v>
      </c>
      <c r="C3" s="48">
        <f>'Reg Alc 12th Grade Rate'!C3</f>
        <v>28.608000000000001</v>
      </c>
      <c r="D3" s="48">
        <f>'Reg Alc 12th Grade Rate'!D3</f>
        <v>27.9223</v>
      </c>
      <c r="E3" s="48">
        <f>'Reg Alc 12th Grade Rate'!E3</f>
        <v>29.170400000000001</v>
      </c>
      <c r="F3" s="48">
        <f>'Reg Alc 12th Grade Rate'!F3</f>
        <v>27.051500000000001</v>
      </c>
      <c r="G3" s="48">
        <f>'Reg Alc 12th Grade Rate'!G3</f>
        <v>25.428000000000001</v>
      </c>
      <c r="H3" s="48">
        <f>'Reg Alc 12th Grade Rate'!H3</f>
        <v>25.894299999999998</v>
      </c>
      <c r="I3" s="48">
        <f>'Reg Alc 12th Grade Rate'!I3</f>
        <v>24.6358</v>
      </c>
      <c r="J3" s="48">
        <f>'Reg Alc 12th Grade Rate'!J3</f>
        <v>25.224000000000004</v>
      </c>
      <c r="K3" s="48">
        <f>'Reg Alc 12th Grade Rate'!K3</f>
        <v>23.167899999999999</v>
      </c>
      <c r="L3" s="48">
        <f>'Reg Alc 12th Grade Rate'!L3</f>
        <v>21.6264</v>
      </c>
      <c r="M3" s="48">
        <f>'Reg Alc 12th Grade Rate'!M3</f>
        <v>23.665099999999999</v>
      </c>
      <c r="N3" s="48">
        <f>'Reg Alc 12th Grade Rate'!N3</f>
        <v>22.111000000000001</v>
      </c>
    </row>
    <row r="4" spans="1:14" x14ac:dyDescent="0.25">
      <c r="A4" s="24" t="s">
        <v>70</v>
      </c>
      <c r="B4" s="48">
        <f>'Reg Alc 12th Grade Rate'!B5</f>
        <v>36.013600000000004</v>
      </c>
      <c r="C4" s="48">
        <f>'Reg Alc 12th Grade Rate'!C5</f>
        <v>34.224900000000005</v>
      </c>
      <c r="D4" s="48">
        <f>'Reg Alc 12th Grade Rate'!D5</f>
        <v>34.242400000000004</v>
      </c>
      <c r="E4" s="48">
        <f>'Reg Alc 12th Grade Rate'!E5</f>
        <v>34.2532</v>
      </c>
      <c r="F4" s="48">
        <f>'Reg Alc 12th Grade Rate'!F5</f>
        <v>32.594099999999997</v>
      </c>
      <c r="G4" s="48">
        <f>'Reg Alc 12th Grade Rate'!G5</f>
        <v>28.911399999999997</v>
      </c>
      <c r="H4" s="48">
        <f>'Reg Alc 12th Grade Rate'!H5</f>
        <v>30.657499999999999</v>
      </c>
      <c r="I4" s="48">
        <f>'Reg Alc 12th Grade Rate'!I5</f>
        <v>28.4314</v>
      </c>
      <c r="J4" s="48">
        <f>'Reg Alc 12th Grade Rate'!J5</f>
        <v>30.533799999999999</v>
      </c>
      <c r="K4" s="48">
        <f>'Reg Alc 12th Grade Rate'!K5</f>
        <v>28.042400000000001</v>
      </c>
      <c r="L4" s="48">
        <f>'Reg Alc 12th Grade Rate'!L5</f>
        <v>25.479700000000001</v>
      </c>
      <c r="M4" s="48">
        <f>'Reg Alc 12th Grade Rate'!M5</f>
        <v>27.205500000000001</v>
      </c>
      <c r="N4" s="48">
        <f>'Reg Alc 12th Grade Rate'!N5</f>
        <v>26.143300000000004</v>
      </c>
    </row>
    <row r="5" spans="1:14" x14ac:dyDescent="0.25">
      <c r="A5" s="24" t="s">
        <v>60</v>
      </c>
      <c r="B5" s="48">
        <f>'Reg Alc 12th Grade Rate'!B8</f>
        <v>34.536499999999997</v>
      </c>
      <c r="C5" s="48">
        <f>'Reg Alc 12th Grade Rate'!C8</f>
        <v>32.923699999999997</v>
      </c>
      <c r="D5" s="48">
        <f>'Reg Alc 12th Grade Rate'!D8</f>
        <v>31.872399999999999</v>
      </c>
      <c r="E5" s="48">
        <f>'Reg Alc 12th Grade Rate'!E8</f>
        <v>33.130400000000002</v>
      </c>
      <c r="F5" s="48">
        <f>'Reg Alc 12th Grade Rate'!F8</f>
        <v>31.788699999999999</v>
      </c>
      <c r="G5" s="48">
        <f>'Reg Alc 12th Grade Rate'!G8</f>
        <v>28.903200000000002</v>
      </c>
      <c r="H5" s="48">
        <f>'Reg Alc 12th Grade Rate'!H8</f>
        <v>30.4803</v>
      </c>
      <c r="I5" s="48">
        <f>'Reg Alc 12th Grade Rate'!I8</f>
        <v>29.270200000000003</v>
      </c>
      <c r="J5" s="48">
        <f>'Reg Alc 12th Grade Rate'!J8</f>
        <v>28.738200000000003</v>
      </c>
      <c r="K5" s="48">
        <f>'Reg Alc 12th Grade Rate'!K8</f>
        <v>26.513999999999999</v>
      </c>
      <c r="L5" s="48">
        <f>'Reg Alc 12th Grade Rate'!L8</f>
        <v>25.286599999999996</v>
      </c>
      <c r="M5" s="48">
        <f>'Reg Alc 12th Grade Rate'!M8</f>
        <v>26.200400000000002</v>
      </c>
      <c r="N5" s="48">
        <f>'Reg Alc 12th Grade Rate'!N8</f>
        <v>24.963100000000001</v>
      </c>
    </row>
    <row r="6" spans="1:14" x14ac:dyDescent="0.25">
      <c r="A6" s="24" t="s">
        <v>61</v>
      </c>
      <c r="B6" s="48">
        <f>'Reg Alc 12th Grade Rate'!B9</f>
        <v>12.562499999999998</v>
      </c>
      <c r="C6" s="48">
        <f>'Reg Alc 12th Grade Rate'!C9</f>
        <v>10.408199999999999</v>
      </c>
      <c r="D6" s="48">
        <f>'Reg Alc 12th Grade Rate'!D9</f>
        <v>11.093300000000001</v>
      </c>
      <c r="E6" s="48">
        <f>'Reg Alc 12th Grade Rate'!E9</f>
        <v>11.6922</v>
      </c>
      <c r="F6" s="48">
        <f>'Reg Alc 12th Grade Rate'!F9</f>
        <v>10.930400000000001</v>
      </c>
      <c r="G6" s="48">
        <f>'Reg Alc 12th Grade Rate'!G9</f>
        <v>11.937100000000001</v>
      </c>
      <c r="H6" s="48">
        <f>'Reg Alc 12th Grade Rate'!H9</f>
        <v>11.028499999999999</v>
      </c>
      <c r="I6" s="48">
        <f>'Reg Alc 12th Grade Rate'!I9</f>
        <v>10.8148</v>
      </c>
      <c r="J6" s="48">
        <f>'Reg Alc 12th Grade Rate'!J9</f>
        <v>13.672400000000001</v>
      </c>
      <c r="K6" s="48">
        <f>'Reg Alc 12th Grade Rate'!K9</f>
        <v>12.634600000000001</v>
      </c>
      <c r="L6" s="48">
        <f>'Reg Alc 12th Grade Rate'!L9</f>
        <v>10.026400000000001</v>
      </c>
      <c r="M6" s="48">
        <f>'Reg Alc 12th Grade Rate'!M9</f>
        <v>12.984100000000002</v>
      </c>
      <c r="N6" s="48">
        <f>'Reg Alc 12th Grade Rate'!N9</f>
        <v>11.986499999999999</v>
      </c>
    </row>
    <row r="7" spans="1:14" x14ac:dyDescent="0.25">
      <c r="A7" s="24" t="s">
        <v>32</v>
      </c>
      <c r="B7" s="48">
        <f>'Reg Alc 12th Grade Rate'!B10</f>
        <v>26.665199999999999</v>
      </c>
      <c r="C7" s="48">
        <f>'Reg Alc 12th Grade Rate'!C10</f>
        <v>26.1113</v>
      </c>
      <c r="D7" s="48">
        <f>'Reg Alc 12th Grade Rate'!D10</f>
        <v>25.600299999999997</v>
      </c>
      <c r="E7" s="48">
        <f>'Reg Alc 12th Grade Rate'!E10</f>
        <v>26.412999999999997</v>
      </c>
      <c r="F7" s="48">
        <f>'Reg Alc 12th Grade Rate'!F10</f>
        <v>22.055</v>
      </c>
      <c r="G7" s="48">
        <f>'Reg Alc 12th Grade Rate'!G10</f>
        <v>24.010400000000001</v>
      </c>
      <c r="H7" s="48">
        <f>'Reg Alc 12th Grade Rate'!H10</f>
        <v>20.884700000000002</v>
      </c>
      <c r="I7" s="48">
        <f>'Reg Alc 12th Grade Rate'!I10</f>
        <v>22.1295</v>
      </c>
      <c r="J7" s="48">
        <f>'Reg Alc 12th Grade Rate'!J10</f>
        <v>22.943899999999999</v>
      </c>
      <c r="K7" s="48">
        <f>'Reg Alc 12th Grade Rate'!K10</f>
        <v>21.7852</v>
      </c>
      <c r="L7" s="48">
        <f>'Reg Alc 12th Grade Rate'!L10</f>
        <v>19.722000000000001</v>
      </c>
      <c r="M7" s="48">
        <f>'Reg Alc 12th Grade Rate'!M10</f>
        <v>23.483999999999998</v>
      </c>
      <c r="N7" s="48">
        <f>'Reg Alc 12th Grade Rate'!N10</f>
        <v>21.7559</v>
      </c>
    </row>
    <row r="8" spans="1:14" x14ac:dyDescent="0.25">
      <c r="A8" s="24" t="s">
        <v>62</v>
      </c>
      <c r="B8" s="48">
        <f>'Reg Alc 12th Grade Rate'!B11</f>
        <v>13.872200000000001</v>
      </c>
      <c r="C8" s="48">
        <f>'Reg Alc 12th Grade Rate'!C11</f>
        <v>17.219100000000001</v>
      </c>
      <c r="D8" s="48">
        <f>'Reg Alc 12th Grade Rate'!D11</f>
        <v>14.363799999999999</v>
      </c>
      <c r="E8" s="48">
        <f>'Reg Alc 12th Grade Rate'!E11</f>
        <v>16.086100000000002</v>
      </c>
      <c r="F8" s="48">
        <f>'Reg Alc 12th Grade Rate'!F11</f>
        <v>13.258500000000002</v>
      </c>
      <c r="G8" s="48">
        <f>'Reg Alc 12th Grade Rate'!G11</f>
        <v>14.7377</v>
      </c>
      <c r="H8" s="48">
        <f>'Reg Alc 12th Grade Rate'!H11</f>
        <v>16.103899999999999</v>
      </c>
      <c r="I8" s="48">
        <f>'Reg Alc 12th Grade Rate'!I11</f>
        <v>13.695099999999998</v>
      </c>
      <c r="J8" s="48">
        <f>'Reg Alc 12th Grade Rate'!J11</f>
        <v>13.264500000000002</v>
      </c>
      <c r="K8" s="48">
        <f>'Reg Alc 12th Grade Rate'!K11</f>
        <v>14.834300000000001</v>
      </c>
      <c r="L8" s="48">
        <f>'Reg Alc 12th Grade Rate'!L11</f>
        <v>11.5608</v>
      </c>
      <c r="M8" s="48">
        <f>'Reg Alc 12th Grade Rate'!M11</f>
        <v>12.688599999999999</v>
      </c>
      <c r="N8" s="48">
        <f>'Reg Alc 12th Grade Rate'!N11</f>
        <v>10.825200000000001</v>
      </c>
    </row>
    <row r="9" spans="1:14" x14ac:dyDescent="0.25">
      <c r="A9" s="24" t="s">
        <v>63</v>
      </c>
      <c r="B9" s="48"/>
      <c r="C9" s="48"/>
      <c r="D9" s="48"/>
      <c r="E9" s="48"/>
      <c r="F9" s="48">
        <f>'Reg Alc 12th Grade Rate'!F12</f>
        <v>19.507100000000001</v>
      </c>
      <c r="G9" s="48">
        <f>'Reg Alc 12th Grade Rate'!G12</f>
        <v>23.4114</v>
      </c>
      <c r="H9" s="48">
        <f>'Reg Alc 12th Grade Rate'!H12</f>
        <v>23.052400000000002</v>
      </c>
      <c r="I9" s="48">
        <f>'Reg Alc 12th Grade Rate'!I12</f>
        <v>23.805599999999998</v>
      </c>
      <c r="J9" s="48">
        <f>'Reg Alc 12th Grade Rate'!J12</f>
        <v>28.193800000000003</v>
      </c>
      <c r="K9" s="48">
        <f>'Reg Alc 12th Grade Rate'!K12</f>
        <v>23.876200000000001</v>
      </c>
      <c r="L9" s="48">
        <f>'Reg Alc 12th Grade Rate'!L12</f>
        <v>24.529300000000003</v>
      </c>
      <c r="M9" s="48">
        <f>'Reg Alc 12th Grade Rate'!M12</f>
        <v>33.820699999999995</v>
      </c>
      <c r="N9" s="48">
        <f>'Reg Alc 12th Grade Rate'!N12</f>
        <v>16.683899999999998</v>
      </c>
    </row>
    <row r="10" spans="1:14" x14ac:dyDescent="0.25">
      <c r="A10" s="24" t="s">
        <v>64</v>
      </c>
      <c r="B10" s="48">
        <f>'Reg Alc 12th Grade Rate'!B13</f>
        <v>32.901799999999994</v>
      </c>
      <c r="C10" s="48">
        <f>'Reg Alc 12th Grade Rate'!C13</f>
        <v>24.450399999999998</v>
      </c>
      <c r="D10" s="48">
        <f>'Reg Alc 12th Grade Rate'!D13</f>
        <v>41.880499999999998</v>
      </c>
      <c r="E10" s="48">
        <f>'Reg Alc 12th Grade Rate'!E13</f>
        <v>29.559200000000001</v>
      </c>
      <c r="F10" s="48">
        <f>'Reg Alc 12th Grade Rate'!F13</f>
        <v>22.8536</v>
      </c>
      <c r="G10" s="48">
        <f>'Reg Alc 12th Grade Rate'!G13</f>
        <v>25.0289</v>
      </c>
      <c r="H10" s="48">
        <f>'Reg Alc 12th Grade Rate'!H13</f>
        <v>31.512</v>
      </c>
      <c r="I10" s="48">
        <f>'Reg Alc 12th Grade Rate'!I13</f>
        <v>19.756999999999998</v>
      </c>
      <c r="J10" s="48">
        <f>'Reg Alc 12th Grade Rate'!J13</f>
        <v>33.561800000000005</v>
      </c>
      <c r="K10" s="48">
        <f>'Reg Alc 12th Grade Rate'!K13</f>
        <v>17.5517</v>
      </c>
      <c r="L10" s="48">
        <f>'Reg Alc 12th Grade Rate'!L13</f>
        <v>20.9421</v>
      </c>
      <c r="M10" s="48">
        <f>'Reg Alc 12th Grade Rate'!M13</f>
        <v>20.4618</v>
      </c>
      <c r="N10" s="48">
        <f>'Reg Alc 12th Grade Rate'!N13</f>
        <v>21.528200000000002</v>
      </c>
    </row>
    <row r="11" spans="1:14" x14ac:dyDescent="0.25">
      <c r="A11" s="24" t="s">
        <v>65</v>
      </c>
      <c r="B11" s="48"/>
      <c r="C11" s="48"/>
      <c r="D11" s="48"/>
      <c r="E11" s="48"/>
      <c r="F11" s="48">
        <f>'Reg Alc 12th Grade Rate'!F14</f>
        <v>20.648800000000001</v>
      </c>
      <c r="G11" s="48">
        <f>'Reg Alc 12th Grade Rate'!G14</f>
        <v>19.3093</v>
      </c>
      <c r="H11" s="48">
        <f>'Reg Alc 12th Grade Rate'!H14</f>
        <v>17.290400000000002</v>
      </c>
      <c r="I11" s="48">
        <f>'Reg Alc 12th Grade Rate'!I14</f>
        <v>21.3703</v>
      </c>
      <c r="J11" s="48">
        <f>'Reg Alc 12th Grade Rate'!J14</f>
        <v>20.892399999999999</v>
      </c>
      <c r="K11" s="48">
        <f>'Reg Alc 12th Grade Rate'!K14</f>
        <v>18.975300000000001</v>
      </c>
      <c r="L11" s="48">
        <f>'Reg Alc 12th Grade Rate'!L14</f>
        <v>22.952400000000001</v>
      </c>
      <c r="M11" s="48">
        <f>'Reg Alc 12th Grade Rate'!M14</f>
        <v>21.296100000000003</v>
      </c>
      <c r="N11" s="48">
        <f>'Reg Alc 12th Grade Rate'!N14</f>
        <v>17.2288</v>
      </c>
    </row>
    <row r="12" spans="1:14" x14ac:dyDescent="0.25">
      <c r="A12" s="2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25">
      <c r="A13" s="24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24" t="s">
        <v>71</v>
      </c>
      <c r="B14" s="48">
        <f>'Reg Alc 12th Grade Rate'!B3</f>
        <v>29.728999999999999</v>
      </c>
      <c r="C14" s="48">
        <f>'Reg Alc 12th Grade Rate'!C3</f>
        <v>28.608000000000001</v>
      </c>
      <c r="D14" s="48">
        <f>'Reg Alc 12th Grade Rate'!D3</f>
        <v>27.9223</v>
      </c>
      <c r="E14" s="48">
        <f>'Reg Alc 12th Grade Rate'!E3</f>
        <v>29.170400000000001</v>
      </c>
      <c r="F14" s="48">
        <f>'Reg Alc 12th Grade Rate'!F3</f>
        <v>27.051500000000001</v>
      </c>
      <c r="G14" s="48">
        <f>'Reg Alc 12th Grade Rate'!G3</f>
        <v>25.428000000000001</v>
      </c>
      <c r="H14" s="48">
        <f>'Reg Alc 12th Grade Rate'!H3</f>
        <v>25.894299999999998</v>
      </c>
      <c r="I14" s="48">
        <f>'Reg Alc 12th Grade Rate'!I3</f>
        <v>24.6358</v>
      </c>
      <c r="J14" s="48">
        <f>'Reg Alc 12th Grade Rate'!J3</f>
        <v>25.224000000000004</v>
      </c>
      <c r="K14" s="48">
        <f>'Reg Alc 12th Grade Rate'!K3</f>
        <v>23.167899999999999</v>
      </c>
      <c r="L14" s="48">
        <f>'Reg Alc 12th Grade Rate'!L3</f>
        <v>21.6264</v>
      </c>
      <c r="M14" s="48">
        <f>'Reg Alc 12th Grade Rate'!M3</f>
        <v>23.665099999999999</v>
      </c>
      <c r="N14" s="48">
        <f>'Reg Alc 12th Grade Rate'!N3</f>
        <v>22.111000000000001</v>
      </c>
    </row>
    <row r="15" spans="1:14" x14ac:dyDescent="0.25">
      <c r="A15" s="24" t="s">
        <v>72</v>
      </c>
      <c r="B15" s="48">
        <f>'Reg Alc 12th Grade Rate'!B6</f>
        <v>23.678799999999999</v>
      </c>
      <c r="C15" s="48">
        <f>'Reg Alc 12th Grade Rate'!C6</f>
        <v>23.023299999999999</v>
      </c>
      <c r="D15" s="48">
        <f>'Reg Alc 12th Grade Rate'!D6</f>
        <v>22.053900000000002</v>
      </c>
      <c r="E15" s="48">
        <f>'Reg Alc 12th Grade Rate'!E6</f>
        <v>24.231400000000001</v>
      </c>
      <c r="F15" s="48">
        <f>'Reg Alc 12th Grade Rate'!F6</f>
        <v>21.601200000000002</v>
      </c>
      <c r="G15" s="48">
        <f>'Reg Alc 12th Grade Rate'!G6</f>
        <v>21.548000000000002</v>
      </c>
      <c r="H15" s="48">
        <f>'Reg Alc 12th Grade Rate'!H6</f>
        <v>21.527099999999997</v>
      </c>
      <c r="I15" s="48">
        <f>'Reg Alc 12th Grade Rate'!I6</f>
        <v>21.3413</v>
      </c>
      <c r="J15" s="48">
        <f>'Reg Alc 12th Grade Rate'!J6</f>
        <v>20.204000000000001</v>
      </c>
      <c r="K15" s="48">
        <f>'Reg Alc 12th Grade Rate'!K6</f>
        <v>18.401</v>
      </c>
      <c r="L15" s="48">
        <f>'Reg Alc 12th Grade Rate'!L6</f>
        <v>17.6219</v>
      </c>
      <c r="M15" s="48">
        <f>'Reg Alc 12th Grade Rate'!M6</f>
        <v>19.7</v>
      </c>
      <c r="N15" s="48">
        <f>'Reg Alc 12th Grade Rate'!N6</f>
        <v>18.061499999999999</v>
      </c>
    </row>
    <row r="16" spans="1:14" x14ac:dyDescent="0.25">
      <c r="A16" s="24" t="s">
        <v>60</v>
      </c>
      <c r="B16" s="48">
        <f>'Reg Alc 12th Grade Rate'!B24</f>
        <v>28.579300000000003</v>
      </c>
      <c r="C16" s="48">
        <f>'Reg Alc 12th Grade Rate'!C24</f>
        <v>27.389700000000001</v>
      </c>
      <c r="D16" s="48">
        <f>'Reg Alc 12th Grade Rate'!D24</f>
        <v>26.485900000000001</v>
      </c>
      <c r="E16" s="48">
        <f>'Reg Alc 12th Grade Rate'!E24</f>
        <v>28.030999999999999</v>
      </c>
      <c r="F16" s="48">
        <f>'Reg Alc 12th Grade Rate'!F24</f>
        <v>26.278299999999998</v>
      </c>
      <c r="G16" s="48">
        <f>'Reg Alc 12th Grade Rate'!G24</f>
        <v>25.088000000000001</v>
      </c>
      <c r="H16" s="48">
        <f>'Reg Alc 12th Grade Rate'!H24</f>
        <v>26.5474</v>
      </c>
      <c r="I16" s="48">
        <f>'Reg Alc 12th Grade Rate'!I24</f>
        <v>25.389299999999999</v>
      </c>
      <c r="J16" s="48">
        <f>'Reg Alc 12th Grade Rate'!J24</f>
        <v>23.191700000000001</v>
      </c>
      <c r="K16" s="48">
        <f>'Reg Alc 12th Grade Rate'!K24</f>
        <v>20.942800000000002</v>
      </c>
      <c r="L16" s="48">
        <f>'Reg Alc 12th Grade Rate'!L24</f>
        <v>20.337900000000001</v>
      </c>
      <c r="M16" s="48">
        <f>'Reg Alc 12th Grade Rate'!M24</f>
        <v>21.950299999999999</v>
      </c>
      <c r="N16" s="48">
        <f>'Reg Alc 12th Grade Rate'!N24</f>
        <v>20.138100000000001</v>
      </c>
    </row>
    <row r="17" spans="1:14" x14ac:dyDescent="0.25">
      <c r="A17" s="24" t="s">
        <v>61</v>
      </c>
      <c r="B17" s="48">
        <f>'Reg Alc 12th Grade Rate'!B25</f>
        <v>8.2135999999999996</v>
      </c>
      <c r="C17" s="48">
        <f>'Reg Alc 12th Grade Rate'!C25</f>
        <v>6.3756999999999993</v>
      </c>
      <c r="D17" s="48">
        <f>'Reg Alc 12th Grade Rate'!D25</f>
        <v>7.1250999999999998</v>
      </c>
      <c r="E17" s="48">
        <f>'Reg Alc 12th Grade Rate'!E25</f>
        <v>8.0333000000000006</v>
      </c>
      <c r="F17" s="48">
        <f>'Reg Alc 12th Grade Rate'!F25</f>
        <v>8.3311999999999991</v>
      </c>
      <c r="G17" s="48">
        <f>'Reg Alc 12th Grade Rate'!G25</f>
        <v>8.8451000000000004</v>
      </c>
      <c r="H17" s="48">
        <f>'Reg Alc 12th Grade Rate'!H25</f>
        <v>6.9481000000000002</v>
      </c>
      <c r="I17" s="48">
        <f>'Reg Alc 12th Grade Rate'!I25</f>
        <v>8.9414999999999996</v>
      </c>
      <c r="J17" s="48">
        <f>'Reg Alc 12th Grade Rate'!J25</f>
        <v>10.217000000000001</v>
      </c>
      <c r="K17" s="48">
        <f>'Reg Alc 12th Grade Rate'!K25</f>
        <v>10.968999999999999</v>
      </c>
      <c r="L17" s="48">
        <f>'Reg Alc 12th Grade Rate'!L25</f>
        <v>8.1725999999999992</v>
      </c>
      <c r="M17" s="48">
        <f>'Reg Alc 12th Grade Rate'!M25</f>
        <v>11.218599999999999</v>
      </c>
      <c r="N17" s="48">
        <f>'Reg Alc 12th Grade Rate'!N25</f>
        <v>9.3974000000000011</v>
      </c>
    </row>
    <row r="18" spans="1:14" x14ac:dyDescent="0.25">
      <c r="A18" s="24" t="s">
        <v>32</v>
      </c>
      <c r="B18" s="48">
        <f>'Reg Alc 12th Grade Rate'!B26</f>
        <v>22.081600000000002</v>
      </c>
      <c r="C18" s="48">
        <f>'Reg Alc 12th Grade Rate'!C26</f>
        <v>22.1173</v>
      </c>
      <c r="D18" s="48">
        <f>'Reg Alc 12th Grade Rate'!D26</f>
        <v>21.526999999999997</v>
      </c>
      <c r="E18" s="48">
        <f>'Reg Alc 12th Grade Rate'!E26</f>
        <v>24.1248</v>
      </c>
      <c r="F18" s="48">
        <f>'Reg Alc 12th Grade Rate'!F26</f>
        <v>17.2317</v>
      </c>
      <c r="G18" s="48">
        <f>'Reg Alc 12th Grade Rate'!G26</f>
        <v>19.3522</v>
      </c>
      <c r="H18" s="48">
        <f>'Reg Alc 12th Grade Rate'!H26</f>
        <v>16.399000000000001</v>
      </c>
      <c r="I18" s="48">
        <f>'Reg Alc 12th Grade Rate'!I26</f>
        <v>19.898800000000001</v>
      </c>
      <c r="J18" s="48">
        <f>'Reg Alc 12th Grade Rate'!J26</f>
        <v>18.557499999999997</v>
      </c>
      <c r="K18" s="48">
        <f>'Reg Alc 12th Grade Rate'!K26</f>
        <v>17.9587</v>
      </c>
      <c r="L18" s="48">
        <f>'Reg Alc 12th Grade Rate'!L26</f>
        <v>17.445799999999998</v>
      </c>
      <c r="M18" s="48">
        <f>'Reg Alc 12th Grade Rate'!M26</f>
        <v>20.591100000000001</v>
      </c>
      <c r="N18" s="48">
        <f>'Reg Alc 12th Grade Rate'!N26</f>
        <v>20.120899999999999</v>
      </c>
    </row>
    <row r="19" spans="1:14" x14ac:dyDescent="0.25">
      <c r="A19" s="24" t="s">
        <v>62</v>
      </c>
      <c r="B19" s="48">
        <f>'Reg Alc 12th Grade Rate'!B27</f>
        <v>10.5243</v>
      </c>
      <c r="C19" s="48">
        <f>'Reg Alc 12th Grade Rate'!C27</f>
        <v>10.698599999999999</v>
      </c>
      <c r="D19" s="48">
        <f>'Reg Alc 12th Grade Rate'!D27</f>
        <v>8.3856999999999999</v>
      </c>
      <c r="E19" s="48">
        <f>'Reg Alc 12th Grade Rate'!E27</f>
        <v>11.6568</v>
      </c>
      <c r="F19" s="48">
        <f>'Reg Alc 12th Grade Rate'!F27</f>
        <v>9.1700999999999997</v>
      </c>
      <c r="G19" s="48">
        <f>'Reg Alc 12th Grade Rate'!G27</f>
        <v>11.6106</v>
      </c>
      <c r="H19" s="48">
        <f>'Reg Alc 12th Grade Rate'!H27</f>
        <v>13.055900000000001</v>
      </c>
      <c r="I19" s="48">
        <f>'Reg Alc 12th Grade Rate'!I27</f>
        <v>12.900700000000001</v>
      </c>
      <c r="J19" s="48">
        <f>'Reg Alc 12th Grade Rate'!J27</f>
        <v>11.411799999999999</v>
      </c>
      <c r="K19" s="48">
        <f>'Reg Alc 12th Grade Rate'!K27</f>
        <v>10.7689</v>
      </c>
      <c r="L19" s="48">
        <f>'Reg Alc 12th Grade Rate'!L27</f>
        <v>8.8430999999999997</v>
      </c>
      <c r="M19" s="48">
        <f>'Reg Alc 12th Grade Rate'!M27</f>
        <v>9.3096999999999994</v>
      </c>
      <c r="N19" s="48">
        <f>'Reg Alc 12th Grade Rate'!N27</f>
        <v>5.6048999999999998</v>
      </c>
    </row>
    <row r="20" spans="1:14" x14ac:dyDescent="0.25">
      <c r="A20" s="24" t="s">
        <v>63</v>
      </c>
      <c r="B20" s="48"/>
      <c r="C20" s="48"/>
      <c r="D20" s="48"/>
      <c r="E20" s="48"/>
      <c r="F20" s="48"/>
      <c r="G20" s="48"/>
      <c r="H20" s="48">
        <f>'Reg Alc 12th Grade Rate'!H28</f>
        <v>20.332100000000001</v>
      </c>
      <c r="I20" s="48">
        <f>'Reg Alc 12th Grade Rate'!I28</f>
        <v>22.689599999999999</v>
      </c>
      <c r="J20" s="48">
        <f>'Reg Alc 12th Grade Rate'!J28</f>
        <v>13.8035</v>
      </c>
      <c r="K20" s="48"/>
      <c r="L20" s="48"/>
      <c r="M20" s="48"/>
      <c r="N20" s="48"/>
    </row>
    <row r="21" spans="1:14" x14ac:dyDescent="0.25">
      <c r="A21" s="24" t="s">
        <v>64</v>
      </c>
      <c r="B21" s="48"/>
      <c r="C21" s="48"/>
      <c r="D21" s="48"/>
      <c r="E21" s="48"/>
      <c r="F21" s="48">
        <f>'Reg Alc 12th Grade Rate'!F29</f>
        <v>11.3071</v>
      </c>
      <c r="G21" s="48"/>
      <c r="H21" s="48">
        <f>'Reg Alc 12th Grade Rate'!H29</f>
        <v>27.072000000000003</v>
      </c>
      <c r="I21" s="48"/>
      <c r="J21" s="48">
        <f>'Reg Alc 12th Grade Rate'!J29</f>
        <v>30.180400000000002</v>
      </c>
      <c r="K21" s="48">
        <f>'Reg Alc 12th Grade Rate'!K29</f>
        <v>11.0976</v>
      </c>
      <c r="L21" s="48">
        <f>'Reg Alc 12th Grade Rate'!L29</f>
        <v>15.1807</v>
      </c>
      <c r="M21" s="48">
        <f>'Reg Alc 12th Grade Rate'!M29</f>
        <v>15.8536</v>
      </c>
      <c r="N21" s="48"/>
    </row>
    <row r="22" spans="1:14" x14ac:dyDescent="0.25">
      <c r="A22" s="24" t="s">
        <v>65</v>
      </c>
      <c r="B22" s="48"/>
      <c r="C22" s="48"/>
      <c r="D22" s="48"/>
      <c r="E22" s="48"/>
      <c r="F22" s="48">
        <f>'Reg Alc 12th Grade Rate'!F30</f>
        <v>14.545199999999999</v>
      </c>
      <c r="G22" s="48">
        <f>'Reg Alc 12th Grade Rate'!G30</f>
        <v>19.228300000000001</v>
      </c>
      <c r="H22" s="48">
        <f>'Reg Alc 12th Grade Rate'!H30</f>
        <v>13.811699999999998</v>
      </c>
      <c r="I22" s="48">
        <f>'Reg Alc 12th Grade Rate'!I30</f>
        <v>19.221299999999999</v>
      </c>
      <c r="J22" s="48">
        <f>'Reg Alc 12th Grade Rate'!J30</f>
        <v>18.586400000000001</v>
      </c>
      <c r="K22" s="48">
        <f>'Reg Alc 12th Grade Rate'!K30</f>
        <v>16.783300000000001</v>
      </c>
      <c r="L22" s="48">
        <f>'Reg Alc 12th Grade Rate'!L30</f>
        <v>22.9556</v>
      </c>
      <c r="M22" s="48">
        <f>'Reg Alc 12th Grade Rate'!M30</f>
        <v>18.428100000000001</v>
      </c>
      <c r="N22" s="48">
        <f>'Reg Alc 12th Grade Rate'!N30</f>
        <v>14.1296</v>
      </c>
    </row>
    <row r="23" spans="1:14" x14ac:dyDescent="0.25">
      <c r="A23" s="24"/>
    </row>
    <row r="24" spans="1:14" x14ac:dyDescent="0.25">
      <c r="A24" s="47" t="s">
        <v>34</v>
      </c>
      <c r="B24">
        <v>2013</v>
      </c>
    </row>
    <row r="25" spans="1:14" x14ac:dyDescent="0.25">
      <c r="A25" s="24" t="s">
        <v>67</v>
      </c>
      <c r="B25" s="48">
        <f>'Reg Alc 12th Grade Rate'!N5</f>
        <v>26.143300000000004</v>
      </c>
    </row>
    <row r="26" spans="1:14" x14ac:dyDescent="0.25">
      <c r="A26" s="24" t="s">
        <v>60</v>
      </c>
      <c r="B26" s="48">
        <f>'Reg Alc 12th Grade Rate'!N16</f>
        <v>29.563499999999998</v>
      </c>
    </row>
    <row r="27" spans="1:14" x14ac:dyDescent="0.25">
      <c r="A27" s="24" t="s">
        <v>61</v>
      </c>
      <c r="B27" s="48">
        <f>'Reg Alc 12th Grade Rate'!N17</f>
        <v>15.067400000000001</v>
      </c>
    </row>
    <row r="28" spans="1:14" x14ac:dyDescent="0.25">
      <c r="A28" s="24" t="s">
        <v>32</v>
      </c>
      <c r="B28" s="48">
        <f>'Reg Alc 12th Grade Rate'!N18</f>
        <v>23.512</v>
      </c>
    </row>
    <row r="29" spans="1:14" x14ac:dyDescent="0.25">
      <c r="A29" s="24" t="s">
        <v>62</v>
      </c>
      <c r="B29" s="48">
        <f>'Reg Alc 12th Grade Rate'!N19</f>
        <v>15.8911</v>
      </c>
    </row>
    <row r="30" spans="1:14" x14ac:dyDescent="0.25">
      <c r="A30" s="24" t="s">
        <v>63</v>
      </c>
      <c r="B30" s="48"/>
      <c r="C30" s="62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24" t="s">
        <v>66</v>
      </c>
      <c r="B31" s="48"/>
      <c r="C31" s="62" t="s">
        <v>17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5">
      <c r="A32" s="24" t="s">
        <v>65</v>
      </c>
      <c r="B32" s="48">
        <f>'Reg Alc 12th Grade Rate'!N22</f>
        <v>21.078499999999998</v>
      </c>
    </row>
    <row r="33" spans="1:17" x14ac:dyDescent="0.25">
      <c r="A33" s="24"/>
      <c r="B33" s="48"/>
    </row>
    <row r="34" spans="1:17" x14ac:dyDescent="0.25">
      <c r="A34" s="24" t="s">
        <v>68</v>
      </c>
      <c r="B34" s="48">
        <f>'Reg Alc 12th Grade Rate'!N6</f>
        <v>18.061499999999999</v>
      </c>
    </row>
    <row r="35" spans="1:17" x14ac:dyDescent="0.25">
      <c r="A35" s="24" t="s">
        <v>60</v>
      </c>
      <c r="B35" s="48">
        <f>'Reg Alc 12th Grade Rate'!N24</f>
        <v>20.138100000000001</v>
      </c>
    </row>
    <row r="36" spans="1:17" x14ac:dyDescent="0.25">
      <c r="A36" s="24" t="s">
        <v>61</v>
      </c>
      <c r="B36" s="48">
        <f>'Reg Alc 12th Grade Rate'!N25</f>
        <v>9.3974000000000011</v>
      </c>
    </row>
    <row r="37" spans="1:17" x14ac:dyDescent="0.25">
      <c r="A37" s="24" t="s">
        <v>32</v>
      </c>
      <c r="B37" s="48">
        <f>'Reg Alc 12th Grade Rate'!N26</f>
        <v>20.120899999999999</v>
      </c>
    </row>
    <row r="38" spans="1:17" x14ac:dyDescent="0.25">
      <c r="A38" s="24" t="s">
        <v>62</v>
      </c>
      <c r="B38" s="48">
        <f>'Reg Alc 12th Grade Rate'!N27</f>
        <v>5.6048999999999998</v>
      </c>
    </row>
    <row r="39" spans="1:17" x14ac:dyDescent="0.25">
      <c r="A39" s="24" t="s">
        <v>63</v>
      </c>
      <c r="C39" s="62" t="s">
        <v>17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7" x14ac:dyDescent="0.25">
      <c r="A40" s="24" t="s">
        <v>66</v>
      </c>
      <c r="C40" s="62" t="s">
        <v>17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7" x14ac:dyDescent="0.25">
      <c r="A41" s="24" t="s">
        <v>65</v>
      </c>
      <c r="B41">
        <f>'Reg Alc 12th Grade Rate'!N30</f>
        <v>14.1296</v>
      </c>
    </row>
    <row r="42" spans="1:17" ht="15.75" thickBot="1" x14ac:dyDescent="0.3"/>
    <row r="43" spans="1:17" s="33" customFormat="1" ht="45.75" thickBot="1" x14ac:dyDescent="0.3">
      <c r="A43" s="29" t="s">
        <v>35</v>
      </c>
      <c r="B43" s="29" t="s">
        <v>36</v>
      </c>
      <c r="C43" s="29" t="s">
        <v>37</v>
      </c>
      <c r="D43" s="30" t="s">
        <v>38</v>
      </c>
      <c r="E43" s="30" t="s">
        <v>39</v>
      </c>
      <c r="F43" s="30" t="s">
        <v>40</v>
      </c>
      <c r="G43" s="30" t="s">
        <v>41</v>
      </c>
      <c r="H43" s="30" t="s">
        <v>42</v>
      </c>
      <c r="I43" s="31" t="s">
        <v>43</v>
      </c>
      <c r="J43" s="31" t="s">
        <v>44</v>
      </c>
      <c r="K43" s="31" t="s">
        <v>45</v>
      </c>
      <c r="L43" s="31" t="s">
        <v>46</v>
      </c>
      <c r="M43" s="31" t="s">
        <v>47</v>
      </c>
      <c r="N43" s="32" t="s">
        <v>48</v>
      </c>
      <c r="O43" s="32" t="s">
        <v>49</v>
      </c>
      <c r="P43" s="32" t="s">
        <v>50</v>
      </c>
    </row>
    <row r="44" spans="1:17" s="33" customFormat="1" x14ac:dyDescent="0.25">
      <c r="A44" s="39">
        <v>2013</v>
      </c>
      <c r="B44" s="34"/>
      <c r="C44" s="34"/>
      <c r="D44" s="35"/>
      <c r="E44" s="35"/>
      <c r="F44" s="35"/>
      <c r="G44" s="35"/>
      <c r="H44" s="35"/>
      <c r="I44" s="36"/>
      <c r="J44" s="36"/>
      <c r="K44" s="36"/>
      <c r="L44" s="36"/>
      <c r="M44" s="36"/>
      <c r="N44" s="37"/>
      <c r="O44" s="37"/>
      <c r="P44" s="37"/>
    </row>
    <row r="45" spans="1:17" s="33" customFormat="1" x14ac:dyDescent="0.25">
      <c r="A45" s="39" t="s">
        <v>51</v>
      </c>
      <c r="B45" s="34"/>
      <c r="C45" s="34"/>
      <c r="D45" s="35"/>
      <c r="E45" s="35"/>
      <c r="F45" s="35"/>
      <c r="G45" s="35"/>
      <c r="H45" s="35"/>
      <c r="I45" s="36"/>
      <c r="J45" s="36"/>
      <c r="K45" s="36"/>
      <c r="L45" s="36"/>
      <c r="M45" s="36"/>
      <c r="N45" s="37"/>
      <c r="O45" s="37"/>
      <c r="P45" s="37"/>
    </row>
    <row r="46" spans="1:17" s="33" customFormat="1" x14ac:dyDescent="0.25">
      <c r="A46" s="40" t="s">
        <v>52</v>
      </c>
      <c r="B46" s="45">
        <f>'Reg Alc 12th Grade Rate'!N5</f>
        <v>26.143300000000004</v>
      </c>
      <c r="C46" s="44">
        <f>'Reg Alc 12th Grade Rate'!N16</f>
        <v>29.563499999999998</v>
      </c>
      <c r="D46" s="45">
        <f>'Reg Alc 12th Grade Rate SE'!N5</f>
        <v>1.2222</v>
      </c>
      <c r="E46" s="44">
        <f>'Reg Alc 12th Grade Rate SE'!N16</f>
        <v>1.3205</v>
      </c>
      <c r="F46" s="44"/>
      <c r="G46" s="44"/>
      <c r="H46" s="44">
        <v>1</v>
      </c>
      <c r="I46" s="44">
        <f t="shared" ref="I46:I52" si="0">ABS(B46-C46)</f>
        <v>3.4201999999999941</v>
      </c>
      <c r="J46" s="44">
        <f t="shared" ref="J46:J52" si="1">+I46-(1.96*N46)</f>
        <v>-1.5634920000000054</v>
      </c>
      <c r="K46" s="44">
        <f t="shared" ref="K46:K52" si="2">+I46+(1.96*N46)</f>
        <v>8.4038919999999937</v>
      </c>
      <c r="L46" s="44">
        <f t="shared" ref="L46:M52" si="3">D46*SQRT(F46)</f>
        <v>0</v>
      </c>
      <c r="M46" s="44">
        <f t="shared" si="3"/>
        <v>0</v>
      </c>
      <c r="N46" s="44">
        <f t="shared" ref="N46:N52" si="4">IF(H46=0,SQRT(D46*D46+E46*E46),SQRT(D46*D46+E46*E46+(2*D46*E46)))</f>
        <v>2.5427</v>
      </c>
      <c r="O46" s="44">
        <f t="shared" ref="O46:O52" si="5">+ABS(I46/N46)</f>
        <v>1.3451055964132592</v>
      </c>
      <c r="P46" s="41" t="str">
        <f t="shared" ref="P46:P52" si="6">IF(I46&lt;=ABS(1.96*N46),"Not Significant",IF((I46&gt;ABS(1.96*N46)),"Significant"))</f>
        <v>Not Significant</v>
      </c>
      <c r="Q46" s="38"/>
    </row>
    <row r="47" spans="1:17" x14ac:dyDescent="0.25">
      <c r="A47" s="40" t="s">
        <v>53</v>
      </c>
      <c r="B47" s="45">
        <f>B46</f>
        <v>26.143300000000004</v>
      </c>
      <c r="C47" s="44">
        <f>'Reg Alc 12th Grade Rate'!N17</f>
        <v>15.067400000000001</v>
      </c>
      <c r="D47" s="45">
        <f>D46</f>
        <v>1.2222</v>
      </c>
      <c r="E47" s="44">
        <f>'Reg Alc 12th Grade Rate SE'!N17</f>
        <v>1.6486000000000001</v>
      </c>
      <c r="F47" s="44"/>
      <c r="G47" s="44"/>
      <c r="H47" s="44">
        <v>1</v>
      </c>
      <c r="I47" s="44">
        <f t="shared" si="0"/>
        <v>11.075900000000003</v>
      </c>
      <c r="J47" s="44">
        <f t="shared" si="1"/>
        <v>5.4491320000000023</v>
      </c>
      <c r="K47" s="44">
        <f t="shared" si="2"/>
        <v>16.702668000000003</v>
      </c>
      <c r="L47" s="44">
        <f t="shared" si="3"/>
        <v>0</v>
      </c>
      <c r="M47" s="44">
        <f t="shared" si="3"/>
        <v>0</v>
      </c>
      <c r="N47" s="44">
        <f t="shared" si="4"/>
        <v>2.8708</v>
      </c>
      <c r="O47" s="44">
        <f t="shared" si="5"/>
        <v>3.8581231712414668</v>
      </c>
      <c r="P47" s="42" t="str">
        <f t="shared" si="6"/>
        <v>Significant</v>
      </c>
    </row>
    <row r="48" spans="1:17" x14ac:dyDescent="0.25">
      <c r="A48" s="40" t="s">
        <v>54</v>
      </c>
      <c r="B48" s="45">
        <f>B46</f>
        <v>26.143300000000004</v>
      </c>
      <c r="C48" s="44">
        <f>'Reg Alc 12th Grade Rate'!N18</f>
        <v>23.512</v>
      </c>
      <c r="D48" s="45">
        <f>D46</f>
        <v>1.2222</v>
      </c>
      <c r="E48" s="44">
        <f>'Reg Alc 12th Grade Rate SE'!N18</f>
        <v>1.8859999999999999</v>
      </c>
      <c r="F48" s="44"/>
      <c r="G48" s="44"/>
      <c r="H48" s="44">
        <v>1</v>
      </c>
      <c r="I48" s="44">
        <f t="shared" si="0"/>
        <v>2.6313000000000031</v>
      </c>
      <c r="J48" s="44">
        <f t="shared" si="1"/>
        <v>-3.4607719999999969</v>
      </c>
      <c r="K48" s="44">
        <f t="shared" si="2"/>
        <v>8.723372000000003</v>
      </c>
      <c r="L48" s="44">
        <f t="shared" si="3"/>
        <v>0</v>
      </c>
      <c r="M48" s="44">
        <f t="shared" si="3"/>
        <v>0</v>
      </c>
      <c r="N48" s="44">
        <f t="shared" si="4"/>
        <v>3.1082000000000001</v>
      </c>
      <c r="O48" s="44">
        <f t="shared" si="5"/>
        <v>0.84656714497136698</v>
      </c>
      <c r="P48" s="41" t="str">
        <f t="shared" si="6"/>
        <v>Not Significant</v>
      </c>
    </row>
    <row r="49" spans="1:16" x14ac:dyDescent="0.25">
      <c r="A49" s="40" t="s">
        <v>55</v>
      </c>
      <c r="B49" s="45">
        <f>B46</f>
        <v>26.143300000000004</v>
      </c>
      <c r="C49" s="44">
        <f>'Reg Alc 12th Grade Rate'!N19</f>
        <v>15.8911</v>
      </c>
      <c r="D49" s="45">
        <f>D46</f>
        <v>1.2222</v>
      </c>
      <c r="E49" s="44">
        <f>'Reg Alc 12th Grade Rate SE'!N19</f>
        <v>3.6824000000000003</v>
      </c>
      <c r="F49" s="44"/>
      <c r="G49" s="44"/>
      <c r="H49" s="44">
        <v>1</v>
      </c>
      <c r="I49" s="44">
        <f t="shared" si="0"/>
        <v>10.252200000000004</v>
      </c>
      <c r="J49" s="44">
        <f t="shared" si="1"/>
        <v>0.63918400000000375</v>
      </c>
      <c r="K49" s="44">
        <f t="shared" si="2"/>
        <v>19.865216000000004</v>
      </c>
      <c r="L49" s="44">
        <f t="shared" si="3"/>
        <v>0</v>
      </c>
      <c r="M49" s="44">
        <f t="shared" si="3"/>
        <v>0</v>
      </c>
      <c r="N49" s="44">
        <f t="shared" si="4"/>
        <v>4.9046000000000003</v>
      </c>
      <c r="O49" s="44">
        <f t="shared" si="5"/>
        <v>2.0903233698976478</v>
      </c>
      <c r="P49" s="42" t="str">
        <f t="shared" si="6"/>
        <v>Significant</v>
      </c>
    </row>
    <row r="50" spans="1:16" x14ac:dyDescent="0.25">
      <c r="A50" s="40" t="s">
        <v>56</v>
      </c>
      <c r="B50" s="45">
        <f>B46</f>
        <v>26.143300000000004</v>
      </c>
      <c r="C50" s="44" t="str">
        <f>'Reg Alc 12th Grade Rate'!N20</f>
        <v>*</v>
      </c>
      <c r="D50" s="45">
        <f>D46</f>
        <v>1.2222</v>
      </c>
      <c r="E50" s="44" t="str">
        <f>'Reg Alc 12th Grade Rate SE'!N20</f>
        <v>†</v>
      </c>
      <c r="F50" s="44"/>
      <c r="G50" s="44"/>
      <c r="H50" s="44">
        <v>1</v>
      </c>
      <c r="I50" s="44" t="e">
        <f t="shared" si="0"/>
        <v>#VALUE!</v>
      </c>
      <c r="J50" s="44" t="e">
        <f t="shared" si="1"/>
        <v>#VALUE!</v>
      </c>
      <c r="K50" s="44" t="e">
        <f t="shared" si="2"/>
        <v>#VALUE!</v>
      </c>
      <c r="L50" s="44">
        <f t="shared" si="3"/>
        <v>0</v>
      </c>
      <c r="M50" s="44" t="e">
        <f t="shared" si="3"/>
        <v>#VALUE!</v>
      </c>
      <c r="N50" s="44" t="e">
        <f t="shared" si="4"/>
        <v>#VALUE!</v>
      </c>
      <c r="O50" s="44" t="e">
        <f t="shared" si="5"/>
        <v>#VALUE!</v>
      </c>
      <c r="P50" s="42" t="e">
        <f t="shared" si="6"/>
        <v>#VALUE!</v>
      </c>
    </row>
    <row r="51" spans="1:16" x14ac:dyDescent="0.25">
      <c r="A51" s="40" t="s">
        <v>57</v>
      </c>
      <c r="B51" s="45">
        <f>B46</f>
        <v>26.143300000000004</v>
      </c>
      <c r="C51" s="44" t="str">
        <f>'Reg Alc 12th Grade Rate'!N21</f>
        <v>*</v>
      </c>
      <c r="D51" s="45">
        <f>D46</f>
        <v>1.2222</v>
      </c>
      <c r="E51" s="44" t="str">
        <f>'Reg Alc 12th Grade Rate SE'!N21</f>
        <v>†</v>
      </c>
      <c r="F51" s="44"/>
      <c r="G51" s="44"/>
      <c r="H51" s="44">
        <v>1</v>
      </c>
      <c r="I51" s="44" t="e">
        <f t="shared" si="0"/>
        <v>#VALUE!</v>
      </c>
      <c r="J51" s="44" t="e">
        <f t="shared" si="1"/>
        <v>#VALUE!</v>
      </c>
      <c r="K51" s="44" t="e">
        <f t="shared" si="2"/>
        <v>#VALUE!</v>
      </c>
      <c r="L51" s="44">
        <f t="shared" si="3"/>
        <v>0</v>
      </c>
      <c r="M51" s="44" t="e">
        <f t="shared" si="3"/>
        <v>#VALUE!</v>
      </c>
      <c r="N51" s="44" t="e">
        <f t="shared" si="4"/>
        <v>#VALUE!</v>
      </c>
      <c r="O51" s="44" t="e">
        <f t="shared" si="5"/>
        <v>#VALUE!</v>
      </c>
      <c r="P51" s="42" t="e">
        <f t="shared" si="6"/>
        <v>#VALUE!</v>
      </c>
    </row>
    <row r="52" spans="1:16" x14ac:dyDescent="0.25">
      <c r="A52" s="40" t="s">
        <v>58</v>
      </c>
      <c r="B52" s="45">
        <f>B46</f>
        <v>26.143300000000004</v>
      </c>
      <c r="C52" s="44">
        <f>'Reg Alc 12th Grade Rate'!N22</f>
        <v>21.078499999999998</v>
      </c>
      <c r="D52" s="45">
        <f>D46</f>
        <v>1.2222</v>
      </c>
      <c r="E52" s="44">
        <f>'Reg Alc 12th Grade Rate SE'!N22</f>
        <v>2.9097999999999997</v>
      </c>
      <c r="F52" s="44"/>
      <c r="G52" s="44"/>
      <c r="H52" s="44">
        <v>1</v>
      </c>
      <c r="I52" s="44">
        <f t="shared" si="0"/>
        <v>5.0648000000000053</v>
      </c>
      <c r="J52" s="44">
        <f t="shared" si="1"/>
        <v>-3.0339199999999931</v>
      </c>
      <c r="K52" s="44">
        <f t="shared" si="2"/>
        <v>13.163520000000004</v>
      </c>
      <c r="L52" s="44">
        <f t="shared" si="3"/>
        <v>0</v>
      </c>
      <c r="M52" s="44">
        <f t="shared" si="3"/>
        <v>0</v>
      </c>
      <c r="N52" s="44">
        <f t="shared" si="4"/>
        <v>4.1319999999999997</v>
      </c>
      <c r="O52" s="44">
        <f t="shared" si="5"/>
        <v>1.2257502420135542</v>
      </c>
      <c r="P52" s="41" t="str">
        <f t="shared" si="6"/>
        <v>Not Significant</v>
      </c>
    </row>
    <row r="53" spans="1:16" x14ac:dyDescent="0.25">
      <c r="A53" s="39" t="s">
        <v>59</v>
      </c>
      <c r="B53" s="45"/>
      <c r="C53" s="44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2"/>
    </row>
    <row r="54" spans="1:16" x14ac:dyDescent="0.25">
      <c r="A54" s="40" t="s">
        <v>52</v>
      </c>
      <c r="B54" s="45">
        <f>'Reg Alc 12th Grade Rate'!N6</f>
        <v>18.061499999999999</v>
      </c>
      <c r="C54" s="44">
        <f>'Reg Alc 12th Grade Rate'!N24</f>
        <v>20.138100000000001</v>
      </c>
      <c r="D54" s="45">
        <f>'Reg Alc 12th Grade Rate SE'!M6</f>
        <v>0.92099999999999993</v>
      </c>
      <c r="E54" s="44">
        <f>'Reg Alc 12th Grade Rate SE'!N24</f>
        <v>1.276</v>
      </c>
      <c r="F54" s="44"/>
      <c r="G54" s="44"/>
      <c r="H54" s="44">
        <v>1</v>
      </c>
      <c r="I54" s="44">
        <f t="shared" ref="I54:I60" si="7">ABS(B54-C54)</f>
        <v>2.0766000000000027</v>
      </c>
      <c r="J54" s="44">
        <f t="shared" ref="J54:J60" si="8">+I54-(1.96*N54)</f>
        <v>-2.2295199999999973</v>
      </c>
      <c r="K54" s="44">
        <f t="shared" ref="K54:K60" si="9">+I54+(1.96*N54)</f>
        <v>6.3827200000000026</v>
      </c>
      <c r="L54" s="44">
        <f t="shared" ref="L54:M60" si="10">D54*SQRT(F54)</f>
        <v>0</v>
      </c>
      <c r="M54" s="44">
        <f t="shared" si="10"/>
        <v>0</v>
      </c>
      <c r="N54" s="44">
        <f t="shared" ref="N54:N60" si="11">IF(H54=0,SQRT(D54*D54+E54*E54),SQRT(D54*D54+E54*E54+(2*D54*E54)))</f>
        <v>2.1970000000000001</v>
      </c>
      <c r="O54" s="44">
        <f t="shared" ref="O54:O60" si="12">+ABS(I54/N54)</f>
        <v>0.94519799726900433</v>
      </c>
      <c r="P54" s="41" t="str">
        <f t="shared" ref="P54:P60" si="13">IF(I54&lt;=ABS(1.96*N54),"Not Significant",IF((I54&gt;ABS(1.96*N54)),"Significant"))</f>
        <v>Not Significant</v>
      </c>
    </row>
    <row r="55" spans="1:16" x14ac:dyDescent="0.25">
      <c r="A55" s="40" t="s">
        <v>53</v>
      </c>
      <c r="B55" s="45">
        <f>B54</f>
        <v>18.061499999999999</v>
      </c>
      <c r="C55" s="44">
        <f>'Reg Alc 12th Grade Rate'!N25</f>
        <v>9.3974000000000011</v>
      </c>
      <c r="D55" s="45">
        <f>D54</f>
        <v>0.92099999999999993</v>
      </c>
      <c r="E55" s="44">
        <f>'Reg Alc 12th Grade Rate SE'!N25</f>
        <v>1.2250000000000001</v>
      </c>
      <c r="F55" s="44"/>
      <c r="G55" s="44"/>
      <c r="H55" s="44">
        <v>1</v>
      </c>
      <c r="I55" s="44">
        <f t="shared" si="7"/>
        <v>8.6640999999999977</v>
      </c>
      <c r="J55" s="44">
        <f t="shared" si="8"/>
        <v>4.457939999999998</v>
      </c>
      <c r="K55" s="44">
        <f t="shared" si="9"/>
        <v>12.870259999999998</v>
      </c>
      <c r="L55" s="44">
        <f t="shared" si="10"/>
        <v>0</v>
      </c>
      <c r="M55" s="44">
        <f t="shared" si="10"/>
        <v>0</v>
      </c>
      <c r="N55" s="44">
        <f t="shared" si="11"/>
        <v>2.1459999999999999</v>
      </c>
      <c r="O55" s="44">
        <f t="shared" si="12"/>
        <v>4.0373252562907727</v>
      </c>
      <c r="P55" s="42" t="str">
        <f t="shared" si="13"/>
        <v>Significant</v>
      </c>
    </row>
    <row r="56" spans="1:16" x14ac:dyDescent="0.25">
      <c r="A56" s="40" t="s">
        <v>54</v>
      </c>
      <c r="B56" s="45">
        <f>B54</f>
        <v>18.061499999999999</v>
      </c>
      <c r="C56" s="44">
        <f>'Reg Alc 12th Grade Rate'!N26</f>
        <v>20.120899999999999</v>
      </c>
      <c r="D56" s="45">
        <f>D54</f>
        <v>0.92099999999999993</v>
      </c>
      <c r="E56" s="44">
        <f>'Reg Alc 12th Grade Rate SE'!N26</f>
        <v>1.4516</v>
      </c>
      <c r="F56" s="44"/>
      <c r="G56" s="44"/>
      <c r="H56" s="44">
        <v>1</v>
      </c>
      <c r="I56" s="44">
        <f t="shared" si="7"/>
        <v>2.0594000000000001</v>
      </c>
      <c r="J56" s="44">
        <f t="shared" si="8"/>
        <v>-2.5908960000000008</v>
      </c>
      <c r="K56" s="44">
        <f t="shared" si="9"/>
        <v>6.709696000000001</v>
      </c>
      <c r="L56" s="44">
        <f t="shared" si="10"/>
        <v>0</v>
      </c>
      <c r="M56" s="44">
        <f t="shared" si="10"/>
        <v>0</v>
      </c>
      <c r="N56" s="44">
        <f t="shared" si="11"/>
        <v>2.3726000000000003</v>
      </c>
      <c r="O56" s="44">
        <f t="shared" si="12"/>
        <v>0.86799291916041466</v>
      </c>
      <c r="P56" s="41" t="str">
        <f t="shared" si="13"/>
        <v>Not Significant</v>
      </c>
    </row>
    <row r="57" spans="1:16" x14ac:dyDescent="0.25">
      <c r="A57" s="40" t="s">
        <v>55</v>
      </c>
      <c r="B57" s="45">
        <f>B54</f>
        <v>18.061499999999999</v>
      </c>
      <c r="C57" s="44">
        <f>'Reg Alc 12th Grade Rate'!N27</f>
        <v>5.6048999999999998</v>
      </c>
      <c r="D57" s="45">
        <f>D54</f>
        <v>0.92099999999999993</v>
      </c>
      <c r="E57" s="44">
        <f>'Reg Alc 12th Grade Rate SE'!N27</f>
        <v>1.1086</v>
      </c>
      <c r="F57" s="44"/>
      <c r="G57" s="44"/>
      <c r="H57" s="44">
        <v>1</v>
      </c>
      <c r="I57" s="44">
        <f t="shared" si="7"/>
        <v>12.456599999999998</v>
      </c>
      <c r="J57" s="44">
        <f t="shared" si="8"/>
        <v>8.4785839999999979</v>
      </c>
      <c r="K57" s="44">
        <f t="shared" si="9"/>
        <v>16.434615999999998</v>
      </c>
      <c r="L57" s="44">
        <f t="shared" si="10"/>
        <v>0</v>
      </c>
      <c r="M57" s="44">
        <f t="shared" si="10"/>
        <v>0</v>
      </c>
      <c r="N57" s="44">
        <f t="shared" si="11"/>
        <v>2.0295999999999998</v>
      </c>
      <c r="O57" s="44">
        <f t="shared" si="12"/>
        <v>6.1374655104454074</v>
      </c>
      <c r="P57" s="42" t="str">
        <f t="shared" si="13"/>
        <v>Significant</v>
      </c>
    </row>
    <row r="58" spans="1:16" x14ac:dyDescent="0.25">
      <c r="A58" s="40" t="s">
        <v>56</v>
      </c>
      <c r="B58" s="45">
        <f>B54</f>
        <v>18.061499999999999</v>
      </c>
      <c r="C58" s="44" t="str">
        <f>'Reg Alc 12th Grade Rate'!N28</f>
        <v>*</v>
      </c>
      <c r="D58" s="45">
        <f>D54</f>
        <v>0.92099999999999993</v>
      </c>
      <c r="E58" s="44" t="str">
        <f>'Reg Alc 12th Grade Rate SE'!N28</f>
        <v>†</v>
      </c>
      <c r="F58" s="44"/>
      <c r="G58" s="44"/>
      <c r="H58" s="44">
        <v>1</v>
      </c>
      <c r="I58" s="44" t="e">
        <f t="shared" si="7"/>
        <v>#VALUE!</v>
      </c>
      <c r="J58" s="44" t="e">
        <f t="shared" si="8"/>
        <v>#VALUE!</v>
      </c>
      <c r="K58" s="44" t="e">
        <f t="shared" si="9"/>
        <v>#VALUE!</v>
      </c>
      <c r="L58" s="44">
        <f t="shared" si="10"/>
        <v>0</v>
      </c>
      <c r="M58" s="44" t="e">
        <f t="shared" si="10"/>
        <v>#VALUE!</v>
      </c>
      <c r="N58" s="44" t="e">
        <f t="shared" si="11"/>
        <v>#VALUE!</v>
      </c>
      <c r="O58" s="44" t="e">
        <f t="shared" si="12"/>
        <v>#VALUE!</v>
      </c>
      <c r="P58" s="42" t="e">
        <f t="shared" si="13"/>
        <v>#VALUE!</v>
      </c>
    </row>
    <row r="59" spans="1:16" x14ac:dyDescent="0.25">
      <c r="A59" s="40" t="s">
        <v>57</v>
      </c>
      <c r="B59" s="45">
        <f>B54</f>
        <v>18.061499999999999</v>
      </c>
      <c r="C59" s="44" t="str">
        <f>'Reg Alc 12th Grade Rate'!N29</f>
        <v>*</v>
      </c>
      <c r="D59" s="45">
        <f>D54</f>
        <v>0.92099999999999993</v>
      </c>
      <c r="E59" s="44" t="str">
        <f>'Reg Alc 12th Grade Rate SE'!N29</f>
        <v>†</v>
      </c>
      <c r="F59" s="44"/>
      <c r="G59" s="44"/>
      <c r="H59" s="44">
        <v>1</v>
      </c>
      <c r="I59" s="44" t="e">
        <f t="shared" si="7"/>
        <v>#VALUE!</v>
      </c>
      <c r="J59" s="44" t="e">
        <f t="shared" si="8"/>
        <v>#VALUE!</v>
      </c>
      <c r="K59" s="44" t="e">
        <f t="shared" si="9"/>
        <v>#VALUE!</v>
      </c>
      <c r="L59" s="44">
        <f t="shared" si="10"/>
        <v>0</v>
      </c>
      <c r="M59" s="44" t="e">
        <f t="shared" si="10"/>
        <v>#VALUE!</v>
      </c>
      <c r="N59" s="44" t="e">
        <f t="shared" si="11"/>
        <v>#VALUE!</v>
      </c>
      <c r="O59" s="44" t="e">
        <f t="shared" si="12"/>
        <v>#VALUE!</v>
      </c>
      <c r="P59" s="42" t="e">
        <f t="shared" si="13"/>
        <v>#VALUE!</v>
      </c>
    </row>
    <row r="60" spans="1:16" x14ac:dyDescent="0.25">
      <c r="A60" s="40" t="s">
        <v>58</v>
      </c>
      <c r="B60" s="45">
        <f>B54</f>
        <v>18.061499999999999</v>
      </c>
      <c r="C60" s="44">
        <f>'Reg Alc 12th Grade Rate'!N30</f>
        <v>14.1296</v>
      </c>
      <c r="D60" s="45">
        <f>D54</f>
        <v>0.92099999999999993</v>
      </c>
      <c r="E60" s="44">
        <f>'Reg Alc 12th Grade Rate SE'!N30</f>
        <v>2.3725000000000001</v>
      </c>
      <c r="F60" s="44"/>
      <c r="G60" s="44"/>
      <c r="H60" s="44">
        <v>1</v>
      </c>
      <c r="I60" s="44">
        <f t="shared" si="7"/>
        <v>3.9318999999999988</v>
      </c>
      <c r="J60" s="44">
        <f t="shared" si="8"/>
        <v>-2.523360000000002</v>
      </c>
      <c r="K60" s="44">
        <f t="shared" si="9"/>
        <v>10.38716</v>
      </c>
      <c r="L60" s="44">
        <f t="shared" si="10"/>
        <v>0</v>
      </c>
      <c r="M60" s="44">
        <f t="shared" si="10"/>
        <v>0</v>
      </c>
      <c r="N60" s="44">
        <f t="shared" si="11"/>
        <v>3.2935000000000003</v>
      </c>
      <c r="O60" s="44">
        <f t="shared" si="12"/>
        <v>1.1938363443145585</v>
      </c>
      <c r="P60" s="41" t="str">
        <f t="shared" si="13"/>
        <v>Not Significant</v>
      </c>
    </row>
  </sheetData>
  <mergeCells count="4">
    <mergeCell ref="C30:N30"/>
    <mergeCell ref="C31:N31"/>
    <mergeCell ref="C39:N39"/>
    <mergeCell ref="C40:N40"/>
  </mergeCells>
  <conditionalFormatting sqref="Q4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zoomScaleNormal="100" workbookViewId="0">
      <selection activeCell="Q32" sqref="Q32"/>
    </sheetView>
  </sheetViews>
  <sheetFormatPr defaultRowHeight="15" x14ac:dyDescent="0.25"/>
  <cols>
    <col min="1" max="1" width="33.710937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8" t="s">
        <v>71</v>
      </c>
      <c r="B3" s="57">
        <v>25.728000000000002</v>
      </c>
      <c r="C3" s="57">
        <v>25.369299999999999</v>
      </c>
      <c r="D3" s="57">
        <v>24.143800000000002</v>
      </c>
      <c r="E3" s="57">
        <v>23.385899999999999</v>
      </c>
      <c r="F3" s="57">
        <v>23.149100000000001</v>
      </c>
      <c r="G3" s="57">
        <v>21.515799999999999</v>
      </c>
      <c r="H3" s="57">
        <v>21.866700000000002</v>
      </c>
      <c r="I3" s="57">
        <v>22.341000000000001</v>
      </c>
      <c r="J3" s="57">
        <v>23.256799999999998</v>
      </c>
      <c r="K3" s="57">
        <v>23.762</v>
      </c>
      <c r="L3" s="57">
        <v>25.172000000000001</v>
      </c>
      <c r="M3" s="57">
        <v>25.2058</v>
      </c>
      <c r="N3" s="57">
        <v>25.486399999999996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7">
        <v>28.409000000000002</v>
      </c>
      <c r="C5" s="57">
        <v>28.501799999999999</v>
      </c>
      <c r="D5" s="57">
        <v>27.300999999999998</v>
      </c>
      <c r="E5" s="57">
        <v>26.136500000000002</v>
      </c>
      <c r="F5" s="57">
        <v>26.7027</v>
      </c>
      <c r="G5" s="57">
        <v>22.822700000000001</v>
      </c>
      <c r="H5" s="57">
        <v>25.232500000000002</v>
      </c>
      <c r="I5" s="57">
        <v>25.008799999999997</v>
      </c>
      <c r="J5" s="57">
        <v>26.572299999999998</v>
      </c>
      <c r="K5" s="57">
        <v>27.533800000000003</v>
      </c>
      <c r="L5" s="57">
        <v>28.999099999999999</v>
      </c>
      <c r="M5" s="57">
        <v>28.588100000000001</v>
      </c>
      <c r="N5" s="57">
        <v>28.870099999999997</v>
      </c>
    </row>
    <row r="6" spans="1:16" s="3" customFormat="1" ht="15" customHeight="1" x14ac:dyDescent="0.2">
      <c r="A6" s="56" t="s">
        <v>59</v>
      </c>
      <c r="B6" s="57">
        <v>22.634999999999998</v>
      </c>
      <c r="C6" s="57">
        <v>21.749600000000001</v>
      </c>
      <c r="D6" s="57">
        <v>20.566800000000001</v>
      </c>
      <c r="E6" s="57">
        <v>20.312200000000001</v>
      </c>
      <c r="F6" s="57">
        <v>19.260899999999999</v>
      </c>
      <c r="G6" s="57">
        <v>19.698499999999999</v>
      </c>
      <c r="H6" s="57">
        <v>18.370800000000003</v>
      </c>
      <c r="I6" s="57">
        <v>19.400000000000002</v>
      </c>
      <c r="J6" s="57">
        <v>19.9328</v>
      </c>
      <c r="K6" s="57">
        <v>19.634899999999998</v>
      </c>
      <c r="L6" s="57">
        <v>21.097899999999999</v>
      </c>
      <c r="M6" s="57">
        <v>21.232799999999997</v>
      </c>
      <c r="N6" s="57">
        <v>21.451700000000002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7">
        <v>27.5243</v>
      </c>
      <c r="C8" s="57">
        <v>26.8843</v>
      </c>
      <c r="D8" s="57">
        <v>26.066099999999999</v>
      </c>
      <c r="E8" s="57">
        <v>25.275700000000001</v>
      </c>
      <c r="F8" s="57">
        <v>25.328200000000002</v>
      </c>
      <c r="G8" s="57">
        <v>22.558800000000002</v>
      </c>
      <c r="H8" s="57">
        <v>23.712600000000002</v>
      </c>
      <c r="I8" s="57">
        <v>23.498999999999999</v>
      </c>
      <c r="J8" s="57">
        <v>24.358899999999998</v>
      </c>
      <c r="K8" s="57">
        <v>24.207100000000001</v>
      </c>
      <c r="L8" s="57">
        <v>25.8948</v>
      </c>
      <c r="M8" s="57">
        <v>24.784800000000001</v>
      </c>
      <c r="N8" s="57">
        <v>24.152000000000001</v>
      </c>
    </row>
    <row r="9" spans="1:16" s="3" customFormat="1" ht="15" customHeight="1" x14ac:dyDescent="0.2">
      <c r="A9" s="56" t="s">
        <v>61</v>
      </c>
      <c r="B9" s="57">
        <v>18.191700000000001</v>
      </c>
      <c r="C9" s="57">
        <v>18.221399999999999</v>
      </c>
      <c r="D9" s="57">
        <v>17.650099999999998</v>
      </c>
      <c r="E9" s="57">
        <v>15.776699999999998</v>
      </c>
      <c r="F9" s="57">
        <v>16.522100000000002</v>
      </c>
      <c r="G9" s="57">
        <v>17.8704</v>
      </c>
      <c r="H9" s="57">
        <v>16.370100000000001</v>
      </c>
      <c r="I9" s="57">
        <v>19.058399999999999</v>
      </c>
      <c r="J9" s="57">
        <v>21.151800000000001</v>
      </c>
      <c r="K9" s="57">
        <v>21.8612</v>
      </c>
      <c r="L9" s="57">
        <v>23.389900000000001</v>
      </c>
      <c r="M9" s="57">
        <v>23.973099999999999</v>
      </c>
      <c r="N9" s="57">
        <v>27.936899999999998</v>
      </c>
    </row>
    <row r="10" spans="1:16" s="3" customFormat="1" ht="15" customHeight="1" x14ac:dyDescent="0.2">
      <c r="A10" s="56" t="s">
        <v>32</v>
      </c>
      <c r="B10" s="57">
        <v>23.997</v>
      </c>
      <c r="C10" s="57">
        <v>22.745000000000001</v>
      </c>
      <c r="D10" s="57">
        <v>19.573799999999999</v>
      </c>
      <c r="E10" s="57">
        <v>20.3931</v>
      </c>
      <c r="F10" s="57">
        <v>19.457599999999999</v>
      </c>
      <c r="G10" s="57">
        <v>20.8429</v>
      </c>
      <c r="H10" s="57">
        <v>18.620100000000001</v>
      </c>
      <c r="I10" s="57">
        <v>20.340499999999999</v>
      </c>
      <c r="J10" s="57">
        <v>20.773399999999999</v>
      </c>
      <c r="K10" s="57">
        <v>22.696100000000001</v>
      </c>
      <c r="L10" s="57">
        <v>23.444499999999998</v>
      </c>
      <c r="M10" s="57">
        <v>26.743600000000001</v>
      </c>
      <c r="N10" s="57">
        <v>27.997499999999999</v>
      </c>
    </row>
    <row r="11" spans="1:16" s="3" customFormat="1" ht="15" customHeight="1" x14ac:dyDescent="0.2">
      <c r="A11" s="56" t="s">
        <v>62</v>
      </c>
      <c r="B11" s="57">
        <v>11.274000000000001</v>
      </c>
      <c r="C11" s="57">
        <v>15.8841</v>
      </c>
      <c r="D11" s="57">
        <v>11.195600000000001</v>
      </c>
      <c r="E11" s="57">
        <v>11.919599999999999</v>
      </c>
      <c r="F11" s="57">
        <v>11.503</v>
      </c>
      <c r="G11" s="57">
        <v>11.904399999999999</v>
      </c>
      <c r="H11" s="57">
        <v>13.3522</v>
      </c>
      <c r="I11" s="57">
        <v>13.998099999999999</v>
      </c>
      <c r="J11" s="57">
        <v>14.035</v>
      </c>
      <c r="K11" s="57">
        <v>14.6731</v>
      </c>
      <c r="L11" s="57">
        <v>14.213200000000001</v>
      </c>
      <c r="M11" s="57">
        <v>15.8796</v>
      </c>
      <c r="N11" s="57">
        <v>15.7857</v>
      </c>
      <c r="O11" s="5"/>
      <c r="P11" s="5"/>
    </row>
    <row r="12" spans="1:16" s="3" customFormat="1" ht="15" customHeight="1" x14ac:dyDescent="0.2">
      <c r="A12" s="56" t="s">
        <v>63</v>
      </c>
      <c r="B12" s="57" t="s">
        <v>82</v>
      </c>
      <c r="C12" s="57" t="s">
        <v>82</v>
      </c>
      <c r="D12" s="57" t="s">
        <v>82</v>
      </c>
      <c r="E12" s="57" t="s">
        <v>82</v>
      </c>
      <c r="F12" s="57">
        <v>23.425000000000001</v>
      </c>
      <c r="G12" s="57">
        <v>22.7807</v>
      </c>
      <c r="H12" s="57">
        <v>19.130099999999999</v>
      </c>
      <c r="I12" s="57">
        <v>25.943999999999999</v>
      </c>
      <c r="J12" s="57">
        <v>26.019300000000001</v>
      </c>
      <c r="K12" s="57">
        <v>33.754800000000003</v>
      </c>
      <c r="L12" s="57">
        <v>29.438099999999999</v>
      </c>
      <c r="M12" s="57">
        <v>34.342199999999998</v>
      </c>
      <c r="N12" s="57">
        <v>22.644600000000001</v>
      </c>
      <c r="O12" s="10"/>
      <c r="P12" s="10"/>
    </row>
    <row r="13" spans="1:16" s="3" customFormat="1" ht="15" customHeight="1" x14ac:dyDescent="0.2">
      <c r="A13" s="56" t="s">
        <v>64</v>
      </c>
      <c r="B13" s="57">
        <v>35.631399999999999</v>
      </c>
      <c r="C13" s="57">
        <v>32.820999999999998</v>
      </c>
      <c r="D13" s="57">
        <v>28.694599999999998</v>
      </c>
      <c r="E13" s="57">
        <v>27.187899999999999</v>
      </c>
      <c r="F13" s="57">
        <v>27.9877</v>
      </c>
      <c r="G13" s="57">
        <v>29.766300000000001</v>
      </c>
      <c r="H13" s="57">
        <v>35.996200000000002</v>
      </c>
      <c r="I13" s="57">
        <v>24.083600000000001</v>
      </c>
      <c r="J13" s="57">
        <v>37.241800000000005</v>
      </c>
      <c r="K13" s="57">
        <v>29.073999999999998</v>
      </c>
      <c r="L13" s="57">
        <v>34.057700000000004</v>
      </c>
      <c r="M13" s="57">
        <v>30.443100000000001</v>
      </c>
      <c r="N13" s="57">
        <v>23.5504</v>
      </c>
    </row>
    <row r="14" spans="1:16" s="3" customFormat="1" ht="15" customHeight="1" x14ac:dyDescent="0.2">
      <c r="A14" s="56" t="s">
        <v>65</v>
      </c>
      <c r="B14" s="57" t="s">
        <v>82</v>
      </c>
      <c r="C14" s="57" t="s">
        <v>82</v>
      </c>
      <c r="D14" s="57" t="s">
        <v>82</v>
      </c>
      <c r="E14" s="57" t="s">
        <v>82</v>
      </c>
      <c r="F14" s="57">
        <v>25.398199999999999</v>
      </c>
      <c r="G14" s="57">
        <v>21.416499999999999</v>
      </c>
      <c r="H14" s="57">
        <v>22.078700000000001</v>
      </c>
      <c r="I14" s="57">
        <v>24.7044</v>
      </c>
      <c r="J14" s="57">
        <v>26.521800000000002</v>
      </c>
      <c r="K14" s="57">
        <v>28.281400000000001</v>
      </c>
      <c r="L14" s="57">
        <v>31.722299999999997</v>
      </c>
      <c r="M14" s="57">
        <v>29.931000000000001</v>
      </c>
      <c r="N14" s="57">
        <v>29.930400000000002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7">
        <v>28.946899999999999</v>
      </c>
      <c r="C16" s="57">
        <v>29.300700000000003</v>
      </c>
      <c r="D16" s="57">
        <v>28.6646</v>
      </c>
      <c r="E16" s="57">
        <v>27.552500000000002</v>
      </c>
      <c r="F16" s="57">
        <v>28.5654</v>
      </c>
      <c r="G16" s="57">
        <v>23.7026</v>
      </c>
      <c r="H16" s="57">
        <v>27.129399999999997</v>
      </c>
      <c r="I16" s="57">
        <v>25.898</v>
      </c>
      <c r="J16" s="57">
        <v>27.229599999999998</v>
      </c>
      <c r="K16" s="57">
        <v>28.564099999999996</v>
      </c>
      <c r="L16" s="57">
        <v>29.2134</v>
      </c>
      <c r="M16" s="57">
        <v>27.3186</v>
      </c>
      <c r="N16" s="57">
        <v>27.509899999999998</v>
      </c>
    </row>
    <row r="17" spans="1:14" s="3" customFormat="1" ht="15" customHeight="1" x14ac:dyDescent="0.2">
      <c r="A17" s="56" t="s">
        <v>61</v>
      </c>
      <c r="B17" s="57">
        <v>28.225000000000001</v>
      </c>
      <c r="C17" s="57">
        <v>25.296800000000001</v>
      </c>
      <c r="D17" s="57">
        <v>22.137799999999999</v>
      </c>
      <c r="E17" s="57">
        <v>21.7561</v>
      </c>
      <c r="F17" s="57">
        <v>23.051400000000001</v>
      </c>
      <c r="G17" s="57">
        <v>21.259900000000002</v>
      </c>
      <c r="H17" s="57">
        <v>19.4131</v>
      </c>
      <c r="I17" s="57">
        <v>23.122899999999998</v>
      </c>
      <c r="J17" s="57">
        <v>25.5685</v>
      </c>
      <c r="K17" s="57">
        <v>28.348800000000001</v>
      </c>
      <c r="L17" s="57">
        <v>31.874000000000002</v>
      </c>
      <c r="M17" s="57">
        <v>32.765999999999998</v>
      </c>
      <c r="N17" s="57">
        <v>34.107300000000002</v>
      </c>
    </row>
    <row r="18" spans="1:14" s="3" customFormat="1" ht="15" customHeight="1" x14ac:dyDescent="0.2">
      <c r="A18" s="56" t="s">
        <v>32</v>
      </c>
      <c r="B18" s="57">
        <v>25.721899999999998</v>
      </c>
      <c r="C18" s="57">
        <v>28.437800000000003</v>
      </c>
      <c r="D18" s="57">
        <v>24.748699999999999</v>
      </c>
      <c r="E18" s="57">
        <v>24.7501</v>
      </c>
      <c r="F18" s="57">
        <v>23.3917</v>
      </c>
      <c r="G18" s="57">
        <v>22.907599999999999</v>
      </c>
      <c r="H18" s="57">
        <v>22.280899999999999</v>
      </c>
      <c r="I18" s="57">
        <v>24.030999999999999</v>
      </c>
      <c r="J18" s="57">
        <v>26.030999999999999</v>
      </c>
      <c r="K18" s="57">
        <v>24.804300000000001</v>
      </c>
      <c r="L18" s="57">
        <v>27.249499999999998</v>
      </c>
      <c r="M18" s="57">
        <v>30.658600000000003</v>
      </c>
      <c r="N18" s="57">
        <v>31.886399999999998</v>
      </c>
    </row>
    <row r="19" spans="1:14" s="3" customFormat="1" ht="15" customHeight="1" x14ac:dyDescent="0.2">
      <c r="A19" s="56" t="s">
        <v>62</v>
      </c>
      <c r="B19" s="57">
        <v>14.872399999999999</v>
      </c>
      <c r="C19" s="57">
        <v>17.069799999999997</v>
      </c>
      <c r="D19" s="57">
        <v>13.584899999999999</v>
      </c>
      <c r="E19" s="57">
        <v>14.0009</v>
      </c>
      <c r="F19" s="57">
        <v>13.6952</v>
      </c>
      <c r="G19" s="57">
        <v>11.0192</v>
      </c>
      <c r="H19" s="57">
        <v>16.534199999999998</v>
      </c>
      <c r="I19" s="57">
        <v>17.5764</v>
      </c>
      <c r="J19" s="57">
        <v>17.095800000000001</v>
      </c>
      <c r="K19" s="57">
        <v>18.396799999999999</v>
      </c>
      <c r="L19" s="57">
        <v>16.332100000000001</v>
      </c>
      <c r="M19" s="57">
        <v>21.2257</v>
      </c>
      <c r="N19" s="57">
        <v>20.4893</v>
      </c>
    </row>
    <row r="20" spans="1:14" s="3" customFormat="1" ht="15" customHeight="1" x14ac:dyDescent="0.2">
      <c r="A20" s="56" t="s">
        <v>63</v>
      </c>
      <c r="B20" s="57" t="s">
        <v>82</v>
      </c>
      <c r="C20" s="57" t="s">
        <v>82</v>
      </c>
      <c r="D20" s="57" t="s">
        <v>82</v>
      </c>
      <c r="E20" s="57" t="s">
        <v>82</v>
      </c>
      <c r="F20" s="57" t="s">
        <v>16</v>
      </c>
      <c r="G20" s="57">
        <v>19.097000000000001</v>
      </c>
      <c r="H20" s="57">
        <v>26.505299999999998</v>
      </c>
      <c r="I20" s="57">
        <v>31.584699999999998</v>
      </c>
      <c r="J20" s="57" t="s">
        <v>16</v>
      </c>
      <c r="K20" s="57">
        <v>26.6357</v>
      </c>
      <c r="L20" s="57" t="s">
        <v>16</v>
      </c>
      <c r="M20" s="57" t="s">
        <v>16</v>
      </c>
      <c r="N20" s="57" t="s">
        <v>16</v>
      </c>
    </row>
    <row r="21" spans="1:14" s="3" customFormat="1" ht="15" customHeight="1" x14ac:dyDescent="0.2">
      <c r="A21" s="56" t="s">
        <v>64</v>
      </c>
      <c r="B21" s="57" t="s">
        <v>16</v>
      </c>
      <c r="C21" s="57" t="s">
        <v>16</v>
      </c>
      <c r="D21" s="57" t="s">
        <v>16</v>
      </c>
      <c r="E21" s="57">
        <v>32.1295</v>
      </c>
      <c r="F21" s="57">
        <v>32.788499999999999</v>
      </c>
      <c r="G21" s="57">
        <v>33.885199999999998</v>
      </c>
      <c r="H21" s="57" t="s">
        <v>16</v>
      </c>
      <c r="I21" s="57" t="s">
        <v>16</v>
      </c>
      <c r="J21" s="57" t="s">
        <v>16</v>
      </c>
      <c r="K21" s="57">
        <v>30.3078</v>
      </c>
      <c r="L21" s="57">
        <v>42.310400000000001</v>
      </c>
      <c r="M21" s="57" t="s">
        <v>16</v>
      </c>
      <c r="N21" s="57" t="s">
        <v>16</v>
      </c>
    </row>
    <row r="22" spans="1:14" s="3" customFormat="1" ht="15" customHeight="1" x14ac:dyDescent="0.2">
      <c r="A22" s="56" t="s">
        <v>65</v>
      </c>
      <c r="B22" s="57" t="s">
        <v>82</v>
      </c>
      <c r="C22" s="57" t="s">
        <v>82</v>
      </c>
      <c r="D22" s="57" t="s">
        <v>82</v>
      </c>
      <c r="E22" s="57" t="s">
        <v>82</v>
      </c>
      <c r="F22" s="57">
        <v>33.015000000000001</v>
      </c>
      <c r="G22" s="57">
        <v>24.4224</v>
      </c>
      <c r="H22" s="57">
        <v>24.061499999999999</v>
      </c>
      <c r="I22" s="57">
        <v>26.616499999999998</v>
      </c>
      <c r="J22" s="57">
        <v>29.517900000000001</v>
      </c>
      <c r="K22" s="57">
        <v>31.211100000000002</v>
      </c>
      <c r="L22" s="57">
        <v>34.047499999999999</v>
      </c>
      <c r="M22" s="57">
        <v>33.151799999999994</v>
      </c>
      <c r="N22" s="57">
        <v>31.375599999999999</v>
      </c>
    </row>
    <row r="23" spans="1:14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s="3" customFormat="1" ht="15" customHeight="1" x14ac:dyDescent="0.2">
      <c r="A24" s="56" t="s">
        <v>60</v>
      </c>
      <c r="B24" s="57">
        <v>25.936700000000002</v>
      </c>
      <c r="C24" s="57">
        <v>24.2319</v>
      </c>
      <c r="D24" s="57">
        <v>23.412700000000001</v>
      </c>
      <c r="E24" s="57">
        <v>23.082699999999999</v>
      </c>
      <c r="F24" s="57">
        <v>22.329000000000001</v>
      </c>
      <c r="G24" s="57">
        <v>21.315100000000001</v>
      </c>
      <c r="H24" s="57">
        <v>20.376100000000001</v>
      </c>
      <c r="I24" s="57">
        <v>21.260899999999999</v>
      </c>
      <c r="J24" s="57">
        <v>21.690999999999999</v>
      </c>
      <c r="K24" s="57">
        <v>19.754100000000001</v>
      </c>
      <c r="L24" s="57">
        <v>22.327300000000001</v>
      </c>
      <c r="M24" s="57">
        <v>21.777699999999999</v>
      </c>
      <c r="N24" s="57">
        <v>20.557500000000001</v>
      </c>
    </row>
    <row r="25" spans="1:14" s="3" customFormat="1" ht="15" customHeight="1" x14ac:dyDescent="0.2">
      <c r="A25" s="56" t="s">
        <v>61</v>
      </c>
      <c r="B25" s="57">
        <v>11.93</v>
      </c>
      <c r="C25" s="57">
        <v>13.103300000000001</v>
      </c>
      <c r="D25" s="57">
        <v>14.2378</v>
      </c>
      <c r="E25" s="57">
        <v>10.9457</v>
      </c>
      <c r="F25" s="57">
        <v>10.9664</v>
      </c>
      <c r="G25" s="57">
        <v>14.506499999999999</v>
      </c>
      <c r="H25" s="57">
        <v>13.348599999999999</v>
      </c>
      <c r="I25" s="57">
        <v>15.916399999999999</v>
      </c>
      <c r="J25" s="57">
        <v>17.4999</v>
      </c>
      <c r="K25" s="57">
        <v>16.165800000000001</v>
      </c>
      <c r="L25" s="57">
        <v>17.181699999999999</v>
      </c>
      <c r="M25" s="57">
        <v>17.133800000000001</v>
      </c>
      <c r="N25" s="57">
        <v>22.864999999999998</v>
      </c>
    </row>
    <row r="26" spans="1:14" s="3" customFormat="1" ht="15" customHeight="1" x14ac:dyDescent="0.2">
      <c r="A26" s="56" t="s">
        <v>32</v>
      </c>
      <c r="B26" s="57">
        <v>22.0456</v>
      </c>
      <c r="C26" s="57">
        <v>17.714400000000001</v>
      </c>
      <c r="D26" s="57">
        <v>15.207399999999998</v>
      </c>
      <c r="E26" s="57">
        <v>16.200500000000002</v>
      </c>
      <c r="F26" s="57">
        <v>15.1807</v>
      </c>
      <c r="G26" s="57">
        <v>18.614800000000002</v>
      </c>
      <c r="H26" s="57">
        <v>14.909000000000001</v>
      </c>
      <c r="I26" s="57">
        <v>17.321300000000001</v>
      </c>
      <c r="J26" s="57">
        <v>16.195300000000003</v>
      </c>
      <c r="K26" s="57">
        <v>21.003499999999999</v>
      </c>
      <c r="L26" s="57">
        <v>19.950300000000002</v>
      </c>
      <c r="M26" s="57">
        <v>22.950699999999998</v>
      </c>
      <c r="N26" s="57">
        <v>23.893000000000001</v>
      </c>
    </row>
    <row r="27" spans="1:14" s="3" customFormat="1" ht="15" customHeight="1" x14ac:dyDescent="0.2">
      <c r="A27" s="56" t="s">
        <v>62</v>
      </c>
      <c r="B27" s="57">
        <v>8.0947000000000013</v>
      </c>
      <c r="C27" s="57">
        <v>13.869899999999999</v>
      </c>
      <c r="D27" s="57">
        <v>8.5457999999999998</v>
      </c>
      <c r="E27" s="57">
        <v>10.0838</v>
      </c>
      <c r="F27" s="57">
        <v>9.0866000000000007</v>
      </c>
      <c r="G27" s="57">
        <v>11.7638</v>
      </c>
      <c r="H27" s="57">
        <v>9.5909999999999993</v>
      </c>
      <c r="I27" s="57">
        <v>9.1800000000000015</v>
      </c>
      <c r="J27" s="57">
        <v>11.142199999999999</v>
      </c>
      <c r="K27" s="57">
        <v>11.4236</v>
      </c>
      <c r="L27" s="57">
        <v>12.4154</v>
      </c>
      <c r="M27" s="57">
        <v>10.785599999999999</v>
      </c>
      <c r="N27" s="57">
        <v>10.0929</v>
      </c>
    </row>
    <row r="28" spans="1:14" s="3" customFormat="1" ht="15" customHeight="1" x14ac:dyDescent="0.2">
      <c r="A28" s="56" t="s">
        <v>63</v>
      </c>
      <c r="B28" s="57" t="s">
        <v>82</v>
      </c>
      <c r="C28" s="57" t="s">
        <v>82</v>
      </c>
      <c r="D28" s="57" t="s">
        <v>82</v>
      </c>
      <c r="E28" s="57" t="s">
        <v>82</v>
      </c>
      <c r="F28" s="57" t="s">
        <v>16</v>
      </c>
      <c r="G28" s="57" t="s">
        <v>16</v>
      </c>
      <c r="H28" s="57">
        <v>8.5145</v>
      </c>
      <c r="I28" s="57">
        <v>18.677700000000002</v>
      </c>
      <c r="J28" s="57">
        <v>25.499199999999998</v>
      </c>
      <c r="K28" s="57" t="s">
        <v>16</v>
      </c>
      <c r="L28" s="57" t="s">
        <v>16</v>
      </c>
      <c r="M28" s="57" t="s">
        <v>16</v>
      </c>
      <c r="N28" s="57" t="s">
        <v>16</v>
      </c>
    </row>
    <row r="29" spans="1:14" s="3" customFormat="1" ht="15" customHeight="1" x14ac:dyDescent="0.2">
      <c r="A29" s="56" t="s">
        <v>64</v>
      </c>
      <c r="B29" s="57" t="s">
        <v>16</v>
      </c>
      <c r="C29" s="57" t="s">
        <v>16</v>
      </c>
      <c r="D29" s="57" t="s">
        <v>16</v>
      </c>
      <c r="E29" s="57" t="s">
        <v>16</v>
      </c>
      <c r="F29" s="57">
        <v>21.2332</v>
      </c>
      <c r="G29" s="57" t="s">
        <v>16</v>
      </c>
      <c r="H29" s="57">
        <v>43.573399999999999</v>
      </c>
      <c r="I29" s="57" t="s">
        <v>16</v>
      </c>
      <c r="J29" s="57" t="s">
        <v>16</v>
      </c>
      <c r="K29" s="57">
        <v>27.814599999999999</v>
      </c>
      <c r="L29" s="57">
        <v>21.2334</v>
      </c>
      <c r="M29" s="57">
        <v>28.8309</v>
      </c>
      <c r="N29" s="57" t="s">
        <v>16</v>
      </c>
    </row>
    <row r="30" spans="1:14" s="3" customFormat="1" ht="15" customHeight="1" x14ac:dyDescent="0.2">
      <c r="A30" s="56" t="s">
        <v>65</v>
      </c>
      <c r="B30" s="57" t="s">
        <v>82</v>
      </c>
      <c r="C30" s="57" t="s">
        <v>82</v>
      </c>
      <c r="D30" s="57" t="s">
        <v>82</v>
      </c>
      <c r="E30" s="57" t="s">
        <v>82</v>
      </c>
      <c r="F30" s="57">
        <v>18.321100000000001</v>
      </c>
      <c r="G30" s="57">
        <v>17.172000000000001</v>
      </c>
      <c r="H30" s="57">
        <v>20.09</v>
      </c>
      <c r="I30" s="57">
        <v>22.890699999999999</v>
      </c>
      <c r="J30" s="57">
        <v>25.301800000000004</v>
      </c>
      <c r="K30" s="57">
        <v>25.132199999999997</v>
      </c>
      <c r="L30" s="57">
        <v>29.721199999999996</v>
      </c>
      <c r="M30" s="57">
        <v>26.721800000000002</v>
      </c>
      <c r="N30" s="57">
        <v>27.910899999999998</v>
      </c>
    </row>
    <row r="31" spans="1:14" s="3" customFormat="1" ht="15" customHeight="1" x14ac:dyDescent="0.25">
      <c r="A31" s="70" t="s">
        <v>75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2"/>
    </row>
    <row r="32" spans="1:14" ht="15" customHeight="1" x14ac:dyDescent="0.25">
      <c r="A32" s="67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33" s="14" customFormat="1" ht="15" customHeight="1" x14ac:dyDescent="0.15">
      <c r="A33" s="67" t="s">
        <v>83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62"/>
      <c r="Z33" s="63"/>
      <c r="AA33" s="63"/>
      <c r="AB33" s="63"/>
      <c r="AC33" s="63"/>
      <c r="AD33" s="63"/>
      <c r="AE33" s="63"/>
      <c r="AF33" s="63"/>
      <c r="AG33" s="63"/>
    </row>
    <row r="34" spans="1:33" ht="12" customHeight="1" x14ac:dyDescent="0.25"/>
    <row r="38" spans="1:33" ht="18" customHeight="1" x14ac:dyDescent="0.25"/>
  </sheetData>
  <mergeCells count="9">
    <mergeCell ref="Y33:AG33"/>
    <mergeCell ref="A1:N1"/>
    <mergeCell ref="A31:N31"/>
    <mergeCell ref="A32:N32"/>
    <mergeCell ref="A33:N33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showGridLines="0" zoomScaleNormal="100" workbookViewId="0">
      <selection activeCell="R31" sqref="R31"/>
    </sheetView>
  </sheetViews>
  <sheetFormatPr defaultRowHeight="15" x14ac:dyDescent="0.25"/>
  <cols>
    <col min="1" max="1" width="37.5703125" style="8" customWidth="1"/>
    <col min="2" max="14" width="8.7109375" style="17" customWidth="1"/>
    <col min="15" max="16384" width="9.140625" style="1"/>
  </cols>
  <sheetData>
    <row r="1" spans="1:16" x14ac:dyDescent="0.25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ht="15" customHeight="1" x14ac:dyDescent="0.25">
      <c r="A2" s="52" t="s">
        <v>73</v>
      </c>
      <c r="B2" s="53">
        <v>2001</v>
      </c>
      <c r="C2" s="53">
        <v>2002</v>
      </c>
      <c r="D2" s="53">
        <v>2003</v>
      </c>
      <c r="E2" s="53">
        <v>2004</v>
      </c>
      <c r="F2" s="53">
        <v>2005</v>
      </c>
      <c r="G2" s="53">
        <v>2006</v>
      </c>
      <c r="H2" s="53">
        <v>2007</v>
      </c>
      <c r="I2" s="53">
        <v>2008</v>
      </c>
      <c r="J2" s="53">
        <v>2009</v>
      </c>
      <c r="K2" s="53">
        <v>2010</v>
      </c>
      <c r="L2" s="53">
        <v>2011</v>
      </c>
      <c r="M2" s="53">
        <v>2012</v>
      </c>
      <c r="N2" s="53">
        <v>2013</v>
      </c>
    </row>
    <row r="3" spans="1:16" s="3" customFormat="1" ht="15" customHeight="1" x14ac:dyDescent="0.2">
      <c r="A3" s="58" t="s">
        <v>71</v>
      </c>
      <c r="B3" s="59">
        <v>0.95350000000000001</v>
      </c>
      <c r="C3" s="59">
        <v>0.94529999999999992</v>
      </c>
      <c r="D3" s="59">
        <v>0.85019999999999996</v>
      </c>
      <c r="E3" s="59">
        <v>0.74580000000000002</v>
      </c>
      <c r="F3" s="59">
        <v>0.75119999999999998</v>
      </c>
      <c r="G3" s="59">
        <v>0.9032</v>
      </c>
      <c r="H3" s="59">
        <v>0.89440000000000008</v>
      </c>
      <c r="I3" s="59">
        <v>0.82169999999999999</v>
      </c>
      <c r="J3" s="59">
        <v>0.82990000000000008</v>
      </c>
      <c r="K3" s="59">
        <v>0.91389999999999993</v>
      </c>
      <c r="L3" s="59">
        <v>0.81480000000000008</v>
      </c>
      <c r="M3" s="59">
        <v>0.75160000000000005</v>
      </c>
      <c r="N3" s="59">
        <v>0.80929999999999991</v>
      </c>
    </row>
    <row r="4" spans="1:16" s="3" customFormat="1" ht="24.95" customHeight="1" x14ac:dyDescent="0.2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s="3" customFormat="1" ht="15" customHeight="1" x14ac:dyDescent="0.2">
      <c r="A5" s="56" t="s">
        <v>51</v>
      </c>
      <c r="B5" s="59">
        <v>1.1336999999999999</v>
      </c>
      <c r="C5" s="59">
        <v>1.0484</v>
      </c>
      <c r="D5" s="59">
        <v>1.0099</v>
      </c>
      <c r="E5" s="59">
        <v>0.93830000000000002</v>
      </c>
      <c r="F5" s="59">
        <v>0.89939999999999998</v>
      </c>
      <c r="G5" s="59">
        <v>1.0119</v>
      </c>
      <c r="H5" s="59">
        <v>1.1539999999999999</v>
      </c>
      <c r="I5" s="59">
        <v>1.1049</v>
      </c>
      <c r="J5" s="59">
        <v>0.96889999999999998</v>
      </c>
      <c r="K5" s="59">
        <v>1.1113</v>
      </c>
      <c r="L5" s="59">
        <v>0.96489999999999998</v>
      </c>
      <c r="M5" s="59">
        <v>1.0303</v>
      </c>
      <c r="N5" s="59">
        <v>1.0426</v>
      </c>
    </row>
    <row r="6" spans="1:16" s="3" customFormat="1" ht="15" customHeight="1" x14ac:dyDescent="0.2">
      <c r="A6" s="56" t="s">
        <v>59</v>
      </c>
      <c r="B6" s="59">
        <v>1.1237000000000001</v>
      </c>
      <c r="C6" s="59">
        <v>1.1273</v>
      </c>
      <c r="D6" s="59">
        <v>0.93849999999999989</v>
      </c>
      <c r="E6" s="59">
        <v>0.7782</v>
      </c>
      <c r="F6" s="59">
        <v>0.82050000000000001</v>
      </c>
      <c r="G6" s="59">
        <v>0.99520000000000008</v>
      </c>
      <c r="H6" s="59">
        <v>0.82609999999999995</v>
      </c>
      <c r="I6" s="59">
        <v>0.7429</v>
      </c>
      <c r="J6" s="59">
        <v>0.86919999999999997</v>
      </c>
      <c r="K6" s="59">
        <v>0.95069999999999999</v>
      </c>
      <c r="L6" s="59">
        <v>0.9466</v>
      </c>
      <c r="M6" s="59">
        <v>0.73419999999999996</v>
      </c>
      <c r="N6" s="59">
        <v>0.89359999999999995</v>
      </c>
    </row>
    <row r="7" spans="1:16" s="3" customFormat="1" ht="24.95" customHeight="1" x14ac:dyDescent="0.2">
      <c r="A7" s="69" t="s">
        <v>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6" s="3" customFormat="1" ht="15" customHeight="1" x14ac:dyDescent="0.2">
      <c r="A8" s="56" t="s">
        <v>60</v>
      </c>
      <c r="B8" s="59">
        <v>1.1060000000000001</v>
      </c>
      <c r="C8" s="59">
        <v>1.0687</v>
      </c>
      <c r="D8" s="59">
        <v>0.82640000000000002</v>
      </c>
      <c r="E8" s="59">
        <v>0.78679999999999994</v>
      </c>
      <c r="F8" s="59">
        <v>0.75539999999999996</v>
      </c>
      <c r="G8" s="59">
        <v>1.0597000000000001</v>
      </c>
      <c r="H8" s="59">
        <v>1.1820999999999999</v>
      </c>
      <c r="I8" s="59">
        <v>0.97280000000000011</v>
      </c>
      <c r="J8" s="59">
        <v>1.0644</v>
      </c>
      <c r="K8" s="59">
        <v>1.2563</v>
      </c>
      <c r="L8" s="59">
        <v>1.1135999999999999</v>
      </c>
      <c r="M8" s="59">
        <v>0.96500000000000008</v>
      </c>
      <c r="N8" s="59">
        <v>1.0247999999999999</v>
      </c>
    </row>
    <row r="9" spans="1:16" s="3" customFormat="1" ht="15" customHeight="1" x14ac:dyDescent="0.2">
      <c r="A9" s="56" t="s">
        <v>61</v>
      </c>
      <c r="B9" s="59">
        <v>1.6246</v>
      </c>
      <c r="C9" s="59">
        <v>1.8294000000000001</v>
      </c>
      <c r="D9" s="59">
        <v>1.3856999999999999</v>
      </c>
      <c r="E9" s="59">
        <v>1.5949000000000002</v>
      </c>
      <c r="F9" s="59">
        <v>1.6345999999999998</v>
      </c>
      <c r="G9" s="59">
        <v>1.8480000000000001</v>
      </c>
      <c r="H9" s="59">
        <v>1.4978</v>
      </c>
      <c r="I9" s="59">
        <v>1.2556</v>
      </c>
      <c r="J9" s="59">
        <v>1.472</v>
      </c>
      <c r="K9" s="59">
        <v>1.4257</v>
      </c>
      <c r="L9" s="59">
        <v>1.4645999999999999</v>
      </c>
      <c r="M9" s="59">
        <v>1.3454999999999999</v>
      </c>
      <c r="N9" s="59">
        <v>1.9380000000000002</v>
      </c>
    </row>
    <row r="10" spans="1:16" s="3" customFormat="1" ht="15" customHeight="1" x14ac:dyDescent="0.2">
      <c r="A10" s="56" t="s">
        <v>32</v>
      </c>
      <c r="B10" s="59">
        <v>1.9505000000000001</v>
      </c>
      <c r="C10" s="59">
        <v>2.2058999999999997</v>
      </c>
      <c r="D10" s="59">
        <v>1.6129999999999998</v>
      </c>
      <c r="E10" s="59">
        <v>1.2172000000000001</v>
      </c>
      <c r="F10" s="59">
        <v>1.6650000000000003</v>
      </c>
      <c r="G10" s="59">
        <v>1.4165000000000001</v>
      </c>
      <c r="H10" s="59">
        <v>1.3668</v>
      </c>
      <c r="I10" s="59">
        <v>1.5334999999999999</v>
      </c>
      <c r="J10" s="59">
        <v>1.2574999999999998</v>
      </c>
      <c r="K10" s="59">
        <v>1.3884000000000001</v>
      </c>
      <c r="L10" s="59">
        <v>1.1352</v>
      </c>
      <c r="M10" s="59">
        <v>1.4066000000000001</v>
      </c>
      <c r="N10" s="59">
        <v>1.8262</v>
      </c>
    </row>
    <row r="11" spans="1:16" s="3" customFormat="1" ht="15" customHeight="1" x14ac:dyDescent="0.2">
      <c r="A11" s="56" t="s">
        <v>62</v>
      </c>
      <c r="B11" s="59">
        <v>1.6781000000000001</v>
      </c>
      <c r="C11" s="59">
        <v>1.6873</v>
      </c>
      <c r="D11" s="59">
        <v>1.2012</v>
      </c>
      <c r="E11" s="59">
        <v>1.5767</v>
      </c>
      <c r="F11" s="59">
        <v>1.3638000000000001</v>
      </c>
      <c r="G11" s="59">
        <v>1.9192</v>
      </c>
      <c r="H11" s="59">
        <v>1.6452000000000002</v>
      </c>
      <c r="I11" s="59">
        <v>1.6999</v>
      </c>
      <c r="J11" s="59">
        <v>2.0098000000000003</v>
      </c>
      <c r="K11" s="59">
        <v>1.9138999999999999</v>
      </c>
      <c r="L11" s="59">
        <v>1.8623000000000001</v>
      </c>
      <c r="M11" s="59">
        <v>1.5762999999999998</v>
      </c>
      <c r="N11" s="59">
        <v>1.8950000000000002</v>
      </c>
      <c r="O11" s="5"/>
      <c r="P11" s="5"/>
    </row>
    <row r="12" spans="1:16" s="3" customFormat="1" ht="15" customHeight="1" x14ac:dyDescent="0.2">
      <c r="A12" s="56" t="s">
        <v>63</v>
      </c>
      <c r="B12" s="59" t="s">
        <v>87</v>
      </c>
      <c r="C12" s="59" t="s">
        <v>87</v>
      </c>
      <c r="D12" s="59" t="s">
        <v>87</v>
      </c>
      <c r="E12" s="59" t="s">
        <v>87</v>
      </c>
      <c r="F12" s="59">
        <v>5.2561999999999998</v>
      </c>
      <c r="G12" s="59">
        <v>3.0356000000000001</v>
      </c>
      <c r="H12" s="59">
        <v>3.8719999999999999</v>
      </c>
      <c r="I12" s="59">
        <v>3.7276999999999996</v>
      </c>
      <c r="J12" s="59">
        <v>4.6537000000000006</v>
      </c>
      <c r="K12" s="59">
        <v>5.3941999999999997</v>
      </c>
      <c r="L12" s="59">
        <v>6.7667000000000002</v>
      </c>
      <c r="M12" s="59">
        <v>5.8521000000000001</v>
      </c>
      <c r="N12" s="59">
        <v>4.9521000000000006</v>
      </c>
      <c r="O12" s="10"/>
      <c r="P12" s="10"/>
    </row>
    <row r="13" spans="1:16" s="3" customFormat="1" ht="15" customHeight="1" x14ac:dyDescent="0.2">
      <c r="A13" s="56" t="s">
        <v>64</v>
      </c>
      <c r="B13" s="59">
        <v>5.5358000000000001</v>
      </c>
      <c r="C13" s="59">
        <v>6.0667999999999997</v>
      </c>
      <c r="D13" s="59">
        <v>5.4215</v>
      </c>
      <c r="E13" s="59">
        <v>4.5499000000000001</v>
      </c>
      <c r="F13" s="59">
        <v>4.0686999999999998</v>
      </c>
      <c r="G13" s="59">
        <v>3.5430000000000001</v>
      </c>
      <c r="H13" s="59">
        <v>4.8079999999999998</v>
      </c>
      <c r="I13" s="59">
        <v>3.9522000000000004</v>
      </c>
      <c r="J13" s="59">
        <v>8.7433999999999994</v>
      </c>
      <c r="K13" s="59">
        <v>4.1081000000000003</v>
      </c>
      <c r="L13" s="59">
        <v>3.8969999999999998</v>
      </c>
      <c r="M13" s="59">
        <v>6.0714999999999995</v>
      </c>
      <c r="N13" s="59">
        <v>3.4583999999999997</v>
      </c>
    </row>
    <row r="14" spans="1:16" s="3" customFormat="1" ht="15" customHeight="1" x14ac:dyDescent="0.2">
      <c r="A14" s="56" t="s">
        <v>65</v>
      </c>
      <c r="B14" s="59" t="s">
        <v>87</v>
      </c>
      <c r="C14" s="59" t="s">
        <v>87</v>
      </c>
      <c r="D14" s="59" t="s">
        <v>87</v>
      </c>
      <c r="E14" s="59" t="s">
        <v>87</v>
      </c>
      <c r="F14" s="59">
        <v>4.8409000000000004</v>
      </c>
      <c r="G14" s="59">
        <v>2.1637</v>
      </c>
      <c r="H14" s="59">
        <v>2.3498999999999999</v>
      </c>
      <c r="I14" s="59">
        <v>2.8052000000000001</v>
      </c>
      <c r="J14" s="59">
        <v>2.6665000000000001</v>
      </c>
      <c r="K14" s="59">
        <v>2.1526000000000001</v>
      </c>
      <c r="L14" s="59">
        <v>2.4070999999999998</v>
      </c>
      <c r="M14" s="59">
        <v>2.3828</v>
      </c>
      <c r="N14" s="59">
        <v>2.0733000000000001</v>
      </c>
    </row>
    <row r="15" spans="1:16" s="3" customFormat="1" ht="24.95" customHeight="1" x14ac:dyDescent="0.2">
      <c r="A15" s="69" t="s">
        <v>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6" s="3" customFormat="1" ht="15" customHeight="1" x14ac:dyDescent="0.2">
      <c r="A16" s="56" t="s">
        <v>60</v>
      </c>
      <c r="B16" s="59">
        <v>1.3683000000000001</v>
      </c>
      <c r="C16" s="59">
        <v>1.1636</v>
      </c>
      <c r="D16" s="59">
        <v>1.0233000000000001</v>
      </c>
      <c r="E16" s="59">
        <v>1.0919999999999999</v>
      </c>
      <c r="F16" s="59">
        <v>0.96050000000000002</v>
      </c>
      <c r="G16" s="59">
        <v>1.2066999999999999</v>
      </c>
      <c r="H16" s="59">
        <v>1.4817</v>
      </c>
      <c r="I16" s="59">
        <v>1.2871999999999999</v>
      </c>
      <c r="J16" s="59">
        <v>1.2545000000000002</v>
      </c>
      <c r="K16" s="59">
        <v>1.4144000000000001</v>
      </c>
      <c r="L16" s="59">
        <v>1.3759000000000001</v>
      </c>
      <c r="M16" s="59">
        <v>1.2938000000000001</v>
      </c>
      <c r="N16" s="59">
        <v>1.2601</v>
      </c>
    </row>
    <row r="17" spans="1:33" s="3" customFormat="1" ht="15" customHeight="1" x14ac:dyDescent="0.2">
      <c r="A17" s="56" t="s">
        <v>61</v>
      </c>
      <c r="B17" s="59">
        <v>2.532</v>
      </c>
      <c r="C17" s="59">
        <v>2.4896000000000003</v>
      </c>
      <c r="D17" s="59">
        <v>1.8297000000000001</v>
      </c>
      <c r="E17" s="59">
        <v>2.1772</v>
      </c>
      <c r="F17" s="59">
        <v>2.2999999999999998</v>
      </c>
      <c r="G17" s="59">
        <v>2.4537</v>
      </c>
      <c r="H17" s="59">
        <v>2.0447000000000002</v>
      </c>
      <c r="I17" s="59">
        <v>1.8215999999999999</v>
      </c>
      <c r="J17" s="59">
        <v>2.4613</v>
      </c>
      <c r="K17" s="59">
        <v>2.2892999999999999</v>
      </c>
      <c r="L17" s="59">
        <v>2.7027999999999999</v>
      </c>
      <c r="M17" s="59">
        <v>2.2362000000000002</v>
      </c>
      <c r="N17" s="59">
        <v>2.5928</v>
      </c>
    </row>
    <row r="18" spans="1:33" s="3" customFormat="1" ht="15" customHeight="1" x14ac:dyDescent="0.2">
      <c r="A18" s="56" t="s">
        <v>32</v>
      </c>
      <c r="B18" s="59">
        <v>2.3725000000000001</v>
      </c>
      <c r="C18" s="59">
        <v>3.2673000000000001</v>
      </c>
      <c r="D18" s="59">
        <v>2.2404000000000002</v>
      </c>
      <c r="E18" s="59">
        <v>1.4063000000000001</v>
      </c>
      <c r="F18" s="59">
        <v>2.1833</v>
      </c>
      <c r="G18" s="59">
        <v>1.6601000000000001</v>
      </c>
      <c r="H18" s="59">
        <v>1.8019000000000001</v>
      </c>
      <c r="I18" s="59">
        <v>2.1987000000000001</v>
      </c>
      <c r="J18" s="59">
        <v>1.8003000000000002</v>
      </c>
      <c r="K18" s="59">
        <v>2.0011999999999999</v>
      </c>
      <c r="L18" s="59">
        <v>1.5923</v>
      </c>
      <c r="M18" s="59">
        <v>1.8936999999999999</v>
      </c>
      <c r="N18" s="59">
        <v>2.6633</v>
      </c>
    </row>
    <row r="19" spans="1:33" s="3" customFormat="1" ht="15" customHeight="1" x14ac:dyDescent="0.2">
      <c r="A19" s="56" t="s">
        <v>62</v>
      </c>
      <c r="B19" s="59">
        <v>2.1471</v>
      </c>
      <c r="C19" s="59">
        <v>2.8107000000000002</v>
      </c>
      <c r="D19" s="59">
        <v>1.9836</v>
      </c>
      <c r="E19" s="59">
        <v>1.8738000000000001</v>
      </c>
      <c r="F19" s="59">
        <v>2.2902</v>
      </c>
      <c r="G19" s="59">
        <v>2.3341000000000003</v>
      </c>
      <c r="H19" s="59">
        <v>2.8525999999999998</v>
      </c>
      <c r="I19" s="59">
        <v>2.5694000000000004</v>
      </c>
      <c r="J19" s="59">
        <v>2.4586000000000001</v>
      </c>
      <c r="K19" s="59">
        <v>2.3786999999999998</v>
      </c>
      <c r="L19" s="59">
        <v>2.2726999999999999</v>
      </c>
      <c r="M19" s="59">
        <v>2.9872000000000001</v>
      </c>
      <c r="N19" s="59">
        <v>2.4892000000000003</v>
      </c>
    </row>
    <row r="20" spans="1:33" s="3" customFormat="1" ht="15" customHeight="1" x14ac:dyDescent="0.2">
      <c r="A20" s="56" t="s">
        <v>63</v>
      </c>
      <c r="B20" s="59" t="s">
        <v>87</v>
      </c>
      <c r="C20" s="59" t="s">
        <v>87</v>
      </c>
      <c r="D20" s="59" t="s">
        <v>87</v>
      </c>
      <c r="E20" s="59" t="s">
        <v>87</v>
      </c>
      <c r="F20" s="59" t="s">
        <v>87</v>
      </c>
      <c r="G20" s="59">
        <v>2.9139999999999997</v>
      </c>
      <c r="H20" s="59">
        <v>4.1266999999999996</v>
      </c>
      <c r="I20" s="59">
        <v>5.8076999999999996</v>
      </c>
      <c r="J20" s="59" t="s">
        <v>87</v>
      </c>
      <c r="K20" s="59">
        <v>5.7877999999999998</v>
      </c>
      <c r="L20" s="59" t="s">
        <v>87</v>
      </c>
      <c r="M20" s="59" t="s">
        <v>87</v>
      </c>
      <c r="N20" s="59" t="s">
        <v>87</v>
      </c>
    </row>
    <row r="21" spans="1:33" s="3" customFormat="1" ht="15" customHeight="1" x14ac:dyDescent="0.2">
      <c r="A21" s="56" t="s">
        <v>64</v>
      </c>
      <c r="B21" s="59" t="s">
        <v>87</v>
      </c>
      <c r="C21" s="59" t="s">
        <v>87</v>
      </c>
      <c r="D21" s="59" t="s">
        <v>87</v>
      </c>
      <c r="E21" s="59">
        <v>5.1318000000000001</v>
      </c>
      <c r="F21" s="59">
        <v>6.6994999999999996</v>
      </c>
      <c r="G21" s="59">
        <v>4.4043000000000001</v>
      </c>
      <c r="H21" s="59" t="s">
        <v>87</v>
      </c>
      <c r="I21" s="59" t="s">
        <v>87</v>
      </c>
      <c r="J21" s="59" t="s">
        <v>87</v>
      </c>
      <c r="K21" s="59">
        <v>5.9845000000000006</v>
      </c>
      <c r="L21" s="59">
        <v>4.3512000000000004</v>
      </c>
      <c r="M21" s="59" t="s">
        <v>87</v>
      </c>
      <c r="N21" s="59" t="s">
        <v>87</v>
      </c>
    </row>
    <row r="22" spans="1:33" s="3" customFormat="1" ht="15" customHeight="1" x14ac:dyDescent="0.2">
      <c r="A22" s="56" t="s">
        <v>65</v>
      </c>
      <c r="B22" s="59" t="s">
        <v>87</v>
      </c>
      <c r="C22" s="59" t="s">
        <v>87</v>
      </c>
      <c r="D22" s="59" t="s">
        <v>87</v>
      </c>
      <c r="E22" s="59" t="s">
        <v>87</v>
      </c>
      <c r="F22" s="59">
        <v>6.7460000000000004</v>
      </c>
      <c r="G22" s="59">
        <v>3.1894</v>
      </c>
      <c r="H22" s="59">
        <v>3.3876999999999997</v>
      </c>
      <c r="I22" s="59">
        <v>3.7565</v>
      </c>
      <c r="J22" s="59">
        <v>4.7797000000000001</v>
      </c>
      <c r="K22" s="59">
        <v>3.8168000000000002</v>
      </c>
      <c r="L22" s="59">
        <v>3.2578999999999998</v>
      </c>
      <c r="M22" s="59">
        <v>3.5304000000000002</v>
      </c>
      <c r="N22" s="59">
        <v>2.9777</v>
      </c>
    </row>
    <row r="23" spans="1:33" s="3" customFormat="1" ht="24.95" customHeight="1" x14ac:dyDescent="0.2">
      <c r="A23" s="69" t="s">
        <v>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33" s="3" customFormat="1" ht="15" customHeight="1" x14ac:dyDescent="0.2">
      <c r="A24" s="56" t="s">
        <v>60</v>
      </c>
      <c r="B24" s="59">
        <v>1.3452999999999999</v>
      </c>
      <c r="C24" s="59">
        <v>1.4878</v>
      </c>
      <c r="D24" s="59">
        <v>0.97570000000000001</v>
      </c>
      <c r="E24" s="59">
        <v>0.76100000000000001</v>
      </c>
      <c r="F24" s="59">
        <v>0.89250000000000007</v>
      </c>
      <c r="G24" s="59">
        <v>1.1762999999999999</v>
      </c>
      <c r="H24" s="59">
        <v>1.1355</v>
      </c>
      <c r="I24" s="59">
        <v>0.96079999999999999</v>
      </c>
      <c r="J24" s="59">
        <v>1.1483999999999999</v>
      </c>
      <c r="K24" s="59">
        <v>1.3944000000000001</v>
      </c>
      <c r="L24" s="59">
        <v>1.2484</v>
      </c>
      <c r="M24" s="59">
        <v>0.97160000000000002</v>
      </c>
      <c r="N24" s="59">
        <v>1.1424000000000001</v>
      </c>
    </row>
    <row r="25" spans="1:33" s="3" customFormat="1" ht="15" customHeight="1" x14ac:dyDescent="0.2">
      <c r="A25" s="56" t="s">
        <v>61</v>
      </c>
      <c r="B25" s="59">
        <v>1.6365000000000001</v>
      </c>
      <c r="C25" s="59">
        <v>1.8998999999999999</v>
      </c>
      <c r="D25" s="59">
        <v>1.5647000000000002</v>
      </c>
      <c r="E25" s="59">
        <v>1.4756</v>
      </c>
      <c r="F25" s="59">
        <v>1.6656</v>
      </c>
      <c r="G25" s="59">
        <v>1.5838000000000001</v>
      </c>
      <c r="H25" s="59">
        <v>1.3842000000000001</v>
      </c>
      <c r="I25" s="59">
        <v>1.4016000000000002</v>
      </c>
      <c r="J25" s="59">
        <v>1.7194</v>
      </c>
      <c r="K25" s="59">
        <v>1.7555999999999998</v>
      </c>
      <c r="L25" s="59">
        <v>1.4966999999999999</v>
      </c>
      <c r="M25" s="59">
        <v>2.3016000000000001</v>
      </c>
      <c r="N25" s="59">
        <v>1.8825000000000001</v>
      </c>
    </row>
    <row r="26" spans="1:33" s="3" customFormat="1" ht="15" customHeight="1" x14ac:dyDescent="0.2">
      <c r="A26" s="56" t="s">
        <v>32</v>
      </c>
      <c r="B26" s="59">
        <v>2.6322000000000001</v>
      </c>
      <c r="C26" s="59">
        <v>2.1581000000000001</v>
      </c>
      <c r="D26" s="59">
        <v>1.8842999999999999</v>
      </c>
      <c r="E26" s="59">
        <v>1.8783999999999998</v>
      </c>
      <c r="F26" s="59">
        <v>1.8613000000000002</v>
      </c>
      <c r="G26" s="59">
        <v>1.6923000000000001</v>
      </c>
      <c r="H26" s="59">
        <v>1.4925999999999999</v>
      </c>
      <c r="I26" s="59">
        <v>1.4697</v>
      </c>
      <c r="J26" s="59">
        <v>1.1218999999999999</v>
      </c>
      <c r="K26" s="59">
        <v>1.4179999999999999</v>
      </c>
      <c r="L26" s="59">
        <v>1.5605</v>
      </c>
      <c r="M26" s="59">
        <v>1.7576000000000001</v>
      </c>
      <c r="N26" s="59">
        <v>1.6469</v>
      </c>
    </row>
    <row r="27" spans="1:33" s="3" customFormat="1" ht="15" customHeight="1" x14ac:dyDescent="0.2">
      <c r="A27" s="56" t="s">
        <v>62</v>
      </c>
      <c r="B27" s="59">
        <v>2.1833999999999998</v>
      </c>
      <c r="C27" s="59">
        <v>3.5673000000000004</v>
      </c>
      <c r="D27" s="59">
        <v>1.4866000000000001</v>
      </c>
      <c r="E27" s="59">
        <v>2.3435999999999999</v>
      </c>
      <c r="F27" s="59">
        <v>1.2056</v>
      </c>
      <c r="G27" s="59">
        <v>2.1174999999999997</v>
      </c>
      <c r="H27" s="59">
        <v>2.0394000000000001</v>
      </c>
      <c r="I27" s="59">
        <v>1.8972</v>
      </c>
      <c r="J27" s="59">
        <v>2.1398000000000001</v>
      </c>
      <c r="K27" s="59">
        <v>2.4438999999999997</v>
      </c>
      <c r="L27" s="59">
        <v>2.1357999999999997</v>
      </c>
      <c r="M27" s="59">
        <v>1.6225000000000001</v>
      </c>
      <c r="N27" s="59">
        <v>2.5051000000000001</v>
      </c>
    </row>
    <row r="28" spans="1:33" s="3" customFormat="1" ht="15" customHeight="1" x14ac:dyDescent="0.2">
      <c r="A28" s="56" t="s">
        <v>63</v>
      </c>
      <c r="B28" s="59" t="s">
        <v>87</v>
      </c>
      <c r="C28" s="59" t="s">
        <v>87</v>
      </c>
      <c r="D28" s="59" t="s">
        <v>87</v>
      </c>
      <c r="E28" s="59" t="s">
        <v>87</v>
      </c>
      <c r="F28" s="59" t="s">
        <v>87</v>
      </c>
      <c r="G28" s="59" t="s">
        <v>87</v>
      </c>
      <c r="H28" s="59">
        <v>2.8914</v>
      </c>
      <c r="I28" s="59">
        <v>4.6594999999999995</v>
      </c>
      <c r="J28" s="59">
        <v>7.460700000000001</v>
      </c>
      <c r="K28" s="59" t="s">
        <v>87</v>
      </c>
      <c r="L28" s="59" t="s">
        <v>87</v>
      </c>
      <c r="M28" s="59" t="s">
        <v>87</v>
      </c>
      <c r="N28" s="59" t="s">
        <v>87</v>
      </c>
    </row>
    <row r="29" spans="1:33" s="3" customFormat="1" ht="15" customHeight="1" x14ac:dyDescent="0.2">
      <c r="A29" s="56" t="s">
        <v>64</v>
      </c>
      <c r="B29" s="59" t="s">
        <v>87</v>
      </c>
      <c r="C29" s="59" t="s">
        <v>87</v>
      </c>
      <c r="D29" s="59" t="s">
        <v>87</v>
      </c>
      <c r="E29" s="59" t="s">
        <v>87</v>
      </c>
      <c r="F29" s="59">
        <v>5.5350000000000001</v>
      </c>
      <c r="G29" s="59" t="s">
        <v>87</v>
      </c>
      <c r="H29" s="59">
        <v>6.5028000000000006</v>
      </c>
      <c r="I29" s="59" t="s">
        <v>87</v>
      </c>
      <c r="J29" s="59" t="s">
        <v>87</v>
      </c>
      <c r="K29" s="59">
        <v>4.0964999999999998</v>
      </c>
      <c r="L29" s="59">
        <v>3.2094999999999998</v>
      </c>
      <c r="M29" s="59">
        <v>4.4066999999999998</v>
      </c>
      <c r="N29" s="59" t="s">
        <v>87</v>
      </c>
    </row>
    <row r="30" spans="1:33" s="3" customFormat="1" ht="15" customHeight="1" x14ac:dyDescent="0.2">
      <c r="A30" s="56" t="s">
        <v>65</v>
      </c>
      <c r="B30" s="59" t="s">
        <v>87</v>
      </c>
      <c r="C30" s="59" t="s">
        <v>87</v>
      </c>
      <c r="D30" s="59" t="s">
        <v>87</v>
      </c>
      <c r="E30" s="59" t="s">
        <v>87</v>
      </c>
      <c r="F30" s="59">
        <v>5.6704999999999997</v>
      </c>
      <c r="G30" s="59">
        <v>2.3519000000000001</v>
      </c>
      <c r="H30" s="59">
        <v>3.0065</v>
      </c>
      <c r="I30" s="59">
        <v>3.6734999999999998</v>
      </c>
      <c r="J30" s="59">
        <v>3.2808999999999999</v>
      </c>
      <c r="K30" s="59">
        <v>2.4340999999999999</v>
      </c>
      <c r="L30" s="59">
        <v>3.1849000000000003</v>
      </c>
      <c r="M30" s="59">
        <v>2.9295</v>
      </c>
      <c r="N30" s="59">
        <v>2.9864000000000002</v>
      </c>
    </row>
    <row r="31" spans="1:33" s="3" customFormat="1" ht="15" customHeight="1" x14ac:dyDescent="0.25">
      <c r="A31" s="68" t="s">
        <v>84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33" s="14" customFormat="1" ht="15" customHeight="1" x14ac:dyDescent="0.15">
      <c r="A32" s="67" t="s">
        <v>83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62"/>
      <c r="Z32" s="63"/>
      <c r="AA32" s="63"/>
      <c r="AB32" s="63"/>
      <c r="AC32" s="63"/>
      <c r="AD32" s="63"/>
      <c r="AE32" s="63"/>
      <c r="AF32" s="63"/>
      <c r="AG32" s="63"/>
    </row>
    <row r="33" ht="12" customHeight="1" x14ac:dyDescent="0.25"/>
    <row r="37" ht="18" customHeight="1" x14ac:dyDescent="0.25"/>
  </sheetData>
  <mergeCells count="8">
    <mergeCell ref="Y32:AG32"/>
    <mergeCell ref="A1:N1"/>
    <mergeCell ref="A31:N31"/>
    <mergeCell ref="A32:N32"/>
    <mergeCell ref="A4:N4"/>
    <mergeCell ref="A7:N7"/>
    <mergeCell ref="A15:N15"/>
    <mergeCell ref="A23:N23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6" sqref="Z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5" sqref="Q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C31" sqref="C31:N31"/>
    </sheetView>
  </sheetViews>
  <sheetFormatPr defaultRowHeight="15" x14ac:dyDescent="0.25"/>
  <cols>
    <col min="1" max="1" width="42.42578125" bestFit="1" customWidth="1"/>
    <col min="16" max="16" width="14.7109375" customWidth="1"/>
  </cols>
  <sheetData>
    <row r="1" spans="1:15" x14ac:dyDescent="0.25">
      <c r="A1" s="46" t="s">
        <v>33</v>
      </c>
    </row>
    <row r="2" spans="1:15" x14ac:dyDescent="0.25">
      <c r="A2" s="24" t="s">
        <v>0</v>
      </c>
      <c r="B2">
        <f>'Reg Alc 12th Grade Rate'!B2</f>
        <v>2001</v>
      </c>
      <c r="C2">
        <f>'Reg Alc 12th Grade Rate'!C2</f>
        <v>2002</v>
      </c>
      <c r="D2">
        <f>'Reg Alc 12th Grade Rate'!D2</f>
        <v>2003</v>
      </c>
      <c r="E2">
        <f>'Reg Alc 12th Grade Rate'!E2</f>
        <v>2004</v>
      </c>
      <c r="F2">
        <f>'Reg Alc 12th Grade Rate'!F2</f>
        <v>2005</v>
      </c>
      <c r="G2">
        <f>'Reg Alc 12th Grade Rate'!G2</f>
        <v>2006</v>
      </c>
      <c r="H2">
        <f>'Reg Alc 12th Grade Rate'!H2</f>
        <v>2007</v>
      </c>
      <c r="I2">
        <f>'Reg Alc 12th Grade Rate'!I2</f>
        <v>2008</v>
      </c>
      <c r="J2">
        <f>'Reg Alc 12th Grade Rate'!J2</f>
        <v>2009</v>
      </c>
      <c r="K2">
        <f>'Reg Alc 12th Grade Rate'!K2</f>
        <v>2010</v>
      </c>
      <c r="L2">
        <f>'Reg Alc 12th Grade Rate'!L2</f>
        <v>2011</v>
      </c>
      <c r="M2">
        <f>'Reg Alc 12th Grade Rate'!M2</f>
        <v>2012</v>
      </c>
      <c r="N2">
        <f>'Reg Alc 12th Grade Rate'!N2</f>
        <v>2013</v>
      </c>
    </row>
    <row r="3" spans="1:15" x14ac:dyDescent="0.25">
      <c r="A3" s="24" t="s">
        <v>69</v>
      </c>
      <c r="B3" s="48">
        <f>'Ill Drug 12th Grade Rate'!B3</f>
        <v>25.728000000000002</v>
      </c>
      <c r="C3" s="48">
        <f>'Ill Drug 12th Grade Rate'!C3</f>
        <v>25.369299999999999</v>
      </c>
      <c r="D3" s="48">
        <f>'Ill Drug 12th Grade Rate'!D3</f>
        <v>24.143800000000002</v>
      </c>
      <c r="E3" s="48">
        <f>'Ill Drug 12th Grade Rate'!E3</f>
        <v>23.385899999999999</v>
      </c>
      <c r="F3" s="48">
        <f>'Ill Drug 12th Grade Rate'!F3</f>
        <v>23.149100000000001</v>
      </c>
      <c r="G3" s="48">
        <f>'Ill Drug 12th Grade Rate'!G3</f>
        <v>21.515799999999999</v>
      </c>
      <c r="H3" s="48">
        <f>'Ill Drug 12th Grade Rate'!H3</f>
        <v>21.866700000000002</v>
      </c>
      <c r="I3" s="48">
        <f>'Ill Drug 12th Grade Rate'!I3</f>
        <v>22.341000000000001</v>
      </c>
      <c r="J3" s="48">
        <f>'Ill Drug 12th Grade Rate'!J3</f>
        <v>23.256799999999998</v>
      </c>
      <c r="K3" s="48">
        <f>'Ill Drug 12th Grade Rate'!K3</f>
        <v>23.762</v>
      </c>
      <c r="L3" s="48">
        <f>'Ill Drug 12th Grade Rate'!L3</f>
        <v>25.172000000000001</v>
      </c>
      <c r="M3" s="48">
        <f>'Ill Drug 12th Grade Rate'!M3</f>
        <v>25.2058</v>
      </c>
      <c r="N3" s="48">
        <f>'Ill Drug 12th Grade Rate'!N3</f>
        <v>25.486399999999996</v>
      </c>
    </row>
    <row r="4" spans="1:15" x14ac:dyDescent="0.25">
      <c r="A4" s="24" t="s">
        <v>70</v>
      </c>
      <c r="B4" s="48">
        <f>'Ill Drug 12th Grade Rate'!B5</f>
        <v>28.409000000000002</v>
      </c>
      <c r="C4" s="48">
        <f>'Ill Drug 12th Grade Rate'!C5</f>
        <v>28.501799999999999</v>
      </c>
      <c r="D4" s="48">
        <f>'Ill Drug 12th Grade Rate'!D5</f>
        <v>27.300999999999998</v>
      </c>
      <c r="E4" s="48">
        <f>'Ill Drug 12th Grade Rate'!E5</f>
        <v>26.136500000000002</v>
      </c>
      <c r="F4" s="48">
        <f>'Ill Drug 12th Grade Rate'!F5</f>
        <v>26.7027</v>
      </c>
      <c r="G4" s="48">
        <f>'Ill Drug 12th Grade Rate'!G5</f>
        <v>22.822700000000001</v>
      </c>
      <c r="H4" s="48">
        <f>'Ill Drug 12th Grade Rate'!H5</f>
        <v>25.232500000000002</v>
      </c>
      <c r="I4" s="48">
        <f>'Ill Drug 12th Grade Rate'!I5</f>
        <v>25.008799999999997</v>
      </c>
      <c r="J4" s="48">
        <f>'Ill Drug 12th Grade Rate'!J5</f>
        <v>26.572299999999998</v>
      </c>
      <c r="K4" s="48">
        <f>'Ill Drug 12th Grade Rate'!K5</f>
        <v>27.533800000000003</v>
      </c>
      <c r="L4" s="48">
        <f>'Ill Drug 12th Grade Rate'!L5</f>
        <v>28.999099999999999</v>
      </c>
      <c r="M4" s="48">
        <f>'Ill Drug 12th Grade Rate'!M5</f>
        <v>28.588100000000001</v>
      </c>
      <c r="N4" s="48">
        <f>'Ill Drug 12th Grade Rate'!N5</f>
        <v>28.870099999999997</v>
      </c>
    </row>
    <row r="5" spans="1:15" x14ac:dyDescent="0.25">
      <c r="A5" s="24" t="s">
        <v>60</v>
      </c>
      <c r="B5" s="48">
        <f>'Ill Drug 12th Grade Rate'!B16</f>
        <v>28.946899999999999</v>
      </c>
      <c r="C5" s="48">
        <f>'Ill Drug 12th Grade Rate'!C16</f>
        <v>29.300700000000003</v>
      </c>
      <c r="D5" s="48">
        <f>'Ill Drug 12th Grade Rate'!D16</f>
        <v>28.6646</v>
      </c>
      <c r="E5" s="48">
        <f>'Ill Drug 12th Grade Rate'!E16</f>
        <v>27.552500000000002</v>
      </c>
      <c r="F5" s="48">
        <f>'Ill Drug 12th Grade Rate'!F16</f>
        <v>28.5654</v>
      </c>
      <c r="G5" s="48">
        <f>'Ill Drug 12th Grade Rate'!G16</f>
        <v>23.7026</v>
      </c>
      <c r="H5" s="48">
        <f>'Ill Drug 12th Grade Rate'!H16</f>
        <v>27.129399999999997</v>
      </c>
      <c r="I5" s="48">
        <f>'Ill Drug 12th Grade Rate'!I16</f>
        <v>25.898</v>
      </c>
      <c r="J5" s="48">
        <f>'Ill Drug 12th Grade Rate'!J16</f>
        <v>27.229599999999998</v>
      </c>
      <c r="K5" s="48">
        <f>'Ill Drug 12th Grade Rate'!K16</f>
        <v>28.564099999999996</v>
      </c>
      <c r="L5" s="48">
        <f>'Ill Drug 12th Grade Rate'!L16</f>
        <v>29.2134</v>
      </c>
      <c r="M5" s="48">
        <f>'Ill Drug 12th Grade Rate'!M16</f>
        <v>27.3186</v>
      </c>
      <c r="N5" s="48">
        <f>'Ill Drug 12th Grade Rate'!N16</f>
        <v>27.509899999999998</v>
      </c>
    </row>
    <row r="6" spans="1:15" x14ac:dyDescent="0.25">
      <c r="A6" s="24" t="s">
        <v>61</v>
      </c>
      <c r="B6" s="48">
        <f>'Ill Drug 12th Grade Rate'!B17</f>
        <v>28.225000000000001</v>
      </c>
      <c r="C6" s="48">
        <f>'Ill Drug 12th Grade Rate'!C17</f>
        <v>25.296800000000001</v>
      </c>
      <c r="D6" s="48">
        <f>'Ill Drug 12th Grade Rate'!D17</f>
        <v>22.137799999999999</v>
      </c>
      <c r="E6" s="48">
        <f>'Ill Drug 12th Grade Rate'!E17</f>
        <v>21.7561</v>
      </c>
      <c r="F6" s="48">
        <f>'Ill Drug 12th Grade Rate'!F17</f>
        <v>23.051400000000001</v>
      </c>
      <c r="G6" s="48">
        <f>'Ill Drug 12th Grade Rate'!G17</f>
        <v>21.259900000000002</v>
      </c>
      <c r="H6" s="48">
        <f>'Ill Drug 12th Grade Rate'!H17</f>
        <v>19.4131</v>
      </c>
      <c r="I6" s="48">
        <f>'Ill Drug 12th Grade Rate'!I17</f>
        <v>23.122899999999998</v>
      </c>
      <c r="J6" s="48">
        <f>'Ill Drug 12th Grade Rate'!J17</f>
        <v>25.5685</v>
      </c>
      <c r="K6" s="48">
        <f>'Ill Drug 12th Grade Rate'!K17</f>
        <v>28.348800000000001</v>
      </c>
      <c r="L6" s="48">
        <f>'Ill Drug 12th Grade Rate'!L17</f>
        <v>31.874000000000002</v>
      </c>
      <c r="M6" s="48">
        <f>'Ill Drug 12th Grade Rate'!M17</f>
        <v>32.765999999999998</v>
      </c>
      <c r="N6" s="48">
        <f>'Ill Drug 12th Grade Rate'!N17</f>
        <v>34.107300000000002</v>
      </c>
    </row>
    <row r="7" spans="1:15" x14ac:dyDescent="0.25">
      <c r="A7" s="24" t="s">
        <v>32</v>
      </c>
      <c r="B7" s="48">
        <f>'Ill Drug 12th Grade Rate'!B18</f>
        <v>25.721899999999998</v>
      </c>
      <c r="C7" s="48">
        <f>'Ill Drug 12th Grade Rate'!C18</f>
        <v>28.437800000000003</v>
      </c>
      <c r="D7" s="48">
        <f>'Ill Drug 12th Grade Rate'!D18</f>
        <v>24.748699999999999</v>
      </c>
      <c r="E7" s="48">
        <f>'Ill Drug 12th Grade Rate'!E18</f>
        <v>24.7501</v>
      </c>
      <c r="F7" s="48">
        <f>'Ill Drug 12th Grade Rate'!F18</f>
        <v>23.3917</v>
      </c>
      <c r="G7" s="48">
        <f>'Ill Drug 12th Grade Rate'!G18</f>
        <v>22.907599999999999</v>
      </c>
      <c r="H7" s="48">
        <f>'Ill Drug 12th Grade Rate'!H18</f>
        <v>22.280899999999999</v>
      </c>
      <c r="I7" s="48">
        <f>'Ill Drug 12th Grade Rate'!I18</f>
        <v>24.030999999999999</v>
      </c>
      <c r="J7" s="48">
        <f>'Ill Drug 12th Grade Rate'!J18</f>
        <v>26.030999999999999</v>
      </c>
      <c r="K7" s="48">
        <f>'Ill Drug 12th Grade Rate'!K18</f>
        <v>24.804300000000001</v>
      </c>
      <c r="L7" s="48">
        <f>'Ill Drug 12th Grade Rate'!L18</f>
        <v>27.249499999999998</v>
      </c>
      <c r="M7" s="48">
        <f>'Ill Drug 12th Grade Rate'!M18</f>
        <v>30.658600000000003</v>
      </c>
      <c r="N7" s="48">
        <f>'Ill Drug 12th Grade Rate'!N18</f>
        <v>31.886399999999998</v>
      </c>
    </row>
    <row r="8" spans="1:15" x14ac:dyDescent="0.25">
      <c r="A8" s="24" t="s">
        <v>62</v>
      </c>
      <c r="B8" s="48">
        <f>'Ill Drug 12th Grade Rate'!B19</f>
        <v>14.872399999999999</v>
      </c>
      <c r="C8" s="48">
        <f>'Ill Drug 12th Grade Rate'!C19</f>
        <v>17.069799999999997</v>
      </c>
      <c r="D8" s="48">
        <f>'Ill Drug 12th Grade Rate'!D19</f>
        <v>13.584899999999999</v>
      </c>
      <c r="E8" s="48">
        <f>'Ill Drug 12th Grade Rate'!E19</f>
        <v>14.0009</v>
      </c>
      <c r="F8" s="48">
        <f>'Ill Drug 12th Grade Rate'!F19</f>
        <v>13.6952</v>
      </c>
      <c r="G8" s="48">
        <f>'Ill Drug 12th Grade Rate'!G19</f>
        <v>11.0192</v>
      </c>
      <c r="H8" s="48">
        <f>'Ill Drug 12th Grade Rate'!H19</f>
        <v>16.534199999999998</v>
      </c>
      <c r="I8" s="48">
        <f>'Ill Drug 12th Grade Rate'!I19</f>
        <v>17.5764</v>
      </c>
      <c r="J8" s="48">
        <f>'Ill Drug 12th Grade Rate'!J19</f>
        <v>17.095800000000001</v>
      </c>
      <c r="K8" s="48">
        <f>'Ill Drug 12th Grade Rate'!K19</f>
        <v>18.396799999999999</v>
      </c>
      <c r="L8" s="48">
        <f>'Ill Drug 12th Grade Rate'!L19</f>
        <v>16.332100000000001</v>
      </c>
      <c r="M8" s="48">
        <f>'Ill Drug 12th Grade Rate'!M19</f>
        <v>21.2257</v>
      </c>
      <c r="N8" s="48">
        <f>'Ill Drug 12th Grade Rate'!N19</f>
        <v>20.4893</v>
      </c>
    </row>
    <row r="9" spans="1:15" x14ac:dyDescent="0.25">
      <c r="A9" s="24" t="s">
        <v>63</v>
      </c>
      <c r="B9" s="48"/>
      <c r="C9" s="48"/>
      <c r="D9" s="48"/>
      <c r="E9" s="48"/>
      <c r="F9" s="48"/>
      <c r="G9" s="48">
        <f>'Ill Drug 12th Grade Rate'!G20</f>
        <v>19.097000000000001</v>
      </c>
      <c r="H9" s="48">
        <f>'Ill Drug 12th Grade Rate'!H20</f>
        <v>26.505299999999998</v>
      </c>
      <c r="I9" s="48">
        <f>'Ill Drug 12th Grade Rate'!I20</f>
        <v>31.584699999999998</v>
      </c>
      <c r="J9" s="48"/>
      <c r="K9" s="48">
        <f>'Ill Drug 12th Grade Rate'!K20</f>
        <v>26.6357</v>
      </c>
      <c r="L9" s="48"/>
      <c r="M9" s="48"/>
      <c r="N9" s="48"/>
    </row>
    <row r="10" spans="1:15" x14ac:dyDescent="0.25">
      <c r="A10" s="24" t="s">
        <v>64</v>
      </c>
      <c r="B10" s="48"/>
      <c r="C10" s="48"/>
      <c r="D10" s="48"/>
      <c r="E10" s="48">
        <f>'Ill Drug 12th Grade Rate'!E21</f>
        <v>32.1295</v>
      </c>
      <c r="F10" s="48">
        <f>'Ill Drug 12th Grade Rate'!F21</f>
        <v>32.788499999999999</v>
      </c>
      <c r="G10" s="48">
        <f>'Ill Drug 12th Grade Rate'!G21</f>
        <v>33.885199999999998</v>
      </c>
      <c r="H10" s="48"/>
      <c r="I10" s="48"/>
      <c r="J10" s="48"/>
      <c r="K10" s="48">
        <f>'Ill Drug 12th Grade Rate'!K21</f>
        <v>30.3078</v>
      </c>
      <c r="L10" s="48">
        <f>'Ill Drug 12th Grade Rate'!L21</f>
        <v>42.310400000000001</v>
      </c>
      <c r="M10" s="48"/>
      <c r="N10" s="48"/>
    </row>
    <row r="11" spans="1:15" x14ac:dyDescent="0.25">
      <c r="A11" s="24" t="s">
        <v>65</v>
      </c>
      <c r="B11" s="48"/>
      <c r="C11" s="48"/>
      <c r="D11" s="48"/>
      <c r="E11" s="48"/>
      <c r="F11" s="48">
        <f>'Ill Drug 12th Grade Rate'!F22</f>
        <v>33.015000000000001</v>
      </c>
      <c r="G11" s="48">
        <f>'Ill Drug 12th Grade Rate'!G22</f>
        <v>24.4224</v>
      </c>
      <c r="H11" s="48">
        <f>'Ill Drug 12th Grade Rate'!H22</f>
        <v>24.061499999999999</v>
      </c>
      <c r="I11" s="48">
        <f>'Ill Drug 12th Grade Rate'!I22</f>
        <v>26.616499999999998</v>
      </c>
      <c r="J11" s="48">
        <f>'Ill Drug 12th Grade Rate'!J22</f>
        <v>29.517900000000001</v>
      </c>
      <c r="K11" s="48">
        <f>'Ill Drug 12th Grade Rate'!K22</f>
        <v>31.211100000000002</v>
      </c>
      <c r="L11" s="48">
        <f>'Ill Drug 12th Grade Rate'!L22</f>
        <v>34.047499999999999</v>
      </c>
      <c r="M11" s="48">
        <f>'Ill Drug 12th Grade Rate'!M22</f>
        <v>33.151799999999994</v>
      </c>
      <c r="N11" s="48">
        <f>'Ill Drug 12th Grade Rate'!N22</f>
        <v>31.375599999999999</v>
      </c>
    </row>
    <row r="12" spans="1:15" x14ac:dyDescent="0.25">
      <c r="A12" s="24"/>
    </row>
    <row r="13" spans="1:15" x14ac:dyDescent="0.25">
      <c r="A13" s="24" t="s">
        <v>8</v>
      </c>
    </row>
    <row r="14" spans="1:15" x14ac:dyDescent="0.25">
      <c r="A14" s="24" t="s">
        <v>71</v>
      </c>
      <c r="B14" s="48">
        <f>'Ill Drug 12th Grade Rate'!B3</f>
        <v>25.728000000000002</v>
      </c>
      <c r="C14" s="48">
        <f>'Ill Drug 12th Grade Rate'!C3</f>
        <v>25.369299999999999</v>
      </c>
      <c r="D14" s="48">
        <f>'Ill Drug 12th Grade Rate'!D3</f>
        <v>24.143800000000002</v>
      </c>
      <c r="E14" s="48">
        <f>'Ill Drug 12th Grade Rate'!E3</f>
        <v>23.385899999999999</v>
      </c>
      <c r="F14" s="48">
        <f>'Ill Drug 12th Grade Rate'!F3</f>
        <v>23.149100000000001</v>
      </c>
      <c r="G14" s="48">
        <f>'Ill Drug 12th Grade Rate'!G3</f>
        <v>21.515799999999999</v>
      </c>
      <c r="H14" s="48">
        <f>'Ill Drug 12th Grade Rate'!H3</f>
        <v>21.866700000000002</v>
      </c>
      <c r="I14" s="48">
        <f>'Ill Drug 12th Grade Rate'!I3</f>
        <v>22.341000000000001</v>
      </c>
      <c r="J14" s="48">
        <f>'Ill Drug 12th Grade Rate'!J3</f>
        <v>23.256799999999998</v>
      </c>
      <c r="K14" s="48">
        <f>'Ill Drug 12th Grade Rate'!K3</f>
        <v>23.762</v>
      </c>
      <c r="L14" s="48">
        <f>'Ill Drug 12th Grade Rate'!L3</f>
        <v>25.172000000000001</v>
      </c>
      <c r="M14" s="48">
        <f>'Ill Drug 12th Grade Rate'!M3</f>
        <v>25.2058</v>
      </c>
      <c r="N14" s="48">
        <f>'Ill Drug 12th Grade Rate'!N3</f>
        <v>25.486399999999996</v>
      </c>
      <c r="O14" s="48"/>
    </row>
    <row r="15" spans="1:15" x14ac:dyDescent="0.25">
      <c r="A15" s="24" t="s">
        <v>72</v>
      </c>
      <c r="B15" s="48">
        <f>'Ill Drug 12th Grade Rate'!B6</f>
        <v>22.634999999999998</v>
      </c>
      <c r="C15" s="48">
        <f>'Ill Drug 12th Grade Rate'!C6</f>
        <v>21.749600000000001</v>
      </c>
      <c r="D15" s="48">
        <f>'Ill Drug 12th Grade Rate'!D6</f>
        <v>20.566800000000001</v>
      </c>
      <c r="E15" s="48">
        <f>'Ill Drug 12th Grade Rate'!E6</f>
        <v>20.312200000000001</v>
      </c>
      <c r="F15" s="48">
        <f>'Ill Drug 12th Grade Rate'!F6</f>
        <v>19.260899999999999</v>
      </c>
      <c r="G15" s="48">
        <f>'Ill Drug 12th Grade Rate'!G6</f>
        <v>19.698499999999999</v>
      </c>
      <c r="H15" s="48">
        <f>'Ill Drug 12th Grade Rate'!H6</f>
        <v>18.370800000000003</v>
      </c>
      <c r="I15" s="48">
        <f>'Ill Drug 12th Grade Rate'!I6</f>
        <v>19.400000000000002</v>
      </c>
      <c r="J15" s="48">
        <f>'Ill Drug 12th Grade Rate'!J6</f>
        <v>19.9328</v>
      </c>
      <c r="K15" s="48">
        <f>'Ill Drug 12th Grade Rate'!K6</f>
        <v>19.634899999999998</v>
      </c>
      <c r="L15" s="48">
        <f>'Ill Drug 12th Grade Rate'!L6</f>
        <v>21.097899999999999</v>
      </c>
      <c r="M15" s="48">
        <f>'Ill Drug 12th Grade Rate'!M6</f>
        <v>21.232799999999997</v>
      </c>
      <c r="N15" s="48">
        <f>'Ill Drug 12th Grade Rate'!N6</f>
        <v>21.451700000000002</v>
      </c>
      <c r="O15" s="48"/>
    </row>
    <row r="16" spans="1:15" x14ac:dyDescent="0.25">
      <c r="A16" s="24" t="s">
        <v>60</v>
      </c>
      <c r="B16" s="48">
        <f>'Ill Drug 12th Grade Rate'!B24</f>
        <v>25.936700000000002</v>
      </c>
      <c r="C16" s="48">
        <f>'Ill Drug 12th Grade Rate'!C24</f>
        <v>24.2319</v>
      </c>
      <c r="D16" s="48">
        <f>'Ill Drug 12th Grade Rate'!D24</f>
        <v>23.412700000000001</v>
      </c>
      <c r="E16" s="48">
        <f>'Ill Drug 12th Grade Rate'!E24</f>
        <v>23.082699999999999</v>
      </c>
      <c r="F16" s="48">
        <f>'Ill Drug 12th Grade Rate'!F24</f>
        <v>22.329000000000001</v>
      </c>
      <c r="G16" s="48">
        <f>'Ill Drug 12th Grade Rate'!G24</f>
        <v>21.315100000000001</v>
      </c>
      <c r="H16" s="48">
        <f>'Ill Drug 12th Grade Rate'!H24</f>
        <v>20.376100000000001</v>
      </c>
      <c r="I16" s="48">
        <f>'Ill Drug 12th Grade Rate'!I24</f>
        <v>21.260899999999999</v>
      </c>
      <c r="J16" s="48">
        <f>'Ill Drug 12th Grade Rate'!J24</f>
        <v>21.690999999999999</v>
      </c>
      <c r="K16" s="48">
        <f>'Ill Drug 12th Grade Rate'!K24</f>
        <v>19.754100000000001</v>
      </c>
      <c r="L16" s="48">
        <f>'Ill Drug 12th Grade Rate'!L24</f>
        <v>22.327300000000001</v>
      </c>
      <c r="M16" s="48">
        <f>'Ill Drug 12th Grade Rate'!M24</f>
        <v>21.777699999999999</v>
      </c>
      <c r="N16" s="48">
        <f>'Ill Drug 12th Grade Rate'!N24</f>
        <v>20.557500000000001</v>
      </c>
      <c r="O16" s="48"/>
    </row>
    <row r="17" spans="1:15" x14ac:dyDescent="0.25">
      <c r="A17" s="24" t="s">
        <v>61</v>
      </c>
      <c r="B17" s="48">
        <f>'Ill Drug 12th Grade Rate'!B25</f>
        <v>11.93</v>
      </c>
      <c r="C17" s="48">
        <f>'Ill Drug 12th Grade Rate'!C25</f>
        <v>13.103300000000001</v>
      </c>
      <c r="D17" s="48">
        <f>'Ill Drug 12th Grade Rate'!D25</f>
        <v>14.2378</v>
      </c>
      <c r="E17" s="48">
        <f>'Ill Drug 12th Grade Rate'!E25</f>
        <v>10.9457</v>
      </c>
      <c r="F17" s="48">
        <f>'Ill Drug 12th Grade Rate'!F25</f>
        <v>10.9664</v>
      </c>
      <c r="G17" s="48">
        <f>'Ill Drug 12th Grade Rate'!G25</f>
        <v>14.506499999999999</v>
      </c>
      <c r="H17" s="48">
        <f>'Ill Drug 12th Grade Rate'!H25</f>
        <v>13.348599999999999</v>
      </c>
      <c r="I17" s="48">
        <f>'Ill Drug 12th Grade Rate'!I25</f>
        <v>15.916399999999999</v>
      </c>
      <c r="J17" s="48">
        <f>'Ill Drug 12th Grade Rate'!J25</f>
        <v>17.4999</v>
      </c>
      <c r="K17" s="48">
        <f>'Ill Drug 12th Grade Rate'!K25</f>
        <v>16.165800000000001</v>
      </c>
      <c r="L17" s="48">
        <f>'Ill Drug 12th Grade Rate'!L25</f>
        <v>17.181699999999999</v>
      </c>
      <c r="M17" s="48">
        <f>'Ill Drug 12th Grade Rate'!M25</f>
        <v>17.133800000000001</v>
      </c>
      <c r="N17" s="48">
        <f>'Ill Drug 12th Grade Rate'!N25</f>
        <v>22.864999999999998</v>
      </c>
      <c r="O17" s="48"/>
    </row>
    <row r="18" spans="1:15" x14ac:dyDescent="0.25">
      <c r="A18" s="24" t="s">
        <v>32</v>
      </c>
      <c r="B18" s="48">
        <f>'Ill Drug 12th Grade Rate'!B26</f>
        <v>22.0456</v>
      </c>
      <c r="C18" s="48">
        <f>'Ill Drug 12th Grade Rate'!C26</f>
        <v>17.714400000000001</v>
      </c>
      <c r="D18" s="48">
        <f>'Ill Drug 12th Grade Rate'!D26</f>
        <v>15.207399999999998</v>
      </c>
      <c r="E18" s="48">
        <f>'Ill Drug 12th Grade Rate'!E26</f>
        <v>16.200500000000002</v>
      </c>
      <c r="F18" s="48">
        <f>'Ill Drug 12th Grade Rate'!F26</f>
        <v>15.1807</v>
      </c>
      <c r="G18" s="48">
        <f>'Ill Drug 12th Grade Rate'!G26</f>
        <v>18.614800000000002</v>
      </c>
      <c r="H18" s="48">
        <f>'Ill Drug 12th Grade Rate'!H26</f>
        <v>14.909000000000001</v>
      </c>
      <c r="I18" s="48">
        <f>'Ill Drug 12th Grade Rate'!I26</f>
        <v>17.321300000000001</v>
      </c>
      <c r="J18" s="48">
        <f>'Ill Drug 12th Grade Rate'!J26</f>
        <v>16.195300000000003</v>
      </c>
      <c r="K18" s="48">
        <f>'Ill Drug 12th Grade Rate'!K26</f>
        <v>21.003499999999999</v>
      </c>
      <c r="L18" s="48">
        <f>'Ill Drug 12th Grade Rate'!L26</f>
        <v>19.950300000000002</v>
      </c>
      <c r="M18" s="48">
        <f>'Ill Drug 12th Grade Rate'!M26</f>
        <v>22.950699999999998</v>
      </c>
      <c r="N18" s="48">
        <f>'Ill Drug 12th Grade Rate'!N26</f>
        <v>23.893000000000001</v>
      </c>
      <c r="O18" s="48"/>
    </row>
    <row r="19" spans="1:15" x14ac:dyDescent="0.25">
      <c r="A19" s="24" t="s">
        <v>62</v>
      </c>
      <c r="B19" s="48">
        <f>'Ill Drug 12th Grade Rate'!B27</f>
        <v>8.0947000000000013</v>
      </c>
      <c r="C19" s="48">
        <f>'Ill Drug 12th Grade Rate'!C27</f>
        <v>13.869899999999999</v>
      </c>
      <c r="D19" s="48">
        <f>'Ill Drug 12th Grade Rate'!D27</f>
        <v>8.5457999999999998</v>
      </c>
      <c r="E19" s="48">
        <f>'Ill Drug 12th Grade Rate'!E27</f>
        <v>10.0838</v>
      </c>
      <c r="F19" s="48">
        <f>'Ill Drug 12th Grade Rate'!F27</f>
        <v>9.0866000000000007</v>
      </c>
      <c r="G19" s="48">
        <f>'Ill Drug 12th Grade Rate'!G27</f>
        <v>11.7638</v>
      </c>
      <c r="H19" s="48">
        <f>'Ill Drug 12th Grade Rate'!H27</f>
        <v>9.5909999999999993</v>
      </c>
      <c r="I19" s="48">
        <f>'Ill Drug 12th Grade Rate'!I27</f>
        <v>9.1800000000000015</v>
      </c>
      <c r="J19" s="48">
        <f>'Ill Drug 12th Grade Rate'!J27</f>
        <v>11.142199999999999</v>
      </c>
      <c r="K19" s="48">
        <f>'Ill Drug 12th Grade Rate'!K27</f>
        <v>11.4236</v>
      </c>
      <c r="L19" s="48">
        <f>'Ill Drug 12th Grade Rate'!L27</f>
        <v>12.4154</v>
      </c>
      <c r="M19" s="48">
        <f>'Ill Drug 12th Grade Rate'!M27</f>
        <v>10.785599999999999</v>
      </c>
      <c r="N19" s="48">
        <f>'Ill Drug 12th Grade Rate'!N27</f>
        <v>10.0929</v>
      </c>
      <c r="O19" s="48"/>
    </row>
    <row r="20" spans="1:15" x14ac:dyDescent="0.25">
      <c r="A20" s="24" t="s">
        <v>63</v>
      </c>
      <c r="B20" s="48"/>
      <c r="C20" s="48"/>
      <c r="D20" s="48"/>
      <c r="E20" s="48"/>
      <c r="F20" s="48"/>
      <c r="G20" s="48"/>
      <c r="H20" s="48">
        <f>'Ill Drug 12th Grade Rate'!H28</f>
        <v>8.5145</v>
      </c>
      <c r="I20" s="48">
        <f>'Ill Drug 12th Grade Rate'!I28</f>
        <v>18.677700000000002</v>
      </c>
      <c r="J20" s="48">
        <f>'Ill Drug 12th Grade Rate'!J28</f>
        <v>25.499199999999998</v>
      </c>
      <c r="K20" s="48"/>
      <c r="L20" s="48"/>
      <c r="M20" s="48"/>
      <c r="N20" s="48"/>
      <c r="O20" s="48"/>
    </row>
    <row r="21" spans="1:15" x14ac:dyDescent="0.25">
      <c r="A21" s="24" t="s">
        <v>64</v>
      </c>
      <c r="B21" s="48"/>
      <c r="C21" s="48"/>
      <c r="D21" s="48"/>
      <c r="E21" s="48"/>
      <c r="F21" s="48">
        <f>'Ill Drug 12th Grade Rate'!F29</f>
        <v>21.2332</v>
      </c>
      <c r="G21" s="48"/>
      <c r="H21" s="48">
        <f>'Ill Drug 12th Grade Rate'!H29</f>
        <v>43.573399999999999</v>
      </c>
      <c r="I21" s="48"/>
      <c r="J21" s="48"/>
      <c r="K21" s="48">
        <f>'Ill Drug 12th Grade Rate'!K29</f>
        <v>27.814599999999999</v>
      </c>
      <c r="L21" s="48">
        <f>'Ill Drug 12th Grade Rate'!L29</f>
        <v>21.2334</v>
      </c>
      <c r="M21" s="48">
        <f>'Ill Drug 12th Grade Rate'!M29</f>
        <v>28.8309</v>
      </c>
      <c r="N21" s="48"/>
      <c r="O21" s="48"/>
    </row>
    <row r="22" spans="1:15" x14ac:dyDescent="0.25">
      <c r="A22" s="24" t="s">
        <v>65</v>
      </c>
      <c r="B22" s="48"/>
      <c r="C22" s="48"/>
      <c r="D22" s="48"/>
      <c r="E22" s="48"/>
      <c r="F22" s="48">
        <f>'Ill Drug 12th Grade Rate'!F30</f>
        <v>18.321100000000001</v>
      </c>
      <c r="G22" s="48">
        <f>'Ill Drug 12th Grade Rate'!G30</f>
        <v>17.172000000000001</v>
      </c>
      <c r="H22" s="48">
        <f>'Ill Drug 12th Grade Rate'!H30</f>
        <v>20.09</v>
      </c>
      <c r="I22" s="48">
        <f>'Ill Drug 12th Grade Rate'!I30</f>
        <v>22.890699999999999</v>
      </c>
      <c r="J22" s="48">
        <f>'Ill Drug 12th Grade Rate'!J30</f>
        <v>25.301800000000004</v>
      </c>
      <c r="K22" s="48">
        <f>'Ill Drug 12th Grade Rate'!K30</f>
        <v>25.132199999999997</v>
      </c>
      <c r="L22" s="48">
        <f>'Ill Drug 12th Grade Rate'!L30</f>
        <v>29.721199999999996</v>
      </c>
      <c r="M22" s="48">
        <f>'Ill Drug 12th Grade Rate'!M30</f>
        <v>26.721800000000002</v>
      </c>
      <c r="N22" s="48">
        <f>'Ill Drug 12th Grade Rate'!N30</f>
        <v>27.910899999999998</v>
      </c>
      <c r="O22" s="48"/>
    </row>
    <row r="23" spans="1:15" x14ac:dyDescent="0.25">
      <c r="A23" s="24"/>
    </row>
    <row r="24" spans="1:15" x14ac:dyDescent="0.25">
      <c r="A24" s="47" t="s">
        <v>34</v>
      </c>
      <c r="B24">
        <v>2013</v>
      </c>
    </row>
    <row r="25" spans="1:15" x14ac:dyDescent="0.25">
      <c r="A25" s="24" t="s">
        <v>67</v>
      </c>
      <c r="B25">
        <f>'Ill Drug 12th Grade Rate'!N5</f>
        <v>28.870099999999997</v>
      </c>
    </row>
    <row r="26" spans="1:15" x14ac:dyDescent="0.25">
      <c r="A26" s="24" t="s">
        <v>60</v>
      </c>
      <c r="B26">
        <f>'Ill Drug 12th Grade Rate'!N16</f>
        <v>27.509899999999998</v>
      </c>
    </row>
    <row r="27" spans="1:15" x14ac:dyDescent="0.25">
      <c r="A27" s="24" t="s">
        <v>61</v>
      </c>
      <c r="B27">
        <f>'Ill Drug 12th Grade Rate'!N17</f>
        <v>34.107300000000002</v>
      </c>
    </row>
    <row r="28" spans="1:15" x14ac:dyDescent="0.25">
      <c r="A28" s="24" t="s">
        <v>32</v>
      </c>
      <c r="B28">
        <f>'Ill Drug 12th Grade Rate'!N18</f>
        <v>31.886399999999998</v>
      </c>
    </row>
    <row r="29" spans="1:15" x14ac:dyDescent="0.25">
      <c r="A29" s="24" t="s">
        <v>62</v>
      </c>
      <c r="B29">
        <f>'Ill Drug 12th Grade Rate'!N19</f>
        <v>20.4893</v>
      </c>
    </row>
    <row r="30" spans="1:15" x14ac:dyDescent="0.25">
      <c r="A30" s="24" t="s">
        <v>63</v>
      </c>
      <c r="C30" s="62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5" x14ac:dyDescent="0.25">
      <c r="A31" s="24" t="s">
        <v>66</v>
      </c>
      <c r="C31" s="62" t="s">
        <v>17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5" x14ac:dyDescent="0.25">
      <c r="A32" s="24" t="s">
        <v>65</v>
      </c>
      <c r="B32">
        <f>'Ill Drug 12th Grade Rate'!N22</f>
        <v>31.375599999999999</v>
      </c>
    </row>
    <row r="33" spans="1:17" x14ac:dyDescent="0.25">
      <c r="A33" s="24"/>
    </row>
    <row r="34" spans="1:17" x14ac:dyDescent="0.25">
      <c r="A34" s="24" t="s">
        <v>68</v>
      </c>
      <c r="B34">
        <f>'Ill Drug 12th Grade Rate'!N6</f>
        <v>21.451700000000002</v>
      </c>
    </row>
    <row r="35" spans="1:17" x14ac:dyDescent="0.25">
      <c r="A35" s="24" t="s">
        <v>60</v>
      </c>
      <c r="B35">
        <f>'Ill Drug 12th Grade Rate'!N24</f>
        <v>20.557500000000001</v>
      </c>
    </row>
    <row r="36" spans="1:17" x14ac:dyDescent="0.25">
      <c r="A36" s="24" t="s">
        <v>61</v>
      </c>
      <c r="B36">
        <f>'Ill Drug 12th Grade Rate'!N25</f>
        <v>22.864999999999998</v>
      </c>
    </row>
    <row r="37" spans="1:17" x14ac:dyDescent="0.25">
      <c r="A37" s="24" t="s">
        <v>32</v>
      </c>
      <c r="B37">
        <f>'Ill Drug 12th Grade Rate'!N26</f>
        <v>23.893000000000001</v>
      </c>
    </row>
    <row r="38" spans="1:17" x14ac:dyDescent="0.25">
      <c r="A38" s="24" t="s">
        <v>62</v>
      </c>
      <c r="B38">
        <f>'Ill Drug 12th Grade Rate'!N27</f>
        <v>10.0929</v>
      </c>
    </row>
    <row r="39" spans="1:17" x14ac:dyDescent="0.25">
      <c r="A39" s="24" t="s">
        <v>63</v>
      </c>
      <c r="C39" s="62" t="s">
        <v>17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7" x14ac:dyDescent="0.25">
      <c r="A40" s="24" t="s">
        <v>66</v>
      </c>
      <c r="C40" s="62" t="s">
        <v>17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7" x14ac:dyDescent="0.25">
      <c r="A41" s="24" t="s">
        <v>65</v>
      </c>
      <c r="B41">
        <f>'Ill Drug 12th Grade Rate'!N30</f>
        <v>27.910899999999998</v>
      </c>
    </row>
    <row r="42" spans="1:17" ht="15.75" thickBot="1" x14ac:dyDescent="0.3"/>
    <row r="43" spans="1:17" s="33" customFormat="1" ht="45.75" thickBot="1" x14ac:dyDescent="0.3">
      <c r="A43" s="29" t="s">
        <v>35</v>
      </c>
      <c r="B43" s="29" t="s">
        <v>36</v>
      </c>
      <c r="C43" s="29" t="s">
        <v>37</v>
      </c>
      <c r="D43" s="30" t="s">
        <v>38</v>
      </c>
      <c r="E43" s="30" t="s">
        <v>39</v>
      </c>
      <c r="F43" s="30" t="s">
        <v>40</v>
      </c>
      <c r="G43" s="30" t="s">
        <v>41</v>
      </c>
      <c r="H43" s="30" t="s">
        <v>42</v>
      </c>
      <c r="I43" s="31" t="s">
        <v>43</v>
      </c>
      <c r="J43" s="31" t="s">
        <v>44</v>
      </c>
      <c r="K43" s="31" t="s">
        <v>45</v>
      </c>
      <c r="L43" s="31" t="s">
        <v>46</v>
      </c>
      <c r="M43" s="31" t="s">
        <v>47</v>
      </c>
      <c r="N43" s="32" t="s">
        <v>48</v>
      </c>
      <c r="O43" s="32" t="s">
        <v>49</v>
      </c>
      <c r="P43" s="32" t="s">
        <v>50</v>
      </c>
    </row>
    <row r="44" spans="1:17" s="33" customFormat="1" x14ac:dyDescent="0.25">
      <c r="A44" s="39">
        <v>2013</v>
      </c>
      <c r="B44" s="34"/>
      <c r="C44" s="34"/>
      <c r="D44" s="35"/>
      <c r="E44" s="35"/>
      <c r="F44" s="35"/>
      <c r="G44" s="35"/>
      <c r="H44" s="35"/>
      <c r="I44" s="36"/>
      <c r="J44" s="36"/>
      <c r="K44" s="36"/>
      <c r="L44" s="36"/>
      <c r="M44" s="36"/>
      <c r="N44" s="37"/>
      <c r="O44" s="37"/>
      <c r="P44" s="37"/>
    </row>
    <row r="45" spans="1:17" s="33" customFormat="1" x14ac:dyDescent="0.25">
      <c r="A45" s="39" t="s">
        <v>51</v>
      </c>
      <c r="B45" s="34"/>
      <c r="C45" s="34"/>
      <c r="D45" s="35"/>
      <c r="E45" s="35"/>
      <c r="F45" s="35"/>
      <c r="G45" s="35"/>
      <c r="H45" s="35"/>
      <c r="I45" s="36"/>
      <c r="J45" s="36"/>
      <c r="K45" s="36"/>
      <c r="L45" s="36"/>
      <c r="M45" s="36"/>
      <c r="N45" s="37"/>
      <c r="O45" s="37"/>
      <c r="P45" s="37"/>
    </row>
    <row r="46" spans="1:17" s="33" customFormat="1" x14ac:dyDescent="0.25">
      <c r="A46" s="40" t="s">
        <v>52</v>
      </c>
      <c r="B46" s="45">
        <f>'Ill Drug 12th Grade Rate'!N5</f>
        <v>28.870099999999997</v>
      </c>
      <c r="C46" s="44">
        <f>'Ill Drug 12th Grade Rate'!N16</f>
        <v>27.509899999999998</v>
      </c>
      <c r="D46" s="45">
        <f>'Ill Drug 12th Grade Rate SE'!N5</f>
        <v>1.0426</v>
      </c>
      <c r="E46" s="44">
        <f>'Ill Drug 12th Grade Rate SE'!N16</f>
        <v>1.2601</v>
      </c>
      <c r="F46" s="44"/>
      <c r="G46" s="44"/>
      <c r="H46" s="44">
        <v>1</v>
      </c>
      <c r="I46" s="44">
        <f t="shared" ref="I46:I52" si="0">ABS(B46-C46)</f>
        <v>1.360199999999999</v>
      </c>
      <c r="J46" s="44">
        <f t="shared" ref="J46:J52" si="1">+I46-(1.96*N46)</f>
        <v>-3.1530920000000009</v>
      </c>
      <c r="K46" s="44">
        <f t="shared" ref="K46:K52" si="2">+I46+(1.96*N46)</f>
        <v>5.8734919999999988</v>
      </c>
      <c r="L46" s="44">
        <f t="shared" ref="L46:M52" si="3">D46*SQRT(F46)</f>
        <v>0</v>
      </c>
      <c r="M46" s="44">
        <f t="shared" si="3"/>
        <v>0</v>
      </c>
      <c r="N46" s="44">
        <f t="shared" ref="N46:N52" si="4">IF(H46=0,SQRT(D46*D46+E46*E46),SQRT(D46*D46+E46*E46+(2*D46*E46)))</f>
        <v>2.3026999999999997</v>
      </c>
      <c r="O46" s="44">
        <f t="shared" ref="O46:O52" si="5">+ABS(I46/N46)</f>
        <v>0.59069787640595783</v>
      </c>
      <c r="P46" s="41" t="str">
        <f t="shared" ref="P46:P52" si="6">IF(I46&lt;=ABS(1.96*N46),"Not Significant",IF((I46&gt;ABS(1.96*N46)),"Significant"))</f>
        <v>Not Significant</v>
      </c>
      <c r="Q46" s="38"/>
    </row>
    <row r="47" spans="1:17" x14ac:dyDescent="0.25">
      <c r="A47" s="40" t="s">
        <v>53</v>
      </c>
      <c r="B47" s="45">
        <f>B46</f>
        <v>28.870099999999997</v>
      </c>
      <c r="C47" s="44">
        <f>'Ill Drug 12th Grade Rate'!N17</f>
        <v>34.107300000000002</v>
      </c>
      <c r="D47" s="45">
        <f>D46</f>
        <v>1.0426</v>
      </c>
      <c r="E47" s="44">
        <f>'Ill Drug 12th Grade Rate SE'!N17</f>
        <v>2.5928</v>
      </c>
      <c r="F47" s="44"/>
      <c r="G47" s="44"/>
      <c r="H47" s="44">
        <v>1</v>
      </c>
      <c r="I47" s="44">
        <f t="shared" si="0"/>
        <v>5.237200000000005</v>
      </c>
      <c r="J47" s="44">
        <f t="shared" si="1"/>
        <v>-1.8881839999999945</v>
      </c>
      <c r="K47" s="44">
        <f t="shared" si="2"/>
        <v>12.362584000000005</v>
      </c>
      <c r="L47" s="44">
        <f t="shared" si="3"/>
        <v>0</v>
      </c>
      <c r="M47" s="44">
        <f t="shared" si="3"/>
        <v>0</v>
      </c>
      <c r="N47" s="44">
        <f t="shared" si="4"/>
        <v>3.6353999999999997</v>
      </c>
      <c r="O47" s="44">
        <f t="shared" si="5"/>
        <v>1.4406117621169625</v>
      </c>
      <c r="P47" s="41" t="str">
        <f t="shared" si="6"/>
        <v>Not Significant</v>
      </c>
    </row>
    <row r="48" spans="1:17" x14ac:dyDescent="0.25">
      <c r="A48" s="40" t="s">
        <v>54</v>
      </c>
      <c r="B48" s="45">
        <f>B46</f>
        <v>28.870099999999997</v>
      </c>
      <c r="C48" s="44">
        <f>'Ill Drug 12th Grade Rate'!N18</f>
        <v>31.886399999999998</v>
      </c>
      <c r="D48" s="45">
        <f>D46</f>
        <v>1.0426</v>
      </c>
      <c r="E48" s="44">
        <f>'Ill Drug 12th Grade Rate SE'!N18</f>
        <v>2.6633</v>
      </c>
      <c r="F48" s="44"/>
      <c r="G48" s="44"/>
      <c r="H48" s="44">
        <v>1</v>
      </c>
      <c r="I48" s="44">
        <f t="shared" si="0"/>
        <v>3.0163000000000011</v>
      </c>
      <c r="J48" s="44">
        <f t="shared" si="1"/>
        <v>-4.2472639999999986</v>
      </c>
      <c r="K48" s="44">
        <f t="shared" si="2"/>
        <v>10.279864</v>
      </c>
      <c r="L48" s="44">
        <f t="shared" si="3"/>
        <v>0</v>
      </c>
      <c r="M48" s="44">
        <f t="shared" si="3"/>
        <v>0</v>
      </c>
      <c r="N48" s="44">
        <f t="shared" si="4"/>
        <v>3.7058999999999997</v>
      </c>
      <c r="O48" s="44">
        <f t="shared" si="5"/>
        <v>0.81391834642057292</v>
      </c>
      <c r="P48" s="41" t="str">
        <f t="shared" si="6"/>
        <v>Not Significant</v>
      </c>
    </row>
    <row r="49" spans="1:16" x14ac:dyDescent="0.25">
      <c r="A49" s="40" t="s">
        <v>55</v>
      </c>
      <c r="B49" s="45">
        <f>B46</f>
        <v>28.870099999999997</v>
      </c>
      <c r="C49" s="44">
        <f>'Ill Drug 12th Grade Rate'!N19</f>
        <v>20.4893</v>
      </c>
      <c r="D49" s="45">
        <f>D46</f>
        <v>1.0426</v>
      </c>
      <c r="E49" s="44">
        <f>'Ill Drug 12th Grade Rate SE'!N19</f>
        <v>2.4892000000000003</v>
      </c>
      <c r="F49" s="44"/>
      <c r="G49" s="44"/>
      <c r="H49" s="44">
        <v>1</v>
      </c>
      <c r="I49" s="44">
        <f t="shared" si="0"/>
        <v>8.3807999999999971</v>
      </c>
      <c r="J49" s="44">
        <f t="shared" si="1"/>
        <v>1.4584719999999969</v>
      </c>
      <c r="K49" s="44">
        <f t="shared" si="2"/>
        <v>15.303127999999997</v>
      </c>
      <c r="L49" s="44">
        <f t="shared" si="3"/>
        <v>0</v>
      </c>
      <c r="M49" s="44">
        <f t="shared" si="3"/>
        <v>0</v>
      </c>
      <c r="N49" s="44">
        <f t="shared" si="4"/>
        <v>3.5318000000000001</v>
      </c>
      <c r="O49" s="44">
        <f t="shared" si="5"/>
        <v>2.3729543009230412</v>
      </c>
      <c r="P49" s="42" t="str">
        <f t="shared" si="6"/>
        <v>Significant</v>
      </c>
    </row>
    <row r="50" spans="1:16" x14ac:dyDescent="0.25">
      <c r="A50" s="40" t="s">
        <v>56</v>
      </c>
      <c r="B50" s="45">
        <f>B46</f>
        <v>28.870099999999997</v>
      </c>
      <c r="C50" s="44" t="str">
        <f>'Ill Drug 12th Grade Rate'!N20</f>
        <v>*</v>
      </c>
      <c r="D50" s="45">
        <f>D46</f>
        <v>1.0426</v>
      </c>
      <c r="E50" s="44" t="str">
        <f>'Ill Drug 12th Grade Rate SE'!N20</f>
        <v xml:space="preserve">† </v>
      </c>
      <c r="F50" s="44"/>
      <c r="G50" s="44"/>
      <c r="H50" s="44">
        <v>1</v>
      </c>
      <c r="I50" s="44" t="e">
        <f t="shared" si="0"/>
        <v>#VALUE!</v>
      </c>
      <c r="J50" s="44" t="e">
        <f t="shared" si="1"/>
        <v>#VALUE!</v>
      </c>
      <c r="K50" s="44" t="e">
        <f t="shared" si="2"/>
        <v>#VALUE!</v>
      </c>
      <c r="L50" s="44">
        <f t="shared" si="3"/>
        <v>0</v>
      </c>
      <c r="M50" s="44" t="e">
        <f t="shared" si="3"/>
        <v>#VALUE!</v>
      </c>
      <c r="N50" s="44" t="e">
        <f t="shared" si="4"/>
        <v>#VALUE!</v>
      </c>
      <c r="O50" s="44" t="e">
        <f t="shared" si="5"/>
        <v>#VALUE!</v>
      </c>
      <c r="P50" s="42" t="e">
        <f t="shared" si="6"/>
        <v>#VALUE!</v>
      </c>
    </row>
    <row r="51" spans="1:16" x14ac:dyDescent="0.25">
      <c r="A51" s="40" t="s">
        <v>57</v>
      </c>
      <c r="B51" s="45">
        <f>B46</f>
        <v>28.870099999999997</v>
      </c>
      <c r="C51" s="44" t="str">
        <f>'Ill Drug 12th Grade Rate'!N21</f>
        <v>*</v>
      </c>
      <c r="D51" s="45">
        <f>D46</f>
        <v>1.0426</v>
      </c>
      <c r="E51" s="44" t="str">
        <f>'Ill Drug 12th Grade Rate SE'!N21</f>
        <v xml:space="preserve">† </v>
      </c>
      <c r="F51" s="44"/>
      <c r="G51" s="44"/>
      <c r="H51" s="44">
        <v>1</v>
      </c>
      <c r="I51" s="44" t="e">
        <f t="shared" si="0"/>
        <v>#VALUE!</v>
      </c>
      <c r="J51" s="44" t="e">
        <f t="shared" si="1"/>
        <v>#VALUE!</v>
      </c>
      <c r="K51" s="44" t="e">
        <f t="shared" si="2"/>
        <v>#VALUE!</v>
      </c>
      <c r="L51" s="44">
        <f t="shared" si="3"/>
        <v>0</v>
      </c>
      <c r="M51" s="44" t="e">
        <f t="shared" si="3"/>
        <v>#VALUE!</v>
      </c>
      <c r="N51" s="44" t="e">
        <f t="shared" si="4"/>
        <v>#VALUE!</v>
      </c>
      <c r="O51" s="44" t="e">
        <f t="shared" si="5"/>
        <v>#VALUE!</v>
      </c>
      <c r="P51" s="42" t="e">
        <f t="shared" si="6"/>
        <v>#VALUE!</v>
      </c>
    </row>
    <row r="52" spans="1:16" x14ac:dyDescent="0.25">
      <c r="A52" s="40" t="s">
        <v>58</v>
      </c>
      <c r="B52" s="45">
        <f>B46</f>
        <v>28.870099999999997</v>
      </c>
      <c r="C52" s="44">
        <f>'Ill Drug 12th Grade Rate'!N22</f>
        <v>31.375599999999999</v>
      </c>
      <c r="D52" s="45">
        <f>D46</f>
        <v>1.0426</v>
      </c>
      <c r="E52" s="44">
        <f>'Ill Drug 12th Grade Rate SE'!N22</f>
        <v>2.9777</v>
      </c>
      <c r="F52" s="44"/>
      <c r="G52" s="44"/>
      <c r="H52" s="44">
        <v>1</v>
      </c>
      <c r="I52" s="44">
        <f t="shared" si="0"/>
        <v>2.5055000000000014</v>
      </c>
      <c r="J52" s="44">
        <f t="shared" si="1"/>
        <v>-5.3742879999999982</v>
      </c>
      <c r="K52" s="44">
        <f t="shared" si="2"/>
        <v>10.385288000000001</v>
      </c>
      <c r="L52" s="44">
        <f t="shared" si="3"/>
        <v>0</v>
      </c>
      <c r="M52" s="44">
        <f t="shared" si="3"/>
        <v>0</v>
      </c>
      <c r="N52" s="44">
        <f t="shared" si="4"/>
        <v>4.0202999999999998</v>
      </c>
      <c r="O52" s="44">
        <f t="shared" si="5"/>
        <v>0.62321219809466999</v>
      </c>
      <c r="P52" s="41" t="str">
        <f t="shared" si="6"/>
        <v>Not Significant</v>
      </c>
    </row>
    <row r="53" spans="1:16" x14ac:dyDescent="0.25">
      <c r="A53" s="39" t="s">
        <v>59</v>
      </c>
      <c r="B53" s="45"/>
      <c r="C53" s="44"/>
      <c r="D53" s="4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2"/>
    </row>
    <row r="54" spans="1:16" x14ac:dyDescent="0.25">
      <c r="A54" s="40" t="s">
        <v>52</v>
      </c>
      <c r="B54" s="45">
        <f>'Ill Drug 12th Grade Rate'!N6</f>
        <v>21.451700000000002</v>
      </c>
      <c r="C54" s="44">
        <f>'Ill Drug 12th Grade Rate'!N24</f>
        <v>20.557500000000001</v>
      </c>
      <c r="D54" s="45">
        <f>'Ill Drug 12th Grade Rate SE'!N6</f>
        <v>0.89359999999999995</v>
      </c>
      <c r="E54" s="44">
        <f>'Ill Drug 12th Grade Rate SE'!N24</f>
        <v>1.1424000000000001</v>
      </c>
      <c r="F54" s="44"/>
      <c r="G54" s="44"/>
      <c r="H54" s="44">
        <v>1</v>
      </c>
      <c r="I54" s="44">
        <f t="shared" ref="I54:I60" si="7">ABS(B54-C54)</f>
        <v>0.89420000000000144</v>
      </c>
      <c r="J54" s="44">
        <f t="shared" ref="J54:J60" si="8">+I54-(1.96*N54)</f>
        <v>-3.0963599999999984</v>
      </c>
      <c r="K54" s="44">
        <f t="shared" ref="K54:K60" si="9">+I54+(1.96*N54)</f>
        <v>4.8847600000000018</v>
      </c>
      <c r="L54" s="44">
        <f t="shared" ref="L54:M60" si="10">D54*SQRT(F54)</f>
        <v>0</v>
      </c>
      <c r="M54" s="44">
        <f t="shared" si="10"/>
        <v>0</v>
      </c>
      <c r="N54" s="44">
        <f t="shared" ref="N54:N60" si="11">IF(H54=0,SQRT(D54*D54+E54*E54),SQRT(D54*D54+E54*E54+(2*D54*E54)))</f>
        <v>2.036</v>
      </c>
      <c r="O54" s="44">
        <f t="shared" ref="O54:O60" si="12">+ABS(I54/N54)</f>
        <v>0.43919449901768243</v>
      </c>
      <c r="P54" s="41" t="str">
        <f t="shared" ref="P54:P60" si="13">IF(I54&lt;=ABS(1.96*N54),"Not Significant",IF((I54&gt;ABS(1.96*N54)),"Significant"))</f>
        <v>Not Significant</v>
      </c>
    </row>
    <row r="55" spans="1:16" x14ac:dyDescent="0.25">
      <c r="A55" s="40" t="s">
        <v>53</v>
      </c>
      <c r="B55" s="45">
        <f>B54</f>
        <v>21.451700000000002</v>
      </c>
      <c r="C55" s="44">
        <f>'Ill Drug 12th Grade Rate'!N25</f>
        <v>22.864999999999998</v>
      </c>
      <c r="D55" s="45">
        <f>D54</f>
        <v>0.89359999999999995</v>
      </c>
      <c r="E55" s="44">
        <f>'Ill Drug 12th Grade Rate SE'!N25</f>
        <v>1.8825000000000001</v>
      </c>
      <c r="F55" s="44"/>
      <c r="G55" s="44"/>
      <c r="H55" s="44">
        <v>1</v>
      </c>
      <c r="I55" s="44">
        <f t="shared" si="7"/>
        <v>1.413299999999996</v>
      </c>
      <c r="J55" s="44">
        <f t="shared" si="8"/>
        <v>-4.0278560000000043</v>
      </c>
      <c r="K55" s="44">
        <f t="shared" si="9"/>
        <v>6.8544559999999963</v>
      </c>
      <c r="L55" s="44">
        <f t="shared" si="10"/>
        <v>0</v>
      </c>
      <c r="M55" s="44">
        <f t="shared" si="10"/>
        <v>0</v>
      </c>
      <c r="N55" s="44">
        <f t="shared" si="11"/>
        <v>2.7761</v>
      </c>
      <c r="O55" s="44">
        <f t="shared" si="12"/>
        <v>0.50909549367818019</v>
      </c>
      <c r="P55" s="41" t="str">
        <f t="shared" si="13"/>
        <v>Not Significant</v>
      </c>
    </row>
    <row r="56" spans="1:16" x14ac:dyDescent="0.25">
      <c r="A56" s="40" t="s">
        <v>54</v>
      </c>
      <c r="B56" s="45">
        <f>B54</f>
        <v>21.451700000000002</v>
      </c>
      <c r="C56" s="44">
        <f>'Ill Drug 12th Grade Rate'!N26</f>
        <v>23.893000000000001</v>
      </c>
      <c r="D56" s="45">
        <f>D54</f>
        <v>0.89359999999999995</v>
      </c>
      <c r="E56" s="44">
        <f>'Ill Drug 12th Grade Rate SE'!N26</f>
        <v>1.6469</v>
      </c>
      <c r="F56" s="44"/>
      <c r="G56" s="44"/>
      <c r="H56" s="44">
        <v>1</v>
      </c>
      <c r="I56" s="44">
        <f t="shared" si="7"/>
        <v>2.4412999999999982</v>
      </c>
      <c r="J56" s="44">
        <f t="shared" si="8"/>
        <v>-2.5380800000000017</v>
      </c>
      <c r="K56" s="44">
        <f t="shared" si="9"/>
        <v>7.4206799999999982</v>
      </c>
      <c r="L56" s="44">
        <f t="shared" si="10"/>
        <v>0</v>
      </c>
      <c r="M56" s="44">
        <f t="shared" si="10"/>
        <v>0</v>
      </c>
      <c r="N56" s="44">
        <f t="shared" si="11"/>
        <v>2.5405000000000002</v>
      </c>
      <c r="O56" s="44">
        <f t="shared" si="12"/>
        <v>0.96095256839204801</v>
      </c>
      <c r="P56" s="41" t="str">
        <f t="shared" si="13"/>
        <v>Not Significant</v>
      </c>
    </row>
    <row r="57" spans="1:16" x14ac:dyDescent="0.25">
      <c r="A57" s="40" t="s">
        <v>55</v>
      </c>
      <c r="B57" s="45">
        <f>B54</f>
        <v>21.451700000000002</v>
      </c>
      <c r="C57" s="44">
        <f>'Ill Drug 12th Grade Rate'!N27</f>
        <v>10.0929</v>
      </c>
      <c r="D57" s="45">
        <f>D54</f>
        <v>0.89359999999999995</v>
      </c>
      <c r="E57" s="44">
        <f>'Ill Drug 12th Grade Rate SE'!N27</f>
        <v>2.5051000000000001</v>
      </c>
      <c r="F57" s="44"/>
      <c r="G57" s="44"/>
      <c r="H57" s="44">
        <v>1</v>
      </c>
      <c r="I57" s="44">
        <f t="shared" si="7"/>
        <v>11.358800000000002</v>
      </c>
      <c r="J57" s="44">
        <f t="shared" si="8"/>
        <v>4.6973480000000016</v>
      </c>
      <c r="K57" s="44">
        <f t="shared" si="9"/>
        <v>18.020252000000003</v>
      </c>
      <c r="L57" s="44">
        <f t="shared" si="10"/>
        <v>0</v>
      </c>
      <c r="M57" s="44">
        <f t="shared" si="10"/>
        <v>0</v>
      </c>
      <c r="N57" s="44">
        <f t="shared" si="11"/>
        <v>3.3987000000000003</v>
      </c>
      <c r="O57" s="44">
        <f t="shared" si="12"/>
        <v>3.3421013917085949</v>
      </c>
      <c r="P57" s="42" t="str">
        <f t="shared" si="13"/>
        <v>Significant</v>
      </c>
    </row>
    <row r="58" spans="1:16" x14ac:dyDescent="0.25">
      <c r="A58" s="40" t="s">
        <v>56</v>
      </c>
      <c r="B58" s="45">
        <f>B54</f>
        <v>21.451700000000002</v>
      </c>
      <c r="C58" s="44" t="str">
        <f>'Ill Drug 12th Grade Rate'!N28</f>
        <v>*</v>
      </c>
      <c r="D58" s="45">
        <f>D54</f>
        <v>0.89359999999999995</v>
      </c>
      <c r="E58" s="44" t="str">
        <f>'Ill Drug 12th Grade Rate SE'!N28</f>
        <v xml:space="preserve">† </v>
      </c>
      <c r="F58" s="44"/>
      <c r="G58" s="44"/>
      <c r="H58" s="44">
        <v>1</v>
      </c>
      <c r="I58" s="44" t="e">
        <f t="shared" si="7"/>
        <v>#VALUE!</v>
      </c>
      <c r="J58" s="44" t="e">
        <f t="shared" si="8"/>
        <v>#VALUE!</v>
      </c>
      <c r="K58" s="44" t="e">
        <f t="shared" si="9"/>
        <v>#VALUE!</v>
      </c>
      <c r="L58" s="44">
        <f t="shared" si="10"/>
        <v>0</v>
      </c>
      <c r="M58" s="44" t="e">
        <f t="shared" si="10"/>
        <v>#VALUE!</v>
      </c>
      <c r="N58" s="44" t="e">
        <f t="shared" si="11"/>
        <v>#VALUE!</v>
      </c>
      <c r="O58" s="44" t="e">
        <f t="shared" si="12"/>
        <v>#VALUE!</v>
      </c>
      <c r="P58" s="42" t="e">
        <f t="shared" si="13"/>
        <v>#VALUE!</v>
      </c>
    </row>
    <row r="59" spans="1:16" x14ac:dyDescent="0.25">
      <c r="A59" s="40" t="s">
        <v>57</v>
      </c>
      <c r="B59" s="45">
        <f>B54</f>
        <v>21.451700000000002</v>
      </c>
      <c r="C59" s="44" t="str">
        <f>'Ill Drug 12th Grade Rate'!N29</f>
        <v>*</v>
      </c>
      <c r="D59" s="45">
        <f>D54</f>
        <v>0.89359999999999995</v>
      </c>
      <c r="E59" s="44" t="str">
        <f>'Ill Drug 12th Grade Rate SE'!N29</f>
        <v xml:space="preserve">† </v>
      </c>
      <c r="F59" s="44"/>
      <c r="G59" s="44"/>
      <c r="H59" s="44">
        <v>1</v>
      </c>
      <c r="I59" s="44" t="e">
        <f t="shared" si="7"/>
        <v>#VALUE!</v>
      </c>
      <c r="J59" s="44" t="e">
        <f t="shared" si="8"/>
        <v>#VALUE!</v>
      </c>
      <c r="K59" s="44" t="e">
        <f t="shared" si="9"/>
        <v>#VALUE!</v>
      </c>
      <c r="L59" s="44">
        <f t="shared" si="10"/>
        <v>0</v>
      </c>
      <c r="M59" s="44" t="e">
        <f t="shared" si="10"/>
        <v>#VALUE!</v>
      </c>
      <c r="N59" s="44" t="e">
        <f t="shared" si="11"/>
        <v>#VALUE!</v>
      </c>
      <c r="O59" s="44" t="e">
        <f t="shared" si="12"/>
        <v>#VALUE!</v>
      </c>
      <c r="P59" s="42" t="e">
        <f t="shared" si="13"/>
        <v>#VALUE!</v>
      </c>
    </row>
    <row r="60" spans="1:16" x14ac:dyDescent="0.25">
      <c r="A60" s="40" t="s">
        <v>58</v>
      </c>
      <c r="B60" s="45">
        <f>B54</f>
        <v>21.451700000000002</v>
      </c>
      <c r="C60" s="44">
        <f>'Ill Drug 12th Grade Rate'!N30</f>
        <v>27.910899999999998</v>
      </c>
      <c r="D60" s="45">
        <f>D54</f>
        <v>0.89359999999999995</v>
      </c>
      <c r="E60" s="44">
        <f>'Ill Drug 12th Grade Rate SE'!N30</f>
        <v>2.9864000000000002</v>
      </c>
      <c r="F60" s="44"/>
      <c r="G60" s="44"/>
      <c r="H60" s="44">
        <v>1</v>
      </c>
      <c r="I60" s="44">
        <f t="shared" si="7"/>
        <v>6.4591999999999956</v>
      </c>
      <c r="J60" s="44">
        <f t="shared" si="8"/>
        <v>-1.1456000000000053</v>
      </c>
      <c r="K60" s="44">
        <f t="shared" si="9"/>
        <v>14.063999999999997</v>
      </c>
      <c r="L60" s="44">
        <f t="shared" si="10"/>
        <v>0</v>
      </c>
      <c r="M60" s="44">
        <f t="shared" si="10"/>
        <v>0</v>
      </c>
      <c r="N60" s="44">
        <f t="shared" si="11"/>
        <v>3.8800000000000003</v>
      </c>
      <c r="O60" s="44">
        <f t="shared" si="12"/>
        <v>1.6647422680412358</v>
      </c>
      <c r="P60" s="41" t="str">
        <f t="shared" si="13"/>
        <v>Not Significant</v>
      </c>
    </row>
  </sheetData>
  <mergeCells count="4">
    <mergeCell ref="C30:N30"/>
    <mergeCell ref="C31:N31"/>
    <mergeCell ref="C39:N39"/>
    <mergeCell ref="C40:N40"/>
  </mergeCells>
  <conditionalFormatting sqref="Q4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topLeftCell="A4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10.9688</v>
      </c>
      <c r="C3" s="22">
        <v>10.3131</v>
      </c>
      <c r="D3" s="22">
        <v>9.809099999999999</v>
      </c>
      <c r="E3" s="22">
        <v>9.4326999999999988</v>
      </c>
      <c r="F3" s="22">
        <v>8.4284999999999997</v>
      </c>
      <c r="G3" s="22">
        <v>8.6902999999999988</v>
      </c>
      <c r="H3" s="22">
        <v>8.3049999999999997</v>
      </c>
      <c r="I3" s="22">
        <v>8.0619999999999994</v>
      </c>
      <c r="J3" s="22">
        <v>7.789600000000001</v>
      </c>
      <c r="K3" s="22">
        <v>7.1624999999999996</v>
      </c>
      <c r="L3" s="22">
        <v>6.4386999999999999</v>
      </c>
      <c r="M3" s="22">
        <v>5.1177000000000001</v>
      </c>
      <c r="N3" s="22">
        <v>5.1410999999999998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11.4565</v>
      </c>
      <c r="C6" s="22">
        <v>10.373200000000001</v>
      </c>
      <c r="D6" s="22">
        <v>10.189500000000001</v>
      </c>
      <c r="E6" s="22">
        <v>8.8128999999999991</v>
      </c>
      <c r="F6" s="22">
        <v>8.2039000000000009</v>
      </c>
      <c r="G6" s="22">
        <v>8.5889999999999986</v>
      </c>
      <c r="H6" s="22">
        <v>8.2247000000000003</v>
      </c>
      <c r="I6" s="22">
        <v>8.0934000000000008</v>
      </c>
      <c r="J6" s="22">
        <v>7.7541000000000002</v>
      </c>
      <c r="K6" s="22">
        <v>6.5075999999999992</v>
      </c>
      <c r="L6" s="22">
        <v>6.0606</v>
      </c>
      <c r="M6" s="22">
        <v>4.6223000000000001</v>
      </c>
      <c r="N6" s="22">
        <v>4.5419</v>
      </c>
    </row>
    <row r="7" spans="1:16" s="3" customFormat="1" ht="12" customHeight="1" x14ac:dyDescent="0.25">
      <c r="A7" s="9" t="s">
        <v>11</v>
      </c>
      <c r="B7" s="22">
        <v>10.242599999999999</v>
      </c>
      <c r="C7" s="22">
        <v>10.022</v>
      </c>
      <c r="D7" s="22">
        <v>9.3878000000000004</v>
      </c>
      <c r="E7" s="22">
        <v>9.9098000000000006</v>
      </c>
      <c r="F7" s="22">
        <v>8.5655999999999999</v>
      </c>
      <c r="G7" s="22">
        <v>8.5107999999999997</v>
      </c>
      <c r="H7" s="22">
        <v>8.2477999999999998</v>
      </c>
      <c r="I7" s="22">
        <v>8.0130999999999997</v>
      </c>
      <c r="J7" s="22">
        <v>7.661900000000001</v>
      </c>
      <c r="K7" s="22">
        <v>7.8029999999999999</v>
      </c>
      <c r="L7" s="22">
        <v>6.5252000000000008</v>
      </c>
      <c r="M7" s="22">
        <v>5.516</v>
      </c>
      <c r="N7" s="22">
        <v>5.7255000000000003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11.298999999999999</v>
      </c>
      <c r="C10" s="22">
        <v>10.432700000000001</v>
      </c>
      <c r="D10" s="22">
        <v>9.6860999999999997</v>
      </c>
      <c r="E10" s="22">
        <v>9.5185000000000013</v>
      </c>
      <c r="F10" s="22">
        <v>8.44</v>
      </c>
      <c r="G10" s="22">
        <v>8.4067000000000007</v>
      </c>
      <c r="H10" s="22">
        <v>7.6597999999999997</v>
      </c>
      <c r="I10" s="22">
        <v>7.9960000000000004</v>
      </c>
      <c r="J10" s="22">
        <v>7.4139999999999997</v>
      </c>
      <c r="K10" s="22">
        <v>6.721000000000001</v>
      </c>
      <c r="L10" s="22">
        <v>5.7706999999999997</v>
      </c>
      <c r="M10" s="22">
        <v>3.8839999999999999</v>
      </c>
      <c r="N10" s="22">
        <v>4.6024000000000003</v>
      </c>
    </row>
    <row r="11" spans="1:16" s="3" customFormat="1" ht="12" customHeight="1" x14ac:dyDescent="0.25">
      <c r="A11" s="9" t="s">
        <v>2</v>
      </c>
      <c r="B11" s="22">
        <v>6.6494999999999997</v>
      </c>
      <c r="C11" s="22">
        <v>7.5926999999999998</v>
      </c>
      <c r="D11" s="22">
        <v>7.3652999999999995</v>
      </c>
      <c r="E11" s="22">
        <v>6.4264000000000001</v>
      </c>
      <c r="F11" s="22">
        <v>5.8042000000000007</v>
      </c>
      <c r="G11" s="22">
        <v>5.5351999999999997</v>
      </c>
      <c r="H11" s="22">
        <v>5.6793999999999993</v>
      </c>
      <c r="I11" s="22">
        <v>5.7202000000000002</v>
      </c>
      <c r="J11" s="22">
        <v>4.7534000000000001</v>
      </c>
      <c r="K11" s="22">
        <v>5.8718000000000004</v>
      </c>
      <c r="L11" s="22">
        <v>4.3915999999999995</v>
      </c>
      <c r="M11" s="22">
        <v>4.2493999999999996</v>
      </c>
      <c r="N11" s="22">
        <v>4.7542</v>
      </c>
    </row>
    <row r="12" spans="1:16" s="3" customFormat="1" ht="12" customHeight="1" x14ac:dyDescent="0.25">
      <c r="A12" s="9" t="s">
        <v>3</v>
      </c>
      <c r="B12" s="22">
        <v>14.856900000000001</v>
      </c>
      <c r="C12" s="22">
        <v>13.958799999999998</v>
      </c>
      <c r="D12" s="22">
        <v>13.546700000000001</v>
      </c>
      <c r="E12" s="22">
        <v>12.883900000000001</v>
      </c>
      <c r="F12" s="22">
        <v>10.909800000000001</v>
      </c>
      <c r="G12" s="22">
        <v>12.235799999999999</v>
      </c>
      <c r="H12" s="22">
        <v>12.525400000000001</v>
      </c>
      <c r="I12" s="22">
        <v>11.0875</v>
      </c>
      <c r="J12" s="22">
        <v>12.0121</v>
      </c>
      <c r="K12" s="22">
        <v>10.066500000000001</v>
      </c>
      <c r="L12" s="22">
        <v>10.9268</v>
      </c>
      <c r="M12" s="22">
        <v>9.1685999999999996</v>
      </c>
      <c r="N12" s="22">
        <v>6.5753000000000004</v>
      </c>
    </row>
    <row r="13" spans="1:16" s="3" customFormat="1" ht="12" customHeight="1" x14ac:dyDescent="0.25">
      <c r="A13" s="9" t="s">
        <v>4</v>
      </c>
      <c r="B13" s="22">
        <v>4.5415999999999999</v>
      </c>
      <c r="C13" s="22">
        <v>3.6207000000000003</v>
      </c>
      <c r="D13" s="22">
        <v>3.5719000000000003</v>
      </c>
      <c r="E13" s="22">
        <v>6.0068000000000001</v>
      </c>
      <c r="F13" s="22">
        <v>3.9954000000000005</v>
      </c>
      <c r="G13" s="22">
        <v>2.8342999999999998</v>
      </c>
      <c r="H13" s="22">
        <v>3.7497999999999996</v>
      </c>
      <c r="I13" s="22">
        <v>2.5834999999999999</v>
      </c>
      <c r="J13" s="22">
        <v>3.1861000000000002</v>
      </c>
      <c r="K13" s="22">
        <v>3.1673</v>
      </c>
      <c r="L13" s="22">
        <v>1.4319999999999999</v>
      </c>
      <c r="M13" s="22">
        <v>0.97630000000000006</v>
      </c>
      <c r="N13" s="22">
        <v>2.2164000000000001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26.089600000000001</v>
      </c>
      <c r="G14" s="22">
        <v>5.0225</v>
      </c>
      <c r="H14" s="22">
        <v>5.9969000000000001</v>
      </c>
      <c r="I14" s="22">
        <v>14.928100000000001</v>
      </c>
      <c r="J14" s="22">
        <v>5.9653999999999998</v>
      </c>
      <c r="K14" s="22">
        <v>5.2315000000000005</v>
      </c>
      <c r="L14" s="22">
        <v>3.7458999999999998</v>
      </c>
      <c r="M14" s="22">
        <v>2.0928</v>
      </c>
      <c r="N14" s="22">
        <v>5.4697999999999993</v>
      </c>
      <c r="O14" s="10"/>
      <c r="P14" s="10"/>
    </row>
    <row r="15" spans="1:16" s="3" customFormat="1" ht="12" customHeight="1" x14ac:dyDescent="0.25">
      <c r="A15" s="9" t="s">
        <v>6</v>
      </c>
      <c r="B15" s="22">
        <v>9.3238000000000003</v>
      </c>
      <c r="C15" s="22">
        <v>13.934900000000001</v>
      </c>
      <c r="D15" s="22">
        <v>17.150199999999998</v>
      </c>
      <c r="E15" s="22">
        <v>11.682399999999999</v>
      </c>
      <c r="F15" s="22">
        <v>10.6221</v>
      </c>
      <c r="G15" s="22">
        <v>11.679</v>
      </c>
      <c r="H15" s="22">
        <v>13.4399</v>
      </c>
      <c r="I15" s="22">
        <v>9.0784000000000002</v>
      </c>
      <c r="J15" s="22">
        <v>11.9041</v>
      </c>
      <c r="K15" s="22">
        <v>8.644499999999999</v>
      </c>
      <c r="L15" s="22">
        <v>5.3837000000000002</v>
      </c>
      <c r="M15" s="22">
        <v>8.1014999999999997</v>
      </c>
      <c r="N15" s="22">
        <v>9.7003000000000004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5.8742000000000001</v>
      </c>
      <c r="G16" s="22">
        <v>8.4687000000000001</v>
      </c>
      <c r="H16" s="22">
        <v>6.3868999999999998</v>
      </c>
      <c r="I16" s="22">
        <v>7.6259999999999994</v>
      </c>
      <c r="J16" s="22">
        <v>7.9970999999999997</v>
      </c>
      <c r="K16" s="22">
        <v>6.2703999999999995</v>
      </c>
      <c r="L16" s="22">
        <v>6.2305000000000001</v>
      </c>
      <c r="M16" s="22">
        <v>4.8525</v>
      </c>
      <c r="N16" s="22">
        <v>5.1574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12.0337</v>
      </c>
      <c r="C19" s="22">
        <v>10.421900000000001</v>
      </c>
      <c r="D19" s="22">
        <v>10.181999999999999</v>
      </c>
      <c r="E19" s="22">
        <v>9.1896000000000004</v>
      </c>
      <c r="F19" s="22">
        <v>8.7749999999999986</v>
      </c>
      <c r="G19" s="22">
        <v>8.5055000000000014</v>
      </c>
      <c r="H19" s="22">
        <v>7.4699</v>
      </c>
      <c r="I19" s="22">
        <v>8.1750000000000007</v>
      </c>
      <c r="J19" s="22">
        <v>8.1829000000000001</v>
      </c>
      <c r="K19" s="22">
        <v>6.4661</v>
      </c>
      <c r="L19" s="22">
        <v>5.9681999999999995</v>
      </c>
      <c r="M19" s="22">
        <v>3.6097999999999999</v>
      </c>
      <c r="N19" s="22">
        <v>4.2881</v>
      </c>
    </row>
    <row r="20" spans="1:14" s="3" customFormat="1" ht="12" customHeight="1" x14ac:dyDescent="0.25">
      <c r="A20" s="9" t="s">
        <v>2</v>
      </c>
      <c r="B20" s="22">
        <v>6.0948000000000002</v>
      </c>
      <c r="C20" s="22">
        <v>7.1745000000000001</v>
      </c>
      <c r="D20" s="22">
        <v>8.5287000000000006</v>
      </c>
      <c r="E20" s="22">
        <v>5.4943</v>
      </c>
      <c r="F20" s="22">
        <v>5.1242000000000001</v>
      </c>
      <c r="G20" s="22">
        <v>4.4732000000000003</v>
      </c>
      <c r="H20" s="22">
        <v>5.8895999999999997</v>
      </c>
      <c r="I20" s="22">
        <v>5.5169000000000006</v>
      </c>
      <c r="J20" s="22">
        <v>4.1371000000000002</v>
      </c>
      <c r="K20" s="22">
        <v>5.0864000000000003</v>
      </c>
      <c r="L20" s="22">
        <v>4.0565999999999995</v>
      </c>
      <c r="M20" s="22">
        <v>3.4166000000000003</v>
      </c>
      <c r="N20" s="22">
        <v>2.6549</v>
      </c>
    </row>
    <row r="21" spans="1:14" s="3" customFormat="1" ht="12" customHeight="1" x14ac:dyDescent="0.25">
      <c r="A21" s="9" t="s">
        <v>3</v>
      </c>
      <c r="B21" s="22">
        <v>14.1144</v>
      </c>
      <c r="C21" s="22">
        <v>14.867800000000001</v>
      </c>
      <c r="D21" s="22">
        <v>12.8451</v>
      </c>
      <c r="E21" s="22">
        <v>9.3977000000000004</v>
      </c>
      <c r="F21" s="22">
        <v>9.5533000000000001</v>
      </c>
      <c r="G21" s="22">
        <v>12.3672</v>
      </c>
      <c r="H21" s="22">
        <v>12.592700000000001</v>
      </c>
      <c r="I21" s="22">
        <v>11.077199999999999</v>
      </c>
      <c r="J21" s="22">
        <v>9.8850999999999996</v>
      </c>
      <c r="K21" s="22">
        <v>8.4635999999999996</v>
      </c>
      <c r="L21" s="22">
        <v>9.5588000000000015</v>
      </c>
      <c r="M21" s="22">
        <v>7.6674999999999995</v>
      </c>
      <c r="N21" s="22">
        <v>6.2915999999999999</v>
      </c>
    </row>
    <row r="22" spans="1:14" s="3" customFormat="1" ht="12" customHeight="1" x14ac:dyDescent="0.25">
      <c r="A22" s="9" t="s">
        <v>4</v>
      </c>
      <c r="B22" s="22">
        <v>6.0977999999999994</v>
      </c>
      <c r="C22" s="22">
        <v>3.2568000000000001</v>
      </c>
      <c r="D22" s="22">
        <v>3.2537999999999996</v>
      </c>
      <c r="E22" s="22">
        <v>6.2366000000000001</v>
      </c>
      <c r="F22" s="22">
        <v>4.6358000000000006</v>
      </c>
      <c r="G22" s="22">
        <v>1.7288000000000001</v>
      </c>
      <c r="H22" s="22">
        <v>2.3029000000000002</v>
      </c>
      <c r="I22" s="22">
        <v>1.9417</v>
      </c>
      <c r="J22" s="22">
        <v>3.9371999999999998</v>
      </c>
      <c r="K22" s="22">
        <v>3.1809999999999996</v>
      </c>
      <c r="L22" s="22">
        <v>0.64070000000000005</v>
      </c>
      <c r="M22" s="22">
        <v>1.5532000000000001</v>
      </c>
      <c r="N22" s="22">
        <v>1.4309000000000001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5.5472000000000001</v>
      </c>
      <c r="H23" s="22">
        <v>4.3568000000000007</v>
      </c>
      <c r="I23" s="22" t="s">
        <v>16</v>
      </c>
      <c r="J23" s="22">
        <v>6.0451999999999995</v>
      </c>
      <c r="K23" s="22" t="s">
        <v>16</v>
      </c>
      <c r="L23" s="22">
        <v>4.1962999999999999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8.8952000000000009</v>
      </c>
      <c r="C24" s="22">
        <v>13.309099999999999</v>
      </c>
      <c r="D24" s="22">
        <v>17.9953</v>
      </c>
      <c r="E24" s="22">
        <v>11.6012</v>
      </c>
      <c r="F24" s="22">
        <v>9.8641000000000005</v>
      </c>
      <c r="G24" s="22">
        <v>10.5275</v>
      </c>
      <c r="H24" s="22">
        <v>16.736500000000003</v>
      </c>
      <c r="I24" s="22">
        <v>9.5230999999999995</v>
      </c>
      <c r="J24" s="22">
        <v>11.902100000000001</v>
      </c>
      <c r="K24" s="22">
        <v>10.073699999999999</v>
      </c>
      <c r="L24" s="22">
        <v>3.7088999999999999</v>
      </c>
      <c r="M24" s="22">
        <v>13.183900000000001</v>
      </c>
      <c r="N24" s="22">
        <v>6.94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4.2423999999999999</v>
      </c>
      <c r="G25" s="22">
        <v>11.040999999999999</v>
      </c>
      <c r="H25" s="22">
        <v>7.8004000000000007</v>
      </c>
      <c r="I25" s="22">
        <v>8.8407</v>
      </c>
      <c r="J25" s="22">
        <v>9.2310999999999996</v>
      </c>
      <c r="K25" s="22">
        <v>5.4495000000000005</v>
      </c>
      <c r="L25" s="22">
        <v>6.2016</v>
      </c>
      <c r="M25" s="22">
        <v>5.5083000000000002</v>
      </c>
      <c r="N25" s="22">
        <v>5.0892999999999997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10.548299999999999</v>
      </c>
      <c r="C28" s="22">
        <v>10.261900000000001</v>
      </c>
      <c r="D28" s="22">
        <v>9.1534000000000013</v>
      </c>
      <c r="E28" s="22">
        <v>9.6290999999999993</v>
      </c>
      <c r="F28" s="22">
        <v>8.1304999999999996</v>
      </c>
      <c r="G28" s="22">
        <v>8.1708999999999996</v>
      </c>
      <c r="H28" s="22">
        <v>7.7067999999999994</v>
      </c>
      <c r="I28" s="22">
        <v>7.8929999999999998</v>
      </c>
      <c r="J28" s="22">
        <v>6.5270999999999999</v>
      </c>
      <c r="K28" s="22">
        <v>6.980500000000001</v>
      </c>
      <c r="L28" s="22">
        <v>5.4569000000000001</v>
      </c>
      <c r="M28" s="22">
        <v>4.0961999999999996</v>
      </c>
      <c r="N28" s="22">
        <v>4.8765000000000001</v>
      </c>
    </row>
    <row r="29" spans="1:14" s="3" customFormat="1" ht="12" customHeight="1" x14ac:dyDescent="0.25">
      <c r="A29" s="9" t="s">
        <v>2</v>
      </c>
      <c r="B29" s="22">
        <v>6.9135</v>
      </c>
      <c r="C29" s="22">
        <v>8.0299999999999994</v>
      </c>
      <c r="D29" s="22">
        <v>6.4423999999999992</v>
      </c>
      <c r="E29" s="22">
        <v>7.3370000000000006</v>
      </c>
      <c r="F29" s="22">
        <v>6.3569000000000004</v>
      </c>
      <c r="G29" s="22">
        <v>6.2072000000000003</v>
      </c>
      <c r="H29" s="22">
        <v>5.7840999999999996</v>
      </c>
      <c r="I29" s="22">
        <v>6.0542999999999996</v>
      </c>
      <c r="J29" s="22">
        <v>5.2473000000000001</v>
      </c>
      <c r="K29" s="22">
        <v>6.4716999999999993</v>
      </c>
      <c r="L29" s="22">
        <v>4.6067</v>
      </c>
      <c r="M29" s="22">
        <v>5.0323000000000002</v>
      </c>
      <c r="N29" s="22">
        <v>6.7999000000000001</v>
      </c>
    </row>
    <row r="30" spans="1:14" s="3" customFormat="1" ht="12" customHeight="1" x14ac:dyDescent="0.25">
      <c r="A30" s="9" t="s">
        <v>3</v>
      </c>
      <c r="B30" s="22">
        <v>15.666399999999999</v>
      </c>
      <c r="C30" s="22">
        <v>12.512799999999999</v>
      </c>
      <c r="D30" s="22">
        <v>13.5549</v>
      </c>
      <c r="E30" s="22">
        <v>16.2697</v>
      </c>
      <c r="F30" s="22">
        <v>12.113100000000001</v>
      </c>
      <c r="G30" s="22">
        <v>11.998100000000001</v>
      </c>
      <c r="H30" s="22">
        <v>12.378</v>
      </c>
      <c r="I30" s="22">
        <v>11.305300000000001</v>
      </c>
      <c r="J30" s="22">
        <v>13.992199999999999</v>
      </c>
      <c r="K30" s="22">
        <v>11.4976</v>
      </c>
      <c r="L30" s="22">
        <v>11.543100000000001</v>
      </c>
      <c r="M30" s="22">
        <v>10.789899999999999</v>
      </c>
      <c r="N30" s="22">
        <v>6.5160999999999998</v>
      </c>
    </row>
    <row r="31" spans="1:14" s="3" customFormat="1" ht="12" customHeight="1" x14ac:dyDescent="0.25">
      <c r="A31" s="9" t="s">
        <v>4</v>
      </c>
      <c r="B31" s="22">
        <v>3.4257000000000004</v>
      </c>
      <c r="C31" s="22">
        <v>4.1234999999999999</v>
      </c>
      <c r="D31" s="22">
        <v>4.0408999999999997</v>
      </c>
      <c r="E31" s="22">
        <v>5.4283000000000001</v>
      </c>
      <c r="F31" s="22">
        <v>3.4320999999999997</v>
      </c>
      <c r="G31" s="22">
        <v>3.9415</v>
      </c>
      <c r="H31" s="22">
        <v>5.4978999999999996</v>
      </c>
      <c r="I31" s="22">
        <v>2.4523000000000001</v>
      </c>
      <c r="J31" s="22">
        <v>2.5940000000000003</v>
      </c>
      <c r="K31" s="22">
        <v>3.2481000000000004</v>
      </c>
      <c r="L31" s="22">
        <v>2.0863</v>
      </c>
      <c r="M31" s="22">
        <v>0.38619999999999999</v>
      </c>
      <c r="N31" s="22">
        <v>2.9914000000000001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4.4634999999999998</v>
      </c>
      <c r="H32" s="22">
        <v>7.3235999999999999</v>
      </c>
      <c r="I32" s="22">
        <v>12.9496</v>
      </c>
      <c r="J32" s="22">
        <v>6.2883999999999993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8.3821999999999992</v>
      </c>
      <c r="C33" s="22">
        <v>15.287899999999999</v>
      </c>
      <c r="D33" s="22">
        <v>16.947300000000002</v>
      </c>
      <c r="E33" s="22">
        <v>11.304699999999999</v>
      </c>
      <c r="F33" s="22">
        <v>11.671800000000001</v>
      </c>
      <c r="G33" s="22">
        <v>11.069599999999999</v>
      </c>
      <c r="H33" s="22">
        <v>9.5457999999999998</v>
      </c>
      <c r="I33" s="22">
        <v>8.902000000000001</v>
      </c>
      <c r="J33" s="22">
        <v>12.488100000000001</v>
      </c>
      <c r="K33" s="22">
        <v>7.6998999999999995</v>
      </c>
      <c r="L33" s="22">
        <v>6.6835000000000004</v>
      </c>
      <c r="M33" s="22">
        <v>3.6422999999999996</v>
      </c>
      <c r="N33" s="22">
        <v>13.814299999999999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6.9992000000000001</v>
      </c>
      <c r="G34" s="22">
        <v>6.0605000000000002</v>
      </c>
      <c r="H34" s="22">
        <v>4.3679000000000006</v>
      </c>
      <c r="I34" s="22">
        <v>6.8623000000000003</v>
      </c>
      <c r="J34" s="22">
        <v>7.1556999999999995</v>
      </c>
      <c r="K34" s="22">
        <v>6.9516999999999998</v>
      </c>
      <c r="L34" s="22">
        <v>6.4202999999999992</v>
      </c>
      <c r="M34" s="22">
        <v>4.4039000000000001</v>
      </c>
      <c r="N34" s="22">
        <v>5.4352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0.50350000000000006</v>
      </c>
      <c r="C3" s="22">
        <v>0.53749999999999998</v>
      </c>
      <c r="D3" s="22">
        <v>0.49020000000000002</v>
      </c>
      <c r="E3" s="22">
        <v>0.44840000000000002</v>
      </c>
      <c r="F3" s="22">
        <v>0.38950000000000001</v>
      </c>
      <c r="G3" s="22">
        <v>0.41620000000000001</v>
      </c>
      <c r="H3" s="22">
        <v>0.41439999999999999</v>
      </c>
      <c r="I3" s="22">
        <v>0.39989999999999998</v>
      </c>
      <c r="J3" s="22">
        <v>0.51819999999999999</v>
      </c>
      <c r="K3" s="22">
        <v>0.44219999999999998</v>
      </c>
      <c r="L3" s="22">
        <v>0.3992</v>
      </c>
      <c r="M3" s="22">
        <v>0.36170000000000002</v>
      </c>
      <c r="N3" s="22">
        <v>0.32500000000000001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0.69340000000000002</v>
      </c>
      <c r="C6" s="22">
        <v>0.68599999999999994</v>
      </c>
      <c r="D6" s="22">
        <v>0.57850000000000001</v>
      </c>
      <c r="E6" s="22">
        <v>0.49590000000000001</v>
      </c>
      <c r="F6" s="22">
        <v>0.44869999999999999</v>
      </c>
      <c r="G6" s="22">
        <v>0.49500000000000005</v>
      </c>
      <c r="H6" s="22">
        <v>0.49030000000000001</v>
      </c>
      <c r="I6" s="22">
        <v>0.53649999999999998</v>
      </c>
      <c r="J6" s="22">
        <v>0.65339999999999998</v>
      </c>
      <c r="K6" s="22">
        <v>0.49670000000000003</v>
      </c>
      <c r="L6" s="22">
        <v>0.42459999999999998</v>
      </c>
      <c r="M6" s="22">
        <v>0.42009999999999997</v>
      </c>
      <c r="N6" s="22">
        <v>0.42</v>
      </c>
    </row>
    <row r="7" spans="1:16" s="3" customFormat="1" ht="12" customHeight="1" x14ac:dyDescent="0.25">
      <c r="A7" s="9" t="s">
        <v>11</v>
      </c>
      <c r="B7" s="22">
        <v>0.50980000000000003</v>
      </c>
      <c r="C7" s="22">
        <v>0.5675</v>
      </c>
      <c r="D7" s="22">
        <v>0.59670000000000001</v>
      </c>
      <c r="E7" s="22">
        <v>0.57200000000000006</v>
      </c>
      <c r="F7" s="22">
        <v>0.52800000000000002</v>
      </c>
      <c r="G7" s="22">
        <v>0.50109999999999999</v>
      </c>
      <c r="H7" s="22">
        <v>0.48749999999999999</v>
      </c>
      <c r="I7" s="22">
        <v>0.46430000000000005</v>
      </c>
      <c r="J7" s="22">
        <v>0.56269999999999998</v>
      </c>
      <c r="K7" s="22">
        <v>0.53290000000000004</v>
      </c>
      <c r="L7" s="22">
        <v>0.49519999999999997</v>
      </c>
      <c r="M7" s="22">
        <v>0.41669999999999996</v>
      </c>
      <c r="N7" s="22">
        <v>0.42960000000000004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0.62719999999999998</v>
      </c>
      <c r="C10" s="22">
        <v>0.69269999999999998</v>
      </c>
      <c r="D10" s="22">
        <v>0.60780000000000001</v>
      </c>
      <c r="E10" s="22">
        <v>0.57210000000000005</v>
      </c>
      <c r="F10" s="22">
        <v>0.48199999999999998</v>
      </c>
      <c r="G10" s="22">
        <v>0.5161</v>
      </c>
      <c r="H10" s="22">
        <v>0.50239999999999996</v>
      </c>
      <c r="I10" s="22">
        <v>0.60530000000000006</v>
      </c>
      <c r="J10" s="22">
        <v>0.6522</v>
      </c>
      <c r="K10" s="22">
        <v>0.504</v>
      </c>
      <c r="L10" s="22">
        <v>0.44400000000000006</v>
      </c>
      <c r="M10" s="22">
        <v>0.28110000000000002</v>
      </c>
      <c r="N10" s="22">
        <v>0.48129999999999995</v>
      </c>
    </row>
    <row r="11" spans="1:16" s="3" customFormat="1" ht="12" customHeight="1" x14ac:dyDescent="0.25">
      <c r="A11" s="9" t="s">
        <v>2</v>
      </c>
      <c r="B11" s="22">
        <v>0.76919999999999999</v>
      </c>
      <c r="C11" s="22">
        <v>0.70000000000000007</v>
      </c>
      <c r="D11" s="22">
        <v>0.80549999999999999</v>
      </c>
      <c r="E11" s="22">
        <v>0.70569999999999999</v>
      </c>
      <c r="F11" s="22">
        <v>0.75770000000000004</v>
      </c>
      <c r="G11" s="22">
        <v>0.5897</v>
      </c>
      <c r="H11" s="22">
        <v>0.78130000000000011</v>
      </c>
      <c r="I11" s="22">
        <v>0.67809999999999993</v>
      </c>
      <c r="J11" s="22">
        <v>0.68030000000000002</v>
      </c>
      <c r="K11" s="22">
        <v>0.60119999999999996</v>
      </c>
      <c r="L11" s="22">
        <v>0.96279999999999999</v>
      </c>
      <c r="M11" s="22">
        <v>0.47850000000000004</v>
      </c>
      <c r="N11" s="22">
        <v>0.67869999999999997</v>
      </c>
    </row>
    <row r="12" spans="1:16" s="3" customFormat="1" ht="12" customHeight="1" x14ac:dyDescent="0.25">
      <c r="A12" s="9" t="s">
        <v>3</v>
      </c>
      <c r="B12" s="22">
        <v>1.202</v>
      </c>
      <c r="C12" s="22">
        <v>0.89939999999999998</v>
      </c>
      <c r="D12" s="22">
        <v>0.92010000000000014</v>
      </c>
      <c r="E12" s="22">
        <v>1.1694</v>
      </c>
      <c r="F12" s="22">
        <v>0.88419999999999987</v>
      </c>
      <c r="G12" s="22">
        <v>0.67959999999999998</v>
      </c>
      <c r="H12" s="22">
        <v>0.88260000000000005</v>
      </c>
      <c r="I12" s="22">
        <v>0.65640000000000009</v>
      </c>
      <c r="J12" s="22">
        <v>0.95330000000000004</v>
      </c>
      <c r="K12" s="22">
        <v>0.93449999999999989</v>
      </c>
      <c r="L12" s="22">
        <v>0.94509999999999994</v>
      </c>
      <c r="M12" s="22">
        <v>0.8024</v>
      </c>
      <c r="N12" s="22">
        <v>0.52539999999999998</v>
      </c>
    </row>
    <row r="13" spans="1:16" s="3" customFormat="1" ht="12" customHeight="1" x14ac:dyDescent="0.25">
      <c r="A13" s="9" t="s">
        <v>4</v>
      </c>
      <c r="B13" s="22">
        <v>1.1812</v>
      </c>
      <c r="C13" s="22">
        <v>0.77140000000000009</v>
      </c>
      <c r="D13" s="22">
        <v>0.77260000000000006</v>
      </c>
      <c r="E13" s="22">
        <v>0.79760000000000009</v>
      </c>
      <c r="F13" s="22">
        <v>0.99390000000000001</v>
      </c>
      <c r="G13" s="22">
        <v>0.93200000000000005</v>
      </c>
      <c r="H13" s="22">
        <v>0.82169999999999999</v>
      </c>
      <c r="I13" s="22">
        <v>0.76339999999999997</v>
      </c>
      <c r="J13" s="22">
        <v>0.83599999999999997</v>
      </c>
      <c r="K13" s="22">
        <v>0.93139999999999989</v>
      </c>
      <c r="L13" s="22">
        <v>0.48719999999999997</v>
      </c>
      <c r="M13" s="22">
        <v>0.37509999999999999</v>
      </c>
      <c r="N13" s="22">
        <v>0.55979999999999996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7.3871000000000002</v>
      </c>
      <c r="G14" s="22">
        <v>1.8591</v>
      </c>
      <c r="H14" s="22">
        <v>2.2814999999999999</v>
      </c>
      <c r="I14" s="22">
        <v>4.944</v>
      </c>
      <c r="J14" s="22">
        <v>2.0630999999999999</v>
      </c>
      <c r="K14" s="22">
        <v>2.0865</v>
      </c>
      <c r="L14" s="22">
        <v>2.0684</v>
      </c>
      <c r="M14" s="22">
        <v>1.5969</v>
      </c>
      <c r="N14" s="22">
        <v>2.1962999999999999</v>
      </c>
      <c r="O14" s="10"/>
      <c r="P14" s="10"/>
    </row>
    <row r="15" spans="1:16" s="3" customFormat="1" ht="12" customHeight="1" x14ac:dyDescent="0.25">
      <c r="A15" s="9" t="s">
        <v>6</v>
      </c>
      <c r="B15" s="22">
        <v>1.4312</v>
      </c>
      <c r="C15" s="22">
        <v>4.4446000000000003</v>
      </c>
      <c r="D15" s="22">
        <v>2.3127999999999997</v>
      </c>
      <c r="E15" s="22">
        <v>2.9357000000000002</v>
      </c>
      <c r="F15" s="22">
        <v>4.4398</v>
      </c>
      <c r="G15" s="22">
        <v>2.5836000000000001</v>
      </c>
      <c r="H15" s="22">
        <v>2.8487</v>
      </c>
      <c r="I15" s="22">
        <v>2.3201000000000001</v>
      </c>
      <c r="J15" s="22">
        <v>2.7517</v>
      </c>
      <c r="K15" s="22">
        <v>1.7762</v>
      </c>
      <c r="L15" s="22">
        <v>1.3964000000000001</v>
      </c>
      <c r="M15" s="22">
        <v>2.7844000000000002</v>
      </c>
      <c r="N15" s="22">
        <v>1.6556999999999999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1.4571000000000001</v>
      </c>
      <c r="G16" s="22">
        <v>1.6611</v>
      </c>
      <c r="H16" s="22">
        <v>1.1126</v>
      </c>
      <c r="I16" s="22">
        <v>1.2854000000000001</v>
      </c>
      <c r="J16" s="22">
        <v>1.4005000000000001</v>
      </c>
      <c r="K16" s="22">
        <v>1.0047000000000001</v>
      </c>
      <c r="L16" s="22">
        <v>1.0352000000000001</v>
      </c>
      <c r="M16" s="22">
        <v>1.0263</v>
      </c>
      <c r="N16" s="22">
        <v>0.93220000000000003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0.83230000000000004</v>
      </c>
      <c r="C19" s="22">
        <v>0.83520000000000005</v>
      </c>
      <c r="D19" s="22">
        <v>0.74390000000000001</v>
      </c>
      <c r="E19" s="22">
        <v>0.66320000000000001</v>
      </c>
      <c r="F19" s="22">
        <v>0.59509999999999996</v>
      </c>
      <c r="G19" s="22">
        <v>0.68409999999999993</v>
      </c>
      <c r="H19" s="22">
        <v>0.58389999999999997</v>
      </c>
      <c r="I19" s="22">
        <v>0.7339</v>
      </c>
      <c r="J19" s="22">
        <v>0.91290000000000004</v>
      </c>
      <c r="K19" s="22">
        <v>0.6331</v>
      </c>
      <c r="L19" s="22">
        <v>0.52389999999999992</v>
      </c>
      <c r="M19" s="22">
        <v>0.35149999999999998</v>
      </c>
      <c r="N19" s="22">
        <v>0.66010000000000002</v>
      </c>
    </row>
    <row r="20" spans="1:14" s="3" customFormat="1" ht="12" customHeight="1" x14ac:dyDescent="0.25">
      <c r="A20" s="9" t="s">
        <v>2</v>
      </c>
      <c r="B20" s="22">
        <v>1.1138000000000001</v>
      </c>
      <c r="C20" s="22">
        <v>1.0047999999999999</v>
      </c>
      <c r="D20" s="22">
        <v>0.95010000000000006</v>
      </c>
      <c r="E20" s="22">
        <v>1.089</v>
      </c>
      <c r="F20" s="22">
        <v>0.74859999999999993</v>
      </c>
      <c r="G20" s="22">
        <v>0.8297000000000001</v>
      </c>
      <c r="H20" s="22">
        <v>1.1154999999999999</v>
      </c>
      <c r="I20" s="22">
        <v>0.74960000000000004</v>
      </c>
      <c r="J20" s="22">
        <v>0.78480000000000005</v>
      </c>
      <c r="K20" s="22">
        <v>0.79100000000000004</v>
      </c>
      <c r="L20" s="22">
        <v>0.86750000000000005</v>
      </c>
      <c r="M20" s="22">
        <v>0.71299999999999997</v>
      </c>
      <c r="N20" s="22">
        <v>0.56279999999999997</v>
      </c>
    </row>
    <row r="21" spans="1:14" s="3" customFormat="1" ht="12" customHeight="1" x14ac:dyDescent="0.25">
      <c r="A21" s="9" t="s">
        <v>3</v>
      </c>
      <c r="B21" s="22">
        <v>1.5112000000000001</v>
      </c>
      <c r="C21" s="22">
        <v>1.3769</v>
      </c>
      <c r="D21" s="22">
        <v>1.7282999999999999</v>
      </c>
      <c r="E21" s="22">
        <v>1.1758999999999999</v>
      </c>
      <c r="F21" s="22">
        <v>1.1943000000000001</v>
      </c>
      <c r="G21" s="22">
        <v>1.0604</v>
      </c>
      <c r="H21" s="22">
        <v>1.2793999999999999</v>
      </c>
      <c r="I21" s="22">
        <v>1.0349999999999999</v>
      </c>
      <c r="J21" s="22">
        <v>1.0202</v>
      </c>
      <c r="K21" s="22">
        <v>0.9625999999999999</v>
      </c>
      <c r="L21" s="22">
        <v>0.96930000000000005</v>
      </c>
      <c r="M21" s="22">
        <v>1.0568</v>
      </c>
      <c r="N21" s="22">
        <v>0.61349999999999993</v>
      </c>
    </row>
    <row r="22" spans="1:14" s="3" customFormat="1" ht="12" customHeight="1" x14ac:dyDescent="0.25">
      <c r="A22" s="9" t="s">
        <v>4</v>
      </c>
      <c r="B22" s="22">
        <v>2.2084999999999999</v>
      </c>
      <c r="C22" s="22">
        <v>1.0762</v>
      </c>
      <c r="D22" s="22">
        <v>1.0682</v>
      </c>
      <c r="E22" s="22">
        <v>1.2205999999999999</v>
      </c>
      <c r="F22" s="22">
        <v>1.0255999999999998</v>
      </c>
      <c r="G22" s="22">
        <v>0.78250000000000008</v>
      </c>
      <c r="H22" s="22">
        <v>0.72329999999999994</v>
      </c>
      <c r="I22" s="22">
        <v>1.1115999999999999</v>
      </c>
      <c r="J22" s="22">
        <v>1.1485000000000001</v>
      </c>
      <c r="K22" s="22">
        <v>1.2793999999999999</v>
      </c>
      <c r="L22" s="22">
        <v>0.31240000000000001</v>
      </c>
      <c r="M22" s="22">
        <v>0.70040000000000002</v>
      </c>
      <c r="N22" s="22">
        <v>0.71889999999999998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2.7276000000000002</v>
      </c>
      <c r="H23" s="22">
        <v>2.1673999999999998</v>
      </c>
      <c r="I23" s="22" t="s">
        <v>16</v>
      </c>
      <c r="J23" s="22">
        <v>2.1023000000000001</v>
      </c>
      <c r="K23" s="22" t="s">
        <v>16</v>
      </c>
      <c r="L23" s="22">
        <v>1.5649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3.1198999999999999</v>
      </c>
      <c r="C24" s="22">
        <v>4.8109999999999999</v>
      </c>
      <c r="D24" s="22">
        <v>3.5356999999999998</v>
      </c>
      <c r="E24" s="22">
        <v>2.2081</v>
      </c>
      <c r="F24" s="22">
        <v>5.2510000000000003</v>
      </c>
      <c r="G24" s="22">
        <v>3.5416000000000003</v>
      </c>
      <c r="H24" s="22">
        <v>3.3154000000000003</v>
      </c>
      <c r="I24" s="22">
        <v>2.3456000000000001</v>
      </c>
      <c r="J24" s="22">
        <v>4.0092999999999996</v>
      </c>
      <c r="K24" s="22">
        <v>2.8753000000000002</v>
      </c>
      <c r="L24" s="22">
        <v>1.8191999999999999</v>
      </c>
      <c r="M24" s="22">
        <v>3.8538000000000001</v>
      </c>
      <c r="N24" s="22">
        <v>2.4316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1.3894</v>
      </c>
      <c r="G25" s="22">
        <v>2.5590000000000002</v>
      </c>
      <c r="H25" s="22">
        <v>1.6972</v>
      </c>
      <c r="I25" s="22">
        <v>2.0451000000000001</v>
      </c>
      <c r="J25" s="22">
        <v>2.3731999999999998</v>
      </c>
      <c r="K25" s="22">
        <v>1.1860999999999999</v>
      </c>
      <c r="L25" s="22">
        <v>1.2529000000000001</v>
      </c>
      <c r="M25" s="22">
        <v>1.4323999999999999</v>
      </c>
      <c r="N25" s="22">
        <v>1.3891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0.67659999999999998</v>
      </c>
      <c r="C28" s="22">
        <v>0.78820000000000001</v>
      </c>
      <c r="D28" s="22">
        <v>0.73150000000000004</v>
      </c>
      <c r="E28" s="22">
        <v>0.73140000000000005</v>
      </c>
      <c r="F28" s="22">
        <v>0.66990000000000005</v>
      </c>
      <c r="G28" s="22">
        <v>0.54969999999999997</v>
      </c>
      <c r="H28" s="22">
        <v>0.62760000000000005</v>
      </c>
      <c r="I28" s="22">
        <v>0.69550000000000001</v>
      </c>
      <c r="J28" s="22">
        <v>0.6573</v>
      </c>
      <c r="K28" s="22">
        <v>0.5635</v>
      </c>
      <c r="L28" s="22">
        <v>0.49100000000000005</v>
      </c>
      <c r="M28" s="22">
        <v>0.38539999999999996</v>
      </c>
      <c r="N28" s="22">
        <v>0.54720000000000002</v>
      </c>
    </row>
    <row r="29" spans="1:14" s="3" customFormat="1" ht="12" customHeight="1" x14ac:dyDescent="0.25">
      <c r="A29" s="9" t="s">
        <v>2</v>
      </c>
      <c r="B29" s="22">
        <v>0.88080000000000003</v>
      </c>
      <c r="C29" s="22">
        <v>0.97389999999999999</v>
      </c>
      <c r="D29" s="22">
        <v>1.0218</v>
      </c>
      <c r="E29" s="22">
        <v>0.87360000000000004</v>
      </c>
      <c r="F29" s="22">
        <v>0.92230000000000001</v>
      </c>
      <c r="G29" s="22">
        <v>0.77810000000000001</v>
      </c>
      <c r="H29" s="22">
        <v>1.1384000000000001</v>
      </c>
      <c r="I29" s="22">
        <v>0.91900000000000004</v>
      </c>
      <c r="J29" s="22">
        <v>1.0145999999999999</v>
      </c>
      <c r="K29" s="22">
        <v>0.85229999999999995</v>
      </c>
      <c r="L29" s="22">
        <v>1.3815999999999999</v>
      </c>
      <c r="M29" s="22">
        <v>0.7046</v>
      </c>
      <c r="N29" s="22">
        <v>1.1697000000000002</v>
      </c>
    </row>
    <row r="30" spans="1:14" s="3" customFormat="1" ht="12" customHeight="1" x14ac:dyDescent="0.25">
      <c r="A30" s="9" t="s">
        <v>3</v>
      </c>
      <c r="B30" s="22">
        <v>1.625</v>
      </c>
      <c r="C30" s="22">
        <v>1.0399</v>
      </c>
      <c r="D30" s="22">
        <v>1.1757</v>
      </c>
      <c r="E30" s="22">
        <v>1.7378</v>
      </c>
      <c r="F30" s="22">
        <v>1.1516</v>
      </c>
      <c r="G30" s="22">
        <v>0.9304</v>
      </c>
      <c r="H30" s="22">
        <v>1.0184</v>
      </c>
      <c r="I30" s="22">
        <v>0.84939999999999993</v>
      </c>
      <c r="J30" s="22">
        <v>1.2652999999999999</v>
      </c>
      <c r="K30" s="22">
        <v>1.284</v>
      </c>
      <c r="L30" s="22">
        <v>1.3084</v>
      </c>
      <c r="M30" s="22">
        <v>0.88319999999999999</v>
      </c>
      <c r="N30" s="22">
        <v>0.71579999999999999</v>
      </c>
    </row>
    <row r="31" spans="1:14" s="3" customFormat="1" ht="12" customHeight="1" x14ac:dyDescent="0.25">
      <c r="A31" s="9" t="s">
        <v>4</v>
      </c>
      <c r="B31" s="22">
        <v>1.0900000000000001</v>
      </c>
      <c r="C31" s="22">
        <v>0.97719999999999996</v>
      </c>
      <c r="D31" s="22">
        <v>1.1617999999999999</v>
      </c>
      <c r="E31" s="22">
        <v>1.4139000000000002</v>
      </c>
      <c r="F31" s="22">
        <v>1.4727000000000001</v>
      </c>
      <c r="G31" s="22">
        <v>1.5176000000000001</v>
      </c>
      <c r="H31" s="22">
        <v>1.5734999999999999</v>
      </c>
      <c r="I31" s="22">
        <v>1.0595000000000001</v>
      </c>
      <c r="J31" s="22">
        <v>1.2708999999999999</v>
      </c>
      <c r="K31" s="22">
        <v>1.2481</v>
      </c>
      <c r="L31" s="22">
        <v>0.88210000000000011</v>
      </c>
      <c r="M31" s="22">
        <v>0.2268</v>
      </c>
      <c r="N31" s="22">
        <v>0.86669999999999991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2.7244000000000002</v>
      </c>
      <c r="H32" s="22">
        <v>4.9064000000000005</v>
      </c>
      <c r="I32" s="22">
        <v>5.2096</v>
      </c>
      <c r="J32" s="22">
        <v>3.5682999999999998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3.0914000000000001</v>
      </c>
      <c r="C33" s="22">
        <v>4.3295000000000003</v>
      </c>
      <c r="D33" s="22">
        <v>3.4216999999999995</v>
      </c>
      <c r="E33" s="22">
        <v>4.2934999999999999</v>
      </c>
      <c r="F33" s="22">
        <v>4.1079999999999997</v>
      </c>
      <c r="G33" s="22">
        <v>3.1846999999999999</v>
      </c>
      <c r="H33" s="22">
        <v>3.8497999999999997</v>
      </c>
      <c r="I33" s="22">
        <v>2.5443000000000002</v>
      </c>
      <c r="J33" s="22">
        <v>4.1923000000000004</v>
      </c>
      <c r="K33" s="22">
        <v>2.1223000000000001</v>
      </c>
      <c r="L33" s="22">
        <v>2.4114</v>
      </c>
      <c r="M33" s="22">
        <v>2.6968000000000001</v>
      </c>
      <c r="N33" s="22">
        <v>2.7095000000000002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2.1806999999999999</v>
      </c>
      <c r="G34" s="22">
        <v>1.5781000000000001</v>
      </c>
      <c r="H34" s="22">
        <v>1.3129999999999999</v>
      </c>
      <c r="I34" s="22">
        <v>1.4515</v>
      </c>
      <c r="J34" s="22">
        <v>1.4693000000000001</v>
      </c>
      <c r="K34" s="22">
        <v>1.5415000000000001</v>
      </c>
      <c r="L34" s="22">
        <v>1.6122000000000001</v>
      </c>
      <c r="M34" s="22">
        <v>1.4363999999999999</v>
      </c>
      <c r="N34" s="22">
        <v>1.2479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topLeftCell="A4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11.6546</v>
      </c>
      <c r="C3" s="22">
        <v>10.414099999999999</v>
      </c>
      <c r="D3" s="22">
        <v>9.6909999999999989</v>
      </c>
      <c r="E3" s="22">
        <v>8.3880999999999997</v>
      </c>
      <c r="F3" s="22">
        <v>8.5111999999999988</v>
      </c>
      <c r="G3" s="22">
        <v>8.123800000000001</v>
      </c>
      <c r="H3" s="22">
        <v>7.4441999999999995</v>
      </c>
      <c r="I3" s="22">
        <v>7.6055000000000001</v>
      </c>
      <c r="J3" s="22">
        <v>8.0625999999999998</v>
      </c>
      <c r="K3" s="22">
        <v>9.4995999999999992</v>
      </c>
      <c r="L3" s="22">
        <v>8.5341000000000005</v>
      </c>
      <c r="M3" s="22">
        <v>7.6520000000000001</v>
      </c>
      <c r="N3" s="22">
        <v>8.5437999999999992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13.169700000000001</v>
      </c>
      <c r="C6" s="22">
        <v>11.151800000000001</v>
      </c>
      <c r="D6" s="22">
        <v>10.2143</v>
      </c>
      <c r="E6" s="22">
        <v>7.8198000000000008</v>
      </c>
      <c r="F6" s="22">
        <v>8.8412000000000006</v>
      </c>
      <c r="G6" s="22">
        <v>8.0438999999999989</v>
      </c>
      <c r="H6" s="22">
        <v>7.5301000000000009</v>
      </c>
      <c r="I6" s="22">
        <v>7.8279000000000005</v>
      </c>
      <c r="J6" s="22">
        <v>8.9541000000000004</v>
      </c>
      <c r="K6" s="22">
        <v>10.323400000000001</v>
      </c>
      <c r="L6" s="22">
        <v>9.3394000000000013</v>
      </c>
      <c r="M6" s="22">
        <v>7.7962000000000007</v>
      </c>
      <c r="N6" s="22">
        <v>7.7783000000000007</v>
      </c>
    </row>
    <row r="7" spans="1:16" s="3" customFormat="1" ht="12" customHeight="1" x14ac:dyDescent="0.25">
      <c r="A7" s="9" t="s">
        <v>11</v>
      </c>
      <c r="B7" s="22">
        <v>9.908100000000001</v>
      </c>
      <c r="C7" s="22">
        <v>9.5353999999999992</v>
      </c>
      <c r="D7" s="22">
        <v>8.9233999999999991</v>
      </c>
      <c r="E7" s="22">
        <v>8.7749999999999986</v>
      </c>
      <c r="F7" s="22">
        <v>8.1052999999999997</v>
      </c>
      <c r="G7" s="22">
        <v>7.960399999999999</v>
      </c>
      <c r="H7" s="22">
        <v>7.0903999999999998</v>
      </c>
      <c r="I7" s="22">
        <v>7.2557</v>
      </c>
      <c r="J7" s="22">
        <v>7.0274000000000001</v>
      </c>
      <c r="K7" s="22">
        <v>8.6257999999999999</v>
      </c>
      <c r="L7" s="22">
        <v>7.3392999999999997</v>
      </c>
      <c r="M7" s="22">
        <v>7.2648000000000001</v>
      </c>
      <c r="N7" s="22">
        <v>9.0025999999999993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11.0456</v>
      </c>
      <c r="C10" s="22">
        <v>10.062999999999999</v>
      </c>
      <c r="D10" s="22">
        <v>9.2387999999999995</v>
      </c>
      <c r="E10" s="22">
        <v>7.5407000000000002</v>
      </c>
      <c r="F10" s="22">
        <v>7.7804000000000002</v>
      </c>
      <c r="G10" s="22">
        <v>7.2445999999999993</v>
      </c>
      <c r="H10" s="22">
        <v>6.9050000000000002</v>
      </c>
      <c r="I10" s="22">
        <v>6.927999999999999</v>
      </c>
      <c r="J10" s="22">
        <v>7.3981000000000003</v>
      </c>
      <c r="K10" s="22">
        <v>8.4771000000000001</v>
      </c>
      <c r="L10" s="22">
        <v>7.2276999999999996</v>
      </c>
      <c r="M10" s="22">
        <v>5.7637999999999998</v>
      </c>
      <c r="N10" s="22">
        <v>6.0625999999999998</v>
      </c>
    </row>
    <row r="11" spans="1:16" s="3" customFormat="1" ht="12" customHeight="1" x14ac:dyDescent="0.25">
      <c r="A11" s="9" t="s">
        <v>2</v>
      </c>
      <c r="B11" s="22">
        <v>9.3043999999999993</v>
      </c>
      <c r="C11" s="22">
        <v>8.9847999999999999</v>
      </c>
      <c r="D11" s="22">
        <v>8.7927999999999997</v>
      </c>
      <c r="E11" s="22">
        <v>9.4222999999999999</v>
      </c>
      <c r="F11" s="22">
        <v>9.1409000000000002</v>
      </c>
      <c r="G11" s="22">
        <v>7.9440999999999997</v>
      </c>
      <c r="H11" s="22">
        <v>6.6471</v>
      </c>
      <c r="I11" s="22">
        <v>7.7051999999999996</v>
      </c>
      <c r="J11" s="22">
        <v>8.6440000000000001</v>
      </c>
      <c r="K11" s="22">
        <v>9.1120000000000001</v>
      </c>
      <c r="L11" s="22">
        <v>8.6823999999999995</v>
      </c>
      <c r="M11" s="22">
        <v>8.077</v>
      </c>
      <c r="N11" s="22">
        <v>10.5161</v>
      </c>
    </row>
    <row r="12" spans="1:16" s="3" customFormat="1" ht="12" customHeight="1" x14ac:dyDescent="0.25">
      <c r="A12" s="9" t="s">
        <v>3</v>
      </c>
      <c r="B12" s="22">
        <v>16.537099999999999</v>
      </c>
      <c r="C12" s="22">
        <v>13.772499999999999</v>
      </c>
      <c r="D12" s="22">
        <v>12.349499999999999</v>
      </c>
      <c r="E12" s="22">
        <v>11.8653</v>
      </c>
      <c r="F12" s="22">
        <v>10.4688</v>
      </c>
      <c r="G12" s="22">
        <v>11.2896</v>
      </c>
      <c r="H12" s="22">
        <v>9.3218999999999994</v>
      </c>
      <c r="I12" s="22">
        <v>8.9863999999999997</v>
      </c>
      <c r="J12" s="22">
        <v>10.6839</v>
      </c>
      <c r="K12" s="22">
        <v>12.0166</v>
      </c>
      <c r="L12" s="22">
        <v>12.459000000000001</v>
      </c>
      <c r="M12" s="22">
        <v>11.9185</v>
      </c>
      <c r="N12" s="22">
        <v>11.2247</v>
      </c>
    </row>
    <row r="13" spans="1:16" s="3" customFormat="1" ht="12" customHeight="1" x14ac:dyDescent="0.25">
      <c r="A13" s="9" t="s">
        <v>4</v>
      </c>
      <c r="B13" s="22">
        <v>3.6213000000000002</v>
      </c>
      <c r="C13" s="22">
        <v>5.0114000000000001</v>
      </c>
      <c r="D13" s="22">
        <v>4.1369000000000007</v>
      </c>
      <c r="E13" s="22">
        <v>4.8370000000000006</v>
      </c>
      <c r="F13" s="22">
        <v>3.6806999999999999</v>
      </c>
      <c r="G13" s="22">
        <v>3.2648999999999999</v>
      </c>
      <c r="H13" s="22">
        <v>2.4469000000000003</v>
      </c>
      <c r="I13" s="22">
        <v>3.1052</v>
      </c>
      <c r="J13" s="22">
        <v>3.2750000000000004</v>
      </c>
      <c r="K13" s="22">
        <v>4.3932000000000002</v>
      </c>
      <c r="L13" s="22">
        <v>3.0831</v>
      </c>
      <c r="M13" s="22">
        <v>2.5617000000000001</v>
      </c>
      <c r="N13" s="22">
        <v>3.1580999999999997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 t="s">
        <v>16</v>
      </c>
      <c r="G14" s="22">
        <v>10.3645</v>
      </c>
      <c r="H14" s="22">
        <v>4.2245999999999997</v>
      </c>
      <c r="I14" s="22">
        <v>11.052199999999999</v>
      </c>
      <c r="J14" s="22">
        <v>9.0191999999999997</v>
      </c>
      <c r="K14" s="22">
        <v>7.9868999999999994</v>
      </c>
      <c r="L14" s="22">
        <v>10.511200000000001</v>
      </c>
      <c r="M14" s="22">
        <v>3.5792999999999999</v>
      </c>
      <c r="N14" s="22">
        <v>7.5311000000000003</v>
      </c>
      <c r="O14" s="10"/>
      <c r="P14" s="10"/>
    </row>
    <row r="15" spans="1:16" s="3" customFormat="1" ht="12" customHeight="1" x14ac:dyDescent="0.25">
      <c r="A15" s="9" t="s">
        <v>6</v>
      </c>
      <c r="B15" s="22">
        <v>20.272000000000002</v>
      </c>
      <c r="C15" s="22">
        <v>18.096899999999998</v>
      </c>
      <c r="D15" s="22">
        <v>16.739899999999999</v>
      </c>
      <c r="E15" s="22">
        <v>13.891500000000001</v>
      </c>
      <c r="F15" s="22">
        <v>13.381199999999998</v>
      </c>
      <c r="G15" s="22">
        <v>13.5083</v>
      </c>
      <c r="H15" s="22">
        <v>15.194699999999999</v>
      </c>
      <c r="I15" s="22">
        <v>17.527799999999999</v>
      </c>
      <c r="J15" s="22">
        <v>9.1847999999999992</v>
      </c>
      <c r="K15" s="22">
        <v>17.131399999999999</v>
      </c>
      <c r="L15" s="22">
        <v>8.2179000000000002</v>
      </c>
      <c r="M15" s="22">
        <v>18.350999999999999</v>
      </c>
      <c r="N15" s="22">
        <v>19.6935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7.3493000000000004</v>
      </c>
      <c r="G16" s="22">
        <v>7.4237000000000002</v>
      </c>
      <c r="H16" s="22">
        <v>8.5831999999999997</v>
      </c>
      <c r="I16" s="22">
        <v>9.482899999999999</v>
      </c>
      <c r="J16" s="22">
        <v>7.6636999999999995</v>
      </c>
      <c r="K16" s="22">
        <v>10.558199999999999</v>
      </c>
      <c r="L16" s="22">
        <v>9.6838999999999995</v>
      </c>
      <c r="M16" s="22">
        <v>9.4502000000000006</v>
      </c>
      <c r="N16" s="22">
        <v>12.1989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12.292</v>
      </c>
      <c r="C19" s="22">
        <v>10.356199999999999</v>
      </c>
      <c r="D19" s="22">
        <v>9.4734999999999996</v>
      </c>
      <c r="E19" s="22">
        <v>6.8429000000000002</v>
      </c>
      <c r="F19" s="22">
        <v>8.1765000000000008</v>
      </c>
      <c r="G19" s="22">
        <v>6.8792000000000009</v>
      </c>
      <c r="H19" s="22">
        <v>7.0680999999999994</v>
      </c>
      <c r="I19" s="22">
        <v>6.7188999999999997</v>
      </c>
      <c r="J19" s="22">
        <v>9.0310000000000006</v>
      </c>
      <c r="K19" s="22">
        <v>8.9544999999999995</v>
      </c>
      <c r="L19" s="22">
        <v>7.9591999999999992</v>
      </c>
      <c r="M19" s="22">
        <v>5.7986999999999993</v>
      </c>
      <c r="N19" s="22">
        <v>5.3196000000000003</v>
      </c>
    </row>
    <row r="20" spans="1:14" s="3" customFormat="1" ht="12" customHeight="1" x14ac:dyDescent="0.25">
      <c r="A20" s="9" t="s">
        <v>2</v>
      </c>
      <c r="B20" s="22">
        <v>11.8992</v>
      </c>
      <c r="C20" s="22">
        <v>11.505600000000001</v>
      </c>
      <c r="D20" s="22">
        <v>12.234499999999999</v>
      </c>
      <c r="E20" s="22">
        <v>10.7622</v>
      </c>
      <c r="F20" s="22">
        <v>11.7934</v>
      </c>
      <c r="G20" s="22">
        <v>9.0648</v>
      </c>
      <c r="H20" s="22">
        <v>7.9102000000000006</v>
      </c>
      <c r="I20" s="22">
        <v>10.424200000000001</v>
      </c>
      <c r="J20" s="22">
        <v>8.5361999999999991</v>
      </c>
      <c r="K20" s="22">
        <v>11.1509</v>
      </c>
      <c r="L20" s="22">
        <v>10.6379</v>
      </c>
      <c r="M20" s="22">
        <v>9.623800000000001</v>
      </c>
      <c r="N20" s="22">
        <v>10.452200000000001</v>
      </c>
    </row>
    <row r="21" spans="1:14" s="3" customFormat="1" ht="12" customHeight="1" x14ac:dyDescent="0.25">
      <c r="A21" s="9" t="s">
        <v>3</v>
      </c>
      <c r="B21" s="22">
        <v>18.984000000000002</v>
      </c>
      <c r="C21" s="22">
        <v>15.0014</v>
      </c>
      <c r="D21" s="22">
        <v>13.7636</v>
      </c>
      <c r="E21" s="22">
        <v>9.1281999999999996</v>
      </c>
      <c r="F21" s="22">
        <v>10.323499999999999</v>
      </c>
      <c r="G21" s="22">
        <v>12.368600000000001</v>
      </c>
      <c r="H21" s="22">
        <v>9.0722000000000005</v>
      </c>
      <c r="I21" s="22">
        <v>9.5907999999999998</v>
      </c>
      <c r="J21" s="22">
        <v>11.325100000000001</v>
      </c>
      <c r="K21" s="22">
        <v>13.3851</v>
      </c>
      <c r="L21" s="22">
        <v>13.1877</v>
      </c>
      <c r="M21" s="22">
        <v>11.677200000000001</v>
      </c>
      <c r="N21" s="22">
        <v>10.459100000000001</v>
      </c>
    </row>
    <row r="22" spans="1:14" s="3" customFormat="1" ht="12" customHeight="1" x14ac:dyDescent="0.25">
      <c r="A22" s="9" t="s">
        <v>4</v>
      </c>
      <c r="B22" s="22">
        <v>6.1055999999999999</v>
      </c>
      <c r="C22" s="22">
        <v>5.5206999999999997</v>
      </c>
      <c r="D22" s="22">
        <v>3.3486000000000002</v>
      </c>
      <c r="E22" s="22">
        <v>6.7591000000000001</v>
      </c>
      <c r="F22" s="22">
        <v>4.6962999999999999</v>
      </c>
      <c r="G22" s="22">
        <v>2.9664999999999999</v>
      </c>
      <c r="H22" s="22">
        <v>2.0752000000000002</v>
      </c>
      <c r="I22" s="22">
        <v>3.1426999999999996</v>
      </c>
      <c r="J22" s="22">
        <v>3.4182999999999999</v>
      </c>
      <c r="K22" s="22">
        <v>5.9062999999999999</v>
      </c>
      <c r="L22" s="22">
        <v>3.4607999999999999</v>
      </c>
      <c r="M22" s="22">
        <v>3.2595000000000001</v>
      </c>
      <c r="N22" s="22">
        <v>2.6401999999999997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7.5098000000000003</v>
      </c>
      <c r="H23" s="22">
        <v>4.3677000000000001</v>
      </c>
      <c r="I23" s="22" t="s">
        <v>16</v>
      </c>
      <c r="J23" s="22">
        <v>11.398400000000001</v>
      </c>
      <c r="K23" s="22" t="s">
        <v>16</v>
      </c>
      <c r="L23" s="22">
        <v>15.295400000000001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18.1495</v>
      </c>
      <c r="C24" s="22">
        <v>15.476000000000001</v>
      </c>
      <c r="D24" s="22">
        <v>14.360300000000001</v>
      </c>
      <c r="E24" s="22">
        <v>14.4978</v>
      </c>
      <c r="F24" s="22">
        <v>13.780999999999999</v>
      </c>
      <c r="G24" s="22">
        <v>8.3603000000000005</v>
      </c>
      <c r="H24" s="22">
        <v>15.6579</v>
      </c>
      <c r="I24" s="22">
        <v>14.9899</v>
      </c>
      <c r="J24" s="22">
        <v>6.3175999999999997</v>
      </c>
      <c r="K24" s="22">
        <v>20.462800000000001</v>
      </c>
      <c r="L24" s="22">
        <v>9.3591999999999995</v>
      </c>
      <c r="M24" s="22">
        <v>16.013300000000001</v>
      </c>
      <c r="N24" s="22">
        <v>19.5641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6.4338999999999995</v>
      </c>
      <c r="G25" s="22">
        <v>6.7704000000000004</v>
      </c>
      <c r="H25" s="22">
        <v>8.0931999999999995</v>
      </c>
      <c r="I25" s="22">
        <v>10.729200000000001</v>
      </c>
      <c r="J25" s="22">
        <v>7.4351000000000003</v>
      </c>
      <c r="K25" s="22">
        <v>11.608000000000001</v>
      </c>
      <c r="L25" s="22">
        <v>12.183199999999999</v>
      </c>
      <c r="M25" s="22">
        <v>10.1075</v>
      </c>
      <c r="N25" s="22">
        <v>9.8016000000000005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9.6308000000000007</v>
      </c>
      <c r="C28" s="22">
        <v>9.6366999999999994</v>
      </c>
      <c r="D28" s="22">
        <v>8.8819999999999997</v>
      </c>
      <c r="E28" s="22">
        <v>8.0937999999999999</v>
      </c>
      <c r="F28" s="22">
        <v>7.375</v>
      </c>
      <c r="G28" s="22">
        <v>7.4472999999999994</v>
      </c>
      <c r="H28" s="22">
        <v>6.6463999999999999</v>
      </c>
      <c r="I28" s="22">
        <v>7.043000000000001</v>
      </c>
      <c r="J28" s="22">
        <v>5.8232999999999997</v>
      </c>
      <c r="K28" s="22">
        <v>7.9318</v>
      </c>
      <c r="L28" s="22">
        <v>6.3227000000000002</v>
      </c>
      <c r="M28" s="22">
        <v>5.6162000000000001</v>
      </c>
      <c r="N28" s="22">
        <v>6.6173999999999999</v>
      </c>
    </row>
    <row r="29" spans="1:14" s="3" customFormat="1" ht="12" customHeight="1" x14ac:dyDescent="0.25">
      <c r="A29" s="9" t="s">
        <v>2</v>
      </c>
      <c r="B29" s="22">
        <v>7.1916999999999991</v>
      </c>
      <c r="C29" s="22">
        <v>6.8315000000000001</v>
      </c>
      <c r="D29" s="22">
        <v>5.8982999999999999</v>
      </c>
      <c r="E29" s="22">
        <v>8.285499999999999</v>
      </c>
      <c r="F29" s="22">
        <v>6.6679000000000004</v>
      </c>
      <c r="G29" s="22">
        <v>6.8289</v>
      </c>
      <c r="H29" s="22">
        <v>5.1600999999999999</v>
      </c>
      <c r="I29" s="22">
        <v>5.1696999999999997</v>
      </c>
      <c r="J29" s="22">
        <v>8.2872000000000003</v>
      </c>
      <c r="K29" s="22">
        <v>6.9197999999999995</v>
      </c>
      <c r="L29" s="22">
        <v>6.7655999999999992</v>
      </c>
      <c r="M29" s="22">
        <v>5.6872999999999996</v>
      </c>
      <c r="N29" s="22">
        <v>10.1675</v>
      </c>
    </row>
    <row r="30" spans="1:14" s="3" customFormat="1" ht="12" customHeight="1" x14ac:dyDescent="0.25">
      <c r="A30" s="9" t="s">
        <v>3</v>
      </c>
      <c r="B30" s="22">
        <v>13.7759</v>
      </c>
      <c r="C30" s="22">
        <v>12.1882</v>
      </c>
      <c r="D30" s="22">
        <v>10.758599999999999</v>
      </c>
      <c r="E30" s="22">
        <v>14.346500000000001</v>
      </c>
      <c r="F30" s="22">
        <v>10.7508</v>
      </c>
      <c r="G30" s="22">
        <v>10.0456</v>
      </c>
      <c r="H30" s="22">
        <v>9.3727</v>
      </c>
      <c r="I30" s="22">
        <v>8.5208000000000013</v>
      </c>
      <c r="J30" s="22">
        <v>10.240200000000002</v>
      </c>
      <c r="K30" s="22">
        <v>11.111000000000001</v>
      </c>
      <c r="L30" s="22">
        <v>11.519500000000001</v>
      </c>
      <c r="M30" s="22">
        <v>11.947800000000001</v>
      </c>
      <c r="N30" s="22">
        <v>11.8187</v>
      </c>
    </row>
    <row r="31" spans="1:14" s="3" customFormat="1" ht="12" customHeight="1" x14ac:dyDescent="0.25">
      <c r="A31" s="9" t="s">
        <v>4</v>
      </c>
      <c r="B31" s="22">
        <v>1.6774</v>
      </c>
      <c r="C31" s="22">
        <v>4.7768999999999995</v>
      </c>
      <c r="D31" s="22">
        <v>4.7928999999999995</v>
      </c>
      <c r="E31" s="22">
        <v>2.5164</v>
      </c>
      <c r="F31" s="22">
        <v>2.5586000000000002</v>
      </c>
      <c r="G31" s="22">
        <v>3.2088999999999999</v>
      </c>
      <c r="H31" s="22">
        <v>2.9537999999999998</v>
      </c>
      <c r="I31" s="22">
        <v>2.8304</v>
      </c>
      <c r="J31" s="22">
        <v>1.7222999999999999</v>
      </c>
      <c r="K31" s="22">
        <v>3.2953000000000001</v>
      </c>
      <c r="L31" s="22">
        <v>2.2955000000000001</v>
      </c>
      <c r="M31" s="22">
        <v>1.8929</v>
      </c>
      <c r="N31" s="22">
        <v>3.7232000000000003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12.686300000000001</v>
      </c>
      <c r="H32" s="22">
        <v>4.5431999999999997</v>
      </c>
      <c r="I32" s="22">
        <v>10.18</v>
      </c>
      <c r="J32" s="22">
        <v>6.2889999999999997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20.2819</v>
      </c>
      <c r="C33" s="22">
        <v>21.637999999999998</v>
      </c>
      <c r="D33" s="22">
        <v>19.2486</v>
      </c>
      <c r="E33" s="22">
        <v>13.036300000000001</v>
      </c>
      <c r="F33" s="22">
        <v>13.563800000000001</v>
      </c>
      <c r="G33" s="22">
        <v>17.485899999999997</v>
      </c>
      <c r="H33" s="22">
        <v>14.416100000000002</v>
      </c>
      <c r="I33" s="22">
        <v>20.720700000000001</v>
      </c>
      <c r="J33" s="22">
        <v>11.7895</v>
      </c>
      <c r="K33" s="22">
        <v>14.9596</v>
      </c>
      <c r="L33" s="22">
        <v>7.1588000000000003</v>
      </c>
      <c r="M33" s="22">
        <v>20.218499999999999</v>
      </c>
      <c r="N33" s="22">
        <v>20.9374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8.2632999999999992</v>
      </c>
      <c r="G34" s="22">
        <v>7.0476999999999999</v>
      </c>
      <c r="H34" s="22">
        <v>8.3803999999999998</v>
      </c>
      <c r="I34" s="22">
        <v>8.5983000000000001</v>
      </c>
      <c r="J34" s="22">
        <v>7.3188000000000004</v>
      </c>
      <c r="K34" s="22">
        <v>9.5663999999999998</v>
      </c>
      <c r="L34" s="22">
        <v>7.5344999999999995</v>
      </c>
      <c r="M34" s="22">
        <v>8.7652999999999999</v>
      </c>
      <c r="N34" s="22">
        <v>13.194100000000001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P28" sqref="P28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0.58630000000000004</v>
      </c>
      <c r="C3" s="22">
        <v>0.56159999999999999</v>
      </c>
      <c r="D3" s="22">
        <v>0.41310000000000002</v>
      </c>
      <c r="E3" s="22">
        <v>0.4345</v>
      </c>
      <c r="F3" s="22">
        <v>0.49080000000000001</v>
      </c>
      <c r="G3" s="22">
        <v>0.45329999999999998</v>
      </c>
      <c r="H3" s="22">
        <v>0.39789999999999998</v>
      </c>
      <c r="I3" s="22">
        <v>0.35120000000000001</v>
      </c>
      <c r="J3" s="22">
        <v>0.44489999999999996</v>
      </c>
      <c r="K3" s="22">
        <v>0.58230000000000004</v>
      </c>
      <c r="L3" s="22">
        <v>0.47939999999999994</v>
      </c>
      <c r="M3" s="22">
        <v>0.44429999999999997</v>
      </c>
      <c r="N3" s="22">
        <v>0.49349999999999999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0.79979999999999996</v>
      </c>
      <c r="C6" s="22">
        <v>0.61760000000000004</v>
      </c>
      <c r="D6" s="22">
        <v>0.5696</v>
      </c>
      <c r="E6" s="22">
        <v>0.4451</v>
      </c>
      <c r="F6" s="22">
        <v>0.54599999999999993</v>
      </c>
      <c r="G6" s="22">
        <v>0.504</v>
      </c>
      <c r="H6" s="22">
        <v>0.48069999999999996</v>
      </c>
      <c r="I6" s="22">
        <v>0.46379999999999999</v>
      </c>
      <c r="J6" s="22">
        <v>0.55279999999999996</v>
      </c>
      <c r="K6" s="22">
        <v>0.79330000000000012</v>
      </c>
      <c r="L6" s="22">
        <v>0.59889999999999999</v>
      </c>
      <c r="M6" s="22">
        <v>0.51829999999999998</v>
      </c>
      <c r="N6" s="22">
        <v>0.56340000000000001</v>
      </c>
    </row>
    <row r="7" spans="1:16" s="3" customFormat="1" ht="12" customHeight="1" x14ac:dyDescent="0.25">
      <c r="A7" s="9" t="s">
        <v>11</v>
      </c>
      <c r="B7" s="22">
        <v>0.5423</v>
      </c>
      <c r="C7" s="22">
        <v>0.68049999999999999</v>
      </c>
      <c r="D7" s="22">
        <v>0.51380000000000003</v>
      </c>
      <c r="E7" s="22">
        <v>0.57489999999999997</v>
      </c>
      <c r="F7" s="22">
        <v>0.5615</v>
      </c>
      <c r="G7" s="22">
        <v>0.50119999999999998</v>
      </c>
      <c r="H7" s="22">
        <v>0.51429999999999998</v>
      </c>
      <c r="I7" s="22">
        <v>0.43070000000000003</v>
      </c>
      <c r="J7" s="22">
        <v>0.49919999999999998</v>
      </c>
      <c r="K7" s="22">
        <v>0.55599999999999994</v>
      </c>
      <c r="L7" s="22">
        <v>0.50619999999999998</v>
      </c>
      <c r="M7" s="22">
        <v>0.49620000000000003</v>
      </c>
      <c r="N7" s="22">
        <v>0.58079999999999998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0.70120000000000005</v>
      </c>
      <c r="C10" s="22">
        <v>0.69490000000000007</v>
      </c>
      <c r="D10" s="22">
        <v>0.52149999999999996</v>
      </c>
      <c r="E10" s="22">
        <v>0.51</v>
      </c>
      <c r="F10" s="22">
        <v>0.52829999999999999</v>
      </c>
      <c r="G10" s="22">
        <v>0.50229999999999997</v>
      </c>
      <c r="H10" s="22">
        <v>0.46920000000000001</v>
      </c>
      <c r="I10" s="22">
        <v>0.46959999999999996</v>
      </c>
      <c r="J10" s="22">
        <v>0.41170000000000001</v>
      </c>
      <c r="K10" s="22">
        <v>0.75700000000000001</v>
      </c>
      <c r="L10" s="22">
        <v>0.45649999999999996</v>
      </c>
      <c r="M10" s="22">
        <v>0.4194</v>
      </c>
      <c r="N10" s="22">
        <v>0.50060000000000004</v>
      </c>
    </row>
    <row r="11" spans="1:16" s="3" customFormat="1" ht="12" customHeight="1" x14ac:dyDescent="0.25">
      <c r="A11" s="9" t="s">
        <v>2</v>
      </c>
      <c r="B11" s="22">
        <v>0.73639999999999994</v>
      </c>
      <c r="C11" s="22">
        <v>0.82640000000000002</v>
      </c>
      <c r="D11" s="22">
        <v>0.65820000000000001</v>
      </c>
      <c r="E11" s="22">
        <v>1.1135000000000002</v>
      </c>
      <c r="F11" s="22">
        <v>0.93459999999999999</v>
      </c>
      <c r="G11" s="22">
        <v>0.99270000000000003</v>
      </c>
      <c r="H11" s="22">
        <v>0.81119999999999992</v>
      </c>
      <c r="I11" s="22">
        <v>0.87449999999999994</v>
      </c>
      <c r="J11" s="22">
        <v>0.8085</v>
      </c>
      <c r="K11" s="22">
        <v>1.3502999999999998</v>
      </c>
      <c r="L11" s="22">
        <v>1.1053999999999999</v>
      </c>
      <c r="M11" s="22">
        <v>0.87090000000000001</v>
      </c>
      <c r="N11" s="22">
        <v>1.0071000000000001</v>
      </c>
    </row>
    <row r="12" spans="1:16" s="3" customFormat="1" ht="12" customHeight="1" x14ac:dyDescent="0.25">
      <c r="A12" s="9" t="s">
        <v>3</v>
      </c>
      <c r="B12" s="22">
        <v>1.3267</v>
      </c>
      <c r="C12" s="22">
        <v>1.2101000000000002</v>
      </c>
      <c r="D12" s="22">
        <v>0.8992</v>
      </c>
      <c r="E12" s="22">
        <v>1.2167000000000001</v>
      </c>
      <c r="F12" s="22">
        <v>0.71809999999999996</v>
      </c>
      <c r="G12" s="22">
        <v>1.0371999999999999</v>
      </c>
      <c r="H12" s="22">
        <v>0.88290000000000002</v>
      </c>
      <c r="I12" s="22">
        <v>0.77799999999999991</v>
      </c>
      <c r="J12" s="22">
        <v>0.94620000000000004</v>
      </c>
      <c r="K12" s="22">
        <v>0.87250000000000005</v>
      </c>
      <c r="L12" s="22">
        <v>1.1142000000000001</v>
      </c>
      <c r="M12" s="22">
        <v>0.9154000000000001</v>
      </c>
      <c r="N12" s="22">
        <v>0.9416000000000001</v>
      </c>
    </row>
    <row r="13" spans="1:16" s="3" customFormat="1" ht="12" customHeight="1" x14ac:dyDescent="0.25">
      <c r="A13" s="9" t="s">
        <v>4</v>
      </c>
      <c r="B13" s="22">
        <v>0.72019999999999995</v>
      </c>
      <c r="C13" s="22">
        <v>1.1566000000000001</v>
      </c>
      <c r="D13" s="22">
        <v>1.048</v>
      </c>
      <c r="E13" s="22">
        <v>0.70240000000000002</v>
      </c>
      <c r="F13" s="22">
        <v>0.77149999999999996</v>
      </c>
      <c r="G13" s="22">
        <v>0.9133</v>
      </c>
      <c r="H13" s="22">
        <v>0.80190000000000006</v>
      </c>
      <c r="I13" s="22">
        <v>0.74619999999999997</v>
      </c>
      <c r="J13" s="22">
        <v>1.1973</v>
      </c>
      <c r="K13" s="22">
        <v>1.1445000000000001</v>
      </c>
      <c r="L13" s="22">
        <v>0.71529999999999994</v>
      </c>
      <c r="M13" s="22">
        <v>0.746</v>
      </c>
      <c r="N13" s="22">
        <v>0.90690000000000004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 t="s">
        <v>16</v>
      </c>
      <c r="G14" s="22">
        <v>3.5265</v>
      </c>
      <c r="H14" s="22">
        <v>1.8821999999999999</v>
      </c>
      <c r="I14" s="22">
        <v>3.7810000000000001</v>
      </c>
      <c r="J14" s="22">
        <v>2.3980999999999999</v>
      </c>
      <c r="K14" s="22">
        <v>1.6084000000000001</v>
      </c>
      <c r="L14" s="22">
        <v>4.0991</v>
      </c>
      <c r="M14" s="22">
        <v>1.7982999999999998</v>
      </c>
      <c r="N14" s="22">
        <v>2.2328000000000001</v>
      </c>
      <c r="O14" s="10"/>
      <c r="P14" s="10"/>
    </row>
    <row r="15" spans="1:16" s="3" customFormat="1" ht="12" customHeight="1" x14ac:dyDescent="0.25">
      <c r="A15" s="9" t="s">
        <v>6</v>
      </c>
      <c r="B15" s="22">
        <v>2.2852000000000001</v>
      </c>
      <c r="C15" s="22">
        <v>5.2084999999999999</v>
      </c>
      <c r="D15" s="22">
        <v>2.7553999999999998</v>
      </c>
      <c r="E15" s="22">
        <v>1.8331</v>
      </c>
      <c r="F15" s="22">
        <v>4.9238</v>
      </c>
      <c r="G15" s="22">
        <v>2.4569000000000001</v>
      </c>
      <c r="H15" s="22">
        <v>3.3232999999999997</v>
      </c>
      <c r="I15" s="22">
        <v>3.4915000000000003</v>
      </c>
      <c r="J15" s="22">
        <v>2.5724</v>
      </c>
      <c r="K15" s="22">
        <v>3.0990000000000002</v>
      </c>
      <c r="L15" s="22">
        <v>1.9659</v>
      </c>
      <c r="M15" s="22">
        <v>3.7687999999999997</v>
      </c>
      <c r="N15" s="22">
        <v>3.3471000000000002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2.149</v>
      </c>
      <c r="G16" s="22">
        <v>1.4655</v>
      </c>
      <c r="H16" s="22">
        <v>1.5624</v>
      </c>
      <c r="I16" s="22">
        <v>1.3240999999999998</v>
      </c>
      <c r="J16" s="22">
        <v>1.3013999999999999</v>
      </c>
      <c r="K16" s="22">
        <v>1.2975000000000001</v>
      </c>
      <c r="L16" s="22">
        <v>1.1162999999999998</v>
      </c>
      <c r="M16" s="22">
        <v>1.3636000000000001</v>
      </c>
      <c r="N16" s="22">
        <v>1.4180999999999999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0.88900000000000001</v>
      </c>
      <c r="C19" s="22">
        <v>0.77669999999999995</v>
      </c>
      <c r="D19" s="22">
        <v>0.64869999999999994</v>
      </c>
      <c r="E19" s="22">
        <v>0.54749999999999999</v>
      </c>
      <c r="F19" s="22">
        <v>0.62950000000000006</v>
      </c>
      <c r="G19" s="22">
        <v>0.57550000000000001</v>
      </c>
      <c r="H19" s="22">
        <v>0.57879999999999998</v>
      </c>
      <c r="I19" s="22">
        <v>0.55490000000000006</v>
      </c>
      <c r="J19" s="22">
        <v>0.6411</v>
      </c>
      <c r="K19" s="22">
        <v>0.96010000000000006</v>
      </c>
      <c r="L19" s="22">
        <v>0.59430000000000005</v>
      </c>
      <c r="M19" s="22">
        <v>0.50660000000000005</v>
      </c>
      <c r="N19" s="22">
        <v>0.56479999999999997</v>
      </c>
    </row>
    <row r="20" spans="1:14" s="3" customFormat="1" ht="12" customHeight="1" x14ac:dyDescent="0.25">
      <c r="A20" s="9" t="s">
        <v>2</v>
      </c>
      <c r="B20" s="22">
        <v>1.4831000000000001</v>
      </c>
      <c r="C20" s="22">
        <v>1.1678999999999999</v>
      </c>
      <c r="D20" s="22">
        <v>1.2514000000000001</v>
      </c>
      <c r="E20" s="22">
        <v>1.4121999999999999</v>
      </c>
      <c r="F20" s="22">
        <v>1.5935000000000001</v>
      </c>
      <c r="G20" s="22">
        <v>1.2165000000000001</v>
      </c>
      <c r="H20" s="22">
        <v>1.3975</v>
      </c>
      <c r="I20" s="22">
        <v>1.3200999999999998</v>
      </c>
      <c r="J20" s="22">
        <v>1.1185</v>
      </c>
      <c r="K20" s="22">
        <v>2.2398000000000002</v>
      </c>
      <c r="L20" s="22">
        <v>1.5124</v>
      </c>
      <c r="M20" s="22">
        <v>1.4503999999999999</v>
      </c>
      <c r="N20" s="22">
        <v>1.5752999999999999</v>
      </c>
    </row>
    <row r="21" spans="1:14" s="3" customFormat="1" ht="12" customHeight="1" x14ac:dyDescent="0.25">
      <c r="A21" s="9" t="s">
        <v>3</v>
      </c>
      <c r="B21" s="22">
        <v>2.0587999999999997</v>
      </c>
      <c r="C21" s="22">
        <v>1.5698000000000001</v>
      </c>
      <c r="D21" s="22">
        <v>1.3325</v>
      </c>
      <c r="E21" s="22">
        <v>1.3767</v>
      </c>
      <c r="F21" s="22">
        <v>1.0916000000000001</v>
      </c>
      <c r="G21" s="22">
        <v>1.1749000000000001</v>
      </c>
      <c r="H21" s="22">
        <v>0.98870000000000002</v>
      </c>
      <c r="I21" s="22">
        <v>1.1357000000000002</v>
      </c>
      <c r="J21" s="22">
        <v>1.0893999999999999</v>
      </c>
      <c r="K21" s="22">
        <v>1.1552</v>
      </c>
      <c r="L21" s="22">
        <v>1.6249</v>
      </c>
      <c r="M21" s="22">
        <v>1.0226999999999999</v>
      </c>
      <c r="N21" s="22">
        <v>1.0525</v>
      </c>
    </row>
    <row r="22" spans="1:14" s="3" customFormat="1" ht="12" customHeight="1" x14ac:dyDescent="0.25">
      <c r="A22" s="9" t="s">
        <v>4</v>
      </c>
      <c r="B22" s="22">
        <v>1.1387</v>
      </c>
      <c r="C22" s="22">
        <v>1.2927</v>
      </c>
      <c r="D22" s="22">
        <v>1.1575</v>
      </c>
      <c r="E22" s="22">
        <v>1.2785</v>
      </c>
      <c r="F22" s="22">
        <v>1.2458</v>
      </c>
      <c r="G22" s="22">
        <v>1.0908</v>
      </c>
      <c r="H22" s="22">
        <v>0.79900000000000004</v>
      </c>
      <c r="I22" s="22">
        <v>0.95440000000000003</v>
      </c>
      <c r="J22" s="22">
        <v>1.514</v>
      </c>
      <c r="K22" s="22">
        <v>1.6920999999999999</v>
      </c>
      <c r="L22" s="22">
        <v>1.0958000000000001</v>
      </c>
      <c r="M22" s="22">
        <v>1.2512000000000001</v>
      </c>
      <c r="N22" s="22">
        <v>0.94529999999999992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3.1332</v>
      </c>
      <c r="H23" s="22">
        <v>2.3026</v>
      </c>
      <c r="I23" s="22" t="s">
        <v>16</v>
      </c>
      <c r="J23" s="22">
        <v>2.3445</v>
      </c>
      <c r="K23" s="22" t="s">
        <v>16</v>
      </c>
      <c r="L23" s="22">
        <v>7.0130999999999997</v>
      </c>
      <c r="M23" s="22" t="s">
        <v>16</v>
      </c>
      <c r="N23" s="22" t="s">
        <v>16</v>
      </c>
    </row>
    <row r="24" spans="1:14" s="3" customFormat="1" ht="12" customHeight="1" x14ac:dyDescent="0.25">
      <c r="A24" s="9" t="s">
        <v>6</v>
      </c>
      <c r="B24" s="22">
        <v>2.7763</v>
      </c>
      <c r="C24" s="22">
        <v>6.4491000000000005</v>
      </c>
      <c r="D24" s="22">
        <v>2.5817999999999999</v>
      </c>
      <c r="E24" s="22">
        <v>2.4927999999999999</v>
      </c>
      <c r="F24" s="22">
        <v>4.9052999999999995</v>
      </c>
      <c r="G24" s="22">
        <v>2.3231999999999999</v>
      </c>
      <c r="H24" s="22">
        <v>3.8351999999999995</v>
      </c>
      <c r="I24" s="22">
        <v>3.3351999999999999</v>
      </c>
      <c r="J24" s="22">
        <v>2.1886999999999999</v>
      </c>
      <c r="K24" s="22">
        <v>5.0812999999999997</v>
      </c>
      <c r="L24" s="22">
        <v>2.7079</v>
      </c>
      <c r="M24" s="22">
        <v>3.6709999999999998</v>
      </c>
      <c r="N24" s="22">
        <v>6.9459999999999997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2.1170999999999998</v>
      </c>
      <c r="G25" s="22">
        <v>2.1589</v>
      </c>
      <c r="H25" s="22">
        <v>2.4571999999999998</v>
      </c>
      <c r="I25" s="22">
        <v>2.1511999999999998</v>
      </c>
      <c r="J25" s="22">
        <v>2.3629000000000002</v>
      </c>
      <c r="K25" s="22">
        <v>1.8759999999999999</v>
      </c>
      <c r="L25" s="22">
        <v>1.9772999999999998</v>
      </c>
      <c r="M25" s="22">
        <v>2.2948</v>
      </c>
      <c r="N25" s="22">
        <v>1.9185000000000001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0.73850000000000005</v>
      </c>
      <c r="C28" s="22">
        <v>0.83300000000000007</v>
      </c>
      <c r="D28" s="22">
        <v>0.64450000000000007</v>
      </c>
      <c r="E28" s="22">
        <v>0.66979999999999995</v>
      </c>
      <c r="F28" s="22">
        <v>0.63</v>
      </c>
      <c r="G28" s="22">
        <v>0.60949999999999993</v>
      </c>
      <c r="H28" s="22">
        <v>0.57879999999999998</v>
      </c>
      <c r="I28" s="22">
        <v>0.60580000000000001</v>
      </c>
      <c r="J28" s="22">
        <v>0.54380000000000006</v>
      </c>
      <c r="K28" s="22">
        <v>0.76829999999999998</v>
      </c>
      <c r="L28" s="22">
        <v>0.54159999999999997</v>
      </c>
      <c r="M28" s="22">
        <v>0.48680000000000001</v>
      </c>
      <c r="N28" s="22">
        <v>0.64479999999999993</v>
      </c>
    </row>
    <row r="29" spans="1:14" s="3" customFormat="1" ht="12" customHeight="1" x14ac:dyDescent="0.25">
      <c r="A29" s="9" t="s">
        <v>2</v>
      </c>
      <c r="B29" s="22">
        <v>0.88559999999999994</v>
      </c>
      <c r="C29" s="22">
        <v>0.86549999999999994</v>
      </c>
      <c r="D29" s="22">
        <v>0.78770000000000007</v>
      </c>
      <c r="E29" s="22">
        <v>1.1675</v>
      </c>
      <c r="F29" s="22">
        <v>0.7782</v>
      </c>
      <c r="G29" s="22">
        <v>1.1780999999999999</v>
      </c>
      <c r="H29" s="22">
        <v>0.90570000000000006</v>
      </c>
      <c r="I29" s="22">
        <v>0.91039999999999988</v>
      </c>
      <c r="J29" s="22">
        <v>0.94000000000000006</v>
      </c>
      <c r="K29" s="22">
        <v>0.98960000000000004</v>
      </c>
      <c r="L29" s="22">
        <v>1.0583</v>
      </c>
      <c r="M29" s="22">
        <v>0.94330000000000003</v>
      </c>
      <c r="N29" s="22">
        <v>1.2543</v>
      </c>
    </row>
    <row r="30" spans="1:14" s="3" customFormat="1" ht="12" customHeight="1" x14ac:dyDescent="0.25">
      <c r="A30" s="9" t="s">
        <v>3</v>
      </c>
      <c r="B30" s="22">
        <v>1.5454000000000001</v>
      </c>
      <c r="C30" s="22">
        <v>1.6006</v>
      </c>
      <c r="D30" s="22">
        <v>1.3216000000000001</v>
      </c>
      <c r="E30" s="22">
        <v>1.8221000000000001</v>
      </c>
      <c r="F30" s="22">
        <v>1.0311000000000001</v>
      </c>
      <c r="G30" s="22">
        <v>1.2321</v>
      </c>
      <c r="H30" s="22">
        <v>1.1884999999999999</v>
      </c>
      <c r="I30" s="22">
        <v>0.78949999999999987</v>
      </c>
      <c r="J30" s="22">
        <v>1.0900999999999998</v>
      </c>
      <c r="K30" s="22">
        <v>1.1900999999999999</v>
      </c>
      <c r="L30" s="22">
        <v>1.3448</v>
      </c>
      <c r="M30" s="22">
        <v>1.0381</v>
      </c>
      <c r="N30" s="22">
        <v>1.2218</v>
      </c>
    </row>
    <row r="31" spans="1:14" s="3" customFormat="1" ht="12" customHeight="1" x14ac:dyDescent="0.25">
      <c r="A31" s="9" t="s">
        <v>4</v>
      </c>
      <c r="B31" s="22">
        <v>0.63470000000000004</v>
      </c>
      <c r="C31" s="22">
        <v>1.5591999999999999</v>
      </c>
      <c r="D31" s="22">
        <v>1.4498</v>
      </c>
      <c r="E31" s="22">
        <v>0.67669999999999997</v>
      </c>
      <c r="F31" s="22">
        <v>0.75640000000000007</v>
      </c>
      <c r="G31" s="22">
        <v>1.1476</v>
      </c>
      <c r="H31" s="22">
        <v>1.2772000000000001</v>
      </c>
      <c r="I31" s="22">
        <v>0.9032</v>
      </c>
      <c r="J31" s="22">
        <v>0.93080000000000007</v>
      </c>
      <c r="K31" s="22">
        <v>1.1582999999999999</v>
      </c>
      <c r="L31" s="22">
        <v>0.65359999999999996</v>
      </c>
      <c r="M31" s="22">
        <v>0.9526</v>
      </c>
      <c r="N31" s="22">
        <v>1.2215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7.5826000000000002</v>
      </c>
      <c r="H32" s="22">
        <v>3.4095</v>
      </c>
      <c r="I32" s="22">
        <v>4.7797000000000001</v>
      </c>
      <c r="J32" s="22">
        <v>2.3928000000000003</v>
      </c>
      <c r="K32" s="22" t="s">
        <v>16</v>
      </c>
      <c r="L32" s="22" t="s">
        <v>16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4.5004</v>
      </c>
      <c r="C33" s="22">
        <v>5.0173000000000005</v>
      </c>
      <c r="D33" s="22">
        <v>3.7303999999999995</v>
      </c>
      <c r="E33" s="22">
        <v>2.9777999999999998</v>
      </c>
      <c r="F33" s="22">
        <v>6.3949000000000007</v>
      </c>
      <c r="G33" s="22">
        <v>4.4172000000000002</v>
      </c>
      <c r="H33" s="22">
        <v>4.4718999999999998</v>
      </c>
      <c r="I33" s="22">
        <v>4.3859000000000004</v>
      </c>
      <c r="J33" s="22">
        <v>4.5745000000000005</v>
      </c>
      <c r="K33" s="22">
        <v>3.7630999999999997</v>
      </c>
      <c r="L33" s="22">
        <v>2.5301</v>
      </c>
      <c r="M33" s="22">
        <v>5.6950000000000003</v>
      </c>
      <c r="N33" s="22">
        <v>4.2621000000000002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3.641</v>
      </c>
      <c r="G34" s="22">
        <v>1.6761000000000001</v>
      </c>
      <c r="H34" s="22">
        <v>1.6471</v>
      </c>
      <c r="I34" s="22">
        <v>1.5796000000000001</v>
      </c>
      <c r="J34" s="22">
        <v>1.5056999999999998</v>
      </c>
      <c r="K34" s="22">
        <v>1.5527</v>
      </c>
      <c r="L34" s="22">
        <v>1.4332</v>
      </c>
      <c r="M34" s="22">
        <v>1.7788000000000002</v>
      </c>
      <c r="N34" s="22">
        <v>1.9608000000000001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topLeftCell="A4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12.1835</v>
      </c>
      <c r="C3" s="22">
        <v>10.1005</v>
      </c>
      <c r="D3" s="22">
        <v>8.8833000000000002</v>
      </c>
      <c r="E3" s="22">
        <v>8.270900000000001</v>
      </c>
      <c r="F3" s="22">
        <v>7.5415999999999999</v>
      </c>
      <c r="G3" s="22">
        <v>7.5852000000000004</v>
      </c>
      <c r="H3" s="22">
        <v>7.1992000000000003</v>
      </c>
      <c r="I3" s="22">
        <v>5.8761999999999999</v>
      </c>
      <c r="J3" s="22">
        <v>6.2568999999999999</v>
      </c>
      <c r="K3" s="22">
        <v>6.5546999999999995</v>
      </c>
      <c r="L3" s="22">
        <v>5.5061</v>
      </c>
      <c r="M3" s="22">
        <v>4.97</v>
      </c>
      <c r="N3" s="22">
        <v>4.4417999999999997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12.4358</v>
      </c>
      <c r="C6" s="22">
        <v>9.3643999999999998</v>
      </c>
      <c r="D6" s="22">
        <v>8.5998999999999999</v>
      </c>
      <c r="E6" s="22">
        <v>8.1683000000000003</v>
      </c>
      <c r="F6" s="22">
        <v>7.1828000000000003</v>
      </c>
      <c r="G6" s="22">
        <v>6.865499999999999</v>
      </c>
      <c r="H6" s="22">
        <v>7.7339000000000002</v>
      </c>
      <c r="I6" s="22">
        <v>6.2363</v>
      </c>
      <c r="J6" s="22">
        <v>6.8933999999999997</v>
      </c>
      <c r="K6" s="22">
        <v>7.1549000000000005</v>
      </c>
      <c r="L6" s="22">
        <v>6.4022999999999994</v>
      </c>
      <c r="M6" s="22">
        <v>5.5686999999999998</v>
      </c>
      <c r="N6" s="22">
        <v>5.4161000000000001</v>
      </c>
    </row>
    <row r="7" spans="1:16" s="3" customFormat="1" ht="12" customHeight="1" x14ac:dyDescent="0.25">
      <c r="A7" s="9" t="s">
        <v>11</v>
      </c>
      <c r="B7" s="22">
        <v>11.9061</v>
      </c>
      <c r="C7" s="22">
        <v>10.793200000000001</v>
      </c>
      <c r="D7" s="22">
        <v>8.9882000000000009</v>
      </c>
      <c r="E7" s="22">
        <v>8.1532999999999998</v>
      </c>
      <c r="F7" s="22">
        <v>7.6753</v>
      </c>
      <c r="G7" s="22">
        <v>8.0579999999999998</v>
      </c>
      <c r="H7" s="22">
        <v>6.6398000000000001</v>
      </c>
      <c r="I7" s="22">
        <v>5.5041000000000002</v>
      </c>
      <c r="J7" s="22">
        <v>5.5967000000000002</v>
      </c>
      <c r="K7" s="22">
        <v>5.8708999999999998</v>
      </c>
      <c r="L7" s="22">
        <v>4.5189000000000004</v>
      </c>
      <c r="M7" s="22">
        <v>4.3940999999999999</v>
      </c>
      <c r="N7" s="22">
        <v>3.3665000000000003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14.370200000000001</v>
      </c>
      <c r="C10" s="22">
        <v>12.140499999999999</v>
      </c>
      <c r="D10" s="22">
        <v>10.692</v>
      </c>
      <c r="E10" s="22">
        <v>9.3841000000000001</v>
      </c>
      <c r="F10" s="22">
        <v>8.7817000000000007</v>
      </c>
      <c r="G10" s="22">
        <v>8.6537000000000006</v>
      </c>
      <c r="H10" s="22">
        <v>8.8630999999999993</v>
      </c>
      <c r="I10" s="22">
        <v>6.9828000000000001</v>
      </c>
      <c r="J10" s="22">
        <v>7.2914000000000003</v>
      </c>
      <c r="K10" s="22">
        <v>7.5793999999999997</v>
      </c>
      <c r="L10" s="22">
        <v>6.5692000000000004</v>
      </c>
      <c r="M10" s="22">
        <v>5.8784999999999998</v>
      </c>
      <c r="N10" s="22">
        <v>5.5845000000000002</v>
      </c>
    </row>
    <row r="11" spans="1:16" s="3" customFormat="1" ht="12" customHeight="1" x14ac:dyDescent="0.25">
      <c r="A11" s="9" t="s">
        <v>2</v>
      </c>
      <c r="B11" s="22">
        <v>5.1069999999999993</v>
      </c>
      <c r="C11" s="22">
        <v>4.8597000000000001</v>
      </c>
      <c r="D11" s="22">
        <v>3.7705000000000002</v>
      </c>
      <c r="E11" s="22">
        <v>5.0978000000000003</v>
      </c>
      <c r="F11" s="22">
        <v>2.7796000000000003</v>
      </c>
      <c r="G11" s="22">
        <v>3.9482000000000004</v>
      </c>
      <c r="H11" s="22">
        <v>2.4432</v>
      </c>
      <c r="I11" s="22">
        <v>3.4571999999999998</v>
      </c>
      <c r="J11" s="22">
        <v>3.0123000000000002</v>
      </c>
      <c r="K11" s="22">
        <v>3.9704000000000002</v>
      </c>
      <c r="L11" s="22">
        <v>2.9767999999999999</v>
      </c>
      <c r="M11" s="22">
        <v>2.7654999999999998</v>
      </c>
      <c r="N11" s="22">
        <v>2.3161</v>
      </c>
    </row>
    <row r="12" spans="1:16" s="3" customFormat="1" ht="12" customHeight="1" x14ac:dyDescent="0.25">
      <c r="A12" s="9" t="s">
        <v>3</v>
      </c>
      <c r="B12" s="22">
        <v>6.7596000000000007</v>
      </c>
      <c r="C12" s="22">
        <v>5.9808000000000003</v>
      </c>
      <c r="D12" s="22">
        <v>6.0231000000000003</v>
      </c>
      <c r="E12" s="22">
        <v>6.0312999999999999</v>
      </c>
      <c r="F12" s="22">
        <v>6.1406000000000001</v>
      </c>
      <c r="G12" s="22">
        <v>5.6871</v>
      </c>
      <c r="H12" s="22">
        <v>4.3853999999999997</v>
      </c>
      <c r="I12" s="22">
        <v>5.0215999999999994</v>
      </c>
      <c r="J12" s="22">
        <v>5.0705999999999998</v>
      </c>
      <c r="K12" s="22">
        <v>4.4036999999999997</v>
      </c>
      <c r="L12" s="22">
        <v>3.6512000000000002</v>
      </c>
      <c r="M12" s="22">
        <v>2.9434999999999998</v>
      </c>
      <c r="N12" s="22">
        <v>2.7879</v>
      </c>
    </row>
    <row r="13" spans="1:16" s="3" customFormat="1" ht="12" customHeight="1" x14ac:dyDescent="0.25">
      <c r="A13" s="9" t="s">
        <v>4</v>
      </c>
      <c r="B13" s="22">
        <v>6.5240000000000009</v>
      </c>
      <c r="C13" s="22">
        <v>4.9969999999999999</v>
      </c>
      <c r="D13" s="22">
        <v>5.9314</v>
      </c>
      <c r="E13" s="22">
        <v>2.3452999999999999</v>
      </c>
      <c r="F13" s="22">
        <v>3.1616</v>
      </c>
      <c r="G13" s="22">
        <v>3.6594000000000002</v>
      </c>
      <c r="H13" s="22">
        <v>3.5374999999999996</v>
      </c>
      <c r="I13" s="22">
        <v>1.8346</v>
      </c>
      <c r="J13" s="22">
        <v>2.4049</v>
      </c>
      <c r="K13" s="22">
        <v>3.5579000000000001</v>
      </c>
      <c r="L13" s="22">
        <v>2.0507999999999997</v>
      </c>
      <c r="M13" s="22">
        <v>1.9644999999999999</v>
      </c>
      <c r="N13" s="22">
        <v>2.1156000000000001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14.5306</v>
      </c>
      <c r="G14" s="22">
        <v>5.6723999999999997</v>
      </c>
      <c r="H14" s="22">
        <v>9.1715</v>
      </c>
      <c r="I14" s="22">
        <v>1.3174999999999999</v>
      </c>
      <c r="J14" s="22">
        <v>7.7542999999999997</v>
      </c>
      <c r="K14" s="22">
        <v>8.3065999999999995</v>
      </c>
      <c r="L14" s="22">
        <v>6.5576999999999996</v>
      </c>
      <c r="M14" s="22">
        <v>8.1420000000000012</v>
      </c>
      <c r="N14" s="22">
        <v>6.7424999999999997</v>
      </c>
      <c r="O14" s="10"/>
      <c r="P14" s="10"/>
    </row>
    <row r="15" spans="1:16" s="3" customFormat="1" ht="12" customHeight="1" x14ac:dyDescent="0.25">
      <c r="A15" s="9" t="s">
        <v>6</v>
      </c>
      <c r="B15" s="22">
        <v>17.5289</v>
      </c>
      <c r="C15" s="22">
        <v>18.29</v>
      </c>
      <c r="D15" s="22">
        <v>17.832700000000003</v>
      </c>
      <c r="E15" s="22">
        <v>16.267699999999998</v>
      </c>
      <c r="F15" s="22">
        <v>17.799400000000002</v>
      </c>
      <c r="G15" s="22">
        <v>13.875999999999999</v>
      </c>
      <c r="H15" s="22">
        <v>10.1058</v>
      </c>
      <c r="I15" s="22">
        <v>10.5748</v>
      </c>
      <c r="J15" s="22">
        <v>13.644700000000002</v>
      </c>
      <c r="K15" s="22">
        <v>16.4633</v>
      </c>
      <c r="L15" s="22">
        <v>9.4016000000000002</v>
      </c>
      <c r="M15" s="22">
        <v>8.3179999999999996</v>
      </c>
      <c r="N15" s="22">
        <v>5.9051999999999998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6.8494000000000002</v>
      </c>
      <c r="G16" s="22">
        <v>6.0179999999999998</v>
      </c>
      <c r="H16" s="22">
        <v>7.6997</v>
      </c>
      <c r="I16" s="22">
        <v>6.5880999999999998</v>
      </c>
      <c r="J16" s="22">
        <v>7.3523000000000005</v>
      </c>
      <c r="K16" s="22">
        <v>6.9352</v>
      </c>
      <c r="L16" s="22">
        <v>6.3890000000000002</v>
      </c>
      <c r="M16" s="22">
        <v>6.8528000000000002</v>
      </c>
      <c r="N16" s="22">
        <v>3.3987000000000003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14.3741</v>
      </c>
      <c r="C19" s="22">
        <v>11.281700000000001</v>
      </c>
      <c r="D19" s="22">
        <v>9.8801000000000005</v>
      </c>
      <c r="E19" s="22">
        <v>8.9877000000000002</v>
      </c>
      <c r="F19" s="22">
        <v>8.0889000000000006</v>
      </c>
      <c r="G19" s="22">
        <v>7.2683</v>
      </c>
      <c r="H19" s="22">
        <v>8.9980000000000011</v>
      </c>
      <c r="I19" s="22">
        <v>6.9669999999999996</v>
      </c>
      <c r="J19" s="22">
        <v>7.5509999999999993</v>
      </c>
      <c r="K19" s="22">
        <v>7.9006000000000007</v>
      </c>
      <c r="L19" s="22">
        <v>7.3634000000000004</v>
      </c>
      <c r="M19" s="22">
        <v>6.4831000000000003</v>
      </c>
      <c r="N19" s="22">
        <v>6.8090000000000002</v>
      </c>
    </row>
    <row r="20" spans="1:14" s="3" customFormat="1" ht="12" customHeight="1" x14ac:dyDescent="0.25">
      <c r="A20" s="9" t="s">
        <v>2</v>
      </c>
      <c r="B20" s="22">
        <v>4.7496999999999998</v>
      </c>
      <c r="C20" s="22">
        <v>5.3900999999999994</v>
      </c>
      <c r="D20" s="22">
        <v>4.4280999999999997</v>
      </c>
      <c r="E20" s="22">
        <v>5.9180000000000001</v>
      </c>
      <c r="F20" s="22">
        <v>3.6939000000000002</v>
      </c>
      <c r="G20" s="22">
        <v>5.2651000000000003</v>
      </c>
      <c r="H20" s="22">
        <v>3.4750999999999999</v>
      </c>
      <c r="I20" s="22">
        <v>4.5689000000000002</v>
      </c>
      <c r="J20" s="22">
        <v>5.5243000000000002</v>
      </c>
      <c r="K20" s="22">
        <v>4.0412999999999997</v>
      </c>
      <c r="L20" s="22">
        <v>3.6283000000000003</v>
      </c>
      <c r="M20" s="22">
        <v>3.5249000000000001</v>
      </c>
      <c r="N20" s="22">
        <v>3.1280000000000001</v>
      </c>
    </row>
    <row r="21" spans="1:14" s="3" customFormat="1" ht="12" customHeight="1" x14ac:dyDescent="0.25">
      <c r="A21" s="9" t="s">
        <v>3</v>
      </c>
      <c r="B21" s="22">
        <v>7.1349</v>
      </c>
      <c r="C21" s="22">
        <v>5.7408999999999999</v>
      </c>
      <c r="D21" s="22">
        <v>7.0446999999999997</v>
      </c>
      <c r="E21" s="22">
        <v>6.5281000000000002</v>
      </c>
      <c r="F21" s="22">
        <v>6.9837999999999996</v>
      </c>
      <c r="G21" s="22">
        <v>6.2448999999999995</v>
      </c>
      <c r="H21" s="22">
        <v>5.2739000000000003</v>
      </c>
      <c r="I21" s="22">
        <v>5.6882999999999999</v>
      </c>
      <c r="J21" s="22">
        <v>5.5503</v>
      </c>
      <c r="K21" s="22">
        <v>5.7706999999999997</v>
      </c>
      <c r="L21" s="22">
        <v>4.9971000000000005</v>
      </c>
      <c r="M21" s="22">
        <v>3.0082999999999998</v>
      </c>
      <c r="N21" s="22">
        <v>3.5697999999999999</v>
      </c>
    </row>
    <row r="22" spans="1:14" s="3" customFormat="1" ht="12" customHeight="1" x14ac:dyDescent="0.25">
      <c r="A22" s="9" t="s">
        <v>4</v>
      </c>
      <c r="B22" s="22">
        <v>7.7089000000000008</v>
      </c>
      <c r="C22" s="22">
        <v>4.1295000000000002</v>
      </c>
      <c r="D22" s="22">
        <v>7.4656000000000002</v>
      </c>
      <c r="E22" s="22">
        <v>2.3203</v>
      </c>
      <c r="F22" s="22">
        <v>3.1921999999999997</v>
      </c>
      <c r="G22" s="22">
        <v>2.8022</v>
      </c>
      <c r="H22" s="22">
        <v>4.4641999999999999</v>
      </c>
      <c r="I22" s="22">
        <v>2.8393999999999999</v>
      </c>
      <c r="J22" s="22">
        <v>3.9865999999999997</v>
      </c>
      <c r="K22" s="22">
        <v>4.3517999999999999</v>
      </c>
      <c r="L22" s="22">
        <v>2.2812999999999999</v>
      </c>
      <c r="M22" s="22">
        <v>2.9415</v>
      </c>
      <c r="N22" s="22">
        <v>1.7777999999999998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5.8785999999999996</v>
      </c>
      <c r="H23" s="22">
        <v>9.1882000000000001</v>
      </c>
      <c r="I23" s="22">
        <v>2.4788999999999999</v>
      </c>
      <c r="J23" s="22">
        <v>10.5457</v>
      </c>
      <c r="K23" s="22">
        <v>10.9009</v>
      </c>
      <c r="L23" s="22">
        <v>7.0461999999999998</v>
      </c>
      <c r="M23" s="22">
        <v>11.303100000000001</v>
      </c>
      <c r="N23" s="22">
        <v>6.9658999999999995</v>
      </c>
    </row>
    <row r="24" spans="1:14" s="3" customFormat="1" ht="12" customHeight="1" x14ac:dyDescent="0.25">
      <c r="A24" s="9" t="s">
        <v>6</v>
      </c>
      <c r="B24" s="22">
        <v>19.513200000000001</v>
      </c>
      <c r="C24" s="22">
        <v>7.8478999999999992</v>
      </c>
      <c r="D24" s="22">
        <v>15.6075</v>
      </c>
      <c r="E24" s="22">
        <v>13.293099999999999</v>
      </c>
      <c r="F24" s="22">
        <v>15.023800000000001</v>
      </c>
      <c r="G24" s="22">
        <v>11.7433</v>
      </c>
      <c r="H24" s="22">
        <v>14.3584</v>
      </c>
      <c r="I24" s="22">
        <v>12.872900000000001</v>
      </c>
      <c r="J24" s="22">
        <v>17.366899999999998</v>
      </c>
      <c r="K24" s="22">
        <v>16.884499999999999</v>
      </c>
      <c r="L24" s="22">
        <v>8.8509000000000011</v>
      </c>
      <c r="M24" s="22">
        <v>9.6496999999999993</v>
      </c>
      <c r="N24" s="22">
        <v>10.205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3.4916</v>
      </c>
      <c r="G25" s="22">
        <v>6.3881999999999994</v>
      </c>
      <c r="H25" s="22">
        <v>9.2373999999999992</v>
      </c>
      <c r="I25" s="22">
        <v>8.1470000000000002</v>
      </c>
      <c r="J25" s="22">
        <v>5.8253000000000004</v>
      </c>
      <c r="K25" s="22">
        <v>9.4159999999999986</v>
      </c>
      <c r="L25" s="22">
        <v>8.8417999999999992</v>
      </c>
      <c r="M25" s="22">
        <v>8.4163999999999994</v>
      </c>
      <c r="N25" s="22">
        <v>3.8504999999999998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14.367800000000001</v>
      </c>
      <c r="C28" s="22">
        <v>13.069900000000001</v>
      </c>
      <c r="D28" s="22">
        <v>11.4207</v>
      </c>
      <c r="E28" s="22">
        <v>9.8017000000000003</v>
      </c>
      <c r="F28" s="22">
        <v>9.4885000000000002</v>
      </c>
      <c r="G28" s="22">
        <v>9.8650000000000002</v>
      </c>
      <c r="H28" s="22">
        <v>8.6913999999999998</v>
      </c>
      <c r="I28" s="22">
        <v>6.9881000000000002</v>
      </c>
      <c r="J28" s="22">
        <v>7.0395000000000003</v>
      </c>
      <c r="K28" s="22">
        <v>7.3283000000000005</v>
      </c>
      <c r="L28" s="22">
        <v>5.7125000000000004</v>
      </c>
      <c r="M28" s="22">
        <v>5.3029999999999999</v>
      </c>
      <c r="N28" s="22">
        <v>4.3921000000000001</v>
      </c>
    </row>
    <row r="29" spans="1:14" s="3" customFormat="1" ht="12" customHeight="1" x14ac:dyDescent="0.25">
      <c r="A29" s="9" t="s">
        <v>2</v>
      </c>
      <c r="B29" s="22">
        <v>5.3708999999999998</v>
      </c>
      <c r="C29" s="22">
        <v>4.0697999999999999</v>
      </c>
      <c r="D29" s="22">
        <v>3.1794999999999995</v>
      </c>
      <c r="E29" s="22">
        <v>4.1160000000000005</v>
      </c>
      <c r="F29" s="22">
        <v>1.8745000000000001</v>
      </c>
      <c r="G29" s="22">
        <v>2.5225</v>
      </c>
      <c r="H29" s="22">
        <v>1.4000999999999999</v>
      </c>
      <c r="I29" s="22">
        <v>2.2073</v>
      </c>
      <c r="J29" s="22">
        <v>0.95099999999999996</v>
      </c>
      <c r="K29" s="22">
        <v>3.7387999999999999</v>
      </c>
      <c r="L29" s="22">
        <v>2.3502999999999998</v>
      </c>
      <c r="M29" s="22">
        <v>2.0192999999999999</v>
      </c>
      <c r="N29" s="22">
        <v>1.4224999999999999</v>
      </c>
    </row>
    <row r="30" spans="1:14" s="3" customFormat="1" ht="12" customHeight="1" x14ac:dyDescent="0.25">
      <c r="A30" s="9" t="s">
        <v>3</v>
      </c>
      <c r="B30" s="22">
        <v>6.2969999999999997</v>
      </c>
      <c r="C30" s="22">
        <v>5.9504000000000001</v>
      </c>
      <c r="D30" s="22">
        <v>5.1117999999999997</v>
      </c>
      <c r="E30" s="22">
        <v>5.2678000000000003</v>
      </c>
      <c r="F30" s="22">
        <v>5.1360999999999999</v>
      </c>
      <c r="G30" s="22">
        <v>5.1219000000000001</v>
      </c>
      <c r="H30" s="22">
        <v>3.6770999999999998</v>
      </c>
      <c r="I30" s="22">
        <v>4.4862000000000002</v>
      </c>
      <c r="J30" s="22">
        <v>4.6062000000000003</v>
      </c>
      <c r="K30" s="22">
        <v>3.1044</v>
      </c>
      <c r="L30" s="22">
        <v>2.4313000000000002</v>
      </c>
      <c r="M30" s="22">
        <v>2.9171999999999998</v>
      </c>
      <c r="N30" s="22">
        <v>1.9258999999999999</v>
      </c>
    </row>
    <row r="31" spans="1:14" s="3" customFormat="1" ht="12" customHeight="1" x14ac:dyDescent="0.25">
      <c r="A31" s="9" t="s">
        <v>4</v>
      </c>
      <c r="B31" s="22">
        <v>5.5974000000000004</v>
      </c>
      <c r="C31" s="22">
        <v>6.0873999999999997</v>
      </c>
      <c r="D31" s="22">
        <v>4.6149000000000004</v>
      </c>
      <c r="E31" s="22">
        <v>2.3983999999999996</v>
      </c>
      <c r="F31" s="22">
        <v>3.2217000000000002</v>
      </c>
      <c r="G31" s="22">
        <v>4.1269999999999998</v>
      </c>
      <c r="H31" s="22">
        <v>2.5367000000000002</v>
      </c>
      <c r="I31" s="22">
        <v>0.83879999999999999</v>
      </c>
      <c r="J31" s="22">
        <v>0.93220000000000003</v>
      </c>
      <c r="K31" s="22">
        <v>2.7984</v>
      </c>
      <c r="L31" s="22">
        <v>1.4446000000000001</v>
      </c>
      <c r="M31" s="22">
        <v>1.0569999999999999</v>
      </c>
      <c r="N31" s="22">
        <v>2.5095000000000001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5.6638999999999999</v>
      </c>
      <c r="H32" s="22">
        <v>9.277000000000001</v>
      </c>
      <c r="I32" s="22" t="s">
        <v>16</v>
      </c>
      <c r="J32" s="22">
        <v>4.7302</v>
      </c>
      <c r="K32" s="22">
        <v>5.4020999999999999</v>
      </c>
      <c r="L32" s="22">
        <v>6.2681000000000004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16.316099999999999</v>
      </c>
      <c r="C33" s="22">
        <v>31.101499999999998</v>
      </c>
      <c r="D33" s="22">
        <v>20.478899999999999</v>
      </c>
      <c r="E33" s="22" t="s">
        <v>16</v>
      </c>
      <c r="F33" s="22">
        <v>20.9849</v>
      </c>
      <c r="G33" s="22" t="s">
        <v>16</v>
      </c>
      <c r="H33" s="22">
        <v>5.5570000000000004</v>
      </c>
      <c r="I33" s="22" t="s">
        <v>16</v>
      </c>
      <c r="J33" s="22" t="s">
        <v>16</v>
      </c>
      <c r="K33" s="22">
        <v>16.562899999999999</v>
      </c>
      <c r="L33" s="22">
        <v>10.3774</v>
      </c>
      <c r="M33" s="22">
        <v>7.1433</v>
      </c>
      <c r="N33" s="22">
        <v>1.6584999999999999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9.2077999999999989</v>
      </c>
      <c r="G34" s="22">
        <v>5.8062000000000005</v>
      </c>
      <c r="H34" s="22">
        <v>5.9663000000000004</v>
      </c>
      <c r="I34" s="22">
        <v>5.4824999999999999</v>
      </c>
      <c r="J34" s="22">
        <v>7.9393000000000002</v>
      </c>
      <c r="K34" s="22">
        <v>4.8768000000000002</v>
      </c>
      <c r="L34" s="22">
        <v>4.492</v>
      </c>
      <c r="M34" s="22">
        <v>5.5495000000000001</v>
      </c>
      <c r="N34" s="22">
        <v>3.2377999999999996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0.57219999999999993</v>
      </c>
      <c r="C3" s="22">
        <v>0.50860000000000005</v>
      </c>
      <c r="D3" s="22">
        <v>0.47060000000000002</v>
      </c>
      <c r="E3" s="22">
        <v>0.4733</v>
      </c>
      <c r="F3" s="22">
        <v>0.40600000000000003</v>
      </c>
      <c r="G3" s="22">
        <v>0.36510000000000004</v>
      </c>
      <c r="H3" s="22">
        <v>0.38370000000000004</v>
      </c>
      <c r="I3" s="22">
        <v>0.39410000000000001</v>
      </c>
      <c r="J3" s="22">
        <v>0.40169999999999995</v>
      </c>
      <c r="K3" s="22">
        <v>0.40289999999999998</v>
      </c>
      <c r="L3" s="22">
        <v>0.33810000000000001</v>
      </c>
      <c r="M3" s="22">
        <v>0.30049999999999999</v>
      </c>
      <c r="N3" s="22">
        <v>0.32450000000000001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0.77239999999999998</v>
      </c>
      <c r="C6" s="22">
        <v>0.55399999999999994</v>
      </c>
      <c r="D6" s="22">
        <v>0.50340000000000007</v>
      </c>
      <c r="E6" s="22">
        <v>0.57109999999999994</v>
      </c>
      <c r="F6" s="22">
        <v>0.4279</v>
      </c>
      <c r="G6" s="22">
        <v>0.38229999999999997</v>
      </c>
      <c r="H6" s="22">
        <v>0.40800000000000003</v>
      </c>
      <c r="I6" s="22">
        <v>0.39690000000000003</v>
      </c>
      <c r="J6" s="22">
        <v>0.45719999999999994</v>
      </c>
      <c r="K6" s="22">
        <v>0.50449999999999995</v>
      </c>
      <c r="L6" s="22">
        <v>0.4743</v>
      </c>
      <c r="M6" s="22">
        <v>0.38490000000000002</v>
      </c>
      <c r="N6" s="22">
        <v>0.41439999999999999</v>
      </c>
    </row>
    <row r="7" spans="1:16" s="3" customFormat="1" ht="12" customHeight="1" x14ac:dyDescent="0.25">
      <c r="A7" s="9" t="s">
        <v>11</v>
      </c>
      <c r="B7" s="22">
        <v>0.6391</v>
      </c>
      <c r="C7" s="22">
        <v>0.68289999999999995</v>
      </c>
      <c r="D7" s="22">
        <v>0.56769999999999998</v>
      </c>
      <c r="E7" s="22">
        <v>0.56899999999999995</v>
      </c>
      <c r="F7" s="22">
        <v>0.5373</v>
      </c>
      <c r="G7" s="22">
        <v>0.50829999999999997</v>
      </c>
      <c r="H7" s="22">
        <v>0.48780000000000001</v>
      </c>
      <c r="I7" s="22">
        <v>0.48719999999999997</v>
      </c>
      <c r="J7" s="22">
        <v>0.4889</v>
      </c>
      <c r="K7" s="22">
        <v>0.45129999999999998</v>
      </c>
      <c r="L7" s="22">
        <v>0.32479999999999998</v>
      </c>
      <c r="M7" s="22">
        <v>0.34770000000000001</v>
      </c>
      <c r="N7" s="22">
        <v>0.36510000000000004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0.70579999999999998</v>
      </c>
      <c r="C10" s="22">
        <v>0.63319999999999999</v>
      </c>
      <c r="D10" s="22">
        <v>0.58069999999999999</v>
      </c>
      <c r="E10" s="22">
        <v>0.57889999999999997</v>
      </c>
      <c r="F10" s="22">
        <v>0.4874</v>
      </c>
      <c r="G10" s="22">
        <v>0.44929999999999998</v>
      </c>
      <c r="H10" s="22">
        <v>0.53290000000000004</v>
      </c>
      <c r="I10" s="22">
        <v>0.58030000000000004</v>
      </c>
      <c r="J10" s="22">
        <v>0.55710000000000004</v>
      </c>
      <c r="K10" s="22">
        <v>0.48190000000000005</v>
      </c>
      <c r="L10" s="22">
        <v>0.4521</v>
      </c>
      <c r="M10" s="22">
        <v>0.40870000000000006</v>
      </c>
      <c r="N10" s="22">
        <v>0.51390000000000002</v>
      </c>
    </row>
    <row r="11" spans="1:16" s="3" customFormat="1" ht="12" customHeight="1" x14ac:dyDescent="0.25">
      <c r="A11" s="9" t="s">
        <v>2</v>
      </c>
      <c r="B11" s="22">
        <v>0.77949999999999997</v>
      </c>
      <c r="C11" s="22">
        <v>0.60330000000000006</v>
      </c>
      <c r="D11" s="22">
        <v>0.48069999999999996</v>
      </c>
      <c r="E11" s="22">
        <v>0.97240000000000004</v>
      </c>
      <c r="F11" s="22">
        <v>0.54320000000000002</v>
      </c>
      <c r="G11" s="22">
        <v>0.58849999999999991</v>
      </c>
      <c r="H11" s="22">
        <v>0.48120000000000002</v>
      </c>
      <c r="I11" s="22">
        <v>0.57240000000000002</v>
      </c>
      <c r="J11" s="22">
        <v>0.52579999999999993</v>
      </c>
      <c r="K11" s="22">
        <v>0.64490000000000003</v>
      </c>
      <c r="L11" s="22">
        <v>0.58809999999999996</v>
      </c>
      <c r="M11" s="22">
        <v>0.59770000000000001</v>
      </c>
      <c r="N11" s="22">
        <v>0.59060000000000001</v>
      </c>
    </row>
    <row r="12" spans="1:16" s="3" customFormat="1" ht="12" customHeight="1" x14ac:dyDescent="0.25">
      <c r="A12" s="9" t="s">
        <v>3</v>
      </c>
      <c r="B12" s="22">
        <v>1.1631</v>
      </c>
      <c r="C12" s="22">
        <v>0.83110000000000006</v>
      </c>
      <c r="D12" s="22">
        <v>0.92200000000000004</v>
      </c>
      <c r="E12" s="22">
        <v>0.85039999999999993</v>
      </c>
      <c r="F12" s="22">
        <v>0.88070000000000004</v>
      </c>
      <c r="G12" s="22">
        <v>0.75729999999999997</v>
      </c>
      <c r="H12" s="22">
        <v>0.6129</v>
      </c>
      <c r="I12" s="22">
        <v>0.42960000000000004</v>
      </c>
      <c r="J12" s="22">
        <v>0.47949999999999998</v>
      </c>
      <c r="K12" s="22">
        <v>0.53150000000000008</v>
      </c>
      <c r="L12" s="22">
        <v>0.39350000000000002</v>
      </c>
      <c r="M12" s="22">
        <v>0.52160000000000006</v>
      </c>
      <c r="N12" s="22">
        <v>0.42310000000000003</v>
      </c>
    </row>
    <row r="13" spans="1:16" s="3" customFormat="1" ht="12" customHeight="1" x14ac:dyDescent="0.25">
      <c r="A13" s="9" t="s">
        <v>4</v>
      </c>
      <c r="B13" s="22">
        <v>1.8929</v>
      </c>
      <c r="C13" s="22">
        <v>1.2192000000000001</v>
      </c>
      <c r="D13" s="22">
        <v>1.0509999999999999</v>
      </c>
      <c r="E13" s="22">
        <v>0.72670000000000001</v>
      </c>
      <c r="F13" s="22">
        <v>1.075</v>
      </c>
      <c r="G13" s="22">
        <v>0.88229999999999997</v>
      </c>
      <c r="H13" s="22">
        <v>0.94569999999999999</v>
      </c>
      <c r="I13" s="22">
        <v>0.52300000000000002</v>
      </c>
      <c r="J13" s="22">
        <v>0.58689999999999998</v>
      </c>
      <c r="K13" s="22">
        <v>1.0113000000000001</v>
      </c>
      <c r="L13" s="22">
        <v>0.83640000000000003</v>
      </c>
      <c r="M13" s="22">
        <v>0.73409999999999997</v>
      </c>
      <c r="N13" s="22">
        <v>0.85330000000000006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5.7739000000000003</v>
      </c>
      <c r="G14" s="22">
        <v>2.2275</v>
      </c>
      <c r="H14" s="22">
        <v>2.286</v>
      </c>
      <c r="I14" s="22">
        <v>0.94850000000000001</v>
      </c>
      <c r="J14" s="22">
        <v>1.8694999999999999</v>
      </c>
      <c r="K14" s="22">
        <v>3.1156999999999999</v>
      </c>
      <c r="L14" s="22">
        <v>1.7522</v>
      </c>
      <c r="M14" s="22">
        <v>2.4843999999999999</v>
      </c>
      <c r="N14" s="22">
        <v>2.6989999999999998</v>
      </c>
      <c r="O14" s="10"/>
      <c r="P14" s="10"/>
    </row>
    <row r="15" spans="1:16" s="3" customFormat="1" ht="12" customHeight="1" x14ac:dyDescent="0.25">
      <c r="A15" s="9" t="s">
        <v>6</v>
      </c>
      <c r="B15" s="22">
        <v>4.1898</v>
      </c>
      <c r="C15" s="22">
        <v>4.1561000000000003</v>
      </c>
      <c r="D15" s="22">
        <v>3.1713</v>
      </c>
      <c r="E15" s="22">
        <v>3.2093000000000003</v>
      </c>
      <c r="F15" s="22">
        <v>3.7747000000000002</v>
      </c>
      <c r="G15" s="22">
        <v>3.0861999999999998</v>
      </c>
      <c r="H15" s="22">
        <v>3.1023999999999998</v>
      </c>
      <c r="I15" s="22">
        <v>3</v>
      </c>
      <c r="J15" s="22">
        <v>3.0861000000000001</v>
      </c>
      <c r="K15" s="22">
        <v>2.1177999999999999</v>
      </c>
      <c r="L15" s="22">
        <v>2.5118999999999998</v>
      </c>
      <c r="M15" s="22">
        <v>2.5138000000000003</v>
      </c>
      <c r="N15" s="22">
        <v>1.5935999999999999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1.8522000000000001</v>
      </c>
      <c r="G16" s="22">
        <v>1.2807000000000002</v>
      </c>
      <c r="H16" s="22">
        <v>1.3358000000000001</v>
      </c>
      <c r="I16" s="22">
        <v>1.1135999999999999</v>
      </c>
      <c r="J16" s="22">
        <v>1.2168000000000001</v>
      </c>
      <c r="K16" s="22">
        <v>1.2966</v>
      </c>
      <c r="L16" s="22">
        <v>1.0600999999999998</v>
      </c>
      <c r="M16" s="22">
        <v>1.0811999999999999</v>
      </c>
      <c r="N16" s="22">
        <v>0.82419999999999993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0.98870000000000002</v>
      </c>
      <c r="C19" s="22">
        <v>0.76990000000000003</v>
      </c>
      <c r="D19" s="22">
        <v>0.66449999999999998</v>
      </c>
      <c r="E19" s="22">
        <v>0.67489999999999994</v>
      </c>
      <c r="F19" s="22">
        <v>0.57750000000000001</v>
      </c>
      <c r="G19" s="22">
        <v>0.50870000000000004</v>
      </c>
      <c r="H19" s="22">
        <v>0.59689999999999999</v>
      </c>
      <c r="I19" s="22">
        <v>0.5726</v>
      </c>
      <c r="J19" s="22">
        <v>0.62760000000000005</v>
      </c>
      <c r="K19" s="22">
        <v>0.57689999999999997</v>
      </c>
      <c r="L19" s="22">
        <v>0.63359999999999994</v>
      </c>
      <c r="M19" s="22">
        <v>0.52710000000000001</v>
      </c>
      <c r="N19" s="22">
        <v>0.65800000000000003</v>
      </c>
    </row>
    <row r="20" spans="1:14" s="3" customFormat="1" ht="12" customHeight="1" x14ac:dyDescent="0.25">
      <c r="A20" s="9" t="s">
        <v>2</v>
      </c>
      <c r="B20" s="22">
        <v>1.2458</v>
      </c>
      <c r="C20" s="22">
        <v>0.89119999999999999</v>
      </c>
      <c r="D20" s="22">
        <v>0.78150000000000008</v>
      </c>
      <c r="E20" s="22">
        <v>1.476</v>
      </c>
      <c r="F20" s="22">
        <v>0.87280000000000002</v>
      </c>
      <c r="G20" s="22">
        <v>0.91509999999999991</v>
      </c>
      <c r="H20" s="22">
        <v>0.9265000000000001</v>
      </c>
      <c r="I20" s="22">
        <v>0.81209999999999993</v>
      </c>
      <c r="J20" s="22">
        <v>1.1128</v>
      </c>
      <c r="K20" s="22">
        <v>0.81559999999999999</v>
      </c>
      <c r="L20" s="22">
        <v>0.65339999999999998</v>
      </c>
      <c r="M20" s="22">
        <v>0.95730000000000004</v>
      </c>
      <c r="N20" s="22">
        <v>0.92569999999999997</v>
      </c>
    </row>
    <row r="21" spans="1:14" s="3" customFormat="1" ht="12" customHeight="1" x14ac:dyDescent="0.25">
      <c r="A21" s="9" t="s">
        <v>3</v>
      </c>
      <c r="B21" s="22">
        <v>1.4180999999999999</v>
      </c>
      <c r="C21" s="22">
        <v>0.88480000000000003</v>
      </c>
      <c r="D21" s="22">
        <v>1.2879</v>
      </c>
      <c r="E21" s="22">
        <v>1.1408</v>
      </c>
      <c r="F21" s="22">
        <v>1.0197000000000001</v>
      </c>
      <c r="G21" s="22">
        <v>0.87680000000000002</v>
      </c>
      <c r="H21" s="22">
        <v>0.83370000000000011</v>
      </c>
      <c r="I21" s="22">
        <v>0.67049999999999998</v>
      </c>
      <c r="J21" s="22">
        <v>0.61219999999999997</v>
      </c>
      <c r="K21" s="22">
        <v>0.84150000000000003</v>
      </c>
      <c r="L21" s="22">
        <v>0.63690000000000002</v>
      </c>
      <c r="M21" s="22">
        <v>0.69389999999999996</v>
      </c>
      <c r="N21" s="22">
        <v>0.75390000000000001</v>
      </c>
    </row>
    <row r="22" spans="1:14" s="3" customFormat="1" ht="12" customHeight="1" x14ac:dyDescent="0.25">
      <c r="A22" s="9" t="s">
        <v>4</v>
      </c>
      <c r="B22" s="22">
        <v>2.6187999999999998</v>
      </c>
      <c r="C22" s="22">
        <v>1.6383999999999999</v>
      </c>
      <c r="D22" s="22">
        <v>1.9226000000000001</v>
      </c>
      <c r="E22" s="22">
        <v>0.88</v>
      </c>
      <c r="F22" s="22">
        <v>1.3823000000000001</v>
      </c>
      <c r="G22" s="22">
        <v>1.3592</v>
      </c>
      <c r="H22" s="22">
        <v>1.431</v>
      </c>
      <c r="I22" s="22">
        <v>0.94809999999999994</v>
      </c>
      <c r="J22" s="22">
        <v>1.1353</v>
      </c>
      <c r="K22" s="22">
        <v>1.3686</v>
      </c>
      <c r="L22" s="22">
        <v>1.3091999999999999</v>
      </c>
      <c r="M22" s="22">
        <v>1.1407</v>
      </c>
      <c r="N22" s="22">
        <v>1.1135999999999999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>
        <v>2.8797999999999999</v>
      </c>
      <c r="H23" s="22">
        <v>3.4975999999999998</v>
      </c>
      <c r="I23" s="22">
        <v>1.7867000000000002</v>
      </c>
      <c r="J23" s="22">
        <v>2.8833000000000002</v>
      </c>
      <c r="K23" s="22">
        <v>5.282</v>
      </c>
      <c r="L23" s="22">
        <v>2.452</v>
      </c>
      <c r="M23" s="22">
        <v>3.1774999999999998</v>
      </c>
      <c r="N23" s="22">
        <v>3.2942999999999998</v>
      </c>
    </row>
    <row r="24" spans="1:14" s="3" customFormat="1" ht="12" customHeight="1" x14ac:dyDescent="0.25">
      <c r="A24" s="9" t="s">
        <v>6</v>
      </c>
      <c r="B24" s="22">
        <v>6.6115999999999993</v>
      </c>
      <c r="C24" s="22">
        <v>2.0476000000000001</v>
      </c>
      <c r="D24" s="22">
        <v>3.9201000000000001</v>
      </c>
      <c r="E24" s="22">
        <v>3.4516</v>
      </c>
      <c r="F24" s="22">
        <v>4.6077000000000004</v>
      </c>
      <c r="G24" s="22">
        <v>3.4300999999999999</v>
      </c>
      <c r="H24" s="22">
        <v>4.0314000000000005</v>
      </c>
      <c r="I24" s="22">
        <v>4.7644000000000002</v>
      </c>
      <c r="J24" s="22">
        <v>4.5844000000000005</v>
      </c>
      <c r="K24" s="22">
        <v>2.5848</v>
      </c>
      <c r="L24" s="22">
        <v>3.6120000000000001</v>
      </c>
      <c r="M24" s="22">
        <v>2.5636999999999999</v>
      </c>
      <c r="N24" s="22">
        <v>2.8721000000000001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2.0175000000000001</v>
      </c>
      <c r="G25" s="22">
        <v>1.7134</v>
      </c>
      <c r="H25" s="22">
        <v>2.1581000000000001</v>
      </c>
      <c r="I25" s="22">
        <v>1.8202</v>
      </c>
      <c r="J25" s="22">
        <v>1.6101000000000001</v>
      </c>
      <c r="K25" s="22">
        <v>1.9713999999999998</v>
      </c>
      <c r="L25" s="22">
        <v>1.9271</v>
      </c>
      <c r="M25" s="22">
        <v>1.6882000000000001</v>
      </c>
      <c r="N25" s="22">
        <v>1.0804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0.78980000000000006</v>
      </c>
      <c r="C28" s="22">
        <v>0.80920000000000003</v>
      </c>
      <c r="D28" s="22">
        <v>0.73050000000000004</v>
      </c>
      <c r="E28" s="22">
        <v>0.77300000000000002</v>
      </c>
      <c r="F28" s="22">
        <v>0.66269999999999996</v>
      </c>
      <c r="G28" s="22">
        <v>0.58919999999999995</v>
      </c>
      <c r="H28" s="22">
        <v>0.64329999999999998</v>
      </c>
      <c r="I28" s="22">
        <v>0.72309999999999997</v>
      </c>
      <c r="J28" s="22">
        <v>0.65080000000000005</v>
      </c>
      <c r="K28" s="22">
        <v>0.60650000000000004</v>
      </c>
      <c r="L28" s="22">
        <v>0.45279999999999998</v>
      </c>
      <c r="M28" s="22">
        <v>0.48399999999999999</v>
      </c>
      <c r="N28" s="22">
        <v>0.56040000000000001</v>
      </c>
    </row>
    <row r="29" spans="1:14" s="3" customFormat="1" ht="12" customHeight="1" x14ac:dyDescent="0.25">
      <c r="A29" s="9" t="s">
        <v>2</v>
      </c>
      <c r="B29" s="22">
        <v>0.8548</v>
      </c>
      <c r="C29" s="22">
        <v>0.71009999999999995</v>
      </c>
      <c r="D29" s="22">
        <v>0.49560000000000004</v>
      </c>
      <c r="E29" s="22">
        <v>0.68610000000000004</v>
      </c>
      <c r="F29" s="22">
        <v>0.37429999999999997</v>
      </c>
      <c r="G29" s="22">
        <v>0.56040000000000001</v>
      </c>
      <c r="H29" s="22">
        <v>0.48989999999999995</v>
      </c>
      <c r="I29" s="22">
        <v>0.63489999999999991</v>
      </c>
      <c r="J29" s="22">
        <v>0.3367</v>
      </c>
      <c r="K29" s="22">
        <v>0.88020000000000009</v>
      </c>
      <c r="L29" s="22">
        <v>0.94330000000000003</v>
      </c>
      <c r="M29" s="22">
        <v>0.5746</v>
      </c>
      <c r="N29" s="22">
        <v>0.54259999999999997</v>
      </c>
    </row>
    <row r="30" spans="1:14" s="3" customFormat="1" ht="12" customHeight="1" x14ac:dyDescent="0.25">
      <c r="A30" s="9" t="s">
        <v>3</v>
      </c>
      <c r="B30" s="22">
        <v>1.3264</v>
      </c>
      <c r="C30" s="22">
        <v>1.1899</v>
      </c>
      <c r="D30" s="22">
        <v>0.98980000000000001</v>
      </c>
      <c r="E30" s="22">
        <v>0.9464999999999999</v>
      </c>
      <c r="F30" s="22">
        <v>1.1126</v>
      </c>
      <c r="G30" s="22">
        <v>0.98680000000000001</v>
      </c>
      <c r="H30" s="22">
        <v>0.61659999999999993</v>
      </c>
      <c r="I30" s="22">
        <v>0.65370000000000006</v>
      </c>
      <c r="J30" s="22">
        <v>0.68959999999999999</v>
      </c>
      <c r="K30" s="22">
        <v>0.5444</v>
      </c>
      <c r="L30" s="22">
        <v>0.41520000000000001</v>
      </c>
      <c r="M30" s="22">
        <v>0.60650000000000004</v>
      </c>
      <c r="N30" s="22">
        <v>0.49349999999999999</v>
      </c>
    </row>
    <row r="31" spans="1:14" s="3" customFormat="1" ht="12" customHeight="1" x14ac:dyDescent="0.25">
      <c r="A31" s="9" t="s">
        <v>4</v>
      </c>
      <c r="B31" s="22">
        <v>2.2856000000000001</v>
      </c>
      <c r="C31" s="22">
        <v>1.8620000000000001</v>
      </c>
      <c r="D31" s="22">
        <v>1.1880999999999999</v>
      </c>
      <c r="E31" s="22">
        <v>0.85699999999999998</v>
      </c>
      <c r="F31" s="22">
        <v>1.2534999999999998</v>
      </c>
      <c r="G31" s="22">
        <v>1.2018</v>
      </c>
      <c r="H31" s="22">
        <v>1.0068000000000001</v>
      </c>
      <c r="I31" s="22">
        <v>0.48180000000000001</v>
      </c>
      <c r="J31" s="22">
        <v>0.42080000000000001</v>
      </c>
      <c r="K31" s="22">
        <v>1.1964000000000001</v>
      </c>
      <c r="L31" s="22">
        <v>0.59860000000000002</v>
      </c>
      <c r="M31" s="22">
        <v>0.86979999999999991</v>
      </c>
      <c r="N31" s="22">
        <v>0.90769999999999995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3.4213</v>
      </c>
      <c r="H32" s="22">
        <v>2.3934000000000002</v>
      </c>
      <c r="I32" s="22" t="s">
        <v>16</v>
      </c>
      <c r="J32" s="22">
        <v>3.4568000000000003</v>
      </c>
      <c r="K32" s="22">
        <v>2.6349999999999998</v>
      </c>
      <c r="L32" s="22">
        <v>2.1323000000000003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4.3239000000000001</v>
      </c>
      <c r="C33" s="22">
        <v>6.0785</v>
      </c>
      <c r="D33" s="22">
        <v>4.3172000000000006</v>
      </c>
      <c r="E33" s="22" t="s">
        <v>16</v>
      </c>
      <c r="F33" s="22">
        <v>3.9276</v>
      </c>
      <c r="G33" s="22" t="s">
        <v>16</v>
      </c>
      <c r="H33" s="22">
        <v>3.0720000000000001</v>
      </c>
      <c r="I33" s="22" t="s">
        <v>16</v>
      </c>
      <c r="J33" s="22" t="s">
        <v>16</v>
      </c>
      <c r="K33" s="22">
        <v>4.3788</v>
      </c>
      <c r="L33" s="22">
        <v>2.1901000000000002</v>
      </c>
      <c r="M33" s="22">
        <v>3.1543000000000001</v>
      </c>
      <c r="N33" s="22">
        <v>1.2170999999999998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2.7976999999999999</v>
      </c>
      <c r="G34" s="22">
        <v>1.3989</v>
      </c>
      <c r="H34" s="22">
        <v>1.5236000000000001</v>
      </c>
      <c r="I34" s="22">
        <v>1.1962000000000002</v>
      </c>
      <c r="J34" s="22">
        <v>1.7397</v>
      </c>
      <c r="K34" s="22">
        <v>1.3488</v>
      </c>
      <c r="L34" s="22">
        <v>0.99030000000000007</v>
      </c>
      <c r="M34" s="22">
        <v>1.3120000000000001</v>
      </c>
      <c r="N34" s="22">
        <v>0.99590000000000012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showGridLines="0" topLeftCell="A4" zoomScaleNormal="100" workbookViewId="0">
      <selection activeCell="J34" sqref="J34"/>
    </sheetView>
  </sheetViews>
  <sheetFormatPr defaultRowHeight="15" x14ac:dyDescent="0.25"/>
  <cols>
    <col min="1" max="1" width="44.5703125" style="8" customWidth="1"/>
    <col min="2" max="11" width="8.7109375" style="17" customWidth="1"/>
    <col min="12" max="12" width="12.140625" style="17" customWidth="1"/>
    <col min="13" max="13" width="9.85546875" style="17" customWidth="1"/>
    <col min="14" max="14" width="9.140625" style="17"/>
    <col min="15" max="16384" width="9.140625" style="1"/>
  </cols>
  <sheetData>
    <row r="1" spans="1:16" ht="28.5" customHeight="1" x14ac:dyDescent="0.25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41.25" customHeight="1" x14ac:dyDescent="0.25">
      <c r="A2" s="2" t="s">
        <v>14</v>
      </c>
      <c r="B2" s="15">
        <v>2001</v>
      </c>
      <c r="C2" s="15">
        <v>2002</v>
      </c>
      <c r="D2" s="15">
        <v>2003</v>
      </c>
      <c r="E2" s="15">
        <v>2004</v>
      </c>
      <c r="F2" s="15">
        <v>2005</v>
      </c>
      <c r="G2" s="15">
        <v>2006</v>
      </c>
      <c r="H2" s="15">
        <v>2007</v>
      </c>
      <c r="I2" s="15">
        <v>2008</v>
      </c>
      <c r="J2" s="15">
        <v>2009</v>
      </c>
      <c r="K2" s="15">
        <v>2010</v>
      </c>
      <c r="L2" s="15">
        <v>2011</v>
      </c>
      <c r="M2" s="15">
        <v>2012</v>
      </c>
      <c r="N2" s="15">
        <v>2013</v>
      </c>
    </row>
    <row r="3" spans="1:16" s="3" customFormat="1" ht="14.25" customHeight="1" x14ac:dyDescent="0.25">
      <c r="A3" s="9" t="s">
        <v>13</v>
      </c>
      <c r="B3" s="22">
        <v>22.781700000000001</v>
      </c>
      <c r="C3" s="22">
        <v>20.315100000000001</v>
      </c>
      <c r="D3" s="22">
        <v>20.005200000000002</v>
      </c>
      <c r="E3" s="22">
        <v>19.874200000000002</v>
      </c>
      <c r="F3" s="22">
        <v>18.983499999999999</v>
      </c>
      <c r="G3" s="22">
        <v>19.947900000000001</v>
      </c>
      <c r="H3" s="22">
        <v>19.642299999999999</v>
      </c>
      <c r="I3" s="22">
        <v>15.9519</v>
      </c>
      <c r="J3" s="22">
        <v>17.458600000000001</v>
      </c>
      <c r="K3" s="22">
        <v>16.345199999999998</v>
      </c>
      <c r="L3" s="22">
        <v>14.728899999999999</v>
      </c>
      <c r="M3" s="22">
        <v>15.5593</v>
      </c>
      <c r="N3" s="22">
        <v>13.6859</v>
      </c>
    </row>
    <row r="4" spans="1:16" s="3" customFormat="1" ht="14.25" customHeigh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s="3" customFormat="1" ht="12" customHeight="1" x14ac:dyDescent="0.25">
      <c r="A5" s="9" t="s">
        <v>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s="3" customFormat="1" ht="12" customHeight="1" x14ac:dyDescent="0.25">
      <c r="A6" s="9" t="s">
        <v>10</v>
      </c>
      <c r="B6" s="22">
        <v>26.102999999999998</v>
      </c>
      <c r="C6" s="22">
        <v>21.606400000000001</v>
      </c>
      <c r="D6" s="22">
        <v>21.0913</v>
      </c>
      <c r="E6" s="22">
        <v>21.621700000000001</v>
      </c>
      <c r="F6" s="22">
        <v>19.891100000000002</v>
      </c>
      <c r="G6" s="22">
        <v>20.959199999999999</v>
      </c>
      <c r="H6" s="22">
        <v>20.938699999999997</v>
      </c>
      <c r="I6" s="22">
        <v>16.5611</v>
      </c>
      <c r="J6" s="22">
        <v>18.819800000000001</v>
      </c>
      <c r="K6" s="22">
        <v>17.915200000000002</v>
      </c>
      <c r="L6" s="22">
        <v>16.533999999999999</v>
      </c>
      <c r="M6" s="22">
        <v>16.369700000000002</v>
      </c>
      <c r="N6" s="22">
        <v>14.729700000000001</v>
      </c>
    </row>
    <row r="7" spans="1:16" s="3" customFormat="1" ht="12" customHeight="1" x14ac:dyDescent="0.25">
      <c r="A7" s="9" t="s">
        <v>11</v>
      </c>
      <c r="B7" s="22">
        <v>19.656100000000002</v>
      </c>
      <c r="C7" s="22">
        <v>18.964600000000001</v>
      </c>
      <c r="D7" s="22">
        <v>19.0015</v>
      </c>
      <c r="E7" s="22">
        <v>18.13</v>
      </c>
      <c r="F7" s="22">
        <v>17.9131</v>
      </c>
      <c r="G7" s="22">
        <v>18.897600000000001</v>
      </c>
      <c r="H7" s="22">
        <v>18.314900000000002</v>
      </c>
      <c r="I7" s="22">
        <v>15.359400000000001</v>
      </c>
      <c r="J7" s="22">
        <v>16.079499999999999</v>
      </c>
      <c r="K7" s="22">
        <v>14.591999999999999</v>
      </c>
      <c r="L7" s="22">
        <v>12.728800000000001</v>
      </c>
      <c r="M7" s="22">
        <v>14.788100000000002</v>
      </c>
      <c r="N7" s="22">
        <v>12.4764</v>
      </c>
    </row>
    <row r="8" spans="1:16" s="3" customFormat="1" ht="12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s="3" customFormat="1" ht="12" customHeight="1" x14ac:dyDescent="0.25">
      <c r="A9" s="9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s="3" customFormat="1" ht="12" customHeight="1" x14ac:dyDescent="0.25">
      <c r="A10" s="9" t="s">
        <v>1</v>
      </c>
      <c r="B10" s="22">
        <v>24.519300000000001</v>
      </c>
      <c r="C10" s="22">
        <v>22.728999999999999</v>
      </c>
      <c r="D10" s="22">
        <v>22.371700000000001</v>
      </c>
      <c r="E10" s="22">
        <v>22.065100000000001</v>
      </c>
      <c r="F10" s="22">
        <v>21.529300000000003</v>
      </c>
      <c r="G10" s="22">
        <v>21.7928</v>
      </c>
      <c r="H10" s="22">
        <v>21.7408</v>
      </c>
      <c r="I10" s="22">
        <v>17.364699999999999</v>
      </c>
      <c r="J10" s="22">
        <v>18.378599999999999</v>
      </c>
      <c r="K10" s="22">
        <v>16.025200000000002</v>
      </c>
      <c r="L10" s="22">
        <v>16.139700000000001</v>
      </c>
      <c r="M10" s="22">
        <v>16.4969</v>
      </c>
      <c r="N10" s="22">
        <v>14.7034</v>
      </c>
    </row>
    <row r="11" spans="1:16" s="3" customFormat="1" ht="12" customHeight="1" x14ac:dyDescent="0.25">
      <c r="A11" s="9" t="s">
        <v>2</v>
      </c>
      <c r="B11" s="22">
        <v>9.9337</v>
      </c>
      <c r="C11" s="22">
        <v>10.0745</v>
      </c>
      <c r="D11" s="22">
        <v>9.5204000000000004</v>
      </c>
      <c r="E11" s="22">
        <v>9.8360000000000003</v>
      </c>
      <c r="F11" s="22">
        <v>8.4421999999999997</v>
      </c>
      <c r="G11" s="22">
        <v>9.8926999999999996</v>
      </c>
      <c r="H11" s="22">
        <v>10.0474</v>
      </c>
      <c r="I11" s="22">
        <v>9.5856999999999992</v>
      </c>
      <c r="J11" s="22">
        <v>10.0434</v>
      </c>
      <c r="K11" s="22">
        <v>11.5246</v>
      </c>
      <c r="L11" s="22">
        <v>7.2946999999999997</v>
      </c>
      <c r="M11" s="22">
        <v>9.2554999999999996</v>
      </c>
      <c r="N11" s="22">
        <v>7.8520999999999992</v>
      </c>
    </row>
    <row r="12" spans="1:16" s="3" customFormat="1" ht="12" customHeight="1" x14ac:dyDescent="0.25">
      <c r="A12" s="9" t="s">
        <v>3</v>
      </c>
      <c r="B12" s="22">
        <v>24.3001</v>
      </c>
      <c r="C12" s="22">
        <v>22.433399999999999</v>
      </c>
      <c r="D12" s="22">
        <v>23.410900000000002</v>
      </c>
      <c r="E12" s="22">
        <v>23.214099999999998</v>
      </c>
      <c r="F12" s="22">
        <v>21.336300000000001</v>
      </c>
      <c r="G12" s="22">
        <v>20.613799999999998</v>
      </c>
      <c r="H12" s="22">
        <v>19.305600000000002</v>
      </c>
      <c r="I12" s="22">
        <v>18.9377</v>
      </c>
      <c r="J12" s="22">
        <v>21.674199999999999</v>
      </c>
      <c r="K12" s="22">
        <v>21.675000000000001</v>
      </c>
      <c r="L12" s="22">
        <v>16.781299999999998</v>
      </c>
      <c r="M12" s="22">
        <v>18.108000000000001</v>
      </c>
      <c r="N12" s="22">
        <v>15.553900000000001</v>
      </c>
    </row>
    <row r="13" spans="1:16" s="3" customFormat="1" ht="12" customHeight="1" x14ac:dyDescent="0.25">
      <c r="A13" s="9" t="s">
        <v>4</v>
      </c>
      <c r="B13" s="22">
        <v>10.208499999999999</v>
      </c>
      <c r="C13" s="22">
        <v>12.347</v>
      </c>
      <c r="D13" s="22">
        <v>9.8699999999999992</v>
      </c>
      <c r="E13" s="22">
        <v>8.2560000000000002</v>
      </c>
      <c r="F13" s="22">
        <v>7.7135999999999996</v>
      </c>
      <c r="G13" s="22">
        <v>9.7219999999999995</v>
      </c>
      <c r="H13" s="22">
        <v>9.7391000000000005</v>
      </c>
      <c r="I13" s="22">
        <v>5.9077000000000002</v>
      </c>
      <c r="J13" s="22">
        <v>5.9358000000000004</v>
      </c>
      <c r="K13" s="22">
        <v>5.6505000000000001</v>
      </c>
      <c r="L13" s="22">
        <v>4.6946000000000003</v>
      </c>
      <c r="M13" s="22">
        <v>6.7774999999999999</v>
      </c>
      <c r="N13" s="22">
        <v>3.1086</v>
      </c>
      <c r="O13" s="5"/>
      <c r="P13" s="5"/>
    </row>
    <row r="14" spans="1:16" s="3" customFormat="1" ht="12" customHeight="1" x14ac:dyDescent="0.25">
      <c r="A14" s="9" t="s">
        <v>5</v>
      </c>
      <c r="B14" s="22" t="s">
        <v>15</v>
      </c>
      <c r="C14" s="22" t="s">
        <v>15</v>
      </c>
      <c r="D14" s="22" t="s">
        <v>15</v>
      </c>
      <c r="E14" s="22" t="s">
        <v>15</v>
      </c>
      <c r="F14" s="22">
        <v>21.184200000000001</v>
      </c>
      <c r="G14" s="22">
        <v>25.3963</v>
      </c>
      <c r="H14" s="22">
        <v>23.386000000000003</v>
      </c>
      <c r="I14" s="22">
        <v>12.5352</v>
      </c>
      <c r="J14" s="22">
        <v>20.470299999999998</v>
      </c>
      <c r="K14" s="22">
        <v>18.0776</v>
      </c>
      <c r="L14" s="22">
        <v>13.908300000000001</v>
      </c>
      <c r="M14" s="22">
        <v>9.5588999999999995</v>
      </c>
      <c r="N14" s="22">
        <v>14.9917</v>
      </c>
      <c r="O14" s="10"/>
      <c r="P14" s="10"/>
    </row>
    <row r="15" spans="1:16" s="3" customFormat="1" ht="12" customHeight="1" x14ac:dyDescent="0.25">
      <c r="A15" s="9" t="s">
        <v>6</v>
      </c>
      <c r="B15" s="22">
        <v>27.5932</v>
      </c>
      <c r="C15" s="22">
        <v>20.2852</v>
      </c>
      <c r="D15" s="22">
        <v>34.415300000000002</v>
      </c>
      <c r="E15" s="22">
        <v>26.913900000000002</v>
      </c>
      <c r="F15" s="22">
        <v>22.1373</v>
      </c>
      <c r="G15" s="22">
        <v>25.825300000000002</v>
      </c>
      <c r="H15" s="22">
        <v>24.0017</v>
      </c>
      <c r="I15" s="22">
        <v>22.4087</v>
      </c>
      <c r="J15" s="22">
        <v>26.964199999999998</v>
      </c>
      <c r="K15" s="22">
        <v>19.991500000000002</v>
      </c>
      <c r="L15" s="22">
        <v>18.758400000000002</v>
      </c>
      <c r="M15" s="22">
        <v>14.814500000000001</v>
      </c>
      <c r="N15" s="22">
        <v>12.8491</v>
      </c>
    </row>
    <row r="16" spans="1:16" s="3" customFormat="1" ht="12" customHeight="1" x14ac:dyDescent="0.25">
      <c r="A16" s="9" t="s">
        <v>7</v>
      </c>
      <c r="B16" s="22" t="s">
        <v>15</v>
      </c>
      <c r="C16" s="22" t="s">
        <v>15</v>
      </c>
      <c r="D16" s="22" t="s">
        <v>15</v>
      </c>
      <c r="E16" s="22" t="s">
        <v>15</v>
      </c>
      <c r="F16" s="22">
        <v>17.424899999999997</v>
      </c>
      <c r="G16" s="22">
        <v>18.317700000000002</v>
      </c>
      <c r="H16" s="22">
        <v>20.3123</v>
      </c>
      <c r="I16" s="22">
        <v>14.892300000000001</v>
      </c>
      <c r="J16" s="22">
        <v>16.244500000000002</v>
      </c>
      <c r="K16" s="22">
        <v>14.804</v>
      </c>
      <c r="L16" s="22">
        <v>11.029400000000001</v>
      </c>
      <c r="M16" s="22">
        <v>18.6661</v>
      </c>
      <c r="N16" s="22">
        <v>12.649199999999999</v>
      </c>
    </row>
    <row r="17" spans="1:14" s="3" customFormat="1" ht="12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3" customFormat="1" ht="12" customHeight="1" x14ac:dyDescent="0.25">
      <c r="A18" s="9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3" customFormat="1" ht="12" customHeight="1" x14ac:dyDescent="0.25">
      <c r="A19" s="9" t="s">
        <v>1</v>
      </c>
      <c r="B19" s="22">
        <v>28.1068</v>
      </c>
      <c r="C19" s="22">
        <v>24.3188</v>
      </c>
      <c r="D19" s="22">
        <v>23.636399999999998</v>
      </c>
      <c r="E19" s="22">
        <v>24.4741</v>
      </c>
      <c r="F19" s="22">
        <v>22.545299999999997</v>
      </c>
      <c r="G19" s="22">
        <v>22.4724</v>
      </c>
      <c r="H19" s="22">
        <v>23.073799999999999</v>
      </c>
      <c r="I19" s="22">
        <v>17.2928</v>
      </c>
      <c r="J19" s="22">
        <v>19.845099999999999</v>
      </c>
      <c r="K19" s="22">
        <v>17.7499</v>
      </c>
      <c r="L19" s="22">
        <v>18.7377</v>
      </c>
      <c r="M19" s="22">
        <v>17.645299999999999</v>
      </c>
      <c r="N19" s="22">
        <v>16.829000000000001</v>
      </c>
    </row>
    <row r="20" spans="1:14" s="3" customFormat="1" ht="12" customHeight="1" x14ac:dyDescent="0.25">
      <c r="A20" s="9" t="s">
        <v>2</v>
      </c>
      <c r="B20" s="22">
        <v>11.9551</v>
      </c>
      <c r="C20" s="22">
        <v>10.7568</v>
      </c>
      <c r="D20" s="22">
        <v>10.4129</v>
      </c>
      <c r="E20" s="22">
        <v>11.286100000000001</v>
      </c>
      <c r="F20" s="22">
        <v>9.4932999999999996</v>
      </c>
      <c r="G20" s="22">
        <v>11.1332</v>
      </c>
      <c r="H20" s="22">
        <v>11.113299999999999</v>
      </c>
      <c r="I20" s="22">
        <v>11.257300000000001</v>
      </c>
      <c r="J20" s="22">
        <v>12.2889</v>
      </c>
      <c r="K20" s="22">
        <v>13.303899999999999</v>
      </c>
      <c r="L20" s="22">
        <v>6.5929000000000002</v>
      </c>
      <c r="M20" s="22">
        <v>8.8635000000000002</v>
      </c>
      <c r="N20" s="22">
        <v>7.8943000000000003</v>
      </c>
    </row>
    <row r="21" spans="1:14" s="3" customFormat="1" ht="12" customHeight="1" x14ac:dyDescent="0.25">
      <c r="A21" s="9" t="s">
        <v>3</v>
      </c>
      <c r="B21" s="22">
        <v>27.797699999999999</v>
      </c>
      <c r="C21" s="22">
        <v>22.938300000000002</v>
      </c>
      <c r="D21" s="22">
        <v>24.7226</v>
      </c>
      <c r="E21" s="22">
        <v>23.2882</v>
      </c>
      <c r="F21" s="22">
        <v>20.975999999999999</v>
      </c>
      <c r="G21" s="22">
        <v>22.836100000000002</v>
      </c>
      <c r="H21" s="22">
        <v>20.424900000000001</v>
      </c>
      <c r="I21" s="22">
        <v>20.342600000000001</v>
      </c>
      <c r="J21" s="22">
        <v>22.906000000000002</v>
      </c>
      <c r="K21" s="22">
        <v>23.556100000000001</v>
      </c>
      <c r="L21" s="22">
        <v>17.8857</v>
      </c>
      <c r="M21" s="22">
        <v>18.468699999999998</v>
      </c>
      <c r="N21" s="22">
        <v>15.077399999999999</v>
      </c>
    </row>
    <row r="22" spans="1:14" s="3" customFormat="1" ht="12" customHeight="1" x14ac:dyDescent="0.25">
      <c r="A22" s="9" t="s">
        <v>4</v>
      </c>
      <c r="B22" s="22">
        <v>11.685600000000001</v>
      </c>
      <c r="C22" s="22">
        <v>13.486699999999999</v>
      </c>
      <c r="D22" s="22">
        <v>10.883900000000001</v>
      </c>
      <c r="E22" s="22">
        <v>8.7825000000000006</v>
      </c>
      <c r="F22" s="22">
        <v>8.5903999999999989</v>
      </c>
      <c r="G22" s="22">
        <v>11.8721</v>
      </c>
      <c r="H22" s="22">
        <v>9.6550999999999991</v>
      </c>
      <c r="I22" s="22">
        <v>6.9909999999999997</v>
      </c>
      <c r="J22" s="22">
        <v>5.3932000000000002</v>
      </c>
      <c r="K22" s="22">
        <v>5.7317</v>
      </c>
      <c r="L22" s="22">
        <v>5.8037000000000001</v>
      </c>
      <c r="M22" s="22">
        <v>7.0337999999999994</v>
      </c>
      <c r="N22" s="22">
        <v>3.7151000000000005</v>
      </c>
    </row>
    <row r="23" spans="1:14" s="3" customFormat="1" ht="12" customHeight="1" x14ac:dyDescent="0.25">
      <c r="A23" s="9" t="s">
        <v>5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16</v>
      </c>
      <c r="G23" s="22" t="s">
        <v>16</v>
      </c>
      <c r="H23" s="22">
        <v>27.0947</v>
      </c>
      <c r="I23" s="22">
        <v>11.357200000000001</v>
      </c>
      <c r="J23" s="22">
        <v>21.0793</v>
      </c>
      <c r="K23" s="22">
        <v>26.001200000000001</v>
      </c>
      <c r="L23" s="22">
        <v>14.797099999999999</v>
      </c>
      <c r="M23" s="22">
        <v>8.0130999999999997</v>
      </c>
      <c r="N23" s="22">
        <v>20.5227</v>
      </c>
    </row>
    <row r="24" spans="1:14" s="3" customFormat="1" ht="12" customHeight="1" x14ac:dyDescent="0.25">
      <c r="A24" s="9" t="s">
        <v>6</v>
      </c>
      <c r="B24" s="22">
        <v>29.791099999999997</v>
      </c>
      <c r="C24" s="22">
        <v>16.740400000000001</v>
      </c>
      <c r="D24" s="22">
        <v>30.557400000000001</v>
      </c>
      <c r="E24" s="22">
        <v>26.906099999999999</v>
      </c>
      <c r="F24" s="22">
        <v>27.176699999999997</v>
      </c>
      <c r="G24" s="22">
        <v>26.669999999999998</v>
      </c>
      <c r="H24" s="22">
        <v>25.686399999999999</v>
      </c>
      <c r="I24" s="22">
        <v>23.7286</v>
      </c>
      <c r="J24" s="22">
        <v>26.155899999999999</v>
      </c>
      <c r="K24" s="22">
        <v>21.158099999999997</v>
      </c>
      <c r="L24" s="22">
        <v>21.875</v>
      </c>
      <c r="M24" s="22">
        <v>16.8767</v>
      </c>
      <c r="N24" s="22">
        <v>14.081299999999999</v>
      </c>
    </row>
    <row r="25" spans="1:14" s="3" customFormat="1" ht="12" customHeight="1" x14ac:dyDescent="0.25">
      <c r="A25" s="9" t="s">
        <v>7</v>
      </c>
      <c r="B25" s="22" t="s">
        <v>15</v>
      </c>
      <c r="C25" s="22" t="s">
        <v>15</v>
      </c>
      <c r="D25" s="22" t="s">
        <v>15</v>
      </c>
      <c r="E25" s="22" t="s">
        <v>15</v>
      </c>
      <c r="F25" s="22">
        <v>24.949099999999998</v>
      </c>
      <c r="G25" s="22">
        <v>17.6035</v>
      </c>
      <c r="H25" s="22">
        <v>21.2318</v>
      </c>
      <c r="I25" s="22">
        <v>18.1569</v>
      </c>
      <c r="J25" s="22">
        <v>16.594800000000003</v>
      </c>
      <c r="K25" s="22">
        <v>15.6296</v>
      </c>
      <c r="L25" s="22">
        <v>13.0657</v>
      </c>
      <c r="M25" s="22">
        <v>20.966999999999999</v>
      </c>
      <c r="N25" s="22">
        <v>11.761699999999999</v>
      </c>
    </row>
    <row r="26" spans="1:14" s="3" customFormat="1" ht="12" customHeight="1" x14ac:dyDescent="0.25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3" customFormat="1" ht="12" customHeight="1" x14ac:dyDescent="0.25">
      <c r="A27" s="9" t="s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3" customFormat="1" ht="12" customHeight="1" x14ac:dyDescent="0.25">
      <c r="A28" s="9" t="s">
        <v>1</v>
      </c>
      <c r="B28" s="22">
        <v>21.447399999999998</v>
      </c>
      <c r="C28" s="22">
        <v>21.1142</v>
      </c>
      <c r="D28" s="22">
        <v>21.138199999999998</v>
      </c>
      <c r="E28" s="22">
        <v>19.685099999999998</v>
      </c>
      <c r="F28" s="22">
        <v>20.478199999999998</v>
      </c>
      <c r="G28" s="22">
        <v>20.982700000000001</v>
      </c>
      <c r="H28" s="22">
        <v>20.266100000000002</v>
      </c>
      <c r="I28" s="22">
        <v>17.3447</v>
      </c>
      <c r="J28" s="22">
        <v>16.880400000000002</v>
      </c>
      <c r="K28" s="22">
        <v>14.255300000000002</v>
      </c>
      <c r="L28" s="22">
        <v>13.563800000000001</v>
      </c>
      <c r="M28" s="22">
        <v>15.353</v>
      </c>
      <c r="N28" s="22">
        <v>12.790000000000001</v>
      </c>
    </row>
    <row r="29" spans="1:14" s="3" customFormat="1" ht="12" customHeight="1" x14ac:dyDescent="0.25">
      <c r="A29" s="9" t="s">
        <v>2</v>
      </c>
      <c r="B29" s="22">
        <v>7.7063999999999995</v>
      </c>
      <c r="C29" s="22">
        <v>9.4331999999999994</v>
      </c>
      <c r="D29" s="22">
        <v>8.7553000000000001</v>
      </c>
      <c r="E29" s="22">
        <v>8.5405999999999995</v>
      </c>
      <c r="F29" s="22">
        <v>7.5865</v>
      </c>
      <c r="G29" s="22">
        <v>8.3413000000000004</v>
      </c>
      <c r="H29" s="22">
        <v>8.7783999999999995</v>
      </c>
      <c r="I29" s="22">
        <v>7.5916999999999994</v>
      </c>
      <c r="J29" s="22">
        <v>8.2900000000000009</v>
      </c>
      <c r="K29" s="22">
        <v>10.0275</v>
      </c>
      <c r="L29" s="22">
        <v>7.3745000000000003</v>
      </c>
      <c r="M29" s="22">
        <v>9.6937999999999995</v>
      </c>
      <c r="N29" s="22">
        <v>7.6901999999999999</v>
      </c>
    </row>
    <row r="30" spans="1:14" s="3" customFormat="1" ht="12" customHeight="1" x14ac:dyDescent="0.25">
      <c r="A30" s="9" t="s">
        <v>3</v>
      </c>
      <c r="B30" s="22">
        <v>20.4268</v>
      </c>
      <c r="C30" s="22">
        <v>21.472200000000001</v>
      </c>
      <c r="D30" s="22">
        <v>22.195899999999998</v>
      </c>
      <c r="E30" s="22">
        <v>22.380600000000001</v>
      </c>
      <c r="F30" s="22">
        <v>21.781400000000001</v>
      </c>
      <c r="G30" s="22">
        <v>18.6584</v>
      </c>
      <c r="H30" s="22">
        <v>18.352799999999998</v>
      </c>
      <c r="I30" s="22">
        <v>17.811900000000001</v>
      </c>
      <c r="J30" s="22">
        <v>20.647500000000001</v>
      </c>
      <c r="K30" s="22">
        <v>19.973399999999998</v>
      </c>
      <c r="L30" s="22">
        <v>15.658800000000001</v>
      </c>
      <c r="M30" s="22">
        <v>17.4375</v>
      </c>
      <c r="N30" s="22">
        <v>15.7524</v>
      </c>
    </row>
    <row r="31" spans="1:14" s="3" customFormat="1" ht="12" customHeight="1" x14ac:dyDescent="0.25">
      <c r="A31" s="9" t="s">
        <v>4</v>
      </c>
      <c r="B31" s="22">
        <v>9.1992000000000012</v>
      </c>
      <c r="C31" s="22">
        <v>11.481299999999999</v>
      </c>
      <c r="D31" s="22">
        <v>9.1470000000000002</v>
      </c>
      <c r="E31" s="22">
        <v>7.8997000000000002</v>
      </c>
      <c r="F31" s="22">
        <v>6.4497</v>
      </c>
      <c r="G31" s="22">
        <v>7.4471999999999996</v>
      </c>
      <c r="H31" s="22">
        <v>9.7515000000000001</v>
      </c>
      <c r="I31" s="22">
        <v>4.9013</v>
      </c>
      <c r="J31" s="22">
        <v>6.1120000000000001</v>
      </c>
      <c r="K31" s="22">
        <v>5.6372</v>
      </c>
      <c r="L31" s="22">
        <v>3.2526999999999999</v>
      </c>
      <c r="M31" s="22">
        <v>6.6087999999999996</v>
      </c>
      <c r="N31" s="22">
        <v>2.5017999999999998</v>
      </c>
    </row>
    <row r="32" spans="1:14" s="3" customFormat="1" ht="12" customHeight="1" x14ac:dyDescent="0.25">
      <c r="A32" s="9" t="s">
        <v>5</v>
      </c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16</v>
      </c>
      <c r="G32" s="22">
        <v>30.781500000000001</v>
      </c>
      <c r="H32" s="22">
        <v>18.5351</v>
      </c>
      <c r="I32" s="22">
        <v>14.1516</v>
      </c>
      <c r="J32" s="22">
        <v>18.093500000000002</v>
      </c>
      <c r="K32" s="22" t="s">
        <v>16</v>
      </c>
      <c r="L32" s="22">
        <v>13.322700000000001</v>
      </c>
      <c r="M32" s="22" t="s">
        <v>16</v>
      </c>
      <c r="N32" s="22" t="s">
        <v>16</v>
      </c>
    </row>
    <row r="33" spans="1:33" s="3" customFormat="1" ht="12" customHeight="1" x14ac:dyDescent="0.25">
      <c r="A33" s="9" t="s">
        <v>6</v>
      </c>
      <c r="B33" s="22">
        <v>25.543199999999999</v>
      </c>
      <c r="C33" s="22">
        <v>25.3962</v>
      </c>
      <c r="D33" s="22">
        <v>39.100999999999999</v>
      </c>
      <c r="E33" s="22" t="s">
        <v>16</v>
      </c>
      <c r="F33" s="22">
        <v>16.773099999999999</v>
      </c>
      <c r="G33" s="22" t="s">
        <v>16</v>
      </c>
      <c r="H33" s="22">
        <v>22.550700000000003</v>
      </c>
      <c r="I33" s="22" t="s">
        <v>16</v>
      </c>
      <c r="J33" s="22" t="s">
        <v>16</v>
      </c>
      <c r="K33" s="22">
        <v>19.099399999999999</v>
      </c>
      <c r="L33" s="22">
        <v>14.3284</v>
      </c>
      <c r="M33" s="22">
        <v>13.2774</v>
      </c>
      <c r="N33" s="22">
        <v>11.371</v>
      </c>
    </row>
    <row r="34" spans="1:33" s="3" customFormat="1" ht="12" customHeight="1" x14ac:dyDescent="0.25">
      <c r="A34" s="9" t="s">
        <v>7</v>
      </c>
      <c r="B34" s="22" t="s">
        <v>15</v>
      </c>
      <c r="C34" s="22" t="s">
        <v>15</v>
      </c>
      <c r="D34" s="22" t="s">
        <v>15</v>
      </c>
      <c r="E34" s="22" t="s">
        <v>15</v>
      </c>
      <c r="F34" s="22">
        <v>12.1966</v>
      </c>
      <c r="G34" s="22">
        <v>19.066099999999999</v>
      </c>
      <c r="H34" s="22">
        <v>19.461400000000001</v>
      </c>
      <c r="I34" s="22">
        <v>12.422499999999999</v>
      </c>
      <c r="J34" s="22">
        <v>15.6938</v>
      </c>
      <c r="K34" s="22">
        <v>14.0756</v>
      </c>
      <c r="L34" s="22">
        <v>8.7966999999999995</v>
      </c>
      <c r="M34" s="22">
        <v>16.590900000000001</v>
      </c>
      <c r="N34" s="22">
        <v>12.418100000000001</v>
      </c>
    </row>
    <row r="35" spans="1:33" s="3" customFormat="1" ht="12" customHeight="1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33" s="3" customFormat="1" ht="12" customHeight="1" x14ac:dyDescent="0.25">
      <c r="A36" s="13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33" ht="12" customHeight="1" x14ac:dyDescent="0.25">
      <c r="A37" s="62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20"/>
    </row>
    <row r="38" spans="1:33" s="14" customFormat="1" ht="14.25" customHeight="1" x14ac:dyDescent="0.15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2"/>
      <c r="Z38" s="63"/>
      <c r="AA38" s="63"/>
      <c r="AB38" s="63"/>
      <c r="AC38" s="63"/>
      <c r="AD38" s="63"/>
      <c r="AE38" s="63"/>
      <c r="AF38" s="63"/>
      <c r="AG38" s="63"/>
    </row>
    <row r="39" spans="1:33" ht="12" customHeight="1" x14ac:dyDescent="0.25"/>
    <row r="43" spans="1:33" ht="18" customHeight="1" x14ac:dyDescent="0.25"/>
  </sheetData>
  <mergeCells count="5">
    <mergeCell ref="A1:L1"/>
    <mergeCell ref="A37:L37"/>
    <mergeCell ref="A38:L38"/>
    <mergeCell ref="M38:X38"/>
    <mergeCell ref="Y38:AG38"/>
  </mergeCells>
  <pageMargins left="0.7" right="0.7" top="0.75" bottom="0.75" header="0.3" footer="0.3"/>
  <pageSetup scale="61" orientation="portrait" horizontalDpi="1200" verticalDpi="1200" r:id="rId1"/>
  <headerFooter>
    <oddHeader xml:space="preserve">&amp;R&amp;"Courier New,Regular" &amp;A
 Page &amp;P of &amp;N </oddHeader>
    <oddFooter>&amp;R&amp;"Courier New,Regular"Printed: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Reg Cig 8th Grade Rate</vt:lpstr>
      <vt:lpstr>Reg Cig 8th Grade Rate SE</vt:lpstr>
      <vt:lpstr>Reg Alc 8th Grade Rate</vt:lpstr>
      <vt:lpstr>Reg Alc 8th Grade Rate SE</vt:lpstr>
      <vt:lpstr>Ill Drug 8th Grade Rate</vt:lpstr>
      <vt:lpstr>Ill Drug 8th Grade Rate SE</vt:lpstr>
      <vt:lpstr>Reg Cig 10th Grade Rate</vt:lpstr>
      <vt:lpstr>Reg Cig 10th Grade Rate SE</vt:lpstr>
      <vt:lpstr>Reg Alc 10th Grade Rate</vt:lpstr>
      <vt:lpstr>Reg Alc 10th Grade Rate SE</vt:lpstr>
      <vt:lpstr>Ill Drug 10th Grade Rate</vt:lpstr>
      <vt:lpstr>Ill Drug 10th Grade Rate SE</vt:lpstr>
      <vt:lpstr>Reg Cig 12th Grade Rate</vt:lpstr>
      <vt:lpstr>Reg Cig 12th Grade Rate SE</vt:lpstr>
      <vt:lpstr>Reg Cig line chart</vt:lpstr>
      <vt:lpstr>Reg cig bar chart</vt:lpstr>
      <vt:lpstr>Reg cig data &amp; t-tests</vt:lpstr>
      <vt:lpstr>Reg Alc 12th Grade Rate</vt:lpstr>
      <vt:lpstr>Reg Alc 12th Grade Rate SE</vt:lpstr>
      <vt:lpstr>Reg Alc line chart</vt:lpstr>
      <vt:lpstr>Reg Alc bar chart</vt:lpstr>
      <vt:lpstr>Reg Alc Data &amp; T-tests</vt:lpstr>
      <vt:lpstr>Ill Drug 12th Grade Rate</vt:lpstr>
      <vt:lpstr>Ill Drug 12th Grade Rate SE</vt:lpstr>
      <vt:lpstr>Ill Drug - line chart</vt:lpstr>
      <vt:lpstr>Ill Drug - bar chart</vt:lpstr>
      <vt:lpstr>Ill Drug Data &amp; T-tests</vt:lpstr>
      <vt:lpstr>'Ill Drug 10th Grade Rate'!Print_Area</vt:lpstr>
      <vt:lpstr>'Ill Drug 10th Grade Rate SE'!Print_Area</vt:lpstr>
      <vt:lpstr>'Ill Drug 12th Grade Rate'!Print_Area</vt:lpstr>
      <vt:lpstr>'Ill Drug 12th Grade Rate SE'!Print_Area</vt:lpstr>
      <vt:lpstr>'Ill Drug 8th Grade Rate'!Print_Area</vt:lpstr>
      <vt:lpstr>'Ill Drug 8th Grade Rate SE'!Print_Area</vt:lpstr>
      <vt:lpstr>'Reg Alc 10th Grade Rate'!Print_Area</vt:lpstr>
      <vt:lpstr>'Reg Alc 10th Grade Rate SE'!Print_Area</vt:lpstr>
      <vt:lpstr>'Reg Alc 12th Grade Rate'!Print_Area</vt:lpstr>
      <vt:lpstr>'Reg Alc 12th Grade Rate SE'!Print_Area</vt:lpstr>
      <vt:lpstr>'Reg Alc 8th Grade Rate'!Print_Area</vt:lpstr>
      <vt:lpstr>'Reg Alc 8th Grade Rate SE'!Print_Area</vt:lpstr>
      <vt:lpstr>'Reg Cig 10th Grade Rate'!Print_Area</vt:lpstr>
      <vt:lpstr>'Reg Cig 10th Grade Rate SE'!Print_Area</vt:lpstr>
      <vt:lpstr>'Reg Cig 12th Grade Rate'!Print_Area</vt:lpstr>
      <vt:lpstr>'Reg Cig 12th Grade Rate SE'!Print_Area</vt:lpstr>
      <vt:lpstr>'Reg Cig 8th Grade Rate'!Print_Area</vt:lpstr>
      <vt:lpstr>'Reg Cig 8th Grade Rate SE'!Print_Area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srobers</cp:lastModifiedBy>
  <dcterms:created xsi:type="dcterms:W3CDTF">2013-04-17T20:23:25Z</dcterms:created>
  <dcterms:modified xsi:type="dcterms:W3CDTF">2014-05-22T18:55:53Z</dcterms:modified>
</cp:coreProperties>
</file>