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020" windowHeight="790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<sst xmlns="http://schemas.openxmlformats.org/spreadsheetml/2006/main" count="203" uniqueCount="99">
  <si>
    <t>537 OLD NORTH ROAD</t>
  </si>
  <si>
    <t>KINGSTON</t>
  </si>
  <si>
    <t>02881</t>
  </si>
  <si>
    <t>4017888322</t>
  </si>
  <si>
    <t>No RLIS Eligible Districts</t>
  </si>
  <si>
    <t>FISCAL YEAR 2009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</si>
  <si>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</si>
  <si>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Rhode Island School Districts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</si>
  <si>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</si>
  <si>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</si>
  <si>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</si>
  <si>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</si>
  <si>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</si>
  <si>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</si>
  <si>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</si>
  <si>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</si>
  <si>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</si>
  <si>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</si>
  <si>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</si>
  <si>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</si>
  <si>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</si>
  <si>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</si>
  <si>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</si>
  <si>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</si>
  <si>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</si>
  <si>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</si>
  <si>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</si>
  <si>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</si>
  <si>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</si>
  <si>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</si>
  <si>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</si>
  <si>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</si>
  <si>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</si>
  <si>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</si>
  <si>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</si>
  <si>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</si>
  <si>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</si>
  <si>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</si>
  <si>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</si>
  <si>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</si>
  <si>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</si>
  <si>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</si>
  <si>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</si>
  <si>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</si>
  <si>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</si>
  <si>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</si>
  <si>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</si>
  <si>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4400360</t>
  </si>
  <si>
    <t>97</t>
  </si>
  <si>
    <t>EXETER-WEST GREENWICH</t>
  </si>
  <si>
    <t>940 NOOSENECK HILL ROAD</t>
  </si>
  <si>
    <t>WEST GREENWICH</t>
  </si>
  <si>
    <t>RI</t>
  </si>
  <si>
    <t>02817</t>
  </si>
  <si>
    <t/>
  </si>
  <si>
    <t>4013975125</t>
  </si>
  <si>
    <t>8</t>
  </si>
  <si>
    <t>YES</t>
  </si>
  <si>
    <t>NA</t>
  </si>
  <si>
    <t>NO</t>
  </si>
  <si>
    <t>Yes</t>
  </si>
  <si>
    <t>No</t>
  </si>
  <si>
    <t>4400390</t>
  </si>
  <si>
    <t>12</t>
  </si>
  <si>
    <t>FOSTER</t>
  </si>
  <si>
    <t>160 FOSTER CTR RD/ISAAC</t>
  </si>
  <si>
    <t>02825</t>
  </si>
  <si>
    <t>4016475100</t>
  </si>
  <si>
    <t>4400450</t>
  </si>
  <si>
    <t>13</t>
  </si>
  <si>
    <t>GLOCESTER</t>
  </si>
  <si>
    <t>1145 PUTNAM PIKE/PO BOX D</t>
  </si>
  <si>
    <t>CHEPACHET</t>
  </si>
  <si>
    <t>02814</t>
  </si>
  <si>
    <t>4015684175</t>
  </si>
  <si>
    <t>4400033</t>
  </si>
  <si>
    <t>52</t>
  </si>
  <si>
    <t>KINGSTON HILL ACADEMY</t>
  </si>
  <si>
    <t>850 STONY FORT ROAD</t>
  </si>
  <si>
    <t>SAUNDERSTOWN</t>
  </si>
  <si>
    <t>02874</t>
  </si>
  <si>
    <t>4017838282</t>
  </si>
  <si>
    <t>M</t>
  </si>
  <si>
    <t>4400600</t>
  </si>
  <si>
    <t>18</t>
  </si>
  <si>
    <t>LITTLE COMPTON</t>
  </si>
  <si>
    <t>THE COMMONS-P.O. BOX 178</t>
  </si>
  <si>
    <t>02837</t>
  </si>
  <si>
    <t>4016352351</t>
  </si>
  <si>
    <t>4400690</t>
  </si>
  <si>
    <t>22</t>
  </si>
  <si>
    <t>NEW SHOREHAM</t>
  </si>
  <si>
    <t>HIGH STREET</t>
  </si>
  <si>
    <t>BLOCK ISLAND</t>
  </si>
  <si>
    <t>02807</t>
  </si>
  <si>
    <t>4014667732</t>
  </si>
  <si>
    <t>4400035</t>
  </si>
  <si>
    <t>55</t>
  </si>
  <si>
    <t>THE COMPASS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</si>
</sst>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20" borderId="28" xfId="0" applyNumberFormat="1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0" xfId="0" applyFont="1" applyFill="1" applyBorder="1" applyAlignment="1">
      <alignment/>
    </xf>
    <xf numFmtId="0" fontId="3" fillId="20" borderId="31" xfId="0" applyFont="1" applyFill="1" applyBorder="1" applyAlignment="1">
      <alignment/>
    </xf>
    <xf numFmtId="2" fontId="3" fillId="20" borderId="28" xfId="0" applyNumberFormat="1" applyFont="1" applyFill="1" applyBorder="1" applyAlignment="1">
      <alignment horizontal="center"/>
    </xf>
    <xf numFmtId="166" fontId="3" fillId="20" borderId="30" xfId="0" applyNumberFormat="1" applyFont="1" applyFill="1" applyBorder="1" applyAlignment="1">
      <alignment/>
    </xf>
    <xf numFmtId="167" fontId="3" fillId="20" borderId="31" xfId="0" applyNumberFormat="1" applyFont="1" applyFill="1" applyBorder="1" applyAlignment="1">
      <alignment/>
    </xf>
    <xf numFmtId="168" fontId="3" fillId="20" borderId="31" xfId="0" applyNumberFormat="1" applyFont="1" applyFill="1" applyBorder="1" applyAlignment="1">
      <alignment/>
    </xf>
    <xf numFmtId="0" fontId="3" fillId="20" borderId="32" xfId="0" applyNumberFormat="1" applyFont="1" applyFill="1" applyBorder="1" applyAlignment="1">
      <alignment/>
    </xf>
    <xf numFmtId="0" fontId="3" fillId="20" borderId="31" xfId="0" applyNumberFormat="1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4" fontId="3" fillId="0" borderId="30" xfId="55" applyNumberFormat="1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2" fontId="3" fillId="20" borderId="32" xfId="0" applyNumberFormat="1" applyFont="1" applyFill="1" applyBorder="1" applyAlignment="1">
      <alignment horizontal="right"/>
    </xf>
    <xf numFmtId="0" fontId="3" fillId="20" borderId="31" xfId="0" applyFont="1" applyFill="1" applyBorder="1" applyAlignment="1">
      <alignment horizontal="center"/>
    </xf>
    <xf numFmtId="2" fontId="3" fillId="0" borderId="31" xfId="0" applyNumberFormat="1" applyFont="1" applyFill="1" applyBorder="1" applyAlignment="1" applyProtection="1">
      <alignment/>
      <protection locked="0"/>
    </xf>
    <xf numFmtId="2" fontId="3" fillId="0" borderId="31" xfId="0" applyNumberFormat="1" applyFont="1" applyFill="1" applyBorder="1" applyAlignment="1" applyProtection="1">
      <alignment horizontal="center"/>
      <protection locked="0"/>
    </xf>
    <xf numFmtId="0" fontId="3" fillId="20" borderId="33" xfId="0" applyFont="1" applyFill="1" applyBorder="1" applyAlignment="1">
      <alignment horizontal="center"/>
    </xf>
    <xf numFmtId="169" fontId="3" fillId="0" borderId="30" xfId="55" applyNumberFormat="1" applyFont="1" applyFill="1" applyBorder="1" applyAlignment="1" applyProtection="1">
      <alignment horizontal="right"/>
      <protection locked="0"/>
    </xf>
    <xf numFmtId="169" fontId="3" fillId="0" borderId="31" xfId="55" applyNumberFormat="1" applyFont="1" applyFill="1" applyBorder="1" applyAlignment="1" applyProtection="1">
      <alignment/>
      <protection locked="0"/>
    </xf>
    <xf numFmtId="169" fontId="3" fillId="0" borderId="33" xfId="55" applyNumberFormat="1" applyFont="1" applyFill="1" applyBorder="1" applyAlignment="1" applyProtection="1">
      <alignment/>
      <protection locked="0"/>
    </xf>
    <xf numFmtId="0" fontId="3" fillId="0" borderId="30" xfId="55" applyFont="1" applyFill="1" applyBorder="1" applyAlignment="1" applyProtection="1">
      <alignment/>
      <protection locked="0"/>
    </xf>
    <xf numFmtId="0" fontId="3" fillId="0" borderId="33" xfId="55" applyFont="1" applyFill="1" applyBorder="1" applyAlignment="1" applyProtection="1">
      <alignment horizontal="right"/>
      <protection locked="0"/>
    </xf>
    <xf numFmtId="0" fontId="3" fillId="20" borderId="28" xfId="0" applyFont="1" applyFill="1" applyBorder="1" applyAlignment="1">
      <alignment horizontal="center"/>
    </xf>
    <xf numFmtId="0" fontId="3" fillId="20" borderId="34" xfId="0" applyFont="1" applyFill="1" applyBorder="1" applyAlignment="1">
      <alignment/>
    </xf>
    <xf numFmtId="49" fontId="3" fillId="20" borderId="35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2" fontId="3" fillId="20" borderId="35" xfId="0" applyNumberFormat="1" applyFont="1" applyFill="1" applyBorder="1" applyAlignment="1">
      <alignment horizontal="center"/>
    </xf>
    <xf numFmtId="166" fontId="3" fillId="20" borderId="37" xfId="0" applyNumberFormat="1" applyFont="1" applyFill="1" applyBorder="1" applyAlignment="1">
      <alignment/>
    </xf>
    <xf numFmtId="167" fontId="3" fillId="20" borderId="38" xfId="0" applyNumberFormat="1" applyFont="1" applyFill="1" applyBorder="1" applyAlignment="1">
      <alignment/>
    </xf>
    <xf numFmtId="168" fontId="3" fillId="20" borderId="38" xfId="0" applyNumberFormat="1" applyFont="1" applyFill="1" applyBorder="1" applyAlignment="1">
      <alignment/>
    </xf>
    <xf numFmtId="0" fontId="3" fillId="20" borderId="39" xfId="0" applyNumberFormat="1" applyFont="1" applyFill="1" applyBorder="1" applyAlignment="1">
      <alignment/>
    </xf>
    <xf numFmtId="0" fontId="3" fillId="20" borderId="38" xfId="0" applyNumberFormat="1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/>
      <protection locked="0"/>
    </xf>
    <xf numFmtId="4" fontId="3" fillId="0" borderId="37" xfId="55" applyNumberFormat="1" applyFont="1" applyFill="1" applyBorder="1" applyAlignment="1" applyProtection="1">
      <alignment horizontal="right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2" fontId="3" fillId="20" borderId="39" xfId="0" applyNumberFormat="1" applyFont="1" applyFill="1" applyBorder="1" applyAlignment="1">
      <alignment horizontal="right"/>
    </xf>
    <xf numFmtId="0" fontId="3" fillId="20" borderId="38" xfId="0" applyFont="1" applyFill="1" applyBorder="1" applyAlignment="1">
      <alignment horizontal="center"/>
    </xf>
    <xf numFmtId="2" fontId="3" fillId="0" borderId="38" xfId="0" applyNumberFormat="1" applyFont="1" applyFill="1" applyBorder="1" applyAlignment="1" applyProtection="1">
      <alignment/>
      <protection locked="0"/>
    </xf>
    <xf numFmtId="2" fontId="3" fillId="0" borderId="38" xfId="0" applyNumberFormat="1" applyFont="1" applyFill="1" applyBorder="1" applyAlignment="1" applyProtection="1">
      <alignment horizontal="center"/>
      <protection locked="0"/>
    </xf>
    <xf numFmtId="0" fontId="3" fillId="20" borderId="40" xfId="0" applyFont="1" applyFill="1" applyBorder="1" applyAlignment="1">
      <alignment horizontal="center"/>
    </xf>
    <xf numFmtId="169" fontId="3" fillId="0" borderId="37" xfId="55" applyNumberFormat="1" applyFont="1" applyFill="1" applyBorder="1" applyAlignment="1" applyProtection="1">
      <alignment horizontal="right"/>
      <protection locked="0"/>
    </xf>
    <xf numFmtId="169" fontId="3" fillId="0" borderId="38" xfId="55" applyNumberFormat="1" applyFont="1" applyFill="1" applyBorder="1" applyAlignment="1" applyProtection="1">
      <alignment/>
      <protection locked="0"/>
    </xf>
    <xf numFmtId="169" fontId="3" fillId="0" borderId="40" xfId="55" applyNumberFormat="1" applyFont="1" applyFill="1" applyBorder="1" applyAlignment="1" applyProtection="1">
      <alignment/>
      <protection locked="0"/>
    </xf>
    <xf numFmtId="0" fontId="3" fillId="0" borderId="37" xfId="55" applyFont="1" applyFill="1" applyBorder="1" applyAlignment="1" applyProtection="1">
      <alignment/>
      <protection locked="0"/>
    </xf>
    <xf numFmtId="0" fontId="3" fillId="0" borderId="40" xfId="55" applyFont="1" applyFill="1" applyBorder="1" applyAlignment="1" applyProtection="1">
      <alignment horizontal="right"/>
      <protection locked="0"/>
    </xf>
    <xf numFmtId="0" fontId="3" fillId="20" borderId="35" xfId="0" applyFont="1" applyFill="1" applyBorder="1" applyAlignment="1">
      <alignment horizontal="center"/>
    </xf>
    <xf numFmtId="0" fontId="3" fillId="20" borderId="4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customWidth="1"/>
    <col min="18" max="18" width="9.140625" style="0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15" t="s">
        <v>5</v>
      </c>
      <c r="B1" s="116"/>
      <c r="G1" s="117"/>
      <c r="I1" s="118"/>
      <c r="K1" s="119"/>
      <c r="L1" s="119"/>
      <c r="M1" s="119"/>
      <c r="N1" s="120"/>
      <c r="Q1" s="120"/>
      <c r="R1" s="119"/>
      <c r="S1" s="119"/>
      <c r="T1" s="119"/>
    </row>
    <row r="2" spans="1:251" ht="42" customHeight="1">
      <c r="A2" s="123" t="s">
        <v>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2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" s="3" customFormat="1" ht="18.75">
      <c r="A3" s="12" t="s">
        <v>7</v>
      </c>
      <c r="B3" s="2"/>
      <c r="G3" s="121"/>
      <c r="I3" s="122"/>
      <c r="M3" s="8"/>
      <c r="U3" s="10"/>
      <c r="V3" s="10"/>
      <c r="W3" s="10"/>
      <c r="X3" s="10"/>
      <c r="Y3" s="10"/>
    </row>
    <row r="4" spans="1:35" ht="150" customHeight="1" thickBot="1">
      <c r="A4" s="16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19" t="s">
        <v>16</v>
      </c>
      <c r="I4" s="18" t="s">
        <v>17</v>
      </c>
      <c r="J4" s="21" t="s">
        <v>18</v>
      </c>
      <c r="K4" s="22" t="s">
        <v>19</v>
      </c>
      <c r="L4" s="23" t="s">
        <v>20</v>
      </c>
      <c r="M4" s="24" t="s">
        <v>21</v>
      </c>
      <c r="N4" s="25" t="s">
        <v>22</v>
      </c>
      <c r="O4" s="26" t="s">
        <v>23</v>
      </c>
      <c r="P4" s="27" t="s">
        <v>24</v>
      </c>
      <c r="Q4" s="28" t="s">
        <v>25</v>
      </c>
      <c r="R4" s="29" t="s">
        <v>26</v>
      </c>
      <c r="S4" s="30" t="s">
        <v>27</v>
      </c>
      <c r="T4" s="31" t="s">
        <v>28</v>
      </c>
      <c r="U4" s="32" t="s">
        <v>29</v>
      </c>
      <c r="V4" s="32" t="s">
        <v>30</v>
      </c>
      <c r="W4" s="33" t="s">
        <v>31</v>
      </c>
      <c r="X4" s="34" t="s">
        <v>32</v>
      </c>
      <c r="Y4" s="35" t="s">
        <v>33</v>
      </c>
      <c r="Z4" s="36" t="s">
        <v>34</v>
      </c>
      <c r="AA4" s="37" t="s">
        <v>35</v>
      </c>
      <c r="AB4" s="37" t="s">
        <v>36</v>
      </c>
      <c r="AC4" s="38" t="s">
        <v>37</v>
      </c>
      <c r="AD4" s="39" t="s">
        <v>38</v>
      </c>
      <c r="AE4" s="36" t="s">
        <v>39</v>
      </c>
      <c r="AF4" s="37" t="s">
        <v>40</v>
      </c>
      <c r="AG4" s="38" t="s">
        <v>41</v>
      </c>
      <c r="AH4" s="40" t="s">
        <v>42</v>
      </c>
      <c r="AI4" s="41" t="s">
        <v>43</v>
      </c>
    </row>
    <row r="5" spans="1:35" ht="15.7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44</v>
      </c>
      <c r="R5" s="56" t="s">
        <v>45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46</v>
      </c>
    </row>
    <row r="8" ht="25.5">
      <c r="C8" s="114" t="s">
        <v>4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2009 -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26.8515625" style="0" bestFit="1" customWidth="1"/>
    <col min="4" max="4" width="28.2812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421875" style="0" bestFit="1" customWidth="1"/>
    <col min="13" max="13" width="8.1406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7.421875" style="0" bestFit="1" customWidth="1"/>
    <col min="21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31" ht="15">
      <c r="A1" s="1" t="s">
        <v>8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1"/>
      <c r="X1" s="10"/>
      <c r="Y1" s="11"/>
      <c r="Z1" s="3"/>
      <c r="AA1" s="3"/>
      <c r="AB1" s="3"/>
      <c r="AC1" s="3"/>
      <c r="AD1" s="3"/>
      <c r="AE1" s="3"/>
    </row>
    <row r="2" spans="1:31" ht="18.75">
      <c r="A2" s="12" t="s">
        <v>7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1"/>
      <c r="X2" s="10"/>
      <c r="Y2" s="11"/>
      <c r="Z2" s="3"/>
      <c r="AA2" s="3"/>
      <c r="AB2" s="3"/>
      <c r="AC2" s="3"/>
      <c r="AD2" s="3"/>
      <c r="AE2" s="3"/>
    </row>
    <row r="3" spans="1:35" ht="150" customHeight="1" thickBot="1">
      <c r="A3" s="16" t="s">
        <v>9</v>
      </c>
      <c r="B3" s="17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19" t="s">
        <v>16</v>
      </c>
      <c r="I3" s="18" t="s">
        <v>17</v>
      </c>
      <c r="J3" s="21" t="s">
        <v>18</v>
      </c>
      <c r="K3" s="22" t="s">
        <v>19</v>
      </c>
      <c r="L3" s="23" t="s">
        <v>20</v>
      </c>
      <c r="M3" s="24" t="s">
        <v>21</v>
      </c>
      <c r="N3" s="25" t="s">
        <v>22</v>
      </c>
      <c r="O3" s="26" t="s">
        <v>23</v>
      </c>
      <c r="P3" s="27" t="s">
        <v>24</v>
      </c>
      <c r="Q3" s="28" t="s">
        <v>25</v>
      </c>
      <c r="R3" s="29" t="s">
        <v>26</v>
      </c>
      <c r="S3" s="30" t="s">
        <v>27</v>
      </c>
      <c r="T3" s="31" t="s">
        <v>28</v>
      </c>
      <c r="U3" s="32" t="s">
        <v>29</v>
      </c>
      <c r="V3" s="32" t="s">
        <v>30</v>
      </c>
      <c r="W3" s="33" t="s">
        <v>31</v>
      </c>
      <c r="X3" s="34" t="s">
        <v>32</v>
      </c>
      <c r="Y3" s="35" t="s">
        <v>33</v>
      </c>
      <c r="Z3" s="36" t="s">
        <v>34</v>
      </c>
      <c r="AA3" s="37" t="s">
        <v>35</v>
      </c>
      <c r="AB3" s="37" t="s">
        <v>36</v>
      </c>
      <c r="AC3" s="38" t="s">
        <v>37</v>
      </c>
      <c r="AD3" s="39" t="s">
        <v>38</v>
      </c>
      <c r="AE3" s="36" t="s">
        <v>39</v>
      </c>
      <c r="AF3" s="37" t="s">
        <v>40</v>
      </c>
      <c r="AG3" s="38" t="s">
        <v>41</v>
      </c>
      <c r="AH3" s="40" t="s">
        <v>42</v>
      </c>
      <c r="AI3" s="41" t="s">
        <v>43</v>
      </c>
    </row>
    <row r="4" spans="1:35" ht="15.7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44</v>
      </c>
      <c r="R4" s="56" t="s">
        <v>45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46</v>
      </c>
    </row>
    <row r="5" spans="1:35" ht="15">
      <c r="A5" s="64" t="s">
        <v>47</v>
      </c>
      <c r="B5" s="65" t="s">
        <v>48</v>
      </c>
      <c r="C5" s="66" t="s">
        <v>49</v>
      </c>
      <c r="D5" s="67" t="s">
        <v>50</v>
      </c>
      <c r="E5" s="67" t="s">
        <v>51</v>
      </c>
      <c r="F5" s="68" t="s">
        <v>52</v>
      </c>
      <c r="G5" s="69" t="s">
        <v>53</v>
      </c>
      <c r="H5" s="70" t="s">
        <v>54</v>
      </c>
      <c r="I5" s="71" t="s">
        <v>55</v>
      </c>
      <c r="J5" s="72" t="s">
        <v>56</v>
      </c>
      <c r="K5" s="73" t="s">
        <v>57</v>
      </c>
      <c r="L5" s="74" t="s">
        <v>58</v>
      </c>
      <c r="M5" s="75">
        <v>1831</v>
      </c>
      <c r="N5" s="76" t="s">
        <v>58</v>
      </c>
      <c r="O5" s="77">
        <v>4.511627906976744</v>
      </c>
      <c r="P5" s="78" t="s">
        <v>59</v>
      </c>
      <c r="Q5" s="79"/>
      <c r="R5" s="80"/>
      <c r="S5" s="81" t="s">
        <v>57</v>
      </c>
      <c r="T5" s="82">
        <v>69277.76</v>
      </c>
      <c r="U5" s="83">
        <v>0</v>
      </c>
      <c r="V5" s="83">
        <v>7712</v>
      </c>
      <c r="W5" s="84">
        <v>0</v>
      </c>
      <c r="X5" s="85" t="s">
        <v>60</v>
      </c>
      <c r="Y5" s="86" t="s">
        <v>61</v>
      </c>
      <c r="Z5" s="66">
        <f aca="true" t="shared" si="0" ref="Z5:Z11">IF(OR(K5="YES",TRIM(L5)="YES"),1,0)</f>
        <v>1</v>
      </c>
      <c r="AA5" s="67">
        <f aca="true" t="shared" si="1" ref="AA5:AA11">IF(OR(AND(ISNUMBER(M5),AND(M5&gt;0,M5&lt;600)),AND(ISNUMBER(M5),AND(M5&gt;0,N5="YES"))),1,0)</f>
        <v>0</v>
      </c>
      <c r="AB5" s="67">
        <f aca="true" t="shared" si="2" ref="AB5:AB11">IF(AND(OR(K5="YES",TRIM(L5)="YES"),(Z5=0)),"Trouble",0)</f>
        <v>0</v>
      </c>
      <c r="AC5" s="67">
        <f aca="true" t="shared" si="3" ref="AC5:AC11">IF(AND(OR(AND(ISNUMBER(M5),AND(M5&gt;0,M5&lt;600)),AND(ISNUMBER(M5),AND(M5&gt;0,N5="YES"))),(AA5=0)),"Trouble",0)</f>
        <v>0</v>
      </c>
      <c r="AD5" s="87" t="str">
        <f aca="true" t="shared" si="4" ref="AD5:AD11">IF(AND(Z5=1,AA5=1),"SRSA","-")</f>
        <v>-</v>
      </c>
      <c r="AE5" s="66">
        <f aca="true" t="shared" si="5" ref="AE5:AE11">IF(S5="YES",1,0)</f>
        <v>1</v>
      </c>
      <c r="AF5" s="67">
        <f aca="true" t="shared" si="6" ref="AF5:AF11">IF(OR(AND(ISNUMBER(Q5),Q5&gt;=20),(AND(ISNUMBER(Q5)=FALSE,AND(ISNUMBER(O5),O5&gt;=20)))),1,0)</f>
        <v>0</v>
      </c>
      <c r="AG5" s="67">
        <f aca="true" t="shared" si="7" ref="AG5:AG11">IF(AND(AE5=1,AF5=1),"Initial",0)</f>
        <v>0</v>
      </c>
      <c r="AH5" s="87" t="str">
        <f aca="true" t="shared" si="8" ref="AH5:AH11">IF(AND(AND(AG5="Initial",AI5=0),AND(ISNUMBER(M5),M5&gt;0)),"RLIS","-")</f>
        <v>-</v>
      </c>
      <c r="AI5" s="88">
        <f aca="true" t="shared" si="9" ref="AI5:AI11">IF(AND(AD5="SRSA",AG5="Initial"),"SRSA",0)</f>
        <v>0</v>
      </c>
    </row>
    <row r="6" spans="1:35" ht="15">
      <c r="A6" s="89" t="s">
        <v>62</v>
      </c>
      <c r="B6" s="90" t="s">
        <v>63</v>
      </c>
      <c r="C6" s="91" t="s">
        <v>64</v>
      </c>
      <c r="D6" s="92" t="s">
        <v>65</v>
      </c>
      <c r="E6" s="92" t="s">
        <v>64</v>
      </c>
      <c r="F6" s="93" t="s">
        <v>52</v>
      </c>
      <c r="G6" s="94" t="s">
        <v>66</v>
      </c>
      <c r="H6" s="95" t="s">
        <v>54</v>
      </c>
      <c r="I6" s="96" t="s">
        <v>67</v>
      </c>
      <c r="J6" s="97" t="s">
        <v>56</v>
      </c>
      <c r="K6" s="98" t="s">
        <v>57</v>
      </c>
      <c r="L6" s="99" t="s">
        <v>58</v>
      </c>
      <c r="M6" s="100">
        <v>257</v>
      </c>
      <c r="N6" s="101" t="s">
        <v>58</v>
      </c>
      <c r="O6" s="102">
        <v>7.263922518159806</v>
      </c>
      <c r="P6" s="103" t="s">
        <v>59</v>
      </c>
      <c r="Q6" s="104"/>
      <c r="R6" s="105"/>
      <c r="S6" s="106" t="s">
        <v>57</v>
      </c>
      <c r="T6" s="107">
        <v>24822</v>
      </c>
      <c r="U6" s="108">
        <v>0</v>
      </c>
      <c r="V6" s="108">
        <v>1493</v>
      </c>
      <c r="W6" s="109">
        <v>0</v>
      </c>
      <c r="X6" s="110" t="s">
        <v>60</v>
      </c>
      <c r="Y6" s="111" t="s">
        <v>61</v>
      </c>
      <c r="Z6" s="91">
        <f t="shared" si="0"/>
        <v>1</v>
      </c>
      <c r="AA6" s="92">
        <f t="shared" si="1"/>
        <v>1</v>
      </c>
      <c r="AB6" s="92">
        <f t="shared" si="2"/>
        <v>0</v>
      </c>
      <c r="AC6" s="92">
        <f t="shared" si="3"/>
        <v>0</v>
      </c>
      <c r="AD6" s="112" t="str">
        <f t="shared" si="4"/>
        <v>SRSA</v>
      </c>
      <c r="AE6" s="91">
        <f t="shared" si="5"/>
        <v>1</v>
      </c>
      <c r="AF6" s="92">
        <f t="shared" si="6"/>
        <v>0</v>
      </c>
      <c r="AG6" s="92">
        <f t="shared" si="7"/>
        <v>0</v>
      </c>
      <c r="AH6" s="112" t="str">
        <f t="shared" si="8"/>
        <v>-</v>
      </c>
      <c r="AI6" s="113">
        <f t="shared" si="9"/>
        <v>0</v>
      </c>
    </row>
    <row r="7" spans="1:35" ht="15">
      <c r="A7" s="89" t="s">
        <v>68</v>
      </c>
      <c r="B7" s="90" t="s">
        <v>69</v>
      </c>
      <c r="C7" s="91" t="s">
        <v>70</v>
      </c>
      <c r="D7" s="92" t="s">
        <v>71</v>
      </c>
      <c r="E7" s="92" t="s">
        <v>72</v>
      </c>
      <c r="F7" s="93" t="s">
        <v>52</v>
      </c>
      <c r="G7" s="94" t="s">
        <v>73</v>
      </c>
      <c r="H7" s="95" t="s">
        <v>54</v>
      </c>
      <c r="I7" s="96" t="s">
        <v>74</v>
      </c>
      <c r="J7" s="97" t="s">
        <v>56</v>
      </c>
      <c r="K7" s="98" t="s">
        <v>57</v>
      </c>
      <c r="L7" s="99" t="s">
        <v>58</v>
      </c>
      <c r="M7" s="100">
        <v>529</v>
      </c>
      <c r="N7" s="101" t="s">
        <v>58</v>
      </c>
      <c r="O7" s="102">
        <v>8.700322234156822</v>
      </c>
      <c r="P7" s="103" t="s">
        <v>59</v>
      </c>
      <c r="Q7" s="104"/>
      <c r="R7" s="105"/>
      <c r="S7" s="106" t="s">
        <v>57</v>
      </c>
      <c r="T7" s="107">
        <v>53258</v>
      </c>
      <c r="U7" s="108">
        <v>0</v>
      </c>
      <c r="V7" s="108">
        <v>2706</v>
      </c>
      <c r="W7" s="109">
        <v>0</v>
      </c>
      <c r="X7" s="110" t="s">
        <v>60</v>
      </c>
      <c r="Y7" s="111" t="s">
        <v>61</v>
      </c>
      <c r="Z7" s="91">
        <f t="shared" si="0"/>
        <v>1</v>
      </c>
      <c r="AA7" s="92">
        <f t="shared" si="1"/>
        <v>1</v>
      </c>
      <c r="AB7" s="92">
        <f t="shared" si="2"/>
        <v>0</v>
      </c>
      <c r="AC7" s="92">
        <f t="shared" si="3"/>
        <v>0</v>
      </c>
      <c r="AD7" s="112" t="str">
        <f t="shared" si="4"/>
        <v>SRSA</v>
      </c>
      <c r="AE7" s="91">
        <f t="shared" si="5"/>
        <v>1</v>
      </c>
      <c r="AF7" s="92">
        <f t="shared" si="6"/>
        <v>0</v>
      </c>
      <c r="AG7" s="92">
        <f t="shared" si="7"/>
        <v>0</v>
      </c>
      <c r="AH7" s="112" t="str">
        <f t="shared" si="8"/>
        <v>-</v>
      </c>
      <c r="AI7" s="113">
        <f t="shared" si="9"/>
        <v>0</v>
      </c>
    </row>
    <row r="8" spans="1:35" ht="15">
      <c r="A8" s="89" t="s">
        <v>75</v>
      </c>
      <c r="B8" s="90" t="s">
        <v>76</v>
      </c>
      <c r="C8" s="91" t="s">
        <v>77</v>
      </c>
      <c r="D8" s="92" t="s">
        <v>78</v>
      </c>
      <c r="E8" s="92" t="s">
        <v>79</v>
      </c>
      <c r="F8" s="93" t="s">
        <v>52</v>
      </c>
      <c r="G8" s="94" t="s">
        <v>80</v>
      </c>
      <c r="H8" s="95" t="s">
        <v>54</v>
      </c>
      <c r="I8" s="96" t="s">
        <v>81</v>
      </c>
      <c r="J8" s="97" t="s">
        <v>56</v>
      </c>
      <c r="K8" s="98" t="s">
        <v>57</v>
      </c>
      <c r="L8" s="99" t="s">
        <v>58</v>
      </c>
      <c r="M8" s="100">
        <v>177</v>
      </c>
      <c r="N8" s="101" t="s">
        <v>58</v>
      </c>
      <c r="O8" s="102" t="s">
        <v>82</v>
      </c>
      <c r="P8" s="103" t="s">
        <v>59</v>
      </c>
      <c r="Q8" s="104"/>
      <c r="R8" s="105"/>
      <c r="S8" s="106" t="s">
        <v>57</v>
      </c>
      <c r="T8" s="107">
        <v>8136</v>
      </c>
      <c r="U8" s="108">
        <v>0</v>
      </c>
      <c r="V8" s="108">
        <v>879.91</v>
      </c>
      <c r="W8" s="109">
        <v>0</v>
      </c>
      <c r="X8" s="110" t="s">
        <v>60</v>
      </c>
      <c r="Y8" s="111" t="s">
        <v>61</v>
      </c>
      <c r="Z8" s="91">
        <f t="shared" si="0"/>
        <v>1</v>
      </c>
      <c r="AA8" s="92">
        <f t="shared" si="1"/>
        <v>1</v>
      </c>
      <c r="AB8" s="92">
        <f t="shared" si="2"/>
        <v>0</v>
      </c>
      <c r="AC8" s="92">
        <f t="shared" si="3"/>
        <v>0</v>
      </c>
      <c r="AD8" s="112" t="str">
        <f t="shared" si="4"/>
        <v>SRSA</v>
      </c>
      <c r="AE8" s="91">
        <f t="shared" si="5"/>
        <v>1</v>
      </c>
      <c r="AF8" s="92">
        <f t="shared" si="6"/>
        <v>0</v>
      </c>
      <c r="AG8" s="92">
        <f t="shared" si="7"/>
        <v>0</v>
      </c>
      <c r="AH8" s="112" t="str">
        <f t="shared" si="8"/>
        <v>-</v>
      </c>
      <c r="AI8" s="113">
        <f t="shared" si="9"/>
        <v>0</v>
      </c>
    </row>
    <row r="9" spans="1:35" ht="15">
      <c r="A9" s="89" t="s">
        <v>83</v>
      </c>
      <c r="B9" s="90" t="s">
        <v>84</v>
      </c>
      <c r="C9" s="91" t="s">
        <v>85</v>
      </c>
      <c r="D9" s="92" t="s">
        <v>86</v>
      </c>
      <c r="E9" s="92" t="s">
        <v>85</v>
      </c>
      <c r="F9" s="93" t="s">
        <v>52</v>
      </c>
      <c r="G9" s="94" t="s">
        <v>87</v>
      </c>
      <c r="H9" s="95" t="s">
        <v>54</v>
      </c>
      <c r="I9" s="96" t="s">
        <v>88</v>
      </c>
      <c r="J9" s="97" t="s">
        <v>56</v>
      </c>
      <c r="K9" s="98" t="s">
        <v>57</v>
      </c>
      <c r="L9" s="99" t="s">
        <v>58</v>
      </c>
      <c r="M9" s="100">
        <v>290</v>
      </c>
      <c r="N9" s="101" t="s">
        <v>58</v>
      </c>
      <c r="O9" s="102">
        <v>6.730769230769231</v>
      </c>
      <c r="P9" s="103" t="s">
        <v>59</v>
      </c>
      <c r="Q9" s="104"/>
      <c r="R9" s="105"/>
      <c r="S9" s="106" t="s">
        <v>57</v>
      </c>
      <c r="T9" s="107">
        <v>12159</v>
      </c>
      <c r="U9" s="108">
        <v>0</v>
      </c>
      <c r="V9" s="108">
        <v>884</v>
      </c>
      <c r="W9" s="109">
        <v>0</v>
      </c>
      <c r="X9" s="110" t="s">
        <v>60</v>
      </c>
      <c r="Y9" s="111" t="s">
        <v>61</v>
      </c>
      <c r="Z9" s="91">
        <f t="shared" si="0"/>
        <v>1</v>
      </c>
      <c r="AA9" s="92">
        <f t="shared" si="1"/>
        <v>1</v>
      </c>
      <c r="AB9" s="92">
        <f t="shared" si="2"/>
        <v>0</v>
      </c>
      <c r="AC9" s="92">
        <f t="shared" si="3"/>
        <v>0</v>
      </c>
      <c r="AD9" s="112" t="str">
        <f t="shared" si="4"/>
        <v>SRSA</v>
      </c>
      <c r="AE9" s="91">
        <f t="shared" si="5"/>
        <v>1</v>
      </c>
      <c r="AF9" s="92">
        <f t="shared" si="6"/>
        <v>0</v>
      </c>
      <c r="AG9" s="92">
        <f t="shared" si="7"/>
        <v>0</v>
      </c>
      <c r="AH9" s="112" t="str">
        <f t="shared" si="8"/>
        <v>-</v>
      </c>
      <c r="AI9" s="113">
        <f t="shared" si="9"/>
        <v>0</v>
      </c>
    </row>
    <row r="10" spans="1:35" ht="15">
      <c r="A10" s="89" t="s">
        <v>89</v>
      </c>
      <c r="B10" s="90" t="s">
        <v>90</v>
      </c>
      <c r="C10" s="91" t="s">
        <v>91</v>
      </c>
      <c r="D10" s="92" t="s">
        <v>92</v>
      </c>
      <c r="E10" s="92" t="s">
        <v>93</v>
      </c>
      <c r="F10" s="93" t="s">
        <v>52</v>
      </c>
      <c r="G10" s="94" t="s">
        <v>94</v>
      </c>
      <c r="H10" s="95" t="s">
        <v>54</v>
      </c>
      <c r="I10" s="96" t="s">
        <v>95</v>
      </c>
      <c r="J10" s="97" t="s">
        <v>56</v>
      </c>
      <c r="K10" s="98" t="s">
        <v>57</v>
      </c>
      <c r="L10" s="99" t="s">
        <v>58</v>
      </c>
      <c r="M10" s="100">
        <v>129</v>
      </c>
      <c r="N10" s="101" t="s">
        <v>58</v>
      </c>
      <c r="O10" s="102">
        <v>9.00900900900901</v>
      </c>
      <c r="P10" s="103" t="s">
        <v>59</v>
      </c>
      <c r="Q10" s="104"/>
      <c r="R10" s="105"/>
      <c r="S10" s="106" t="s">
        <v>57</v>
      </c>
      <c r="T10" s="107">
        <v>6356</v>
      </c>
      <c r="U10" s="108">
        <v>0</v>
      </c>
      <c r="V10" s="108">
        <v>669</v>
      </c>
      <c r="W10" s="109">
        <v>0</v>
      </c>
      <c r="X10" s="110" t="s">
        <v>60</v>
      </c>
      <c r="Y10" s="111" t="s">
        <v>61</v>
      </c>
      <c r="Z10" s="91">
        <f t="shared" si="0"/>
        <v>1</v>
      </c>
      <c r="AA10" s="92">
        <f t="shared" si="1"/>
        <v>1</v>
      </c>
      <c r="AB10" s="92">
        <f t="shared" si="2"/>
        <v>0</v>
      </c>
      <c r="AC10" s="92">
        <f t="shared" si="3"/>
        <v>0</v>
      </c>
      <c r="AD10" s="112" t="str">
        <f t="shared" si="4"/>
        <v>SRSA</v>
      </c>
      <c r="AE10" s="91">
        <f t="shared" si="5"/>
        <v>1</v>
      </c>
      <c r="AF10" s="92">
        <f t="shared" si="6"/>
        <v>0</v>
      </c>
      <c r="AG10" s="92">
        <f t="shared" si="7"/>
        <v>0</v>
      </c>
      <c r="AH10" s="112" t="str">
        <f t="shared" si="8"/>
        <v>-</v>
      </c>
      <c r="AI10" s="113">
        <f t="shared" si="9"/>
        <v>0</v>
      </c>
    </row>
    <row r="11" spans="1:35" ht="15">
      <c r="A11" s="89" t="s">
        <v>96</v>
      </c>
      <c r="B11" s="90" t="s">
        <v>97</v>
      </c>
      <c r="C11" s="91" t="s">
        <v>98</v>
      </c>
      <c r="D11" s="92" t="s">
        <v>0</v>
      </c>
      <c r="E11" s="92" t="s">
        <v>1</v>
      </c>
      <c r="F11" s="93" t="s">
        <v>52</v>
      </c>
      <c r="G11" s="94" t="s">
        <v>2</v>
      </c>
      <c r="H11" s="95" t="s">
        <v>54</v>
      </c>
      <c r="I11" s="96" t="s">
        <v>3</v>
      </c>
      <c r="J11" s="97" t="s">
        <v>56</v>
      </c>
      <c r="K11" s="98" t="s">
        <v>57</v>
      </c>
      <c r="L11" s="99" t="s">
        <v>58</v>
      </c>
      <c r="M11" s="100">
        <v>132</v>
      </c>
      <c r="N11" s="101" t="s">
        <v>58</v>
      </c>
      <c r="O11" s="102" t="s">
        <v>82</v>
      </c>
      <c r="P11" s="103" t="s">
        <v>59</v>
      </c>
      <c r="Q11" s="104"/>
      <c r="R11" s="105"/>
      <c r="S11" s="106" t="s">
        <v>57</v>
      </c>
      <c r="T11" s="107">
        <v>4217</v>
      </c>
      <c r="U11" s="108">
        <v>0</v>
      </c>
      <c r="V11" s="108">
        <v>376</v>
      </c>
      <c r="W11" s="109">
        <v>0</v>
      </c>
      <c r="X11" s="110" t="s">
        <v>60</v>
      </c>
      <c r="Y11" s="111" t="s">
        <v>61</v>
      </c>
      <c r="Z11" s="91">
        <f t="shared" si="0"/>
        <v>1</v>
      </c>
      <c r="AA11" s="92">
        <f t="shared" si="1"/>
        <v>1</v>
      </c>
      <c r="AB11" s="92">
        <f t="shared" si="2"/>
        <v>0</v>
      </c>
      <c r="AC11" s="92">
        <f t="shared" si="3"/>
        <v>0</v>
      </c>
      <c r="AD11" s="112" t="str">
        <f t="shared" si="4"/>
        <v>SRSA</v>
      </c>
      <c r="AE11" s="91">
        <f t="shared" si="5"/>
        <v>1</v>
      </c>
      <c r="AF11" s="92">
        <f t="shared" si="6"/>
        <v>0</v>
      </c>
      <c r="AG11" s="92">
        <f t="shared" si="7"/>
        <v>0</v>
      </c>
      <c r="AH11" s="112" t="str">
        <f t="shared" si="8"/>
        <v>-</v>
      </c>
      <c r="AI11" s="113">
        <f t="shared" si="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Fiscal Year 2009 Eligibility for Rural Low-Income School Program (MS Excel)</dc:title>
  <dc:subject/>
  <dc:creator/>
  <cp:keywords/>
  <dc:description/>
  <cp:lastModifiedBy>Alan Smigielski User</cp:lastModifiedBy>
  <dcterms:created xsi:type="dcterms:W3CDTF">2009-07-20T20:47:56Z</dcterms:created>
  <dcterms:modified xsi:type="dcterms:W3CDTF">2009-07-24T14:22:25Z</dcterms:modified>
  <cp:category/>
  <cp:version/>
  <cp:contentType/>
  <cp:contentStatus/>
</cp:coreProperties>
</file>