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WA RLIS" sheetId="1" r:id="rId1"/>
  </sheets>
  <definedNames/>
  <calcPr fullCalcOnLoad="1"/>
</workbook>
</file>

<file path=xl/sharedStrings.xml><?xml version="1.0" encoding="utf-8"?>
<sst xmlns="http://schemas.openxmlformats.org/spreadsheetml/2006/main" count="223" uniqueCount="89">
  <si>
    <t>FISCAL YEAR 2003 SPREADSHEET FOR SMALL, RURAL SCHOOL ACHIEVEMENT PROGRAM AND RURAL LOW-INCOME SCHOOL PROGRAM</t>
  </si>
  <si>
    <t>Washington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</si>
  <si>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</si>
  <si>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</si>
  <si>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</si>
  <si>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</si>
  <si>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</si>
  <si>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</si>
  <si>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</si>
  <si>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</si>
  <si>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</si>
  <si>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</si>
  <si>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</si>
  <si>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</si>
  <si>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</si>
  <si>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</si>
  <si>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</si>
  <si>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</si>
  <si>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</si>
  <si>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</si>
  <si>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</si>
  <si>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</si>
  <si>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</si>
  <si>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</si>
  <si>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</si>
  <si>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</si>
  <si>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</si>
  <si>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</si>
  <si>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</si>
  <si>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</si>
  <si>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</si>
  <si>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</si>
  <si>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</si>
  <si>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</si>
  <si>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</si>
  <si>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</si>
  <si>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</si>
  <si>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</si>
  <si>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</si>
  <si>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</si>
  <si>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</si>
  <si>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NO</t>
  </si>
  <si>
    <t>YES</t>
  </si>
  <si>
    <t>7,N</t>
  </si>
  <si>
    <t>6,N</t>
  </si>
  <si>
    <t>04129</t>
  </si>
  <si>
    <t>LAKE CHELAN SCH DIST 129</t>
  </si>
  <si>
    <t>303 E JOHNSON</t>
  </si>
  <si>
    <t>CHELAN</t>
  </si>
  <si>
    <t>CONCRETE SCHOOL DIST 11</t>
  </si>
  <si>
    <t>45389 AIRPORT WAY RM 103</t>
  </si>
  <si>
    <t>CONCRETE</t>
  </si>
  <si>
    <t>GOLDENDALE SCHOOL DIST 404</t>
  </si>
  <si>
    <t>603 S ROOSEVELT AVE</t>
  </si>
  <si>
    <t>GOLDENDALE</t>
  </si>
  <si>
    <t>GRANGER SCHOOL DIST 204</t>
  </si>
  <si>
    <t>701 E AVE</t>
  </si>
  <si>
    <t>GRANGER</t>
  </si>
  <si>
    <t>HOQUIAM SCH DIST 28</t>
  </si>
  <si>
    <t>305 SIMPSON AVE</t>
  </si>
  <si>
    <t>HOQUIAM</t>
  </si>
  <si>
    <t>KETTLE FALLS SCH DIST 212</t>
  </si>
  <si>
    <t>S 735 MEYERS</t>
  </si>
  <si>
    <t>KETTLE FALLS</t>
  </si>
  <si>
    <t>MABTON SCHOOL DISTRICT 120</t>
  </si>
  <si>
    <t>306 N MAIN</t>
  </si>
  <si>
    <t>MABTON</t>
  </si>
  <si>
    <t>04019</t>
  </si>
  <si>
    <t>MANSON SCH DIST 19</t>
  </si>
  <si>
    <t>312 N QUETILQUASOON RD</t>
  </si>
  <si>
    <t>MANSON</t>
  </si>
  <si>
    <t>OCOSTA SCH DIST 172</t>
  </si>
  <si>
    <t>2580 S MONTESANO ST</t>
  </si>
  <si>
    <t>WESTPORT</t>
  </si>
  <si>
    <t>01147</t>
  </si>
  <si>
    <t>OTHELLO SCH DIST 147</t>
  </si>
  <si>
    <t>615 E JUNIPER ST</t>
  </si>
  <si>
    <t>OTHELLO</t>
  </si>
  <si>
    <t>RAYMOND SCH DIST 116</t>
  </si>
  <si>
    <t>1016 COMMERCIAL ST</t>
  </si>
  <si>
    <t>RAYMOND</t>
  </si>
  <si>
    <t>ROYAL SCHOOL DIST 160</t>
  </si>
  <si>
    <t>903 AHLERS RD</t>
  </si>
  <si>
    <t>ROYAL CITY</t>
  </si>
  <si>
    <t>WHITE PASS SCH DIST 303</t>
  </si>
  <si>
    <t>516 SILVERBROOK RD</t>
  </si>
  <si>
    <t>RANDLE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</si>
  <si>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</si>
  <si>
    <t>LEAs eligible for the Rural and Low-Income School Program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</si>
</sst>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14" fontId="3" fillId="0" borderId="1" xfId="0" applyNumberFormat="1" applyFont="1" applyFill="1" applyBorder="1" applyAlignment="1" applyProtection="1">
      <alignment horizontal="left" textRotation="75" wrapText="1"/>
      <protection locked="0"/>
    </xf>
    <xf numFmtId="0" fontId="3" fillId="0" borderId="1" xfId="0" applyFont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176" fontId="3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4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74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1" fontId="0" fillId="0" borderId="0" xfId="0" applyNumberFormat="1" applyAlignment="1">
      <alignment horizontal="left"/>
    </xf>
    <xf numFmtId="176" fontId="0" fillId="0" borderId="0" xfId="17" applyNumberFormat="1" applyAlignment="1" applyProtection="1">
      <alignment/>
      <protection locked="0"/>
    </xf>
    <xf numFmtId="0" fontId="0" fillId="0" borderId="0" xfId="0" applyAlignment="1">
      <alignment horizontal="right"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28125" style="0" bestFit="1" customWidth="1"/>
    <col min="2" max="2" width="9.421875" style="0" bestFit="1" customWidth="1"/>
    <col min="3" max="3" width="31.421875" style="0" customWidth="1"/>
    <col min="4" max="4" width="32.7109375" style="0" hidden="1" customWidth="1"/>
    <col min="5" max="5" width="15.00390625" style="0" customWidth="1"/>
    <col min="6" max="6" width="6.8515625" style="0" hidden="1" customWidth="1"/>
    <col min="7" max="7" width="7.421875" style="0" hidden="1" customWidth="1"/>
    <col min="8" max="8" width="11.00390625" style="0" hidden="1" customWidth="1"/>
    <col min="9" max="9" width="6.57421875" style="0" customWidth="1"/>
    <col min="10" max="12" width="6.57421875" style="0" hidden="1" customWidth="1"/>
    <col min="13" max="13" width="9.28125" style="0" customWidth="1"/>
    <col min="14" max="15" width="6.57421875" style="0" hidden="1" customWidth="1"/>
    <col min="16" max="21" width="6.57421875" style="0" customWidth="1"/>
    <col min="22" max="22" width="11.28125" style="0" hidden="1" customWidth="1"/>
    <col min="23" max="25" width="9.7109375" style="0" hidden="1" customWidth="1"/>
    <col min="26" max="26" width="10.7109375" style="0" hidden="1" customWidth="1"/>
    <col min="27" max="41" width="9.140625" style="0" hidden="1" customWidth="1"/>
  </cols>
  <sheetData>
    <row r="1" spans="1:25" ht="12.75" customHeight="1">
      <c r="A1" s="1" t="s">
        <v>0</v>
      </c>
      <c r="B1" s="2"/>
      <c r="G1" s="3"/>
      <c r="I1" s="4"/>
      <c r="L1" s="5"/>
      <c r="M1" s="5"/>
      <c r="N1" s="5"/>
      <c r="O1" s="6"/>
      <c r="U1" s="6"/>
      <c r="V1" s="5"/>
      <c r="W1" s="5"/>
      <c r="X1" s="5"/>
      <c r="Y1" s="5"/>
    </row>
    <row r="2" spans="1:25" ht="12.75" customHeight="1">
      <c r="A2" s="1" t="s">
        <v>1</v>
      </c>
      <c r="B2" s="2"/>
      <c r="G2" s="3"/>
      <c r="I2" s="4"/>
      <c r="L2" s="5"/>
      <c r="M2" s="5"/>
      <c r="N2" s="5"/>
      <c r="O2" s="6"/>
      <c r="U2" s="6"/>
      <c r="V2" s="5"/>
      <c r="W2" s="5"/>
      <c r="X2" s="5"/>
      <c r="Y2" s="5"/>
    </row>
    <row r="3" spans="1:25" ht="12.75" customHeight="1">
      <c r="A3" s="1" t="s">
        <v>88</v>
      </c>
      <c r="B3" s="2"/>
      <c r="G3" s="3"/>
      <c r="I3" s="4"/>
      <c r="L3" s="5"/>
      <c r="M3" s="5"/>
      <c r="N3" s="5"/>
      <c r="O3" s="6"/>
      <c r="U3" s="6"/>
      <c r="V3" s="5"/>
      <c r="W3" s="5"/>
      <c r="X3" s="5"/>
      <c r="Y3" s="5"/>
    </row>
    <row r="4" spans="1:256" ht="69.75" customHeight="1">
      <c r="A4" s="38" t="s">
        <v>87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41" ht="196.5" customHeight="1">
      <c r="A5" s="35" t="s">
        <v>2</v>
      </c>
      <c r="B5" s="36" t="s">
        <v>3</v>
      </c>
      <c r="C5" s="3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7" t="s">
        <v>9</v>
      </c>
      <c r="I5" s="9" t="s">
        <v>10</v>
      </c>
      <c r="J5" s="9" t="s">
        <v>11</v>
      </c>
      <c r="K5" s="10" t="s">
        <v>12</v>
      </c>
      <c r="L5" s="11" t="s">
        <v>13</v>
      </c>
      <c r="M5" s="12" t="s">
        <v>14</v>
      </c>
      <c r="N5" s="11" t="s">
        <v>15</v>
      </c>
      <c r="O5" s="11" t="s">
        <v>16</v>
      </c>
      <c r="P5" s="9" t="s">
        <v>17</v>
      </c>
      <c r="Q5" s="9" t="s">
        <v>18</v>
      </c>
      <c r="R5" s="10" t="s">
        <v>12</v>
      </c>
      <c r="S5" s="9" t="s">
        <v>19</v>
      </c>
      <c r="T5" s="10" t="s">
        <v>12</v>
      </c>
      <c r="U5" s="11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5" t="s">
        <v>31</v>
      </c>
      <c r="AG5" s="15" t="s">
        <v>32</v>
      </c>
      <c r="AH5" s="15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4" t="s">
        <v>38</v>
      </c>
      <c r="AN5" s="14" t="s">
        <v>39</v>
      </c>
      <c r="AO5" s="14" t="s">
        <v>40</v>
      </c>
    </row>
    <row r="6" spans="1:34" s="26" customFormat="1" ht="13.5" thickBot="1">
      <c r="A6" s="16">
        <v>1</v>
      </c>
      <c r="B6" s="17">
        <v>2</v>
      </c>
      <c r="C6" s="18">
        <v>3</v>
      </c>
      <c r="D6" s="18"/>
      <c r="E6" s="18"/>
      <c r="F6" s="18"/>
      <c r="G6" s="19"/>
      <c r="H6" s="18"/>
      <c r="I6" s="20">
        <v>4</v>
      </c>
      <c r="J6" s="21">
        <v>5</v>
      </c>
      <c r="K6" s="21">
        <v>6</v>
      </c>
      <c r="L6" s="22">
        <v>7</v>
      </c>
      <c r="M6" s="22">
        <v>8</v>
      </c>
      <c r="N6" s="23">
        <v>9</v>
      </c>
      <c r="O6" s="23">
        <v>10</v>
      </c>
      <c r="P6" s="21">
        <v>11</v>
      </c>
      <c r="Q6" s="21">
        <v>12</v>
      </c>
      <c r="R6" s="24">
        <v>13</v>
      </c>
      <c r="S6" s="21">
        <v>14</v>
      </c>
      <c r="T6" s="24">
        <v>15</v>
      </c>
      <c r="U6" s="23">
        <v>16</v>
      </c>
      <c r="V6" s="25">
        <v>17</v>
      </c>
      <c r="W6" s="25">
        <v>18</v>
      </c>
      <c r="X6" s="25">
        <v>19</v>
      </c>
      <c r="Y6" s="25">
        <v>20</v>
      </c>
      <c r="Z6" s="18"/>
      <c r="AF6" s="27"/>
      <c r="AG6" s="27"/>
      <c r="AH6" s="27"/>
    </row>
    <row r="7" spans="1:41" ht="12.75">
      <c r="A7">
        <v>5301660</v>
      </c>
      <c r="B7" s="28">
        <v>29011</v>
      </c>
      <c r="C7" t="s">
        <v>49</v>
      </c>
      <c r="D7" t="s">
        <v>50</v>
      </c>
      <c r="E7" t="s">
        <v>51</v>
      </c>
      <c r="F7" s="29">
        <v>98237</v>
      </c>
      <c r="G7" s="3">
        <v>9355</v>
      </c>
      <c r="H7">
        <v>3608538141</v>
      </c>
      <c r="I7" s="4" t="s">
        <v>43</v>
      </c>
      <c r="J7" s="4" t="s">
        <v>42</v>
      </c>
      <c r="K7" t="s">
        <v>41</v>
      </c>
      <c r="L7" s="5" t="s">
        <v>41</v>
      </c>
      <c r="M7" s="30">
        <v>794</v>
      </c>
      <c r="N7" s="31" t="s">
        <v>41</v>
      </c>
      <c r="O7" s="5" t="s">
        <v>41</v>
      </c>
      <c r="P7" s="32">
        <v>20.42042042</v>
      </c>
      <c r="Q7" t="s">
        <v>42</v>
      </c>
      <c r="R7" t="s">
        <v>41</v>
      </c>
      <c r="S7" t="s">
        <v>42</v>
      </c>
      <c r="T7" t="s">
        <v>41</v>
      </c>
      <c r="U7" s="5" t="s">
        <v>42</v>
      </c>
      <c r="V7" s="33">
        <v>59660</v>
      </c>
      <c r="W7" s="33">
        <v>9798</v>
      </c>
      <c r="X7" s="33">
        <v>10654</v>
      </c>
      <c r="Y7" s="33">
        <v>11160</v>
      </c>
      <c r="Z7">
        <f aca="true" t="shared" si="0" ref="Z7:Z19">IF(OR(J7="YES",L7="YES"),1,0)</f>
        <v>1</v>
      </c>
      <c r="AA7">
        <f aca="true" t="shared" si="1" ref="AA7:AA19">IF(OR(M7&lt;600,N7="YES"),1,0)</f>
        <v>0</v>
      </c>
      <c r="AB7">
        <f aca="true" t="shared" si="2" ref="AB7:AB19">IF(AND(OR(J7="YES",L7="YES"),(Z7=0)),"Trouble",0)</f>
        <v>0</v>
      </c>
      <c r="AC7">
        <f aca="true" t="shared" si="3" ref="AC7:AC19">IF(AND(OR(M7&lt;600,N7="YES"),(AA7=0)),"Trouble",0)</f>
        <v>0</v>
      </c>
      <c r="AD7">
        <f aca="true" t="shared" si="4" ref="AD7:AD19">IF(AND(AND(J7="NO",L7="NO"),(O7="YES")),"Trouble",0)</f>
        <v>0</v>
      </c>
      <c r="AE7">
        <f aca="true" t="shared" si="5" ref="AE7:AE19">IF(AND(AND(M7&gt;=600,N7="NO"),(O7="YES")),"Trouble",0)</f>
        <v>0</v>
      </c>
      <c r="AF7" s="34">
        <f aca="true" t="shared" si="6" ref="AF7:AF19">IF(AND(Z7=1,AA7=1),"SRSA",0)</f>
        <v>0</v>
      </c>
      <c r="AG7" s="34">
        <f aca="true" t="shared" si="7" ref="AG7:AG19">IF(AND(AF7=0,O7="YES"),"Trouble",0)</f>
        <v>0</v>
      </c>
      <c r="AH7" s="34">
        <f aca="true" t="shared" si="8" ref="AH7:AH19">IF(AND(AF7="SRSA",O7="NO"),"Trouble",0)</f>
        <v>0</v>
      </c>
      <c r="AI7">
        <f aca="true" t="shared" si="9" ref="AI7:AI19">IF(S7="YES",1,0)</f>
        <v>1</v>
      </c>
      <c r="AJ7">
        <f aca="true" t="shared" si="10" ref="AJ7:AJ19">IF(P7&gt;=20,1,0)</f>
        <v>1</v>
      </c>
      <c r="AK7" t="str">
        <f aca="true" t="shared" si="11" ref="AK7:AK19">IF(AND(AI7=1,AJ7=1),"Initial",0)</f>
        <v>Initial</v>
      </c>
      <c r="AL7">
        <f aca="true" t="shared" si="12" ref="AL7:AL19">IF(AND(AF7="SRSA",AK7="Initial"),"SRSA",0)</f>
        <v>0</v>
      </c>
      <c r="AM7" t="str">
        <f aca="true" t="shared" si="13" ref="AM7:AM19">IF(AND(AK7="Initial",AL7=0),"RLIS",0)</f>
        <v>RLIS</v>
      </c>
      <c r="AN7">
        <f aca="true" t="shared" si="14" ref="AN7:AN19">IF(AND(AM7=0,U7="YES"),"Trouble",0)</f>
        <v>0</v>
      </c>
      <c r="AO7">
        <f aca="true" t="shared" si="15" ref="AO7:AO19">IF(AND(U7="NO",AM7="RLIS"),"Trouble",0)</f>
        <v>0</v>
      </c>
    </row>
    <row r="8" spans="1:41" ht="12.75">
      <c r="A8">
        <v>5303090</v>
      </c>
      <c r="B8" s="28">
        <v>20404</v>
      </c>
      <c r="C8" t="s">
        <v>52</v>
      </c>
      <c r="D8" t="s">
        <v>53</v>
      </c>
      <c r="E8" t="s">
        <v>54</v>
      </c>
      <c r="F8" s="29">
        <v>98620</v>
      </c>
      <c r="G8" s="3">
        <v>9221</v>
      </c>
      <c r="H8">
        <v>5097735177</v>
      </c>
      <c r="I8" s="4" t="s">
        <v>44</v>
      </c>
      <c r="J8" s="4" t="s">
        <v>41</v>
      </c>
      <c r="K8" t="s">
        <v>41</v>
      </c>
      <c r="L8" s="5" t="s">
        <v>41</v>
      </c>
      <c r="M8" s="30">
        <v>1206</v>
      </c>
      <c r="N8" s="31" t="s">
        <v>41</v>
      </c>
      <c r="O8" s="5" t="s">
        <v>41</v>
      </c>
      <c r="P8" s="32">
        <v>23.104956268</v>
      </c>
      <c r="Q8" t="s">
        <v>42</v>
      </c>
      <c r="R8" t="s">
        <v>41</v>
      </c>
      <c r="S8" t="s">
        <v>42</v>
      </c>
      <c r="T8" t="s">
        <v>41</v>
      </c>
      <c r="U8" s="5" t="s">
        <v>42</v>
      </c>
      <c r="V8" s="33">
        <v>96324</v>
      </c>
      <c r="W8" s="33">
        <v>10703</v>
      </c>
      <c r="X8" s="33">
        <v>11175</v>
      </c>
      <c r="Y8" s="33">
        <v>8936</v>
      </c>
      <c r="Z8">
        <f t="shared" si="0"/>
        <v>0</v>
      </c>
      <c r="AA8">
        <f t="shared" si="1"/>
        <v>0</v>
      </c>
      <c r="AB8">
        <f t="shared" si="2"/>
        <v>0</v>
      </c>
      <c r="AC8">
        <f t="shared" si="3"/>
        <v>0</v>
      </c>
      <c r="AD8">
        <f t="shared" si="4"/>
        <v>0</v>
      </c>
      <c r="AE8">
        <f t="shared" si="5"/>
        <v>0</v>
      </c>
      <c r="AF8" s="34">
        <f t="shared" si="6"/>
        <v>0</v>
      </c>
      <c r="AG8" s="34">
        <f t="shared" si="7"/>
        <v>0</v>
      </c>
      <c r="AH8" s="34">
        <f t="shared" si="8"/>
        <v>0</v>
      </c>
      <c r="AI8">
        <f t="shared" si="9"/>
        <v>1</v>
      </c>
      <c r="AJ8">
        <f t="shared" si="10"/>
        <v>1</v>
      </c>
      <c r="AK8" t="str">
        <f t="shared" si="11"/>
        <v>Initial</v>
      </c>
      <c r="AL8">
        <f t="shared" si="12"/>
        <v>0</v>
      </c>
      <c r="AM8" t="str">
        <f t="shared" si="13"/>
        <v>RLIS</v>
      </c>
      <c r="AN8">
        <f t="shared" si="14"/>
        <v>0</v>
      </c>
      <c r="AO8">
        <f t="shared" si="15"/>
        <v>0</v>
      </c>
    </row>
    <row r="9" spans="1:41" ht="12.75">
      <c r="A9">
        <v>5303180</v>
      </c>
      <c r="B9" s="28">
        <v>39204</v>
      </c>
      <c r="C9" t="s">
        <v>55</v>
      </c>
      <c r="D9" t="s">
        <v>56</v>
      </c>
      <c r="E9" t="s">
        <v>57</v>
      </c>
      <c r="F9" s="29">
        <v>98932</v>
      </c>
      <c r="G9" s="3">
        <v>400</v>
      </c>
      <c r="H9">
        <v>5098541515</v>
      </c>
      <c r="I9" s="4">
        <v>8</v>
      </c>
      <c r="J9" s="4" t="s">
        <v>42</v>
      </c>
      <c r="K9" t="s">
        <v>41</v>
      </c>
      <c r="L9" s="5" t="s">
        <v>41</v>
      </c>
      <c r="M9" s="30">
        <v>1225</v>
      </c>
      <c r="N9" s="31" t="s">
        <v>41</v>
      </c>
      <c r="O9" s="5" t="s">
        <v>41</v>
      </c>
      <c r="P9" s="32">
        <v>36.592178771</v>
      </c>
      <c r="Q9" t="s">
        <v>42</v>
      </c>
      <c r="R9" t="s">
        <v>41</v>
      </c>
      <c r="S9" t="s">
        <v>42</v>
      </c>
      <c r="T9" t="s">
        <v>41</v>
      </c>
      <c r="U9" s="5" t="s">
        <v>42</v>
      </c>
      <c r="V9" s="33">
        <v>124999</v>
      </c>
      <c r="W9" s="33">
        <v>14862</v>
      </c>
      <c r="X9" s="33">
        <v>15308</v>
      </c>
      <c r="Y9" s="33">
        <v>20352</v>
      </c>
      <c r="Z9">
        <f t="shared" si="0"/>
        <v>1</v>
      </c>
      <c r="AA9">
        <f t="shared" si="1"/>
        <v>0</v>
      </c>
      <c r="AB9">
        <f t="shared" si="2"/>
        <v>0</v>
      </c>
      <c r="AC9">
        <f t="shared" si="3"/>
        <v>0</v>
      </c>
      <c r="AD9">
        <f t="shared" si="4"/>
        <v>0</v>
      </c>
      <c r="AE9">
        <f t="shared" si="5"/>
        <v>0</v>
      </c>
      <c r="AF9" s="34">
        <f t="shared" si="6"/>
        <v>0</v>
      </c>
      <c r="AG9" s="34">
        <f t="shared" si="7"/>
        <v>0</v>
      </c>
      <c r="AH9" s="34">
        <f t="shared" si="8"/>
        <v>0</v>
      </c>
      <c r="AI9">
        <f t="shared" si="9"/>
        <v>1</v>
      </c>
      <c r="AJ9">
        <f t="shared" si="10"/>
        <v>1</v>
      </c>
      <c r="AK9" t="str">
        <f t="shared" si="11"/>
        <v>Initial</v>
      </c>
      <c r="AL9">
        <f t="shared" si="12"/>
        <v>0</v>
      </c>
      <c r="AM9" t="str">
        <f t="shared" si="13"/>
        <v>RLIS</v>
      </c>
      <c r="AN9">
        <f t="shared" si="14"/>
        <v>0</v>
      </c>
      <c r="AO9">
        <f t="shared" si="15"/>
        <v>0</v>
      </c>
    </row>
    <row r="10" spans="1:41" ht="12.75">
      <c r="A10">
        <v>5303660</v>
      </c>
      <c r="B10" s="28">
        <v>14028</v>
      </c>
      <c r="C10" t="s">
        <v>58</v>
      </c>
      <c r="D10" t="s">
        <v>59</v>
      </c>
      <c r="E10" t="s">
        <v>60</v>
      </c>
      <c r="F10" s="29">
        <v>98550</v>
      </c>
      <c r="G10" s="3">
        <v>2419</v>
      </c>
      <c r="H10">
        <v>3605388200</v>
      </c>
      <c r="I10" s="4" t="s">
        <v>44</v>
      </c>
      <c r="J10" s="4" t="s">
        <v>41</v>
      </c>
      <c r="K10" t="s">
        <v>41</v>
      </c>
      <c r="L10" s="5" t="s">
        <v>41</v>
      </c>
      <c r="M10" s="30">
        <v>1974</v>
      </c>
      <c r="N10" s="31" t="s">
        <v>41</v>
      </c>
      <c r="O10" s="5" t="s">
        <v>41</v>
      </c>
      <c r="P10" s="32">
        <v>23.203463203</v>
      </c>
      <c r="Q10" t="s">
        <v>42</v>
      </c>
      <c r="R10" t="s">
        <v>41</v>
      </c>
      <c r="S10" t="s">
        <v>42</v>
      </c>
      <c r="T10" t="s">
        <v>41</v>
      </c>
      <c r="U10" s="5" t="s">
        <v>42</v>
      </c>
      <c r="V10" s="33">
        <v>152806</v>
      </c>
      <c r="W10" s="33">
        <v>16761</v>
      </c>
      <c r="X10" s="33">
        <v>17302</v>
      </c>
      <c r="Y10" s="33">
        <v>15785</v>
      </c>
      <c r="Z10">
        <f t="shared" si="0"/>
        <v>0</v>
      </c>
      <c r="AA10">
        <f t="shared" si="1"/>
        <v>0</v>
      </c>
      <c r="AB10">
        <f t="shared" si="2"/>
        <v>0</v>
      </c>
      <c r="AC10">
        <f t="shared" si="3"/>
        <v>0</v>
      </c>
      <c r="AD10">
        <f t="shared" si="4"/>
        <v>0</v>
      </c>
      <c r="AE10">
        <f t="shared" si="5"/>
        <v>0</v>
      </c>
      <c r="AF10" s="34">
        <f t="shared" si="6"/>
        <v>0</v>
      </c>
      <c r="AG10" s="34">
        <f t="shared" si="7"/>
        <v>0</v>
      </c>
      <c r="AH10" s="34">
        <f t="shared" si="8"/>
        <v>0</v>
      </c>
      <c r="AI10">
        <f t="shared" si="9"/>
        <v>1</v>
      </c>
      <c r="AJ10">
        <f t="shared" si="10"/>
        <v>1</v>
      </c>
      <c r="AK10" t="str">
        <f t="shared" si="11"/>
        <v>Initial</v>
      </c>
      <c r="AL10">
        <f t="shared" si="12"/>
        <v>0</v>
      </c>
      <c r="AM10" t="str">
        <f t="shared" si="13"/>
        <v>RLIS</v>
      </c>
      <c r="AN10">
        <f t="shared" si="14"/>
        <v>0</v>
      </c>
      <c r="AO10">
        <f t="shared" si="15"/>
        <v>0</v>
      </c>
    </row>
    <row r="11" spans="1:41" ht="12.75">
      <c r="A11">
        <v>5303990</v>
      </c>
      <c r="B11" s="28">
        <v>33212</v>
      </c>
      <c r="C11" t="s">
        <v>61</v>
      </c>
      <c r="D11" t="s">
        <v>62</v>
      </c>
      <c r="E11" t="s">
        <v>63</v>
      </c>
      <c r="F11" s="29">
        <v>99141</v>
      </c>
      <c r="G11" s="3">
        <v>458</v>
      </c>
      <c r="H11">
        <v>5097386625</v>
      </c>
      <c r="I11" s="4">
        <v>7</v>
      </c>
      <c r="J11" s="4" t="s">
        <v>42</v>
      </c>
      <c r="K11" t="s">
        <v>41</v>
      </c>
      <c r="L11" s="5" t="s">
        <v>41</v>
      </c>
      <c r="M11" s="30">
        <v>786</v>
      </c>
      <c r="N11" s="31" t="s">
        <v>41</v>
      </c>
      <c r="O11" s="5" t="s">
        <v>41</v>
      </c>
      <c r="P11" s="32">
        <v>20.463320463</v>
      </c>
      <c r="Q11" t="s">
        <v>42</v>
      </c>
      <c r="R11" t="s">
        <v>42</v>
      </c>
      <c r="S11" t="s">
        <v>42</v>
      </c>
      <c r="T11" t="s">
        <v>41</v>
      </c>
      <c r="U11" s="5" t="s">
        <v>42</v>
      </c>
      <c r="V11" s="33">
        <v>51582</v>
      </c>
      <c r="W11" s="33">
        <v>5915</v>
      </c>
      <c r="X11" s="33">
        <v>6672</v>
      </c>
      <c r="Y11" s="33">
        <v>10804</v>
      </c>
      <c r="Z11">
        <f t="shared" si="0"/>
        <v>1</v>
      </c>
      <c r="AA11">
        <f t="shared" si="1"/>
        <v>0</v>
      </c>
      <c r="AB11">
        <f t="shared" si="2"/>
        <v>0</v>
      </c>
      <c r="AC11">
        <f t="shared" si="3"/>
        <v>0</v>
      </c>
      <c r="AD11">
        <f t="shared" si="4"/>
        <v>0</v>
      </c>
      <c r="AE11">
        <f t="shared" si="5"/>
        <v>0</v>
      </c>
      <c r="AF11" s="34">
        <f t="shared" si="6"/>
        <v>0</v>
      </c>
      <c r="AG11" s="34">
        <f t="shared" si="7"/>
        <v>0</v>
      </c>
      <c r="AH11" s="34">
        <f t="shared" si="8"/>
        <v>0</v>
      </c>
      <c r="AI11">
        <f t="shared" si="9"/>
        <v>1</v>
      </c>
      <c r="AJ11">
        <f t="shared" si="10"/>
        <v>1</v>
      </c>
      <c r="AK11" t="str">
        <f t="shared" si="11"/>
        <v>Initial</v>
      </c>
      <c r="AL11">
        <f t="shared" si="12"/>
        <v>0</v>
      </c>
      <c r="AM11" t="str">
        <f t="shared" si="13"/>
        <v>RLIS</v>
      </c>
      <c r="AN11">
        <f t="shared" si="14"/>
        <v>0</v>
      </c>
      <c r="AO11">
        <f t="shared" si="15"/>
        <v>0</v>
      </c>
    </row>
    <row r="12" spans="1:41" ht="12.75">
      <c r="A12">
        <v>5301200</v>
      </c>
      <c r="B12" s="28" t="s">
        <v>45</v>
      </c>
      <c r="C12" t="s">
        <v>46</v>
      </c>
      <c r="D12" t="s">
        <v>47</v>
      </c>
      <c r="E12" t="s">
        <v>48</v>
      </c>
      <c r="F12" s="29">
        <v>98816</v>
      </c>
      <c r="G12" s="3">
        <v>369</v>
      </c>
      <c r="H12">
        <v>5096823515</v>
      </c>
      <c r="I12" s="4">
        <v>6</v>
      </c>
      <c r="J12" s="4" t="s">
        <v>41</v>
      </c>
      <c r="K12" t="s">
        <v>41</v>
      </c>
      <c r="L12" s="5" t="s">
        <v>41</v>
      </c>
      <c r="M12" s="30">
        <v>1225</v>
      </c>
      <c r="N12" s="31" t="s">
        <v>41</v>
      </c>
      <c r="O12" s="5" t="s">
        <v>41</v>
      </c>
      <c r="P12" s="32">
        <v>21.757925072</v>
      </c>
      <c r="Q12" t="s">
        <v>42</v>
      </c>
      <c r="R12" t="s">
        <v>41</v>
      </c>
      <c r="S12" t="s">
        <v>42</v>
      </c>
      <c r="T12" t="s">
        <v>41</v>
      </c>
      <c r="U12" s="5" t="s">
        <v>42</v>
      </c>
      <c r="V12" s="33">
        <v>75905</v>
      </c>
      <c r="W12" s="33">
        <v>6901</v>
      </c>
      <c r="X12" s="33">
        <v>8499</v>
      </c>
      <c r="Y12" s="33">
        <v>9986</v>
      </c>
      <c r="Z12">
        <f t="shared" si="0"/>
        <v>0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E12">
        <f t="shared" si="5"/>
        <v>0</v>
      </c>
      <c r="AF12" s="34">
        <f t="shared" si="6"/>
        <v>0</v>
      </c>
      <c r="AG12" s="34">
        <f t="shared" si="7"/>
        <v>0</v>
      </c>
      <c r="AH12" s="34">
        <f t="shared" si="8"/>
        <v>0</v>
      </c>
      <c r="AI12">
        <f t="shared" si="9"/>
        <v>1</v>
      </c>
      <c r="AJ12">
        <f t="shared" si="10"/>
        <v>1</v>
      </c>
      <c r="AK12" t="str">
        <f t="shared" si="11"/>
        <v>Initial</v>
      </c>
      <c r="AL12">
        <f t="shared" si="12"/>
        <v>0</v>
      </c>
      <c r="AM12" t="str">
        <f t="shared" si="13"/>
        <v>RLIS</v>
      </c>
      <c r="AN12">
        <f t="shared" si="14"/>
        <v>0</v>
      </c>
      <c r="AO12">
        <f t="shared" si="15"/>
        <v>0</v>
      </c>
    </row>
    <row r="13" spans="1:41" ht="12.75">
      <c r="A13">
        <v>5304650</v>
      </c>
      <c r="B13" s="28">
        <v>39120</v>
      </c>
      <c r="C13" t="s">
        <v>64</v>
      </c>
      <c r="D13" t="s">
        <v>65</v>
      </c>
      <c r="E13" t="s">
        <v>66</v>
      </c>
      <c r="F13" s="29">
        <v>98935</v>
      </c>
      <c r="G13" s="3">
        <v>37</v>
      </c>
      <c r="H13">
        <v>5098944852</v>
      </c>
      <c r="I13" s="4">
        <v>8</v>
      </c>
      <c r="J13" s="4" t="s">
        <v>42</v>
      </c>
      <c r="K13" t="s">
        <v>41</v>
      </c>
      <c r="L13" s="5" t="s">
        <v>41</v>
      </c>
      <c r="M13" s="30">
        <v>752</v>
      </c>
      <c r="N13" s="31" t="s">
        <v>41</v>
      </c>
      <c r="O13" s="5" t="s">
        <v>41</v>
      </c>
      <c r="P13" s="32">
        <v>29.938271605</v>
      </c>
      <c r="Q13" t="s">
        <v>42</v>
      </c>
      <c r="R13" t="s">
        <v>41</v>
      </c>
      <c r="S13" t="s">
        <v>42</v>
      </c>
      <c r="T13" t="s">
        <v>41</v>
      </c>
      <c r="U13" s="5" t="s">
        <v>42</v>
      </c>
      <c r="V13" s="33">
        <v>79902</v>
      </c>
      <c r="W13" s="33">
        <v>9956</v>
      </c>
      <c r="X13" s="33">
        <v>10330</v>
      </c>
      <c r="Y13" s="33">
        <v>12386</v>
      </c>
      <c r="Z13">
        <f t="shared" si="0"/>
        <v>1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34">
        <f t="shared" si="6"/>
        <v>0</v>
      </c>
      <c r="AG13" s="34">
        <f t="shared" si="7"/>
        <v>0</v>
      </c>
      <c r="AH13" s="34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5304740</v>
      </c>
      <c r="B14" s="28" t="s">
        <v>67</v>
      </c>
      <c r="C14" t="s">
        <v>68</v>
      </c>
      <c r="D14" t="s">
        <v>69</v>
      </c>
      <c r="E14" t="s">
        <v>70</v>
      </c>
      <c r="F14" s="29">
        <v>98831</v>
      </c>
      <c r="G14" s="3">
        <v>9668</v>
      </c>
      <c r="H14">
        <v>5096873140</v>
      </c>
      <c r="I14" s="4">
        <v>7</v>
      </c>
      <c r="J14" s="4" t="s">
        <v>42</v>
      </c>
      <c r="K14" t="s">
        <v>41</v>
      </c>
      <c r="L14" s="5" t="s">
        <v>41</v>
      </c>
      <c r="M14" s="30">
        <v>616</v>
      </c>
      <c r="N14" s="31" t="s">
        <v>41</v>
      </c>
      <c r="O14" s="5" t="s">
        <v>41</v>
      </c>
      <c r="P14" s="32">
        <v>28.4</v>
      </c>
      <c r="Q14" t="s">
        <v>42</v>
      </c>
      <c r="R14" t="s">
        <v>42</v>
      </c>
      <c r="S14" t="s">
        <v>42</v>
      </c>
      <c r="T14" t="s">
        <v>41</v>
      </c>
      <c r="U14" s="5" t="s">
        <v>42</v>
      </c>
      <c r="V14" s="33">
        <v>25987</v>
      </c>
      <c r="W14" s="33">
        <v>2271</v>
      </c>
      <c r="X14" s="33">
        <v>3212</v>
      </c>
      <c r="Y14" s="33">
        <v>10260</v>
      </c>
      <c r="Z14">
        <f t="shared" si="0"/>
        <v>1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34">
        <f t="shared" si="6"/>
        <v>0</v>
      </c>
      <c r="AG14" s="34">
        <f t="shared" si="7"/>
        <v>0</v>
      </c>
      <c r="AH14" s="34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5306090</v>
      </c>
      <c r="B15" s="28">
        <v>14172</v>
      </c>
      <c r="C15" t="s">
        <v>71</v>
      </c>
      <c r="D15" t="s">
        <v>72</v>
      </c>
      <c r="E15" t="s">
        <v>73</v>
      </c>
      <c r="F15" s="29">
        <v>98595</v>
      </c>
      <c r="G15" s="3">
        <v>9718</v>
      </c>
      <c r="H15">
        <v>3602689125</v>
      </c>
      <c r="I15" s="4" t="s">
        <v>43</v>
      </c>
      <c r="J15" s="4" t="s">
        <v>42</v>
      </c>
      <c r="K15" t="s">
        <v>41</v>
      </c>
      <c r="L15" s="5" t="s">
        <v>41</v>
      </c>
      <c r="M15" s="30">
        <v>680</v>
      </c>
      <c r="N15" s="31" t="s">
        <v>41</v>
      </c>
      <c r="O15" s="5" t="s">
        <v>41</v>
      </c>
      <c r="P15" s="32">
        <v>24.547511312</v>
      </c>
      <c r="Q15" t="s">
        <v>42</v>
      </c>
      <c r="R15" t="s">
        <v>41</v>
      </c>
      <c r="S15" t="s">
        <v>42</v>
      </c>
      <c r="T15" t="s">
        <v>41</v>
      </c>
      <c r="U15" s="5" t="s">
        <v>42</v>
      </c>
      <c r="V15" s="33">
        <v>49237</v>
      </c>
      <c r="W15" s="33">
        <v>5691</v>
      </c>
      <c r="X15" s="33">
        <v>6245</v>
      </c>
      <c r="Y15" s="33">
        <v>9706</v>
      </c>
      <c r="Z15">
        <f t="shared" si="0"/>
        <v>1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34">
        <f t="shared" si="6"/>
        <v>0</v>
      </c>
      <c r="AG15" s="34">
        <f t="shared" si="7"/>
        <v>0</v>
      </c>
      <c r="AH15" s="34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5306480</v>
      </c>
      <c r="B16" s="28" t="s">
        <v>74</v>
      </c>
      <c r="C16" t="s">
        <v>75</v>
      </c>
      <c r="D16" t="s">
        <v>76</v>
      </c>
      <c r="E16" t="s">
        <v>77</v>
      </c>
      <c r="F16" s="29">
        <v>99344</v>
      </c>
      <c r="G16" s="3">
        <v>1463</v>
      </c>
      <c r="H16">
        <v>5094882659</v>
      </c>
      <c r="I16" s="4" t="s">
        <v>44</v>
      </c>
      <c r="J16" s="4" t="s">
        <v>41</v>
      </c>
      <c r="K16" t="s">
        <v>41</v>
      </c>
      <c r="L16" s="5" t="s">
        <v>41</v>
      </c>
      <c r="M16" s="30">
        <v>2791</v>
      </c>
      <c r="N16" s="31" t="s">
        <v>42</v>
      </c>
      <c r="O16" s="5" t="s">
        <v>41</v>
      </c>
      <c r="P16" s="32">
        <v>23.191555418</v>
      </c>
      <c r="Q16" t="s">
        <v>42</v>
      </c>
      <c r="R16" t="s">
        <v>41</v>
      </c>
      <c r="S16" t="s">
        <v>42</v>
      </c>
      <c r="T16" t="s">
        <v>41</v>
      </c>
      <c r="U16" s="5" t="s">
        <v>42</v>
      </c>
      <c r="V16" s="33">
        <v>173364</v>
      </c>
      <c r="W16" s="33">
        <v>16303</v>
      </c>
      <c r="X16" s="33">
        <v>19351</v>
      </c>
      <c r="Y16" s="33">
        <v>25519</v>
      </c>
      <c r="Z16">
        <f t="shared" si="0"/>
        <v>0</v>
      </c>
      <c r="AA16">
        <f t="shared" si="1"/>
        <v>1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34">
        <f t="shared" si="6"/>
        <v>0</v>
      </c>
      <c r="AG16" s="34">
        <f t="shared" si="7"/>
        <v>0</v>
      </c>
      <c r="AH16" s="34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5307140</v>
      </c>
      <c r="B17" s="28">
        <v>25116</v>
      </c>
      <c r="C17" t="s">
        <v>78</v>
      </c>
      <c r="D17" t="s">
        <v>79</v>
      </c>
      <c r="E17" t="s">
        <v>80</v>
      </c>
      <c r="F17" s="29">
        <v>98577</v>
      </c>
      <c r="G17" s="3">
        <v>2631</v>
      </c>
      <c r="H17">
        <v>3609423415</v>
      </c>
      <c r="I17" s="4">
        <v>6</v>
      </c>
      <c r="J17" s="4" t="s">
        <v>41</v>
      </c>
      <c r="K17" t="s">
        <v>41</v>
      </c>
      <c r="L17" s="5" t="s">
        <v>41</v>
      </c>
      <c r="M17" s="30">
        <v>545</v>
      </c>
      <c r="N17" s="31" t="s">
        <v>41</v>
      </c>
      <c r="O17" s="5" t="s">
        <v>41</v>
      </c>
      <c r="P17" s="32">
        <v>24.043715847</v>
      </c>
      <c r="Q17" t="s">
        <v>42</v>
      </c>
      <c r="R17" t="s">
        <v>41</v>
      </c>
      <c r="S17" t="s">
        <v>42</v>
      </c>
      <c r="T17" t="s">
        <v>41</v>
      </c>
      <c r="U17" s="5" t="s">
        <v>42</v>
      </c>
      <c r="V17" s="33">
        <v>53202</v>
      </c>
      <c r="W17" s="33">
        <v>7693</v>
      </c>
      <c r="X17" s="33">
        <v>7065</v>
      </c>
      <c r="Y17" s="33">
        <v>4441</v>
      </c>
      <c r="Z17">
        <f t="shared" si="0"/>
        <v>0</v>
      </c>
      <c r="AA17">
        <f t="shared" si="1"/>
        <v>1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34">
        <f t="shared" si="6"/>
        <v>0</v>
      </c>
      <c r="AG17" s="34">
        <f t="shared" si="7"/>
        <v>0</v>
      </c>
      <c r="AH17" s="34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5307620</v>
      </c>
      <c r="B18" s="28">
        <v>13160</v>
      </c>
      <c r="C18" t="s">
        <v>81</v>
      </c>
      <c r="D18" t="s">
        <v>82</v>
      </c>
      <c r="E18" t="s">
        <v>83</v>
      </c>
      <c r="F18" s="29">
        <v>99357</v>
      </c>
      <c r="G18" s="3">
        <v>486</v>
      </c>
      <c r="H18">
        <v>5093462222</v>
      </c>
      <c r="I18" s="4">
        <v>7</v>
      </c>
      <c r="J18" s="4" t="s">
        <v>42</v>
      </c>
      <c r="K18" t="s">
        <v>41</v>
      </c>
      <c r="L18" s="5" t="s">
        <v>41</v>
      </c>
      <c r="M18" s="30">
        <v>1232</v>
      </c>
      <c r="N18" s="31" t="s">
        <v>41</v>
      </c>
      <c r="O18" s="5" t="s">
        <v>41</v>
      </c>
      <c r="P18" s="32">
        <v>23.185483871</v>
      </c>
      <c r="Q18" t="s">
        <v>42</v>
      </c>
      <c r="R18" t="s">
        <v>41</v>
      </c>
      <c r="S18" t="s">
        <v>42</v>
      </c>
      <c r="T18" t="s">
        <v>41</v>
      </c>
      <c r="U18" s="5" t="s">
        <v>42</v>
      </c>
      <c r="V18" s="33">
        <v>82985</v>
      </c>
      <c r="W18" s="33">
        <v>7670</v>
      </c>
      <c r="X18" s="33">
        <v>9160</v>
      </c>
      <c r="Y18" s="33">
        <v>18590</v>
      </c>
      <c r="Z18">
        <f t="shared" si="0"/>
        <v>1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34">
        <f t="shared" si="6"/>
        <v>0</v>
      </c>
      <c r="AG18" s="34">
        <f t="shared" si="7"/>
        <v>0</v>
      </c>
      <c r="AH18" s="34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5309750</v>
      </c>
      <c r="B19" s="28">
        <v>21303</v>
      </c>
      <c r="C19" t="s">
        <v>84</v>
      </c>
      <c r="D19" t="s">
        <v>85</v>
      </c>
      <c r="E19" t="s">
        <v>86</v>
      </c>
      <c r="F19" s="29">
        <v>98377</v>
      </c>
      <c r="G19" s="3">
        <v>9208</v>
      </c>
      <c r="H19">
        <v>3604973791</v>
      </c>
      <c r="I19" s="4" t="s">
        <v>43</v>
      </c>
      <c r="J19" s="4" t="s">
        <v>42</v>
      </c>
      <c r="K19" t="s">
        <v>41</v>
      </c>
      <c r="L19" s="5" t="s">
        <v>41</v>
      </c>
      <c r="M19" s="30">
        <v>709</v>
      </c>
      <c r="N19" s="31" t="s">
        <v>41</v>
      </c>
      <c r="O19" s="5" t="s">
        <v>41</v>
      </c>
      <c r="P19" s="32">
        <v>20.943613349</v>
      </c>
      <c r="Q19" t="s">
        <v>42</v>
      </c>
      <c r="R19" t="s">
        <v>42</v>
      </c>
      <c r="S19" t="s">
        <v>42</v>
      </c>
      <c r="T19" t="s">
        <v>41</v>
      </c>
      <c r="U19" s="5" t="s">
        <v>42</v>
      </c>
      <c r="V19" s="33">
        <v>40012</v>
      </c>
      <c r="W19" s="33">
        <v>4323</v>
      </c>
      <c r="X19" s="33">
        <v>5064</v>
      </c>
      <c r="Y19" s="33">
        <v>9569</v>
      </c>
      <c r="Z19">
        <f t="shared" si="0"/>
        <v>1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34">
        <f t="shared" si="6"/>
        <v>0</v>
      </c>
      <c r="AG19" s="34">
        <f t="shared" si="7"/>
        <v>0</v>
      </c>
      <c r="AH19" s="34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</sheetData>
  <mergeCells count="1">
    <mergeCell ref="A4:AP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 Rural Low-Income Schools (xls)</dc:title>
  <dc:subject/>
  <dc:creator/>
  <cp:keywords/>
  <dc:description/>
  <cp:lastModifiedBy>Nelly Gruhlke</cp:lastModifiedBy>
  <cp:lastPrinted>2003-06-11T14:20:48Z</cp:lastPrinted>
  <dcterms:created xsi:type="dcterms:W3CDTF">2003-06-10T14:43:33Z</dcterms:created>
  <dcterms:modified xsi:type="dcterms:W3CDTF">2003-07-10T18:35:47Z</dcterms:modified>
  <cp:category/>
  <cp:version/>
  <cp:contentType/>
  <cp:contentStatus/>
</cp:coreProperties>
</file>