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20" windowHeight="11640" activeTab="0"/>
  </bookViews>
  <sheets>
    <sheet name="JLD" sheetId="1" r:id="rId1"/>
    <sheet name="JLD by State" sheetId="2" r:id="rId2"/>
  </sheets>
  <definedNames/>
  <calcPr fullCalcOnLoad="1"/>
</workbook>
</file>

<file path=xl/sharedStrings.xml><?xml version="1.0" encoding="utf-8"?>
<sst xmlns="http://schemas.openxmlformats.org/spreadsheetml/2006/main" count="89" uniqueCount="77">
  <si>
    <t>Job Location and Development Program</t>
  </si>
  <si>
    <t>Fiscal Data for Award Year 2010-11</t>
  </si>
  <si>
    <t>Total</t>
  </si>
  <si>
    <t>Inst.</t>
  </si>
  <si>
    <t>Federal</t>
  </si>
  <si>
    <t>Average</t>
  </si>
  <si>
    <t>Expenditures</t>
  </si>
  <si>
    <t>Share</t>
  </si>
  <si>
    <t>Recipients</t>
  </si>
  <si>
    <t>Earnings</t>
  </si>
  <si>
    <t>Public 2 Year</t>
  </si>
  <si>
    <t>Public 4 Year</t>
  </si>
  <si>
    <t>Private 2 Year</t>
  </si>
  <si>
    <t>Private 4 Year</t>
  </si>
  <si>
    <t>Proprietary 2 Year</t>
  </si>
  <si>
    <t>Proprietary 4 Year</t>
  </si>
  <si>
    <t>U.S. TOTAL</t>
  </si>
  <si>
    <t>Institutions</t>
  </si>
  <si>
    <t>NOTE:   Number of Institutions represents schools that reported these FWS account transactions.</t>
  </si>
  <si>
    <t>Misc. Islands</t>
  </si>
  <si>
    <t>Virgin Islands</t>
  </si>
  <si>
    <t>Guam</t>
  </si>
  <si>
    <t>Wyoming</t>
  </si>
  <si>
    <t>Wisconsin</t>
  </si>
  <si>
    <t>West Virginia</t>
  </si>
  <si>
    <t>Washington</t>
  </si>
  <si>
    <t>Virginia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</si>
  <si>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</si>
  <si>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</si>
  <si>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</si>
  <si>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</si>
  <si>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</si>
  <si>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</si>
  <si>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</si>
  <si>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Puerto Rico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</si>
  <si>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</si>
  <si>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</si>
  <si>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</si>
  <si>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</si>
  <si>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</si>
  <si>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</si>
  <si>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</si>
  <si>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</si>
  <si>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</si>
  <si>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</si>
  <si>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Nevada</t>
  </si>
  <si>
    <t>Nebraska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</si>
  <si>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</si>
  <si>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</si>
  <si>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</si>
  <si>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</si>
  <si>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</si>
  <si>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</si>
  <si>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</si>
  <si>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</si>
  <si>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</si>
  <si>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</si>
  <si>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</si>
  <si>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</si>
  <si>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</si>
  <si>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</si>
  <si>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</si>
  <si>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Hawaii</t>
  </si>
  <si>
    <t>Georgia</t>
  </si>
  <si>
    <t>Florida</t>
  </si>
  <si>
    <t>District of Columbia</t>
  </si>
  <si>
    <t>Delaware</t>
  </si>
  <si>
    <t>Connecticut</t>
  </si>
  <si>
    <t>Colorado</t>
  </si>
  <si>
    <t>California</t>
  </si>
  <si>
    <t>Arkansas</t>
  </si>
  <si>
    <t>Arizona</t>
  </si>
  <si>
    <t>Alaska</t>
  </si>
  <si>
    <t>Alabama</t>
  </si>
  <si>
    <t>Spent</t>
  </si>
  <si>
    <t>for Award Year 2010-11</t>
  </si>
  <si>
    <t>JLD Fiscal Data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</si>
</sst>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6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Alignment="1">
      <alignment/>
    </xf>
    <xf numFmtId="0" fontId="0" fillId="0" borderId="0" xfId="0" applyFont="1" applyAlignment="1">
      <alignment/>
    </xf>
    <xf numFmtId="6" fontId="19" fillId="0" borderId="0" xfId="0" applyNumberFormat="1" applyFont="1" applyAlignment="1">
      <alignment/>
    </xf>
    <xf numFmtId="38" fontId="19" fillId="0" borderId="0" xfId="0" applyNumberFormat="1" applyFont="1" applyAlignment="1">
      <alignment/>
    </xf>
    <xf numFmtId="6" fontId="19" fillId="0" borderId="0" xfId="0" applyNumberFormat="1" applyFont="1" applyFill="1" applyAlignment="1">
      <alignment/>
    </xf>
    <xf numFmtId="38" fontId="20" fillId="0" borderId="0" xfId="0" applyNumberFormat="1" applyFont="1" applyAlignment="1">
      <alignment horizontal="center"/>
    </xf>
    <xf numFmtId="38" fontId="20" fillId="0" borderId="0" xfId="0" applyNumberFormat="1" applyFont="1" applyFill="1" applyAlignment="1">
      <alignment/>
    </xf>
    <xf numFmtId="38" fontId="20" fillId="0" borderId="0" xfId="0" applyNumberFormat="1" applyFont="1" applyAlignment="1">
      <alignment/>
    </xf>
    <xf numFmtId="38" fontId="36" fillId="0" borderId="0" xfId="0" applyNumberFormat="1" applyFont="1" applyAlignment="1">
      <alignment horizontal="right"/>
    </xf>
    <xf numFmtId="38" fontId="36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38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21.8515625" style="0" customWidth="1"/>
    <col min="2" max="2" width="2.7109375" style="0" customWidth="1"/>
    <col min="3" max="5" width="14.7109375" style="0" customWidth="1"/>
    <col min="6" max="6" width="12.7109375" style="0" customWidth="1"/>
    <col min="7" max="7" width="16.7109375" style="0" customWidth="1"/>
    <col min="8" max="8" width="10.7109375" style="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ht="18">
      <c r="A2" s="1" t="s">
        <v>1</v>
      </c>
      <c r="B2" s="1"/>
      <c r="C2" s="1"/>
      <c r="D2" s="1"/>
      <c r="E2" s="1"/>
      <c r="F2" s="1"/>
      <c r="G2" s="1"/>
      <c r="H2" s="1"/>
    </row>
    <row r="5" spans="3:8" ht="12.75">
      <c r="C5" s="2" t="s">
        <v>2</v>
      </c>
      <c r="D5" s="2" t="s">
        <v>3</v>
      </c>
      <c r="E5" s="2" t="s">
        <v>4</v>
      </c>
      <c r="F5" s="2"/>
      <c r="G5" s="2"/>
      <c r="H5" s="2" t="s">
        <v>5</v>
      </c>
    </row>
    <row r="6" spans="3:8" ht="12.75">
      <c r="C6" s="2" t="s">
        <v>6</v>
      </c>
      <c r="D6" s="2" t="s">
        <v>7</v>
      </c>
      <c r="E6" s="2" t="s">
        <v>7</v>
      </c>
      <c r="F6" s="2" t="s">
        <v>8</v>
      </c>
      <c r="G6" s="2" t="s">
        <v>9</v>
      </c>
      <c r="H6" s="2" t="s">
        <v>9</v>
      </c>
    </row>
    <row r="8" spans="1:9" ht="12.75">
      <c r="A8" s="3" t="s">
        <v>10</v>
      </c>
      <c r="B8" s="3"/>
      <c r="C8" s="4">
        <v>5155038</v>
      </c>
      <c r="D8" s="4">
        <v>3399696</v>
      </c>
      <c r="E8" s="4">
        <f aca="true" t="shared" si="0" ref="E8:E13">C8-D8</f>
        <v>1755342</v>
      </c>
      <c r="F8" s="3">
        <v>16602</v>
      </c>
      <c r="G8" s="4">
        <v>140912642</v>
      </c>
      <c r="H8" s="5">
        <f aca="true" t="shared" si="1" ref="H8:H13">SUM(G8/F8)</f>
        <v>8487.69076014938</v>
      </c>
      <c r="I8" s="3"/>
    </row>
    <row r="9" spans="1:9" ht="12.75">
      <c r="A9" s="3" t="s">
        <v>11</v>
      </c>
      <c r="B9" s="3"/>
      <c r="C9" s="3">
        <v>15897937</v>
      </c>
      <c r="D9" s="3">
        <v>6982327</v>
      </c>
      <c r="E9" s="3">
        <f t="shared" si="0"/>
        <v>8915610</v>
      </c>
      <c r="F9" s="3">
        <v>138807</v>
      </c>
      <c r="G9" s="3">
        <v>617726540</v>
      </c>
      <c r="H9" s="6">
        <f t="shared" si="1"/>
        <v>4450.254958323428</v>
      </c>
      <c r="I9" s="3"/>
    </row>
    <row r="10" spans="1:9" ht="12.75">
      <c r="A10" s="3" t="s">
        <v>12</v>
      </c>
      <c r="B10" s="3"/>
      <c r="C10" s="3">
        <v>6769</v>
      </c>
      <c r="D10" s="3">
        <v>1354</v>
      </c>
      <c r="E10" s="3">
        <f t="shared" si="0"/>
        <v>5415</v>
      </c>
      <c r="F10" s="3">
        <v>2</v>
      </c>
      <c r="G10" s="3">
        <v>8001</v>
      </c>
      <c r="H10" s="6">
        <f t="shared" si="1"/>
        <v>4000.5</v>
      </c>
      <c r="I10" s="3"/>
    </row>
    <row r="11" spans="1:9" ht="12.75">
      <c r="A11" s="3" t="s">
        <v>13</v>
      </c>
      <c r="B11" s="3"/>
      <c r="C11" s="3">
        <v>4733616</v>
      </c>
      <c r="D11" s="3">
        <v>2380301</v>
      </c>
      <c r="E11" s="3">
        <f t="shared" si="0"/>
        <v>2353315</v>
      </c>
      <c r="F11" s="3">
        <v>17855</v>
      </c>
      <c r="G11" s="3">
        <v>58014049</v>
      </c>
      <c r="H11" s="6">
        <f t="shared" si="1"/>
        <v>3249.1766451974236</v>
      </c>
      <c r="I11" s="3"/>
    </row>
    <row r="12" spans="1:9" ht="12.75">
      <c r="A12" s="7" t="s">
        <v>14</v>
      </c>
      <c r="B12" s="3"/>
      <c r="C12" s="3">
        <v>94823</v>
      </c>
      <c r="D12" s="3">
        <v>65214</v>
      </c>
      <c r="E12" s="3">
        <f t="shared" si="0"/>
        <v>29609</v>
      </c>
      <c r="F12" s="3">
        <v>519</v>
      </c>
      <c r="G12" s="3">
        <v>12175473</v>
      </c>
      <c r="H12" s="6">
        <f t="shared" si="1"/>
        <v>23459.485549132947</v>
      </c>
      <c r="I12" s="3"/>
    </row>
    <row r="13" spans="1:9" ht="12.75">
      <c r="A13" s="7" t="s">
        <v>15</v>
      </c>
      <c r="B13" s="3"/>
      <c r="C13" s="3">
        <v>8584293</v>
      </c>
      <c r="D13" s="3">
        <v>8188941</v>
      </c>
      <c r="E13" s="3">
        <f t="shared" si="0"/>
        <v>395352</v>
      </c>
      <c r="F13" s="3">
        <v>12943</v>
      </c>
      <c r="G13" s="3">
        <v>211248476</v>
      </c>
      <c r="H13" s="6">
        <f t="shared" si="1"/>
        <v>16321.446032604497</v>
      </c>
      <c r="I13" s="3"/>
    </row>
    <row r="14" spans="4:8" ht="12.75">
      <c r="D14" s="8"/>
      <c r="E14" s="8"/>
      <c r="H14" s="6"/>
    </row>
    <row r="15" spans="1:8" ht="12.75">
      <c r="A15" s="2" t="s">
        <v>16</v>
      </c>
      <c r="C15" s="9">
        <f>SUM(C8:C14)</f>
        <v>34472476</v>
      </c>
      <c r="D15" s="9">
        <f>SUM(D8:D14)</f>
        <v>21017833</v>
      </c>
      <c r="E15" s="9">
        <f>SUM(E8:E14)</f>
        <v>13454643</v>
      </c>
      <c r="F15" s="10">
        <f>SUM(F8:F14)</f>
        <v>186728</v>
      </c>
      <c r="G15" s="9">
        <f>SUM(G8:G14)</f>
        <v>1040085181</v>
      </c>
      <c r="H15" s="11">
        <f>SUM(G15/F15)</f>
        <v>5570.0547373720065</v>
      </c>
    </row>
    <row r="16" spans="1:8" ht="12.75">
      <c r="A16" s="12" t="s">
        <v>17</v>
      </c>
      <c r="C16" s="13">
        <v>395</v>
      </c>
      <c r="D16" s="13">
        <v>395</v>
      </c>
      <c r="E16" s="13"/>
      <c r="F16" s="13">
        <v>395</v>
      </c>
      <c r="G16" s="13">
        <v>395</v>
      </c>
      <c r="H16" s="14"/>
    </row>
    <row r="19" ht="12.75">
      <c r="A19" t="s">
        <v>18</v>
      </c>
    </row>
    <row r="22" spans="3:6" ht="12.75">
      <c r="C22" s="15"/>
      <c r="D22" s="15"/>
      <c r="E22" s="15"/>
      <c r="F22" s="15"/>
    </row>
    <row r="23" spans="3:6" ht="12.75">
      <c r="C23" s="3"/>
      <c r="D23" s="3"/>
      <c r="E23" s="3"/>
      <c r="F23" s="3"/>
    </row>
    <row r="24" spans="3:6" ht="12.75">
      <c r="C24" s="3"/>
      <c r="D24" s="3"/>
      <c r="E24" s="3"/>
      <c r="F24" s="3"/>
    </row>
    <row r="25" spans="3:6" ht="12.75">
      <c r="C25" s="3"/>
      <c r="D25" s="3"/>
      <c r="E25" s="3"/>
      <c r="F25" s="3"/>
    </row>
    <row r="26" spans="3:6" ht="12.75">
      <c r="C26" s="3"/>
      <c r="D26" s="3"/>
      <c r="E26" s="3"/>
      <c r="F26" s="3"/>
    </row>
    <row r="27" spans="3:6" ht="12.75">
      <c r="C27" s="3"/>
      <c r="D27" s="3"/>
      <c r="E27" s="3"/>
      <c r="F27" s="3"/>
    </row>
    <row r="28" spans="3:6" ht="12.75">
      <c r="C28" s="3"/>
      <c r="D28" s="3"/>
      <c r="E28" s="3"/>
      <c r="F28" s="3"/>
    </row>
    <row r="29" spans="3:6" ht="12.75">
      <c r="C29" s="3"/>
      <c r="D29" s="3"/>
      <c r="E29" s="3"/>
      <c r="F29" s="3"/>
    </row>
    <row r="30" spans="3:6" ht="12.75">
      <c r="C30" s="16"/>
      <c r="D30" s="16"/>
      <c r="E30" s="16"/>
      <c r="F30" s="16"/>
    </row>
  </sheetData>
  <sheetProtection/>
  <mergeCells count="2">
    <mergeCell ref="A1:H1"/>
    <mergeCell ref="A2:H2"/>
  </mergeCells>
  <printOptions horizontalCentered="1"/>
  <pageMargins left="0.75" right="0.75" top="1.41" bottom="1" header="0.5" footer="0.5"/>
  <pageSetup horizontalDpi="600" verticalDpi="600" orientation="landscape" r:id="rId1"/>
  <headerFooter alignWithMargins="0">
    <oddFooter>&amp;R2-11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18.00390625" style="0" customWidth="1"/>
    <col min="2" max="2" width="2.7109375" style="0" customWidth="1"/>
    <col min="3" max="3" width="14.7109375" style="0" customWidth="1"/>
    <col min="4" max="4" width="13.8515625" style="0" customWidth="1"/>
    <col min="5" max="5" width="14.7109375" style="0" customWidth="1"/>
    <col min="6" max="6" width="12.7109375" style="0" customWidth="1"/>
    <col min="7" max="7" width="16.7109375" style="0" customWidth="1"/>
    <col min="8" max="8" width="12.7109375" style="0" customWidth="1"/>
    <col min="9" max="9" width="9.28125" style="0" bestFit="1" customWidth="1"/>
  </cols>
  <sheetData>
    <row r="1" spans="1:8" ht="18">
      <c r="A1" s="1" t="s">
        <v>76</v>
      </c>
      <c r="B1" s="1"/>
      <c r="C1" s="1"/>
      <c r="D1" s="1"/>
      <c r="E1" s="1"/>
      <c r="F1" s="1"/>
      <c r="G1" s="1"/>
      <c r="H1" s="1"/>
    </row>
    <row r="2" spans="1:8" ht="18">
      <c r="A2" s="1" t="s">
        <v>75</v>
      </c>
      <c r="B2" s="1"/>
      <c r="C2" s="1"/>
      <c r="D2" s="1"/>
      <c r="E2" s="1"/>
      <c r="F2" s="1"/>
      <c r="G2" s="1"/>
      <c r="H2" s="1"/>
    </row>
    <row r="4" spans="3:8" ht="12.75">
      <c r="C4" s="2" t="s">
        <v>2</v>
      </c>
      <c r="D4" s="2" t="s">
        <v>3</v>
      </c>
      <c r="E4" s="2" t="s">
        <v>4</v>
      </c>
      <c r="F4" s="2"/>
      <c r="G4" s="2"/>
      <c r="H4" s="2" t="s">
        <v>5</v>
      </c>
    </row>
    <row r="5" spans="3:8" ht="12.75">
      <c r="C5" s="2" t="s">
        <v>74</v>
      </c>
      <c r="D5" s="2" t="s">
        <v>7</v>
      </c>
      <c r="E5" s="2" t="s">
        <v>7</v>
      </c>
      <c r="F5" s="2" t="s">
        <v>8</v>
      </c>
      <c r="G5" s="2" t="s">
        <v>9</v>
      </c>
      <c r="H5" s="2" t="s">
        <v>9</v>
      </c>
    </row>
    <row r="7" spans="1:8" ht="12.75">
      <c r="A7" t="s">
        <v>73</v>
      </c>
      <c r="C7" s="4">
        <v>712151</v>
      </c>
      <c r="D7" s="4">
        <v>388385</v>
      </c>
      <c r="E7" s="4">
        <f>C7-D7</f>
        <v>323766</v>
      </c>
      <c r="F7" s="3">
        <v>8314</v>
      </c>
      <c r="G7" s="4">
        <v>9278991</v>
      </c>
      <c r="H7" s="4">
        <f>SUM(G7/F7)</f>
        <v>1116.06819821987</v>
      </c>
    </row>
    <row r="8" spans="1:8" ht="12.75">
      <c r="A8" t="s">
        <v>72</v>
      </c>
      <c r="C8" s="3">
        <v>76257</v>
      </c>
      <c r="D8" s="3">
        <v>46530</v>
      </c>
      <c r="E8" s="3">
        <f>C8-D8</f>
        <v>29727</v>
      </c>
      <c r="F8" s="3">
        <v>119</v>
      </c>
      <c r="G8" s="3">
        <v>522223</v>
      </c>
      <c r="H8" s="3">
        <f>SUM(G8/F8)</f>
        <v>4388.428571428572</v>
      </c>
    </row>
    <row r="9" spans="1:8" ht="12.75">
      <c r="A9" t="s">
        <v>71</v>
      </c>
      <c r="C9" s="3">
        <v>314727</v>
      </c>
      <c r="D9" s="3">
        <v>119138</v>
      </c>
      <c r="E9" s="3">
        <f>C9-D9</f>
        <v>195589</v>
      </c>
      <c r="F9" s="3">
        <v>1622</v>
      </c>
      <c r="G9" s="3">
        <v>1779449</v>
      </c>
      <c r="H9" s="3">
        <f>SUM(G9/F9)</f>
        <v>1097.0709001233045</v>
      </c>
    </row>
    <row r="10" spans="1:8" ht="12.75">
      <c r="A10" t="s">
        <v>70</v>
      </c>
      <c r="C10" s="3">
        <v>72870</v>
      </c>
      <c r="D10" s="3">
        <v>14574</v>
      </c>
      <c r="E10" s="3">
        <f>C10-D10</f>
        <v>58296</v>
      </c>
      <c r="F10" s="3">
        <v>243</v>
      </c>
      <c r="G10" s="3">
        <v>126362</v>
      </c>
      <c r="H10" s="3">
        <f>SUM(G10/F10)</f>
        <v>520.0082304526749</v>
      </c>
    </row>
    <row r="11" spans="1:8" ht="12.75">
      <c r="A11" t="s">
        <v>69</v>
      </c>
      <c r="C11" s="3">
        <v>4264177</v>
      </c>
      <c r="D11" s="3">
        <v>2510839</v>
      </c>
      <c r="E11" s="3">
        <f>C11-D11</f>
        <v>1753338</v>
      </c>
      <c r="F11" s="3">
        <v>25784</v>
      </c>
      <c r="G11" s="3">
        <v>153101870</v>
      </c>
      <c r="H11" s="3">
        <f>SUM(G11/F11)</f>
        <v>5937.863403661186</v>
      </c>
    </row>
    <row r="12" spans="1:8" ht="12.75">
      <c r="A12" t="s">
        <v>68</v>
      </c>
      <c r="C12" s="3">
        <v>659081</v>
      </c>
      <c r="D12" s="3">
        <v>376670</v>
      </c>
      <c r="E12" s="3">
        <f>C12-D12</f>
        <v>282411</v>
      </c>
      <c r="F12" s="3">
        <v>4043</v>
      </c>
      <c r="G12" s="3">
        <v>14713789</v>
      </c>
      <c r="H12" s="3">
        <f>SUM(G12/F12)</f>
        <v>3639.3245115013606</v>
      </c>
    </row>
    <row r="13" spans="1:8" ht="12.75">
      <c r="A13" t="s">
        <v>67</v>
      </c>
      <c r="C13" s="3">
        <v>125576</v>
      </c>
      <c r="D13" s="3">
        <v>71136</v>
      </c>
      <c r="E13" s="3">
        <f>C13-D13</f>
        <v>54440</v>
      </c>
      <c r="F13" s="3">
        <v>442</v>
      </c>
      <c r="G13" s="3">
        <v>3173372</v>
      </c>
      <c r="H13" s="3">
        <f>SUM(G13/F13)</f>
        <v>7179.574660633484</v>
      </c>
    </row>
    <row r="14" spans="1:8" ht="12.75">
      <c r="A14" t="s">
        <v>66</v>
      </c>
      <c r="C14" s="3">
        <v>0</v>
      </c>
      <c r="D14" s="3">
        <v>0</v>
      </c>
      <c r="E14" s="3">
        <f>C14-D14</f>
        <v>0</v>
      </c>
      <c r="F14" s="3">
        <v>0</v>
      </c>
      <c r="G14" s="3">
        <v>0</v>
      </c>
      <c r="H14" s="3">
        <v>0</v>
      </c>
    </row>
    <row r="15" spans="1:8" ht="12.75">
      <c r="A15" t="s">
        <v>65</v>
      </c>
      <c r="C15" s="3">
        <v>319560</v>
      </c>
      <c r="D15" s="3">
        <v>73049</v>
      </c>
      <c r="E15" s="3">
        <f>C15-D15</f>
        <v>246511</v>
      </c>
      <c r="F15" s="3">
        <v>1972</v>
      </c>
      <c r="G15" s="3">
        <v>7705059</v>
      </c>
      <c r="H15" s="3">
        <f>SUM(G15/F15)</f>
        <v>3907.230730223124</v>
      </c>
    </row>
    <row r="16" spans="1:8" ht="12.75">
      <c r="A16" t="s">
        <v>64</v>
      </c>
      <c r="C16" s="3">
        <v>1146405</v>
      </c>
      <c r="D16" s="3">
        <v>503668</v>
      </c>
      <c r="E16" s="3">
        <f>C16-D16</f>
        <v>642737</v>
      </c>
      <c r="F16" s="3">
        <v>4947</v>
      </c>
      <c r="G16" s="3">
        <v>16477910</v>
      </c>
      <c r="H16" s="3">
        <f>SUM(G16/F16)</f>
        <v>3330.889427936123</v>
      </c>
    </row>
    <row r="17" spans="1:8" ht="12.75">
      <c r="A17" t="s">
        <v>63</v>
      </c>
      <c r="C17" s="3">
        <v>374614</v>
      </c>
      <c r="D17" s="3">
        <v>152291</v>
      </c>
      <c r="E17" s="3">
        <f>C17-D17</f>
        <v>222323</v>
      </c>
      <c r="F17" s="3">
        <v>2034</v>
      </c>
      <c r="G17" s="3">
        <v>9441887</v>
      </c>
      <c r="H17" s="3">
        <f>SUM(G17/F17)</f>
        <v>4642.029006882989</v>
      </c>
    </row>
    <row r="18" spans="1:8" ht="12.75">
      <c r="A18" s="19" t="s">
        <v>62</v>
      </c>
      <c r="B18" s="19"/>
      <c r="C18" s="18">
        <v>285614</v>
      </c>
      <c r="D18" s="18">
        <v>218062</v>
      </c>
      <c r="E18" s="18">
        <f>C18-D18</f>
        <v>67552</v>
      </c>
      <c r="F18" s="18">
        <v>805</v>
      </c>
      <c r="G18" s="18">
        <v>11610757</v>
      </c>
      <c r="H18" s="18">
        <f>SUM(G18/F18)</f>
        <v>14423.300621118013</v>
      </c>
    </row>
    <row r="19" spans="1:8" ht="12.75">
      <c r="A19" s="19" t="s">
        <v>61</v>
      </c>
      <c r="B19" s="19"/>
      <c r="C19" s="18">
        <v>207924</v>
      </c>
      <c r="D19" s="18">
        <v>88799</v>
      </c>
      <c r="E19" s="18">
        <f>C19-D19</f>
        <v>119125</v>
      </c>
      <c r="F19" s="18">
        <v>2537</v>
      </c>
      <c r="G19" s="18">
        <v>2064684</v>
      </c>
      <c r="H19" s="18">
        <f>SUM(G19/F19)</f>
        <v>813.8289318092235</v>
      </c>
    </row>
    <row r="20" spans="1:8" ht="12.75">
      <c r="A20" s="19" t="s">
        <v>60</v>
      </c>
      <c r="B20" s="19"/>
      <c r="C20" s="18">
        <v>902288</v>
      </c>
      <c r="D20" s="18">
        <v>444317</v>
      </c>
      <c r="E20" s="18">
        <f>C20-D20</f>
        <v>457971</v>
      </c>
      <c r="F20" s="18">
        <v>1683</v>
      </c>
      <c r="G20" s="18">
        <v>12273858</v>
      </c>
      <c r="H20" s="18">
        <f>SUM(G20/F20)</f>
        <v>7292.844919786096</v>
      </c>
    </row>
    <row r="21" spans="1:8" ht="12.75">
      <c r="A21" s="19" t="s">
        <v>59</v>
      </c>
      <c r="B21" s="19"/>
      <c r="C21" s="18">
        <v>7761843</v>
      </c>
      <c r="D21" s="18">
        <v>7404108</v>
      </c>
      <c r="E21" s="18">
        <f>C21-D21</f>
        <v>357735</v>
      </c>
      <c r="F21" s="18">
        <v>13987</v>
      </c>
      <c r="G21" s="18">
        <v>96001507</v>
      </c>
      <c r="H21" s="18">
        <f>SUM(G21/F21)</f>
        <v>6863.623865017516</v>
      </c>
    </row>
    <row r="22" spans="1:8" ht="12.75">
      <c r="A22" s="19" t="s">
        <v>58</v>
      </c>
      <c r="B22" s="19"/>
      <c r="C22" s="18">
        <v>27037</v>
      </c>
      <c r="D22" s="18">
        <v>22531</v>
      </c>
      <c r="E22" s="18">
        <f>C22-D22</f>
        <v>4506</v>
      </c>
      <c r="F22" s="18">
        <v>527</v>
      </c>
      <c r="G22" s="18">
        <v>2501804</v>
      </c>
      <c r="H22" s="18">
        <f>SUM(G22/F22)</f>
        <v>4747.256166982922</v>
      </c>
    </row>
    <row r="23" spans="1:8" ht="12.75">
      <c r="A23" s="19" t="s">
        <v>57</v>
      </c>
      <c r="B23" s="19"/>
      <c r="C23" s="18">
        <v>181053</v>
      </c>
      <c r="D23" s="18">
        <v>62739</v>
      </c>
      <c r="E23" s="18">
        <f>C23-D23</f>
        <v>118314</v>
      </c>
      <c r="F23" s="18">
        <v>710</v>
      </c>
      <c r="G23" s="18">
        <v>3629558</v>
      </c>
      <c r="H23" s="18">
        <f>SUM(G23/F23)</f>
        <v>5112.053521126761</v>
      </c>
    </row>
    <row r="24" spans="1:8" ht="12.75">
      <c r="A24" s="19" t="s">
        <v>56</v>
      </c>
      <c r="B24" s="19"/>
      <c r="C24" s="18">
        <v>206528</v>
      </c>
      <c r="D24" s="18">
        <v>58886</v>
      </c>
      <c r="E24" s="18">
        <f>C24-D24</f>
        <v>147642</v>
      </c>
      <c r="F24" s="18">
        <v>552</v>
      </c>
      <c r="G24" s="18">
        <v>2655788</v>
      </c>
      <c r="H24" s="18">
        <f>SUM(G24/F24)</f>
        <v>4811.210144927536</v>
      </c>
    </row>
    <row r="25" spans="1:8" ht="12.75">
      <c r="A25" s="19" t="s">
        <v>55</v>
      </c>
      <c r="B25" s="19"/>
      <c r="C25" s="18">
        <v>409449</v>
      </c>
      <c r="D25" s="18">
        <v>107579</v>
      </c>
      <c r="E25" s="18">
        <f>C25-D25</f>
        <v>301870</v>
      </c>
      <c r="F25" s="18">
        <v>1958</v>
      </c>
      <c r="G25" s="18">
        <v>9372855</v>
      </c>
      <c r="H25" s="18">
        <f>SUM(G25/F25)</f>
        <v>4786.953524004086</v>
      </c>
    </row>
    <row r="26" spans="1:8" ht="12.75">
      <c r="A26" s="19" t="s">
        <v>54</v>
      </c>
      <c r="B26" s="19"/>
      <c r="C26" s="18">
        <v>135908</v>
      </c>
      <c r="D26" s="18">
        <v>52577</v>
      </c>
      <c r="E26" s="18">
        <f>C26-D26</f>
        <v>83331</v>
      </c>
      <c r="F26" s="18">
        <v>1581</v>
      </c>
      <c r="G26" s="18">
        <v>4024950</v>
      </c>
      <c r="H26" s="18">
        <f>SUM(G26/F26)</f>
        <v>2545.8254269449717</v>
      </c>
    </row>
    <row r="27" spans="1:8" ht="12.75">
      <c r="A27" s="19" t="s">
        <v>53</v>
      </c>
      <c r="B27" s="19"/>
      <c r="C27" s="18">
        <v>550596</v>
      </c>
      <c r="D27" s="18">
        <v>345980</v>
      </c>
      <c r="E27" s="18">
        <f>C27-D27</f>
        <v>204616</v>
      </c>
      <c r="F27" s="18">
        <v>7297</v>
      </c>
      <c r="G27" s="18">
        <v>80067516</v>
      </c>
      <c r="H27" s="18">
        <f>SUM(G27/F27)</f>
        <v>10972.662189941071</v>
      </c>
    </row>
    <row r="28" spans="1:8" ht="12.75">
      <c r="A28" s="19" t="s">
        <v>52</v>
      </c>
      <c r="B28" s="19"/>
      <c r="C28" s="18">
        <v>1039586</v>
      </c>
      <c r="D28" s="18">
        <v>433218</v>
      </c>
      <c r="E28" s="18">
        <f>C28-D28</f>
        <v>606368</v>
      </c>
      <c r="F28" s="18">
        <v>5409</v>
      </c>
      <c r="G28" s="18">
        <v>10620485</v>
      </c>
      <c r="H28" s="18">
        <f>SUM(G28/F28)</f>
        <v>1963.4840081345906</v>
      </c>
    </row>
    <row r="29" spans="1:8" ht="12.75">
      <c r="A29" s="19" t="s">
        <v>51</v>
      </c>
      <c r="B29" s="19"/>
      <c r="C29" s="18">
        <v>1191093</v>
      </c>
      <c r="D29" s="18">
        <v>584396</v>
      </c>
      <c r="E29" s="18">
        <f>C29-D29</f>
        <v>606697</v>
      </c>
      <c r="F29" s="18">
        <v>9841</v>
      </c>
      <c r="G29" s="18">
        <v>38053473</v>
      </c>
      <c r="H29" s="18">
        <f>SUM(G29/F29)</f>
        <v>3866.82989533584</v>
      </c>
    </row>
    <row r="30" spans="1:8" ht="12.75">
      <c r="A30" s="19" t="s">
        <v>50</v>
      </c>
      <c r="B30" s="19"/>
      <c r="C30" s="18">
        <v>142234</v>
      </c>
      <c r="D30" s="18">
        <v>62083</v>
      </c>
      <c r="E30" s="18">
        <f>C30-D30</f>
        <v>80151</v>
      </c>
      <c r="F30" s="18">
        <v>853</v>
      </c>
      <c r="G30" s="18">
        <v>1546219</v>
      </c>
      <c r="H30" s="18">
        <f>SUM(G30/F30)</f>
        <v>1812.68347010551</v>
      </c>
    </row>
    <row r="31" spans="1:8" ht="12.75">
      <c r="A31" s="19" t="s">
        <v>49</v>
      </c>
      <c r="B31" s="19"/>
      <c r="C31" s="18">
        <v>206510</v>
      </c>
      <c r="D31" s="18">
        <v>63492</v>
      </c>
      <c r="E31" s="18">
        <f>C31-D31</f>
        <v>143018</v>
      </c>
      <c r="F31" s="18">
        <v>290</v>
      </c>
      <c r="G31" s="18">
        <v>1639898</v>
      </c>
      <c r="H31" s="18">
        <f>SUM(G31/F31)</f>
        <v>5654.820689655173</v>
      </c>
    </row>
    <row r="32" spans="1:8" ht="12.75">
      <c r="A32" s="19" t="s">
        <v>48</v>
      </c>
      <c r="B32" s="19"/>
      <c r="C32" s="18">
        <v>415408</v>
      </c>
      <c r="D32" s="18">
        <v>100200</v>
      </c>
      <c r="E32" s="18">
        <f>C32-D32</f>
        <v>315208</v>
      </c>
      <c r="F32" s="18">
        <v>5192</v>
      </c>
      <c r="G32" s="18">
        <v>13423713</v>
      </c>
      <c r="H32" s="18">
        <f>SUM(G32/F32)</f>
        <v>2585.460901386749</v>
      </c>
    </row>
    <row r="33" spans="1:8" ht="12.75">
      <c r="A33" s="19" t="s">
        <v>47</v>
      </c>
      <c r="B33" s="19"/>
      <c r="C33" s="18">
        <v>78432</v>
      </c>
      <c r="D33" s="18">
        <v>24596</v>
      </c>
      <c r="E33" s="18">
        <f>C33-D33</f>
        <v>53836</v>
      </c>
      <c r="F33" s="18">
        <v>414</v>
      </c>
      <c r="G33" s="18">
        <v>2205127</v>
      </c>
      <c r="H33" s="18">
        <f>SUM(G33/F33)</f>
        <v>5326.393719806763</v>
      </c>
    </row>
    <row r="34" spans="1:8" ht="12.75">
      <c r="A34" s="19" t="s">
        <v>46</v>
      </c>
      <c r="B34" s="19"/>
      <c r="C34" s="18">
        <v>208691</v>
      </c>
      <c r="D34" s="18">
        <v>77524</v>
      </c>
      <c r="E34" s="18">
        <f>C34-D34</f>
        <v>131167</v>
      </c>
      <c r="F34" s="18">
        <v>3969</v>
      </c>
      <c r="G34" s="18">
        <v>22029909</v>
      </c>
      <c r="H34" s="18">
        <f>SUM(G34/F34)</f>
        <v>5550.493575207861</v>
      </c>
    </row>
    <row r="35" spans="1:8" ht="12.75">
      <c r="A35" s="19" t="s">
        <v>45</v>
      </c>
      <c r="B35" s="19"/>
      <c r="C35" s="18">
        <v>158541</v>
      </c>
      <c r="D35" s="18">
        <v>89501</v>
      </c>
      <c r="E35" s="18">
        <f>C35-D35</f>
        <v>69040</v>
      </c>
      <c r="F35" s="18">
        <v>2368</v>
      </c>
      <c r="G35" s="18">
        <v>20374221</v>
      </c>
      <c r="H35" s="18">
        <f>SUM(G35/F35)</f>
        <v>8603.978462837838</v>
      </c>
    </row>
    <row r="36" spans="1:8" ht="12.75">
      <c r="A36" s="19" t="s">
        <v>44</v>
      </c>
      <c r="B36" s="19"/>
      <c r="C36" s="18">
        <v>212102</v>
      </c>
      <c r="D36" s="18">
        <v>103546</v>
      </c>
      <c r="E36" s="18">
        <f>C36-D36</f>
        <v>108556</v>
      </c>
      <c r="F36" s="18">
        <v>1541</v>
      </c>
      <c r="G36" s="18">
        <v>1880836</v>
      </c>
      <c r="H36" s="18">
        <f>SUM(G36/F36)</f>
        <v>1220.5295262816353</v>
      </c>
    </row>
    <row r="37" spans="1:8" ht="12.75">
      <c r="A37" s="19" t="s">
        <v>43</v>
      </c>
      <c r="B37" s="19"/>
      <c r="C37" s="18">
        <v>978311</v>
      </c>
      <c r="D37" s="18">
        <v>466666</v>
      </c>
      <c r="E37" s="18">
        <f>C37-D37</f>
        <v>511645</v>
      </c>
      <c r="F37" s="18">
        <v>4017</v>
      </c>
      <c r="G37" s="18">
        <v>24676383</v>
      </c>
      <c r="H37" s="18">
        <f>SUM(G37/F37)</f>
        <v>6142.988050784167</v>
      </c>
    </row>
    <row r="38" spans="1:8" ht="12.75">
      <c r="A38" s="19" t="s">
        <v>42</v>
      </c>
      <c r="B38" s="19"/>
      <c r="C38" s="18">
        <v>52942</v>
      </c>
      <c r="D38" s="18">
        <v>12644</v>
      </c>
      <c r="E38" s="18">
        <f>C38-D38</f>
        <v>40298</v>
      </c>
      <c r="F38" s="18">
        <v>135</v>
      </c>
      <c r="G38" s="18">
        <v>663316</v>
      </c>
      <c r="H38" s="18">
        <f>SUM(G38/F38)</f>
        <v>4913.451851851852</v>
      </c>
    </row>
    <row r="39" spans="1:8" ht="12.75">
      <c r="A39" s="19" t="s">
        <v>41</v>
      </c>
      <c r="B39" s="19"/>
      <c r="C39" s="18">
        <v>1732567</v>
      </c>
      <c r="D39" s="18">
        <v>888696</v>
      </c>
      <c r="E39" s="18">
        <f>C39-D39</f>
        <v>843871</v>
      </c>
      <c r="F39" s="18">
        <v>7357</v>
      </c>
      <c r="G39" s="18">
        <v>22568237</v>
      </c>
      <c r="H39" s="18">
        <f>SUM(G39/F39)</f>
        <v>3067.5869240179422</v>
      </c>
    </row>
    <row r="40" spans="1:8" ht="12.75">
      <c r="A40" s="19" t="s">
        <v>40</v>
      </c>
      <c r="B40" s="19"/>
      <c r="C40" s="18">
        <v>507172</v>
      </c>
      <c r="D40" s="18">
        <v>205508</v>
      </c>
      <c r="E40" s="18">
        <f>C40-D40</f>
        <v>301664</v>
      </c>
      <c r="F40" s="18">
        <v>4972</v>
      </c>
      <c r="G40" s="18">
        <v>13800053</v>
      </c>
      <c r="H40" s="18">
        <f>SUM(G40/F40)</f>
        <v>2775.5537007240546</v>
      </c>
    </row>
    <row r="41" spans="1:8" ht="12.75">
      <c r="A41" s="19" t="s">
        <v>39</v>
      </c>
      <c r="B41" s="19"/>
      <c r="C41" s="18">
        <v>45746</v>
      </c>
      <c r="D41" s="18">
        <v>9149</v>
      </c>
      <c r="E41" s="18">
        <f>C41-D41</f>
        <v>36597</v>
      </c>
      <c r="F41" s="18">
        <v>791</v>
      </c>
      <c r="G41" s="18">
        <v>2000859</v>
      </c>
      <c r="H41" s="18">
        <f>SUM(G41/F41)</f>
        <v>2529.5309734513276</v>
      </c>
    </row>
    <row r="42" spans="1:8" ht="12.75">
      <c r="A42" s="19" t="s">
        <v>38</v>
      </c>
      <c r="B42" s="19"/>
      <c r="C42" s="18">
        <v>855038</v>
      </c>
      <c r="D42" s="18">
        <v>430035</v>
      </c>
      <c r="E42" s="18">
        <f>C42-D42</f>
        <v>425003</v>
      </c>
      <c r="F42" s="18">
        <v>5161</v>
      </c>
      <c r="G42" s="18">
        <v>35177680</v>
      </c>
      <c r="H42" s="18">
        <f>SUM(G42/F42)</f>
        <v>6816.058903313311</v>
      </c>
    </row>
    <row r="43" spans="1:8" ht="12.75">
      <c r="A43" s="19" t="s">
        <v>37</v>
      </c>
      <c r="B43" s="19"/>
      <c r="C43" s="18">
        <v>212571</v>
      </c>
      <c r="D43" s="18">
        <v>92621</v>
      </c>
      <c r="E43" s="18">
        <f>C43-D43</f>
        <v>119950</v>
      </c>
      <c r="F43" s="18">
        <v>4155</v>
      </c>
      <c r="G43" s="18">
        <v>38410573</v>
      </c>
      <c r="H43" s="18">
        <f>SUM(G43/F43)</f>
        <v>9244.421901323707</v>
      </c>
    </row>
    <row r="44" spans="1:8" ht="12.75">
      <c r="A44" s="19" t="s">
        <v>36</v>
      </c>
      <c r="B44" s="19"/>
      <c r="C44" s="18">
        <v>1026856</v>
      </c>
      <c r="D44" s="18">
        <v>730368</v>
      </c>
      <c r="E44" s="18">
        <f>C44-D44</f>
        <v>296488</v>
      </c>
      <c r="F44" s="18">
        <v>1687</v>
      </c>
      <c r="G44" s="18">
        <v>9934482</v>
      </c>
      <c r="H44" s="18">
        <f>SUM(G44/F44)</f>
        <v>5888.845287492591</v>
      </c>
    </row>
    <row r="45" spans="1:8" ht="12.75">
      <c r="A45" s="19" t="s">
        <v>35</v>
      </c>
      <c r="B45" s="19"/>
      <c r="C45" s="18">
        <v>704172</v>
      </c>
      <c r="D45" s="18">
        <v>319019</v>
      </c>
      <c r="E45" s="18">
        <f>C45-D45</f>
        <v>385153</v>
      </c>
      <c r="F45" s="18">
        <v>8617</v>
      </c>
      <c r="G45" s="18">
        <v>17667463</v>
      </c>
      <c r="H45" s="18">
        <f>SUM(G45/F45)</f>
        <v>2050.303237785772</v>
      </c>
    </row>
    <row r="46" spans="1:8" ht="12.75">
      <c r="A46" s="19" t="s">
        <v>34</v>
      </c>
      <c r="B46" s="19"/>
      <c r="C46" s="18">
        <v>0</v>
      </c>
      <c r="D46" s="18">
        <v>0</v>
      </c>
      <c r="E46" s="18">
        <f>C46-D46</f>
        <v>0</v>
      </c>
      <c r="F46" s="18">
        <v>0</v>
      </c>
      <c r="G46" s="18">
        <v>0</v>
      </c>
      <c r="H46" s="18">
        <v>0</v>
      </c>
    </row>
    <row r="47" spans="1:8" ht="12.75">
      <c r="A47" s="19" t="s">
        <v>33</v>
      </c>
      <c r="B47" s="19"/>
      <c r="C47" s="18">
        <v>0</v>
      </c>
      <c r="D47" s="18">
        <v>0</v>
      </c>
      <c r="E47" s="18">
        <f>C47-D47</f>
        <v>0</v>
      </c>
      <c r="F47" s="18">
        <v>0</v>
      </c>
      <c r="G47" s="18">
        <v>0</v>
      </c>
      <c r="H47" s="18">
        <v>0</v>
      </c>
    </row>
    <row r="48" spans="1:8" ht="12.75">
      <c r="A48" s="19" t="s">
        <v>32</v>
      </c>
      <c r="B48" s="19"/>
      <c r="C48" s="18">
        <v>470734</v>
      </c>
      <c r="D48" s="18">
        <v>161460</v>
      </c>
      <c r="E48" s="18">
        <f>C48-D48</f>
        <v>309274</v>
      </c>
      <c r="F48" s="18">
        <v>3234</v>
      </c>
      <c r="G48" s="18">
        <v>7859844</v>
      </c>
      <c r="H48" s="18">
        <f>SUM(G48/F48)</f>
        <v>2430.378478664193</v>
      </c>
    </row>
    <row r="49" spans="1:8" ht="12.75">
      <c r="A49" s="19" t="s">
        <v>31</v>
      </c>
      <c r="B49" s="19"/>
      <c r="C49" s="18">
        <v>84378</v>
      </c>
      <c r="D49" s="18">
        <v>52475</v>
      </c>
      <c r="E49" s="18">
        <f>C49-D49</f>
        <v>31903</v>
      </c>
      <c r="F49" s="18">
        <v>1004</v>
      </c>
      <c r="G49" s="18">
        <v>3883390</v>
      </c>
      <c r="H49" s="18">
        <f>SUM(G49/F49)</f>
        <v>3867.9183266932273</v>
      </c>
    </row>
    <row r="50" spans="1:8" ht="12.75">
      <c r="A50" s="19" t="s">
        <v>30</v>
      </c>
      <c r="B50" s="19"/>
      <c r="C50" s="18">
        <v>338954</v>
      </c>
      <c r="D50" s="18">
        <v>106390</v>
      </c>
      <c r="E50" s="18">
        <f>C50-D50</f>
        <v>232564</v>
      </c>
      <c r="F50" s="18">
        <v>778</v>
      </c>
      <c r="G50" s="18">
        <v>3829835</v>
      </c>
      <c r="H50" s="18">
        <f>SUM(G50/F50)</f>
        <v>4922.667095115681</v>
      </c>
    </row>
    <row r="51" spans="1:8" ht="12.75">
      <c r="A51" s="19" t="s">
        <v>29</v>
      </c>
      <c r="B51" s="19"/>
      <c r="C51" s="18">
        <v>1194556</v>
      </c>
      <c r="D51" s="18">
        <v>628127</v>
      </c>
      <c r="E51" s="18">
        <f>C51-D51</f>
        <v>566429</v>
      </c>
      <c r="F51" s="18">
        <v>7119</v>
      </c>
      <c r="G51" s="18">
        <v>43882584</v>
      </c>
      <c r="H51" s="18">
        <f>SUM(G51/F51)</f>
        <v>6164.150021070375</v>
      </c>
    </row>
    <row r="52" spans="1:8" ht="12.75">
      <c r="A52" s="19" t="s">
        <v>28</v>
      </c>
      <c r="B52" s="19"/>
      <c r="C52" s="18">
        <v>461631</v>
      </c>
      <c r="D52" s="18">
        <v>219406</v>
      </c>
      <c r="E52" s="18">
        <f>C52-D52</f>
        <v>242225</v>
      </c>
      <c r="F52" s="18">
        <v>6708</v>
      </c>
      <c r="G52" s="18">
        <v>44362090</v>
      </c>
      <c r="H52" s="18">
        <f>SUM(G52/F52)</f>
        <v>6613.310971973763</v>
      </c>
    </row>
    <row r="53" spans="1:8" ht="12.75">
      <c r="A53" s="19" t="s">
        <v>27</v>
      </c>
      <c r="B53" s="19"/>
      <c r="C53" s="18">
        <v>9585</v>
      </c>
      <c r="D53" s="18">
        <v>3105</v>
      </c>
      <c r="E53" s="18">
        <f>C53-D53</f>
        <v>6480</v>
      </c>
      <c r="F53" s="18">
        <v>32</v>
      </c>
      <c r="G53" s="18">
        <v>79100</v>
      </c>
      <c r="H53" s="18">
        <f>SUM(G53/F53)</f>
        <v>2471.875</v>
      </c>
    </row>
    <row r="54" spans="1:8" ht="12.75">
      <c r="A54" s="19" t="s">
        <v>26</v>
      </c>
      <c r="B54" s="19"/>
      <c r="C54" s="18">
        <v>422478</v>
      </c>
      <c r="D54" s="18">
        <v>238718</v>
      </c>
      <c r="E54" s="18">
        <f>C54-D54</f>
        <v>183760</v>
      </c>
      <c r="F54" s="18">
        <v>4727</v>
      </c>
      <c r="G54" s="18">
        <v>139004058</v>
      </c>
      <c r="H54" s="18">
        <f>SUM(G54/F54)</f>
        <v>29406.401100063464</v>
      </c>
    </row>
    <row r="55" spans="1:8" ht="12.75">
      <c r="A55" s="19" t="s">
        <v>25</v>
      </c>
      <c r="B55" s="19"/>
      <c r="C55" s="18">
        <v>1782689</v>
      </c>
      <c r="D55" s="18">
        <v>1197536</v>
      </c>
      <c r="E55" s="18">
        <f>C55-D55</f>
        <v>585153</v>
      </c>
      <c r="F55" s="18">
        <v>8781</v>
      </c>
      <c r="G55" s="18">
        <v>46721982</v>
      </c>
      <c r="H55" s="18">
        <f>SUM(G55/F55)</f>
        <v>5320.804236419543</v>
      </c>
    </row>
    <row r="56" spans="1:8" ht="12.75">
      <c r="A56" s="19" t="s">
        <v>24</v>
      </c>
      <c r="B56" s="19"/>
      <c r="C56" s="18">
        <v>83942</v>
      </c>
      <c r="D56" s="18">
        <v>20303</v>
      </c>
      <c r="E56" s="18">
        <f>C56-D56</f>
        <v>63639</v>
      </c>
      <c r="F56" s="18">
        <v>762</v>
      </c>
      <c r="G56" s="18">
        <v>2621115</v>
      </c>
      <c r="H56" s="18">
        <f>SUM(G56/F56)</f>
        <v>3439.783464566929</v>
      </c>
    </row>
    <row r="57" spans="1:8" ht="12.75">
      <c r="A57" s="19" t="s">
        <v>23</v>
      </c>
      <c r="B57" s="19"/>
      <c r="C57" s="18">
        <v>1113975</v>
      </c>
      <c r="D57" s="18">
        <v>633608</v>
      </c>
      <c r="E57" s="18">
        <f>C57-D57</f>
        <v>480367</v>
      </c>
      <c r="F57" s="18">
        <v>5649</v>
      </c>
      <c r="G57" s="18">
        <v>30538793</v>
      </c>
      <c r="H57" s="18">
        <f>SUM(G57/F57)</f>
        <v>5406.052929722075</v>
      </c>
    </row>
    <row r="58" spans="1:8" ht="12.75">
      <c r="A58" s="19" t="s">
        <v>22</v>
      </c>
      <c r="B58" s="19"/>
      <c r="C58" s="18">
        <v>7924</v>
      </c>
      <c r="D58" s="18">
        <v>1585</v>
      </c>
      <c r="E58" s="18">
        <f>C58-D58</f>
        <v>6339</v>
      </c>
      <c r="F58" s="18">
        <v>8</v>
      </c>
      <c r="G58" s="18">
        <v>105274</v>
      </c>
      <c r="H58" s="18">
        <f>SUM(G58/F58)</f>
        <v>13159.25</v>
      </c>
    </row>
    <row r="59" spans="1:8" ht="12.75">
      <c r="A59" s="19" t="s">
        <v>21</v>
      </c>
      <c r="B59" s="19"/>
      <c r="C59" s="18">
        <v>0</v>
      </c>
      <c r="D59" s="18">
        <v>0</v>
      </c>
      <c r="E59" s="18">
        <f>C59-D59</f>
        <v>0</v>
      </c>
      <c r="F59" s="18">
        <v>0</v>
      </c>
      <c r="G59" s="18">
        <v>0</v>
      </c>
      <c r="H59" s="18">
        <v>0</v>
      </c>
    </row>
    <row r="60" spans="1:8" ht="12.75">
      <c r="A60" s="19" t="s">
        <v>20</v>
      </c>
      <c r="B60" s="19"/>
      <c r="C60" s="18">
        <v>0</v>
      </c>
      <c r="D60" s="18">
        <v>0</v>
      </c>
      <c r="E60" s="18">
        <f>C60-D60</f>
        <v>0</v>
      </c>
      <c r="F60" s="18">
        <v>0</v>
      </c>
      <c r="G60" s="18">
        <v>0</v>
      </c>
      <c r="H60" s="18">
        <v>0</v>
      </c>
    </row>
    <row r="61" spans="1:8" ht="12.75">
      <c r="A61" s="19" t="s">
        <v>19</v>
      </c>
      <c r="B61" s="19"/>
      <c r="C61" s="18">
        <v>0</v>
      </c>
      <c r="D61" s="18">
        <v>0</v>
      </c>
      <c r="E61" s="18">
        <f>C61-D61</f>
        <v>0</v>
      </c>
      <c r="F61" s="18">
        <v>0</v>
      </c>
      <c r="G61" s="18">
        <v>0</v>
      </c>
      <c r="H61" s="18">
        <v>0</v>
      </c>
    </row>
    <row r="62" ht="12.75">
      <c r="H62" s="3"/>
    </row>
    <row r="63" spans="1:8" ht="12.75">
      <c r="A63" s="17" t="s">
        <v>16</v>
      </c>
      <c r="C63" s="9">
        <f>SUM(C7:C61)</f>
        <v>34472476</v>
      </c>
      <c r="D63" s="9">
        <f>SUM(D7:D61)</f>
        <v>21017833</v>
      </c>
      <c r="E63" s="9">
        <f>SUM(E7:E61)</f>
        <v>13454643</v>
      </c>
      <c r="F63" s="10">
        <f>SUM(F7:F61)</f>
        <v>186728</v>
      </c>
      <c r="G63" s="9">
        <f>SUM(G7:G61)</f>
        <v>1040085181</v>
      </c>
      <c r="H63" s="9">
        <f>SUM(G63/F63)</f>
        <v>5570.0547373720065</v>
      </c>
    </row>
  </sheetData>
  <sheetProtection/>
  <mergeCells count="2">
    <mergeCell ref="A1:H1"/>
    <mergeCell ref="A2:H2"/>
  </mergeCells>
  <printOptions horizontalCentered="1"/>
  <pageMargins left="0.35" right="0.36" top="0.56" bottom="1" header="0.5" footer="0.5"/>
  <pageSetup fitToHeight="1" fitToWidth="1" horizontalDpi="600" verticalDpi="600" orientation="portrait" scale="85" r:id="rId1"/>
  <headerFooter alignWithMargins="0">
    <oddFooter>&amp;R2-12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Miller</dc:creator>
  <cp:keywords/>
  <dc:description/>
  <cp:lastModifiedBy>Mary Miller</cp:lastModifiedBy>
  <dcterms:created xsi:type="dcterms:W3CDTF">2012-06-12T14:51:47Z</dcterms:created>
  <dcterms:modified xsi:type="dcterms:W3CDTF">2012-06-12T14:52:24Z</dcterms:modified>
  <cp:category/>
  <cp:version/>
  <cp:contentType/>
  <cp:contentStatus/>
</cp:coreProperties>
</file>