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FWS - Income" sheetId="1" r:id="rId1"/>
    <sheet name="FWS - State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<sst xmlns="http://schemas.openxmlformats.org/spreadsheetml/2006/main" count="96" uniqueCount="87">
  <si>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</si>
  <si>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</si>
  <si>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</si>
  <si>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</si>
  <si>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</si>
  <si>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</si>
  <si>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</si>
  <si>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</si>
  <si>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</si>
  <si>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</si>
  <si>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</si>
  <si>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</si>
  <si>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</si>
  <si>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</si>
  <si>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</si>
  <si>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</si>
  <si>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</si>
  <si>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</si>
  <si>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</si>
  <si>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</si>
  <si>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</si>
  <si>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</si>
  <si>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</si>
  <si>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</si>
  <si>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</si>
  <si>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</si>
  <si>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</si>
  <si>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</si>
  <si>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</si>
  <si>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</si>
  <si>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</si>
  <si>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</si>
  <si>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</si>
  <si>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</si>
  <si>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</si>
  <si>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</si>
  <si>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</si>
  <si>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</si>
  <si>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</si>
  <si>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</si>
  <si>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</si>
  <si>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</si>
  <si>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</si>
  <si>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</si>
  <si>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</si>
  <si>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</si>
  <si>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</si>
  <si>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</si>
  <si>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</si>
  <si>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</si>
  <si>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</si>
  <si>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</si>
  <si>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</si>
  <si>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</si>
  <si>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</si>
  <si>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</si>
  <si>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Earned</t>
  </si>
  <si>
    <t>Share</t>
  </si>
  <si>
    <t>Recipients</t>
  </si>
  <si>
    <t>Amount</t>
  </si>
  <si>
    <t>Total</t>
  </si>
  <si>
    <t>Institution</t>
  </si>
  <si>
    <t>Federal</t>
  </si>
  <si>
    <t>Average</t>
  </si>
  <si>
    <t>Earned Compensation</t>
  </si>
  <si>
    <t>Award Year 2008-09</t>
  </si>
  <si>
    <t>Federal Work-Study Program</t>
  </si>
  <si>
    <t>2/   Row percentages may not sub to 100% because of rounding.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</si>
  <si>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</si>
  <si>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Earnings  ($)</t>
  </si>
  <si>
    <t>2/</t>
  </si>
  <si>
    <t>Percent</t>
  </si>
  <si>
    <t>Earnings ($)</t>
  </si>
  <si>
    <t>Students</t>
  </si>
  <si>
    <t>&amp; Over</t>
  </si>
  <si>
    <t>1/</t>
  </si>
  <si>
    <t>Graduate</t>
  </si>
  <si>
    <t>Undergraduate</t>
  </si>
  <si>
    <t>$42,000-</t>
  </si>
  <si>
    <t>$30,000-</t>
  </si>
  <si>
    <t>$24,000-</t>
  </si>
  <si>
    <t>$12,000-</t>
  </si>
  <si>
    <t>$6,000-</t>
  </si>
  <si>
    <t>0 to</t>
  </si>
  <si>
    <t>Independent</t>
  </si>
  <si>
    <t>Dependent Undergraduate Students</t>
  </si>
  <si>
    <t>FWS Awards and Recipients for 2008-09 - U.S.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</si>
</sst>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18" fillId="0" borderId="0" xfId="0" applyNumberFormat="1" applyFont="1" applyAlignment="1">
      <alignment/>
    </xf>
    <xf numFmtId="38" fontId="18" fillId="0" borderId="0" xfId="0" applyNumberFormat="1" applyFont="1" applyAlignment="1">
      <alignment/>
    </xf>
    <xf numFmtId="6" fontId="18" fillId="0" borderId="0" xfId="0" applyNumberFormat="1" applyFont="1" applyFill="1" applyAlignment="1">
      <alignment/>
    </xf>
    <xf numFmtId="3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6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8" fontId="18" fillId="0" borderId="0" xfId="0" applyNumberFormat="1" applyFont="1" applyAlignment="1">
      <alignment horizontal="right"/>
    </xf>
    <xf numFmtId="6" fontId="18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  <col min="21" max="21" width="1.7109375" style="0" customWidth="1"/>
    <col min="22" max="22" width="6.7109375" style="0" customWidth="1"/>
    <col min="23" max="23" width="1.7109375" style="0" customWidth="1"/>
  </cols>
  <sheetData>
    <row r="1" spans="1:23" ht="2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9:23" ht="12.75">
      <c r="S2" s="12"/>
      <c r="T2" s="12"/>
      <c r="U2" s="12"/>
      <c r="V2" s="12"/>
      <c r="W2" s="12"/>
    </row>
    <row r="4" spans="5:20" ht="12.75">
      <c r="E4" s="14" t="s">
        <v>85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" t="s">
        <v>84</v>
      </c>
      <c r="S4" s="12"/>
      <c r="T4" s="12"/>
    </row>
    <row r="5" spans="5:23" ht="12.75">
      <c r="E5" s="20" t="s">
        <v>83</v>
      </c>
      <c r="F5" s="20"/>
      <c r="G5" s="20" t="s">
        <v>82</v>
      </c>
      <c r="H5" s="20"/>
      <c r="I5" s="20" t="s">
        <v>81</v>
      </c>
      <c r="J5" s="20"/>
      <c r="K5" s="20" t="s">
        <v>80</v>
      </c>
      <c r="L5" s="20"/>
      <c r="M5" s="20" t="s">
        <v>79</v>
      </c>
      <c r="N5" s="20"/>
      <c r="O5" s="20" t="s">
        <v>78</v>
      </c>
      <c r="P5" s="20"/>
      <c r="Q5" s="23">
        <v>60000</v>
      </c>
      <c r="R5" s="12" t="s">
        <v>77</v>
      </c>
      <c r="S5" s="12"/>
      <c r="T5" s="12"/>
      <c r="U5" s="12" t="s">
        <v>76</v>
      </c>
      <c r="V5" s="12"/>
      <c r="W5" s="12"/>
    </row>
    <row r="6" spans="3:23" ht="12.75">
      <c r="C6" s="13" t="s">
        <v>60</v>
      </c>
      <c r="D6" s="24" t="s">
        <v>75</v>
      </c>
      <c r="E6" s="23">
        <v>5999</v>
      </c>
      <c r="F6" s="23"/>
      <c r="G6" s="22">
        <v>11999</v>
      </c>
      <c r="H6" s="22"/>
      <c r="I6" s="22">
        <v>23999</v>
      </c>
      <c r="J6" s="22"/>
      <c r="K6" s="22">
        <v>29999</v>
      </c>
      <c r="L6" s="22"/>
      <c r="M6" s="22">
        <v>41999</v>
      </c>
      <c r="N6" s="22"/>
      <c r="O6" s="22">
        <v>59999</v>
      </c>
      <c r="P6" s="21"/>
      <c r="Q6" s="20" t="s">
        <v>74</v>
      </c>
      <c r="R6" s="12" t="s">
        <v>73</v>
      </c>
      <c r="S6" s="12"/>
      <c r="T6" s="12"/>
      <c r="U6" s="12" t="s">
        <v>73</v>
      </c>
      <c r="V6" s="12"/>
      <c r="W6" s="12"/>
    </row>
    <row r="8" spans="1:22" ht="12.75">
      <c r="A8" s="6" t="s">
        <v>58</v>
      </c>
      <c r="C8" s="18">
        <v>677</v>
      </c>
      <c r="D8" s="18"/>
      <c r="E8" s="18">
        <v>17</v>
      </c>
      <c r="F8" s="18"/>
      <c r="G8" s="18">
        <v>20</v>
      </c>
      <c r="H8" s="18"/>
      <c r="I8" s="18">
        <v>60</v>
      </c>
      <c r="J8" s="18"/>
      <c r="K8" s="18">
        <v>39</v>
      </c>
      <c r="L8" s="18"/>
      <c r="M8" s="18">
        <v>79</v>
      </c>
      <c r="N8" s="18"/>
      <c r="O8" s="18">
        <v>96</v>
      </c>
      <c r="P8" s="18"/>
      <c r="Q8" s="18">
        <v>195</v>
      </c>
      <c r="R8" s="18"/>
      <c r="S8" s="18">
        <v>119</v>
      </c>
      <c r="V8" s="1">
        <v>49</v>
      </c>
    </row>
    <row r="9" spans="1:22" ht="12.75">
      <c r="A9" s="6" t="s">
        <v>71</v>
      </c>
      <c r="B9" s="17" t="s">
        <v>70</v>
      </c>
      <c r="C9" s="19">
        <f>SUM(E9:V9)</f>
        <v>99.55686853766619</v>
      </c>
      <c r="D9" s="19"/>
      <c r="E9" s="19">
        <f>SUM(E8/$C8)*100</f>
        <v>2.511078286558346</v>
      </c>
      <c r="F9" s="19"/>
      <c r="G9" s="19">
        <f>SUM(G8/$C8)*100</f>
        <v>2.954209748892171</v>
      </c>
      <c r="H9" s="19"/>
      <c r="I9" s="19">
        <f>SUM(I8/$C8)*100</f>
        <v>8.862629246676514</v>
      </c>
      <c r="J9" s="19"/>
      <c r="K9" s="19">
        <f>SUM(K8/$C8)*100</f>
        <v>5.760709010339734</v>
      </c>
      <c r="L9" s="19"/>
      <c r="M9" s="19">
        <f>SUM(M8/$C8)*100</f>
        <v>11.669128508124077</v>
      </c>
      <c r="N9" s="19"/>
      <c r="O9" s="19">
        <f>SUM(O8/$C8)*100</f>
        <v>14.180206794682423</v>
      </c>
      <c r="P9" s="19"/>
      <c r="Q9" s="19">
        <f>SUM(Q8/$C8)*100</f>
        <v>28.80354505169867</v>
      </c>
      <c r="S9" s="19">
        <f>SUM(S8/$C8)*100</f>
        <v>17.57754800590842</v>
      </c>
      <c r="V9" s="19">
        <f>SUM(V8/$C8)*100</f>
        <v>7.23781388478582</v>
      </c>
    </row>
    <row r="10" ht="12.75">
      <c r="A10" s="6"/>
    </row>
    <row r="11" spans="1:22" ht="12.75">
      <c r="A11" s="6" t="s">
        <v>72</v>
      </c>
      <c r="C11" s="1">
        <v>1113</v>
      </c>
      <c r="D11" s="1"/>
      <c r="E11" s="1">
        <v>26</v>
      </c>
      <c r="F11" s="1"/>
      <c r="G11" s="1">
        <v>32</v>
      </c>
      <c r="H11" s="1"/>
      <c r="I11" s="1">
        <v>97</v>
      </c>
      <c r="J11" s="1"/>
      <c r="K11" s="1">
        <v>62</v>
      </c>
      <c r="L11" s="1"/>
      <c r="M11" s="1">
        <v>125</v>
      </c>
      <c r="N11" s="1"/>
      <c r="O11" s="1">
        <v>145</v>
      </c>
      <c r="P11" s="1"/>
      <c r="Q11" s="1">
        <v>267</v>
      </c>
      <c r="R11" s="1"/>
      <c r="S11" s="1">
        <v>224</v>
      </c>
      <c r="T11" s="1"/>
      <c r="U11" s="1"/>
      <c r="V11" s="1">
        <v>130</v>
      </c>
    </row>
    <row r="12" spans="1:22" ht="12.75">
      <c r="A12" s="6" t="s">
        <v>71</v>
      </c>
      <c r="B12" s="17" t="s">
        <v>70</v>
      </c>
      <c r="C12" s="19">
        <f>SUM(E12:V12)</f>
        <v>99.5507637017071</v>
      </c>
      <c r="D12" s="19"/>
      <c r="E12" s="19">
        <f>SUM(E11/$C11)*100</f>
        <v>2.336028751123091</v>
      </c>
      <c r="F12" s="19"/>
      <c r="G12" s="19">
        <f>SUM(G11/$C11)*100</f>
        <v>2.8751123090745736</v>
      </c>
      <c r="H12" s="19"/>
      <c r="I12" s="19">
        <f>SUM(I11/$C11)*100</f>
        <v>8.7151841868823</v>
      </c>
      <c r="J12" s="19"/>
      <c r="K12" s="19">
        <f>SUM(K11/$C11)*100</f>
        <v>5.570530098831986</v>
      </c>
      <c r="L12" s="19"/>
      <c r="M12" s="19">
        <f>SUM(M11/$C11)*100</f>
        <v>11.230907457322552</v>
      </c>
      <c r="N12" s="19"/>
      <c r="O12" s="19">
        <f>SUM(O11/$C11)*100</f>
        <v>13.02785265049416</v>
      </c>
      <c r="P12" s="19"/>
      <c r="Q12" s="19">
        <f>SUM(Q11/$C11)*100</f>
        <v>23.98921832884097</v>
      </c>
      <c r="S12" s="19">
        <f>SUM(S11/$C11)*100</f>
        <v>20.125786163522015</v>
      </c>
      <c r="V12" s="19">
        <f>SUM(V11/$C11)*100</f>
        <v>11.680143755615454</v>
      </c>
    </row>
    <row r="13" ht="12.75">
      <c r="A13" s="6"/>
    </row>
    <row r="14" ht="12.75">
      <c r="A14" s="6" t="s">
        <v>63</v>
      </c>
    </row>
    <row r="15" spans="1:22" ht="12.75">
      <c r="A15" s="6" t="s">
        <v>69</v>
      </c>
      <c r="C15" s="18">
        <v>1642</v>
      </c>
      <c r="D15" s="18"/>
      <c r="E15" s="18">
        <v>1522</v>
      </c>
      <c r="F15" s="18"/>
      <c r="G15" s="18">
        <v>1575</v>
      </c>
      <c r="H15" s="18"/>
      <c r="I15" s="18">
        <v>1598</v>
      </c>
      <c r="J15" s="18"/>
      <c r="K15" s="18">
        <v>1602</v>
      </c>
      <c r="L15" s="18"/>
      <c r="M15" s="18">
        <v>1590</v>
      </c>
      <c r="N15" s="18"/>
      <c r="O15" s="18">
        <v>1512</v>
      </c>
      <c r="P15" s="18"/>
      <c r="Q15" s="18">
        <v>1369</v>
      </c>
      <c r="R15" s="18"/>
      <c r="S15" s="18">
        <v>1877</v>
      </c>
      <c r="V15" s="18">
        <v>2646</v>
      </c>
    </row>
    <row r="19" ht="12.75">
      <c r="A19" s="17" t="s">
        <v>68</v>
      </c>
    </row>
    <row r="20" ht="12.75">
      <c r="A20" s="17" t="s">
        <v>67</v>
      </c>
    </row>
  </sheetData>
  <sheetProtection/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 horizontalCentered="1"/>
  <pageMargins left="0.46" right="0.46" top="1.3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1.7109375" style="0" customWidth="1"/>
    <col min="4" max="4" width="3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5.7109375" style="0" customWidth="1"/>
    <col min="10" max="10" width="3.7109375" style="0" customWidth="1"/>
    <col min="11" max="11" width="10.7109375" style="0" customWidth="1"/>
    <col min="12" max="12" width="3.7109375" style="0" customWidth="1"/>
  </cols>
  <sheetData>
    <row r="1" spans="1:12" ht="18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0:12" ht="12.75">
      <c r="J3" s="12"/>
      <c r="K3" s="12"/>
      <c r="L3" s="12"/>
    </row>
    <row r="4" ht="12.75">
      <c r="A4" s="15"/>
    </row>
    <row r="5" spans="3:12" ht="12.75">
      <c r="C5" s="13"/>
      <c r="D5" s="13"/>
      <c r="E5" s="14" t="s">
        <v>64</v>
      </c>
      <c r="F5" s="14"/>
      <c r="G5" s="14"/>
      <c r="H5" s="14"/>
      <c r="I5" s="14"/>
      <c r="J5" s="14"/>
      <c r="K5" s="12" t="s">
        <v>63</v>
      </c>
      <c r="L5" s="12"/>
    </row>
    <row r="6" spans="3:12" ht="12.75">
      <c r="C6" s="12" t="s">
        <v>60</v>
      </c>
      <c r="D6" s="12"/>
      <c r="E6" s="13" t="s">
        <v>62</v>
      </c>
      <c r="F6" s="13"/>
      <c r="G6" s="13" t="s">
        <v>61</v>
      </c>
      <c r="H6" s="13"/>
      <c r="I6" s="12" t="s">
        <v>60</v>
      </c>
      <c r="J6" s="12"/>
      <c r="K6" s="12" t="s">
        <v>59</v>
      </c>
      <c r="L6" s="12"/>
    </row>
    <row r="7" spans="3:12" ht="12.75">
      <c r="C7" s="12" t="s">
        <v>58</v>
      </c>
      <c r="D7" s="12"/>
      <c r="E7" s="13" t="s">
        <v>57</v>
      </c>
      <c r="F7" s="13"/>
      <c r="G7" s="13" t="s">
        <v>57</v>
      </c>
      <c r="H7" s="13"/>
      <c r="I7" s="12" t="s">
        <v>56</v>
      </c>
      <c r="J7" s="12"/>
      <c r="K7" s="12" t="s">
        <v>56</v>
      </c>
      <c r="L7" s="12"/>
    </row>
    <row r="9" spans="1:11" ht="12.75">
      <c r="A9" t="s">
        <v>55</v>
      </c>
      <c r="C9" s="1">
        <v>8863</v>
      </c>
      <c r="D9" s="1"/>
      <c r="E9" s="11">
        <v>13273931</v>
      </c>
      <c r="F9" s="9"/>
      <c r="G9" s="11">
        <f>I9-E9</f>
        <v>1480970</v>
      </c>
      <c r="H9" s="1"/>
      <c r="I9" s="10">
        <v>14754901</v>
      </c>
      <c r="J9" s="10"/>
      <c r="K9" s="10">
        <f>SUM(I9/C9)</f>
        <v>1664.7750197450073</v>
      </c>
    </row>
    <row r="10" spans="1:11" ht="12.75">
      <c r="A10" t="s">
        <v>54</v>
      </c>
      <c r="C10" s="1">
        <v>283</v>
      </c>
      <c r="D10" s="1"/>
      <c r="E10" s="9">
        <v>558085</v>
      </c>
      <c r="F10" s="9"/>
      <c r="G10" s="9">
        <f>SUM(I10-E10)</f>
        <v>258868</v>
      </c>
      <c r="H10" s="1"/>
      <c r="I10" s="1">
        <v>816953</v>
      </c>
      <c r="J10" s="1"/>
      <c r="K10" s="1">
        <f>SUM(I10/C10)</f>
        <v>2886.7597173144877</v>
      </c>
    </row>
    <row r="11" spans="1:11" ht="12.75">
      <c r="A11" t="s">
        <v>53</v>
      </c>
      <c r="C11" s="1">
        <v>5691</v>
      </c>
      <c r="D11" s="1"/>
      <c r="E11" s="9">
        <v>9453378</v>
      </c>
      <c r="F11" s="9"/>
      <c r="G11" s="9">
        <f>SUM(I11-E11)</f>
        <v>2732600</v>
      </c>
      <c r="H11" s="1"/>
      <c r="I11" s="1">
        <v>12185978</v>
      </c>
      <c r="J11" s="1"/>
      <c r="K11" s="1">
        <f>SUM(I11/C11)</f>
        <v>2141.271832718327</v>
      </c>
    </row>
    <row r="12" spans="1:11" ht="12.75">
      <c r="A12" t="s">
        <v>52</v>
      </c>
      <c r="C12" s="1">
        <v>5677</v>
      </c>
      <c r="D12" s="1"/>
      <c r="E12" s="9">
        <v>6812125</v>
      </c>
      <c r="F12" s="9"/>
      <c r="G12" s="9">
        <f>SUM(I12-E12)</f>
        <v>1528536</v>
      </c>
      <c r="H12" s="1"/>
      <c r="I12" s="1">
        <v>8340661</v>
      </c>
      <c r="J12" s="1"/>
      <c r="K12" s="1">
        <f>SUM(I12/C12)</f>
        <v>1469.2022194821209</v>
      </c>
    </row>
    <row r="13" spans="1:11" ht="12.75">
      <c r="A13" t="s">
        <v>51</v>
      </c>
      <c r="C13" s="1">
        <v>59062</v>
      </c>
      <c r="D13" s="1"/>
      <c r="E13" s="9">
        <v>87547776</v>
      </c>
      <c r="F13" s="9"/>
      <c r="G13" s="9">
        <f>SUM(I13-E13)</f>
        <v>35576387</v>
      </c>
      <c r="H13" s="1"/>
      <c r="I13" s="1">
        <v>123124163</v>
      </c>
      <c r="J13" s="1"/>
      <c r="K13" s="1">
        <f>SUM(I13/C13)</f>
        <v>2084.6595611391417</v>
      </c>
    </row>
    <row r="14" spans="1:11" ht="12.75">
      <c r="A14" t="s">
        <v>50</v>
      </c>
      <c r="C14" s="1">
        <v>7281</v>
      </c>
      <c r="D14" s="1"/>
      <c r="E14" s="9">
        <v>11339810</v>
      </c>
      <c r="F14" s="9"/>
      <c r="G14" s="9">
        <f>SUM(I14-E14)</f>
        <v>3474669</v>
      </c>
      <c r="H14" s="1"/>
      <c r="I14" s="1">
        <v>14814479</v>
      </c>
      <c r="J14" s="1"/>
      <c r="K14" s="1">
        <f>SUM(I14/C14)</f>
        <v>2034.6764180744403</v>
      </c>
    </row>
    <row r="15" spans="1:11" ht="12.75">
      <c r="A15" t="s">
        <v>49</v>
      </c>
      <c r="C15" s="1">
        <v>9438</v>
      </c>
      <c r="D15" s="1"/>
      <c r="E15" s="9">
        <v>9223892</v>
      </c>
      <c r="F15" s="9"/>
      <c r="G15" s="9">
        <f>SUM(I15-E15)</f>
        <v>4796629</v>
      </c>
      <c r="H15" s="1"/>
      <c r="I15" s="1">
        <v>14020521</v>
      </c>
      <c r="J15" s="1"/>
      <c r="K15" s="1">
        <f>SUM(I15/C15)</f>
        <v>1485.5394151303242</v>
      </c>
    </row>
    <row r="16" spans="1:11" ht="12.75">
      <c r="A16" t="s">
        <v>48</v>
      </c>
      <c r="C16" s="1">
        <v>1321</v>
      </c>
      <c r="D16" s="1"/>
      <c r="E16" s="9">
        <v>1196926</v>
      </c>
      <c r="F16" s="9"/>
      <c r="G16" s="9">
        <f>SUM(I16-E16)</f>
        <v>609192</v>
      </c>
      <c r="H16" s="1"/>
      <c r="I16" s="1">
        <v>1806118</v>
      </c>
      <c r="J16" s="1"/>
      <c r="K16" s="1">
        <f>SUM(I16/C16)</f>
        <v>1367.2354277062832</v>
      </c>
    </row>
    <row r="17" spans="1:11" ht="12.75">
      <c r="A17" t="s">
        <v>47</v>
      </c>
      <c r="C17" s="1">
        <v>5368</v>
      </c>
      <c r="D17" s="1"/>
      <c r="E17" s="9">
        <v>8473154</v>
      </c>
      <c r="F17" s="9"/>
      <c r="G17" s="9">
        <f>SUM(I17-E17)</f>
        <v>2694047</v>
      </c>
      <c r="H17" s="1"/>
      <c r="I17" s="1">
        <v>11167201</v>
      </c>
      <c r="J17" s="1"/>
      <c r="K17" s="1">
        <f>SUM(I17/C17)</f>
        <v>2080.3280551415796</v>
      </c>
    </row>
    <row r="18" spans="1:11" ht="12.75">
      <c r="A18" t="s">
        <v>46</v>
      </c>
      <c r="C18" s="1">
        <v>19548</v>
      </c>
      <c r="D18" s="1"/>
      <c r="E18" s="9">
        <v>32421642</v>
      </c>
      <c r="F18" s="9"/>
      <c r="G18" s="9">
        <f>SUM(I18-E18)</f>
        <v>14106871</v>
      </c>
      <c r="H18" s="1"/>
      <c r="I18" s="1">
        <v>46528513</v>
      </c>
      <c r="J18" s="1"/>
      <c r="K18" s="1">
        <f>SUM(I18/C18)</f>
        <v>2380.2185901370985</v>
      </c>
    </row>
    <row r="19" spans="1:11" ht="12.75">
      <c r="A19" t="s">
        <v>45</v>
      </c>
      <c r="C19" s="1">
        <v>12781</v>
      </c>
      <c r="D19" s="1"/>
      <c r="E19" s="9">
        <v>17426477</v>
      </c>
      <c r="F19" s="9"/>
      <c r="G19" s="9">
        <f>SUM(I19-E19)</f>
        <v>4464670</v>
      </c>
      <c r="H19" s="1"/>
      <c r="I19" s="1">
        <v>21891147</v>
      </c>
      <c r="J19" s="1"/>
      <c r="K19" s="1">
        <f>SUM(I19/C19)</f>
        <v>1712.788279477349</v>
      </c>
    </row>
    <row r="20" spans="1:11" ht="12.75">
      <c r="A20" t="s">
        <v>44</v>
      </c>
      <c r="C20" s="1">
        <v>937</v>
      </c>
      <c r="D20" s="1"/>
      <c r="E20" s="9">
        <v>1430559</v>
      </c>
      <c r="F20" s="9"/>
      <c r="G20" s="9">
        <f>SUM(I20-E20)</f>
        <v>338870</v>
      </c>
      <c r="H20" s="1"/>
      <c r="I20" s="1">
        <v>1769429</v>
      </c>
      <c r="J20" s="1"/>
      <c r="K20" s="1">
        <f>SUM(I20/C20)</f>
        <v>1888.3980789754535</v>
      </c>
    </row>
    <row r="21" spans="1:11" ht="12.75">
      <c r="A21" t="s">
        <v>43</v>
      </c>
      <c r="C21" s="1">
        <v>2030</v>
      </c>
      <c r="D21" s="1"/>
      <c r="E21" s="9">
        <v>1860693</v>
      </c>
      <c r="F21" s="9"/>
      <c r="G21" s="9">
        <f>SUM(I21-E21)</f>
        <v>695677</v>
      </c>
      <c r="H21" s="1"/>
      <c r="I21" s="1">
        <v>2556370</v>
      </c>
      <c r="J21" s="1"/>
      <c r="K21" s="1">
        <f>SUM(I21/C21)</f>
        <v>1259.295566502463</v>
      </c>
    </row>
    <row r="22" spans="1:11" ht="12.75">
      <c r="A22" t="s">
        <v>42</v>
      </c>
      <c r="C22" s="1">
        <v>31427</v>
      </c>
      <c r="D22" s="1"/>
      <c r="E22" s="9">
        <v>43735814</v>
      </c>
      <c r="F22" s="9"/>
      <c r="G22" s="9">
        <f>SUM(I22-E22)</f>
        <v>18401819</v>
      </c>
      <c r="H22" s="1"/>
      <c r="I22" s="1">
        <v>62137633</v>
      </c>
      <c r="J22" s="1"/>
      <c r="K22" s="1">
        <f>SUM(I22/C22)</f>
        <v>1977.2053648136953</v>
      </c>
    </row>
    <row r="23" spans="1:11" ht="12.75">
      <c r="A23" t="s">
        <v>41</v>
      </c>
      <c r="C23" s="1">
        <v>14383</v>
      </c>
      <c r="D23" s="1"/>
      <c r="E23" s="9">
        <v>15063292</v>
      </c>
      <c r="F23" s="9"/>
      <c r="G23" s="9">
        <f>SUM(I23-E23)</f>
        <v>5319584</v>
      </c>
      <c r="H23" s="1"/>
      <c r="I23" s="1">
        <v>20382876</v>
      </c>
      <c r="J23" s="1"/>
      <c r="K23" s="1">
        <f>SUM(I23/C23)</f>
        <v>1417.1505249252589</v>
      </c>
    </row>
    <row r="24" spans="1:11" ht="12.75">
      <c r="A24" t="s">
        <v>40</v>
      </c>
      <c r="C24" s="1">
        <v>14585</v>
      </c>
      <c r="D24" s="1"/>
      <c r="E24" s="9">
        <v>11753357</v>
      </c>
      <c r="F24" s="9"/>
      <c r="G24" s="9">
        <f>SUM(I24-E24)</f>
        <v>5457589</v>
      </c>
      <c r="H24" s="1"/>
      <c r="I24" s="1">
        <v>17210946</v>
      </c>
      <c r="J24" s="1"/>
      <c r="K24" s="1">
        <f>SUM(I24/C24)</f>
        <v>1180.044292080905</v>
      </c>
    </row>
    <row r="25" spans="1:11" ht="12.75">
      <c r="A25" t="s">
        <v>39</v>
      </c>
      <c r="C25" s="1">
        <v>6258</v>
      </c>
      <c r="D25" s="1"/>
      <c r="E25" s="9">
        <v>7000956</v>
      </c>
      <c r="F25" s="9"/>
      <c r="G25" s="9">
        <f>SUM(I25-E25)</f>
        <v>1906622</v>
      </c>
      <c r="H25" s="1"/>
      <c r="I25" s="1">
        <v>8907578</v>
      </c>
      <c r="J25" s="1"/>
      <c r="K25" s="1">
        <f>SUM(I25/C25)</f>
        <v>1423.3905401086608</v>
      </c>
    </row>
    <row r="26" spans="1:11" ht="12.75">
      <c r="A26" t="s">
        <v>38</v>
      </c>
      <c r="C26" s="1">
        <v>10417</v>
      </c>
      <c r="D26" s="1"/>
      <c r="E26" s="9">
        <v>13630856</v>
      </c>
      <c r="F26" s="9"/>
      <c r="G26" s="9">
        <f>SUM(I26-E26)</f>
        <v>8860042</v>
      </c>
      <c r="H26" s="1"/>
      <c r="I26" s="1">
        <v>22490898</v>
      </c>
      <c r="J26" s="1"/>
      <c r="K26" s="1">
        <f>SUM(I26/C26)</f>
        <v>2159.0571181722185</v>
      </c>
    </row>
    <row r="27" spans="1:11" ht="12.75">
      <c r="A27" t="s">
        <v>37</v>
      </c>
      <c r="C27" s="1">
        <v>7680</v>
      </c>
      <c r="D27" s="1"/>
      <c r="E27" s="9">
        <v>10620815</v>
      </c>
      <c r="F27" s="9"/>
      <c r="G27" s="9">
        <f>SUM(I27-E27)</f>
        <v>1177325</v>
      </c>
      <c r="H27" s="1"/>
      <c r="I27" s="1">
        <v>11798140</v>
      </c>
      <c r="J27" s="1"/>
      <c r="K27" s="1">
        <f>SUM(I27/C27)</f>
        <v>1536.2161458333333</v>
      </c>
    </row>
    <row r="28" spans="1:11" ht="12.75">
      <c r="A28" t="s">
        <v>36</v>
      </c>
      <c r="C28" s="1">
        <v>7016</v>
      </c>
      <c r="D28" s="1"/>
      <c r="E28" s="9">
        <v>7629321</v>
      </c>
      <c r="F28" s="9"/>
      <c r="G28" s="9">
        <f>SUM(I28-E28)</f>
        <v>2931249</v>
      </c>
      <c r="H28" s="1"/>
      <c r="I28" s="1">
        <v>10560570</v>
      </c>
      <c r="J28" s="1"/>
      <c r="K28" s="1">
        <f>SUM(I28/C28)</f>
        <v>1505.2123717217787</v>
      </c>
    </row>
    <row r="29" spans="1:11" ht="12.75">
      <c r="A29" t="s">
        <v>35</v>
      </c>
      <c r="C29" s="1">
        <v>8579</v>
      </c>
      <c r="D29" s="1"/>
      <c r="E29" s="9">
        <v>11870785</v>
      </c>
      <c r="F29" s="9"/>
      <c r="G29" s="9">
        <f>SUM(I29-E29)</f>
        <v>3565699</v>
      </c>
      <c r="H29" s="1"/>
      <c r="I29" s="1">
        <v>15436484</v>
      </c>
      <c r="J29" s="1"/>
      <c r="K29" s="1">
        <f>SUM(I29/C29)</f>
        <v>1799.3337218790068</v>
      </c>
    </row>
    <row r="30" spans="1:11" ht="12.75">
      <c r="A30" t="s">
        <v>34</v>
      </c>
      <c r="C30" s="1">
        <v>37158</v>
      </c>
      <c r="D30" s="1"/>
      <c r="E30" s="9">
        <v>38606356</v>
      </c>
      <c r="F30" s="9"/>
      <c r="G30" s="9">
        <f>SUM(I30-E30)</f>
        <v>18613829</v>
      </c>
      <c r="H30" s="1"/>
      <c r="I30" s="1">
        <v>57220185</v>
      </c>
      <c r="J30" s="1"/>
      <c r="K30" s="1">
        <f>SUM(I30/C30)</f>
        <v>1539.9156305506217</v>
      </c>
    </row>
    <row r="31" spans="1:11" ht="12.75">
      <c r="A31" t="s">
        <v>33</v>
      </c>
      <c r="C31" s="1">
        <v>20669</v>
      </c>
      <c r="D31" s="1"/>
      <c r="E31" s="9">
        <v>24112265</v>
      </c>
      <c r="F31" s="9"/>
      <c r="G31" s="9">
        <f>SUM(I31-E31)</f>
        <v>9469124</v>
      </c>
      <c r="H31" s="1"/>
      <c r="I31" s="1">
        <v>33581389</v>
      </c>
      <c r="J31" s="1"/>
      <c r="K31" s="1">
        <f>SUM(I31/C31)</f>
        <v>1624.722482945474</v>
      </c>
    </row>
    <row r="32" spans="1:11" ht="12.75">
      <c r="A32" t="s">
        <v>32</v>
      </c>
      <c r="C32" s="1">
        <v>13976</v>
      </c>
      <c r="D32" s="1"/>
      <c r="E32" s="9">
        <v>16230890</v>
      </c>
      <c r="F32" s="9"/>
      <c r="G32" s="9">
        <f>SUM(I32-E32)</f>
        <v>6316925</v>
      </c>
      <c r="H32" s="1"/>
      <c r="I32" s="1">
        <v>22547815</v>
      </c>
      <c r="J32" s="1"/>
      <c r="K32" s="1">
        <f>SUM(I32/C32)</f>
        <v>1613.3239124212937</v>
      </c>
    </row>
    <row r="33" spans="1:11" ht="12.75">
      <c r="A33" t="s">
        <v>31</v>
      </c>
      <c r="C33" s="1">
        <v>7945</v>
      </c>
      <c r="D33" s="1"/>
      <c r="E33" s="9">
        <v>10337529</v>
      </c>
      <c r="F33" s="9"/>
      <c r="G33" s="9">
        <f>SUM(I33-E33)</f>
        <v>830737</v>
      </c>
      <c r="H33" s="1"/>
      <c r="I33" s="1">
        <v>11168266</v>
      </c>
      <c r="J33" s="1"/>
      <c r="K33" s="1">
        <f>SUM(I33/C33)</f>
        <v>1405.6974197608558</v>
      </c>
    </row>
    <row r="34" spans="1:11" ht="12.75">
      <c r="A34" t="s">
        <v>30</v>
      </c>
      <c r="C34" s="1">
        <v>14226</v>
      </c>
      <c r="D34" s="1"/>
      <c r="E34" s="9">
        <v>18326616</v>
      </c>
      <c r="F34" s="9"/>
      <c r="G34" s="9">
        <f>SUM(I34-E34)</f>
        <v>7457974</v>
      </c>
      <c r="H34" s="1"/>
      <c r="I34" s="1">
        <v>25784590</v>
      </c>
      <c r="J34" s="1"/>
      <c r="K34" s="1">
        <f>SUM(I34/C34)</f>
        <v>1812.4975397160129</v>
      </c>
    </row>
    <row r="35" spans="1:11" ht="12.75">
      <c r="A35" t="s">
        <v>29</v>
      </c>
      <c r="C35" s="1">
        <v>2105</v>
      </c>
      <c r="D35" s="1"/>
      <c r="E35" s="9">
        <v>2355458</v>
      </c>
      <c r="F35" s="9"/>
      <c r="G35" s="9">
        <f>SUM(I35-E35)</f>
        <v>612013</v>
      </c>
      <c r="H35" s="1"/>
      <c r="I35" s="1">
        <v>2967471</v>
      </c>
      <c r="J35" s="1"/>
      <c r="K35" s="1">
        <f>SUM(I35/C35)</f>
        <v>1409.7249406175772</v>
      </c>
    </row>
    <row r="36" spans="1:11" ht="12.75">
      <c r="A36" t="s">
        <v>28</v>
      </c>
      <c r="C36" s="1">
        <v>4465</v>
      </c>
      <c r="D36" s="1"/>
      <c r="E36" s="9">
        <v>4393292</v>
      </c>
      <c r="F36" s="9"/>
      <c r="G36" s="9">
        <f>SUM(I36-E36)</f>
        <v>1301482</v>
      </c>
      <c r="H36" s="1"/>
      <c r="I36" s="1">
        <v>5694774</v>
      </c>
      <c r="J36" s="1"/>
      <c r="K36" s="1">
        <f>SUM(I36/C36)</f>
        <v>1275.425307950728</v>
      </c>
    </row>
    <row r="37" spans="1:11" ht="12.75">
      <c r="A37" t="s">
        <v>27</v>
      </c>
      <c r="C37" s="1">
        <v>1193</v>
      </c>
      <c r="D37" s="1"/>
      <c r="E37" s="9">
        <v>2051379</v>
      </c>
      <c r="F37" s="9"/>
      <c r="G37" s="9">
        <f>SUM(I37-E37)</f>
        <v>344630</v>
      </c>
      <c r="H37" s="1"/>
      <c r="I37" s="1">
        <v>2396009</v>
      </c>
      <c r="J37" s="1"/>
      <c r="K37" s="1">
        <f>SUM(I37/C37)</f>
        <v>2008.3897736797987</v>
      </c>
    </row>
    <row r="38" spans="1:11" ht="12.75">
      <c r="A38" t="s">
        <v>26</v>
      </c>
      <c r="C38" s="1">
        <v>6886</v>
      </c>
      <c r="D38" s="1"/>
      <c r="E38" s="9">
        <v>5185356</v>
      </c>
      <c r="F38" s="9"/>
      <c r="G38" s="9">
        <f>SUM(I38-E38)</f>
        <v>2909017</v>
      </c>
      <c r="H38" s="1"/>
      <c r="I38" s="1">
        <v>8094373</v>
      </c>
      <c r="J38" s="1"/>
      <c r="K38" s="1">
        <f>SUM(I38/C38)</f>
        <v>1175.4825733372058</v>
      </c>
    </row>
    <row r="39" spans="1:11" ht="12.75">
      <c r="A39" t="s">
        <v>25</v>
      </c>
      <c r="C39" s="1">
        <v>13432</v>
      </c>
      <c r="D39" s="1"/>
      <c r="E39" s="9">
        <v>16286004</v>
      </c>
      <c r="F39" s="9"/>
      <c r="G39" s="9">
        <f>SUM(I39-E39)</f>
        <v>4362589</v>
      </c>
      <c r="H39" s="1"/>
      <c r="I39" s="1">
        <v>20648593</v>
      </c>
      <c r="J39" s="1"/>
      <c r="K39" s="1">
        <f>SUM(I39/C39)</f>
        <v>1537.2686867182847</v>
      </c>
    </row>
    <row r="40" spans="1:11" ht="12.75">
      <c r="A40" t="s">
        <v>24</v>
      </c>
      <c r="C40" s="1">
        <v>2988</v>
      </c>
      <c r="D40" s="1"/>
      <c r="E40" s="9">
        <v>5342584</v>
      </c>
      <c r="F40" s="9"/>
      <c r="G40" s="9">
        <f>SUM(I40-E40)</f>
        <v>1572282</v>
      </c>
      <c r="H40" s="1"/>
      <c r="I40" s="1">
        <v>6914866</v>
      </c>
      <c r="J40" s="1"/>
      <c r="K40" s="1">
        <f>SUM(I40/C40)</f>
        <v>2314.21218206158</v>
      </c>
    </row>
    <row r="41" spans="1:11" ht="12.75">
      <c r="A41" t="s">
        <v>23</v>
      </c>
      <c r="C41" s="1">
        <v>70850</v>
      </c>
      <c r="D41" s="1"/>
      <c r="E41" s="9">
        <v>79341288</v>
      </c>
      <c r="F41" s="9"/>
      <c r="G41" s="9">
        <f>SUM(I41-E41)</f>
        <v>30911207</v>
      </c>
      <c r="H41" s="1"/>
      <c r="I41" s="1">
        <v>110252495</v>
      </c>
      <c r="J41" s="1"/>
      <c r="K41" s="1">
        <f>SUM(I41/C41)</f>
        <v>1556.139661256175</v>
      </c>
    </row>
    <row r="42" spans="1:11" ht="12.75">
      <c r="A42" t="s">
        <v>22</v>
      </c>
      <c r="C42" s="1">
        <v>17078</v>
      </c>
      <c r="D42" s="1"/>
      <c r="E42" s="9">
        <v>17806074</v>
      </c>
      <c r="F42" s="9"/>
      <c r="G42" s="9">
        <f>SUM(I42-E42)</f>
        <v>5476999</v>
      </c>
      <c r="H42" s="1"/>
      <c r="I42" s="1">
        <v>23283073</v>
      </c>
      <c r="J42" s="1"/>
      <c r="K42" s="1">
        <f>SUM(I42/C42)</f>
        <v>1363.337217472772</v>
      </c>
    </row>
    <row r="43" spans="1:11" ht="12.75">
      <c r="A43" t="s">
        <v>21</v>
      </c>
      <c r="C43" s="1">
        <v>2500</v>
      </c>
      <c r="D43" s="1"/>
      <c r="E43" s="9">
        <v>2467581</v>
      </c>
      <c r="F43" s="9"/>
      <c r="G43" s="9">
        <f>SUM(I43-E43)</f>
        <v>630806</v>
      </c>
      <c r="H43" s="1"/>
      <c r="I43" s="1">
        <v>3098387</v>
      </c>
      <c r="J43" s="1"/>
      <c r="K43" s="1">
        <f>SUM(I43/C43)</f>
        <v>1239.3548</v>
      </c>
    </row>
    <row r="44" spans="1:11" ht="12.75">
      <c r="A44" t="s">
        <v>20</v>
      </c>
      <c r="C44" s="1">
        <v>27579</v>
      </c>
      <c r="D44" s="1"/>
      <c r="E44" s="9">
        <v>33075284</v>
      </c>
      <c r="F44" s="9"/>
      <c r="G44" s="9">
        <f>SUM(I44-E44)</f>
        <v>10507961</v>
      </c>
      <c r="H44" s="1"/>
      <c r="I44" s="1">
        <v>43583245</v>
      </c>
      <c r="J44" s="1"/>
      <c r="K44" s="1">
        <f>SUM(I44/C44)</f>
        <v>1580.3054860582326</v>
      </c>
    </row>
    <row r="45" spans="1:11" ht="12.75">
      <c r="A45" t="s">
        <v>19</v>
      </c>
      <c r="C45" s="1">
        <v>6362</v>
      </c>
      <c r="D45" s="1"/>
      <c r="E45" s="9">
        <v>8721118</v>
      </c>
      <c r="F45" s="9"/>
      <c r="G45" s="9">
        <f>SUM(I45-E45)</f>
        <v>1857260</v>
      </c>
      <c r="H45" s="1"/>
      <c r="I45" s="1">
        <v>10578378</v>
      </c>
      <c r="J45" s="1"/>
      <c r="K45" s="1">
        <f>SUM(I45/C45)</f>
        <v>1662.7441056271612</v>
      </c>
    </row>
    <row r="46" spans="1:11" ht="12.75">
      <c r="A46" t="s">
        <v>18</v>
      </c>
      <c r="C46" s="1">
        <v>10526</v>
      </c>
      <c r="D46" s="1"/>
      <c r="E46" s="9">
        <v>10410824</v>
      </c>
      <c r="F46" s="9"/>
      <c r="G46" s="9">
        <f>SUM(I46-E46)</f>
        <v>4065791</v>
      </c>
      <c r="H46" s="1"/>
      <c r="I46" s="1">
        <v>14476615</v>
      </c>
      <c r="J46" s="1"/>
      <c r="K46" s="1">
        <f>SUM(I46/C46)</f>
        <v>1375.3196845905377</v>
      </c>
    </row>
    <row r="47" spans="1:11" ht="12.75">
      <c r="A47" t="s">
        <v>17</v>
      </c>
      <c r="C47" s="1">
        <v>47661</v>
      </c>
      <c r="D47" s="1"/>
      <c r="E47" s="9">
        <v>46373969</v>
      </c>
      <c r="F47" s="9"/>
      <c r="G47" s="9">
        <f>SUM(I47-E47)</f>
        <v>22153533</v>
      </c>
      <c r="H47" s="1"/>
      <c r="I47" s="1">
        <v>68527502</v>
      </c>
      <c r="J47" s="1"/>
      <c r="K47" s="1">
        <f>SUM(I47/C47)</f>
        <v>1437.81083065819</v>
      </c>
    </row>
    <row r="48" spans="1:11" ht="12.75">
      <c r="A48" t="s">
        <v>16</v>
      </c>
      <c r="C48" s="1">
        <v>14887</v>
      </c>
      <c r="D48" s="1"/>
      <c r="E48" s="9">
        <v>15687590</v>
      </c>
      <c r="F48" s="9"/>
      <c r="G48" s="9">
        <f>SUM(I48-E48)</f>
        <v>2024722</v>
      </c>
      <c r="H48" s="1"/>
      <c r="I48" s="1">
        <v>17712312</v>
      </c>
      <c r="J48" s="1"/>
      <c r="K48" s="1">
        <f>SUM(I48/C48)</f>
        <v>1189.783838248136</v>
      </c>
    </row>
    <row r="49" spans="1:11" ht="12.75">
      <c r="A49" t="s">
        <v>15</v>
      </c>
      <c r="C49" s="1">
        <v>7279</v>
      </c>
      <c r="D49" s="1"/>
      <c r="E49" s="9">
        <v>6735164</v>
      </c>
      <c r="F49" s="9"/>
      <c r="G49" s="9">
        <f>SUM(I49-E49)</f>
        <v>4694149</v>
      </c>
      <c r="H49" s="1"/>
      <c r="I49" s="1">
        <v>11429313</v>
      </c>
      <c r="J49" s="1"/>
      <c r="K49" s="1">
        <f>SUM(I49/C49)</f>
        <v>1570.17626047534</v>
      </c>
    </row>
    <row r="50" spans="1:11" ht="12.75">
      <c r="A50" t="s">
        <v>14</v>
      </c>
      <c r="C50" s="1">
        <v>8748</v>
      </c>
      <c r="D50" s="1"/>
      <c r="E50" s="9">
        <v>10691422</v>
      </c>
      <c r="F50" s="9"/>
      <c r="G50" s="9">
        <f>SUM(I50-E50)</f>
        <v>1835618</v>
      </c>
      <c r="H50" s="1"/>
      <c r="I50" s="1">
        <v>12527040</v>
      </c>
      <c r="J50" s="1"/>
      <c r="K50" s="1">
        <f>SUM(I50/C50)</f>
        <v>1431.9890260631</v>
      </c>
    </row>
    <row r="51" spans="1:11" ht="12.75">
      <c r="A51" t="s">
        <v>13</v>
      </c>
      <c r="C51" s="1">
        <v>3047</v>
      </c>
      <c r="D51" s="1"/>
      <c r="E51" s="9">
        <v>3600117</v>
      </c>
      <c r="F51" s="9"/>
      <c r="G51" s="9">
        <f>SUM(I51-E51)</f>
        <v>817750</v>
      </c>
      <c r="H51" s="1"/>
      <c r="I51" s="1">
        <v>4417867</v>
      </c>
      <c r="J51" s="1"/>
      <c r="K51" s="1">
        <f>SUM(I51/C51)</f>
        <v>1449.9071217591072</v>
      </c>
    </row>
    <row r="52" spans="1:11" ht="12.75">
      <c r="A52" t="s">
        <v>12</v>
      </c>
      <c r="C52" s="1">
        <v>13042</v>
      </c>
      <c r="D52" s="1"/>
      <c r="E52" s="9">
        <v>15135729</v>
      </c>
      <c r="F52" s="9"/>
      <c r="G52" s="9">
        <f>SUM(I52-E52)</f>
        <v>4370372</v>
      </c>
      <c r="H52" s="1"/>
      <c r="I52" s="1">
        <v>19506101</v>
      </c>
      <c r="J52" s="1"/>
      <c r="K52" s="1">
        <f>SUM(I52/C52)</f>
        <v>1495.6372488882073</v>
      </c>
    </row>
    <row r="53" spans="1:11" ht="12.75">
      <c r="A53" t="s">
        <v>11</v>
      </c>
      <c r="C53" s="1">
        <v>30776</v>
      </c>
      <c r="D53" s="1"/>
      <c r="E53" s="9">
        <v>41449794</v>
      </c>
      <c r="F53" s="9"/>
      <c r="G53" s="9">
        <f>SUM(I53-E53)</f>
        <v>11466926</v>
      </c>
      <c r="H53" s="1"/>
      <c r="I53" s="1">
        <v>52916720</v>
      </c>
      <c r="J53" s="1"/>
      <c r="K53" s="1">
        <f>SUM(I53/C53)</f>
        <v>1719.4151286716922</v>
      </c>
    </row>
    <row r="54" spans="1:11" ht="12.75">
      <c r="A54" t="s">
        <v>10</v>
      </c>
      <c r="C54" s="1">
        <v>2671</v>
      </c>
      <c r="D54" s="1"/>
      <c r="E54" s="9">
        <v>4168143</v>
      </c>
      <c r="F54" s="9"/>
      <c r="G54" s="9">
        <f>SUM(I54-E54)</f>
        <v>2256155</v>
      </c>
      <c r="H54" s="1"/>
      <c r="I54" s="1">
        <v>6424298</v>
      </c>
      <c r="J54" s="1"/>
      <c r="K54" s="1">
        <f>SUM(I54/C54)</f>
        <v>2405.2032946462</v>
      </c>
    </row>
    <row r="55" spans="1:11" ht="12.75">
      <c r="A55" t="s">
        <v>9</v>
      </c>
      <c r="C55" s="1">
        <v>5959</v>
      </c>
      <c r="D55" s="1"/>
      <c r="E55" s="9">
        <v>5482700</v>
      </c>
      <c r="F55" s="9"/>
      <c r="G55" s="9">
        <f>SUM(I55-E55)</f>
        <v>1891296</v>
      </c>
      <c r="H55" s="1"/>
      <c r="I55" s="1">
        <v>7373996</v>
      </c>
      <c r="J55" s="1"/>
      <c r="K55" s="1">
        <f>SUM(I55/C55)</f>
        <v>1237.455277731163</v>
      </c>
    </row>
    <row r="56" spans="1:11" ht="12.75">
      <c r="A56" t="s">
        <v>8</v>
      </c>
      <c r="C56" s="1">
        <v>13138</v>
      </c>
      <c r="D56" s="1"/>
      <c r="E56" s="9">
        <v>14723452</v>
      </c>
      <c r="F56" s="9"/>
      <c r="G56" s="9">
        <f>SUM(I56-E56)</f>
        <v>4777526</v>
      </c>
      <c r="H56" s="1"/>
      <c r="I56" s="1">
        <v>19500978</v>
      </c>
      <c r="J56" s="1"/>
      <c r="K56" s="1">
        <f>SUM(I56/C56)</f>
        <v>1484.3186177500381</v>
      </c>
    </row>
    <row r="57" spans="1:11" ht="12.75">
      <c r="A57" t="s">
        <v>7</v>
      </c>
      <c r="C57" s="1">
        <v>9049</v>
      </c>
      <c r="D57" s="1"/>
      <c r="E57" s="9">
        <v>11984592</v>
      </c>
      <c r="F57" s="9"/>
      <c r="G57" s="9">
        <f>SUM(I57-E57)</f>
        <v>4830732</v>
      </c>
      <c r="H57" s="1"/>
      <c r="I57" s="1">
        <v>16815324</v>
      </c>
      <c r="J57" s="1"/>
      <c r="K57" s="1">
        <f>SUM(I57/C57)</f>
        <v>1858.252182561609</v>
      </c>
    </row>
    <row r="58" spans="1:11" ht="12.75">
      <c r="A58" t="s">
        <v>6</v>
      </c>
      <c r="C58" s="1">
        <v>4893</v>
      </c>
      <c r="D58" s="1"/>
      <c r="E58" s="9">
        <v>5141091</v>
      </c>
      <c r="F58" s="9"/>
      <c r="G58" s="9">
        <f>SUM(I58-E58)</f>
        <v>1307558</v>
      </c>
      <c r="H58" s="1"/>
      <c r="I58" s="1">
        <v>6448649</v>
      </c>
      <c r="J58" s="1"/>
      <c r="K58" s="1">
        <f>SUM(I58/C58)</f>
        <v>1317.9335785816472</v>
      </c>
    </row>
    <row r="59" spans="1:11" ht="12.75">
      <c r="A59" t="s">
        <v>5</v>
      </c>
      <c r="C59" s="1">
        <v>16746</v>
      </c>
      <c r="D59" s="1"/>
      <c r="E59" s="9">
        <v>15232421</v>
      </c>
      <c r="F59" s="9"/>
      <c r="G59" s="9">
        <f>SUM(I59-E59)</f>
        <v>7446520</v>
      </c>
      <c r="H59" s="1"/>
      <c r="I59" s="1">
        <v>22678941</v>
      </c>
      <c r="J59" s="1"/>
      <c r="K59" s="1">
        <f>SUM(I59/C59)</f>
        <v>1354.290039412397</v>
      </c>
    </row>
    <row r="60" spans="1:11" ht="12.75">
      <c r="A60" t="s">
        <v>4</v>
      </c>
      <c r="C60" s="1">
        <v>775</v>
      </c>
      <c r="D60" s="1"/>
      <c r="E60" s="9">
        <v>890111</v>
      </c>
      <c r="F60" s="9"/>
      <c r="G60" s="9">
        <f>SUM(I60-E60)</f>
        <v>276413</v>
      </c>
      <c r="H60" s="1"/>
      <c r="I60" s="1">
        <v>1166524</v>
      </c>
      <c r="J60" s="1"/>
      <c r="K60" s="1">
        <f>SUM(I60/C60)</f>
        <v>1505.1922580645162</v>
      </c>
    </row>
    <row r="61" spans="1:11" ht="12.75">
      <c r="A61" t="s">
        <v>3</v>
      </c>
      <c r="C61" s="1">
        <v>272</v>
      </c>
      <c r="D61" s="1"/>
      <c r="E61" s="9">
        <v>499415</v>
      </c>
      <c r="F61" s="9"/>
      <c r="G61" s="9">
        <f>SUM(I61-E61)</f>
        <v>0</v>
      </c>
      <c r="H61" s="1"/>
      <c r="I61" s="1">
        <v>499415</v>
      </c>
      <c r="J61" s="1"/>
      <c r="K61" s="1">
        <f>SUM(I61/C61)</f>
        <v>1836.0845588235295</v>
      </c>
    </row>
    <row r="62" spans="1:11" ht="12.75">
      <c r="A62" t="s">
        <v>2</v>
      </c>
      <c r="C62" s="1">
        <v>46</v>
      </c>
      <c r="D62" s="1"/>
      <c r="E62" s="9">
        <v>77367</v>
      </c>
      <c r="F62" s="9"/>
      <c r="G62" s="9">
        <f>SUM(I62-E62)</f>
        <v>0</v>
      </c>
      <c r="H62" s="1"/>
      <c r="I62" s="1">
        <v>77367</v>
      </c>
      <c r="J62" s="1"/>
      <c r="K62" s="1">
        <f>SUM(I62/C62)</f>
        <v>1681.891304347826</v>
      </c>
    </row>
    <row r="63" spans="1:11" ht="12.75">
      <c r="A63" t="s">
        <v>1</v>
      </c>
      <c r="C63" s="1">
        <v>363</v>
      </c>
      <c r="D63" s="1"/>
      <c r="E63" s="9">
        <v>225010</v>
      </c>
      <c r="F63" s="9"/>
      <c r="G63" s="9">
        <f>SUM(I63-E63)</f>
        <v>0</v>
      </c>
      <c r="H63" s="1"/>
      <c r="I63" s="1">
        <v>225010</v>
      </c>
      <c r="J63" s="1"/>
      <c r="K63" s="1">
        <f>SUM(I63/C63)</f>
        <v>619.8622589531681</v>
      </c>
    </row>
    <row r="64" spans="5:11" ht="12.75">
      <c r="E64" s="8"/>
      <c r="F64" s="8"/>
      <c r="G64" s="8"/>
      <c r="K64" s="1"/>
    </row>
    <row r="65" spans="1:11" ht="12.75">
      <c r="A65" s="7" t="s">
        <v>0</v>
      </c>
      <c r="B65" s="6"/>
      <c r="C65" s="3">
        <f>SUM(C9:C63)</f>
        <v>677915</v>
      </c>
      <c r="D65" s="3"/>
      <c r="E65" s="4">
        <v>787744469</v>
      </c>
      <c r="F65" s="5"/>
      <c r="G65" s="4">
        <f>SUM(G9:G64)</f>
        <v>297767811</v>
      </c>
      <c r="H65" s="3"/>
      <c r="I65" s="2">
        <f>SUM(I9:I63)</f>
        <v>1113239440</v>
      </c>
      <c r="J65" s="2"/>
      <c r="K65" s="2">
        <f>SUM(I65/C65)</f>
        <v>1642.151951203322</v>
      </c>
    </row>
    <row r="69" ht="12.75">
      <c r="G69" s="1"/>
    </row>
  </sheetData>
  <sheetProtection/>
  <mergeCells count="11">
    <mergeCell ref="E5:J5"/>
    <mergeCell ref="A1:L1"/>
    <mergeCell ref="A2:L2"/>
    <mergeCell ref="K5:L5"/>
    <mergeCell ref="J3:L3"/>
    <mergeCell ref="K7:L7"/>
    <mergeCell ref="C6:D6"/>
    <mergeCell ref="C7:D7"/>
    <mergeCell ref="I6:J6"/>
    <mergeCell ref="I7:J7"/>
    <mergeCell ref="K6:L6"/>
  </mergeCells>
  <printOptions horizontalCentered="1"/>
  <pageMargins left="0.56" right="0.56" top="1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2010-05-25T14:05:46Z</dcterms:created>
  <dcterms:modified xsi:type="dcterms:W3CDTF">2010-05-25T14:06:27Z</dcterms:modified>
  <cp:category/>
  <cp:version/>
  <cp:contentType/>
  <cp:contentStatus/>
</cp:coreProperties>
</file>