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tabRatio="696" activeTab="0"/>
  </bookViews>
  <sheets>
    <sheet name="US Total" sheetId="1" r:id="rId1"/>
    <sheet name="Pub 2-Yr" sheetId="2" r:id="rId2"/>
    <sheet name="Pub 4-Yr" sheetId="3" r:id="rId3"/>
    <sheet name="Pri 2-Yr" sheetId="4" r:id="rId4"/>
    <sheet name="Pri 4-Yr" sheetId="5" r:id="rId5"/>
    <sheet name="Prop" sheetId="6" r:id="rId6"/>
  </sheets>
  <definedNames>
    <definedName name="_xlnm.Print_Area" localSheetId="3">'Pri 2-Yr'!$A$1:$N$51</definedName>
    <definedName name="_xlnm.Print_Area" localSheetId="4">'Pri 4-Yr'!$A$1:$N$51</definedName>
    <definedName name="_xlnm.Print_Area" localSheetId="5">'Prop'!$A$1:$N$51</definedName>
    <definedName name="_xlnm.Print_Area" localSheetId="1">'Pub 2-Yr'!$A$1:$O$51</definedName>
    <definedName name="_xlnm.Print_Area" localSheetId="2">'Pub 4-Yr'!$A$1:$N$53</definedName>
  </definedNames>
  <calcPr fullCalcOnLoad="1"/>
</workbook>
</file>

<file path=xl/sharedStrings.xml><?xml version="1.0" encoding="utf-8"?>
<sst xmlns="http://schemas.openxmlformats.org/spreadsheetml/2006/main" count="314" uniqueCount="28">
  <si>
    <t>-</t>
  </si>
  <si>
    <t>&amp; Over</t>
  </si>
  <si>
    <t>Total</t>
  </si>
  <si>
    <t>Recipients</t>
  </si>
  <si>
    <t>Aggregate</t>
  </si>
  <si>
    <t>Awards</t>
  </si>
  <si>
    <t>Average</t>
  </si>
  <si>
    <t>Grant</t>
  </si>
  <si>
    <t>Federal Supplemental Educational Opportunity Grant</t>
  </si>
  <si>
    <t>Distribution of Campus-Based Programs</t>
  </si>
  <si>
    <t>United States Total</t>
  </si>
  <si>
    <t>Federal Work-Study</t>
  </si>
  <si>
    <t>Federal Perkins Loan</t>
  </si>
  <si>
    <t>Proprietary</t>
  </si>
  <si>
    <t>Earnings</t>
  </si>
  <si>
    <t>Earned</t>
  </si>
  <si>
    <t>Loan</t>
  </si>
  <si>
    <t>Loans</t>
  </si>
  <si>
    <t>Grants</t>
  </si>
  <si>
    <t>Independent Undergraduate</t>
  </si>
  <si>
    <t>Income</t>
  </si>
  <si>
    <t>Category</t>
  </si>
  <si>
    <t>Public 2-Year</t>
  </si>
  <si>
    <t>Public 4-Year</t>
  </si>
  <si>
    <t>Private 2-Year</t>
  </si>
  <si>
    <t>Private 4-Year</t>
  </si>
  <si>
    <t>Award Year 2004-05</t>
  </si>
  <si>
    <t>Amended 4/23/07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</si>
</sst>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_);[Red]\(&quot;$&quot;#,##0.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3" fontId="0" fillId="0" borderId="0" xfId="15" applyAlignment="1">
      <alignment/>
    </xf>
    <xf numFmtId="38" fontId="0" fillId="0" borderId="0" xfId="0" applyNumberFormat="1" applyAlignment="1">
      <alignment/>
    </xf>
    <xf numFmtId="43" fontId="1" fillId="0" borderId="0" xfId="15" applyFont="1" applyAlignment="1">
      <alignment/>
    </xf>
    <xf numFmtId="6" fontId="1" fillId="0" borderId="0" xfId="15" applyNumberFormat="1" applyFont="1" applyAlignment="1">
      <alignment/>
    </xf>
    <xf numFmtId="38" fontId="0" fillId="0" borderId="0" xfId="0" applyNumberFormat="1" applyAlignment="1">
      <alignment horizontal="center"/>
    </xf>
    <xf numFmtId="38" fontId="0" fillId="0" borderId="0" xfId="15" applyNumberFormat="1" applyAlignment="1">
      <alignment/>
    </xf>
    <xf numFmtId="6" fontId="0" fillId="0" borderId="0" xfId="0" applyNumberFormat="1" applyAlignment="1">
      <alignment/>
    </xf>
    <xf numFmtId="165" fontId="0" fillId="0" borderId="0" xfId="15" applyNumberFormat="1" applyAlignment="1">
      <alignment/>
    </xf>
    <xf numFmtId="6" fontId="0" fillId="0" borderId="0" xfId="15" applyNumberForma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38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22">
      <selection activeCell="D5" sqref="D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7109375" style="0" customWidth="1"/>
    <col min="8" max="9" width="2.7109375" style="0" customWidth="1"/>
    <col min="10" max="10" width="14.7109375" style="0" customWidth="1"/>
    <col min="11" max="12" width="2.7109375" style="0" customWidth="1"/>
    <col min="13" max="13" width="9.7109375" style="0" bestFit="1" customWidth="1"/>
    <col min="14" max="14" width="2.7109375" style="0" customWidth="1"/>
  </cols>
  <sheetData>
    <row r="1" spans="1:14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15.75" customHeight="1"/>
    <row r="6" spans="1:14" ht="12.7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2:14" ht="12.75">
      <c r="B8" s="17" t="s">
        <v>20</v>
      </c>
      <c r="C8" s="17"/>
      <c r="D8" s="17"/>
      <c r="I8" s="17" t="s">
        <v>4</v>
      </c>
      <c r="J8" s="17"/>
      <c r="K8" s="17"/>
      <c r="L8" s="17" t="s">
        <v>6</v>
      </c>
      <c r="M8" s="17"/>
      <c r="N8" s="17"/>
    </row>
    <row r="9" spans="2:14" ht="12.75">
      <c r="B9" s="17" t="s">
        <v>21</v>
      </c>
      <c r="C9" s="17"/>
      <c r="D9" s="17"/>
      <c r="F9" s="17" t="s">
        <v>3</v>
      </c>
      <c r="G9" s="17"/>
      <c r="H9" s="17"/>
      <c r="I9" s="17" t="s">
        <v>5</v>
      </c>
      <c r="J9" s="17"/>
      <c r="K9" s="17"/>
      <c r="L9" s="17" t="s">
        <v>7</v>
      </c>
      <c r="M9" s="17"/>
      <c r="N9" s="17"/>
    </row>
    <row r="10" ht="12.75">
      <c r="P10" s="2"/>
    </row>
    <row r="11" spans="2:16" ht="12.75">
      <c r="B11" s="2">
        <v>0</v>
      </c>
      <c r="C11" s="5" t="s">
        <v>0</v>
      </c>
      <c r="D11" s="6">
        <v>1999</v>
      </c>
      <c r="G11" s="2">
        <v>118971</v>
      </c>
      <c r="H11" s="1"/>
      <c r="I11" s="1"/>
      <c r="J11" s="7">
        <v>79875245</v>
      </c>
      <c r="K11" s="9"/>
      <c r="L11" s="9"/>
      <c r="M11" s="9">
        <f>SUM(J11/G11)</f>
        <v>671.3841608459204</v>
      </c>
      <c r="P11" s="2"/>
    </row>
    <row r="12" spans="2:16" ht="12.75">
      <c r="B12" s="6">
        <v>2000</v>
      </c>
      <c r="C12" s="5" t="s">
        <v>0</v>
      </c>
      <c r="D12" s="6">
        <v>3999</v>
      </c>
      <c r="G12" s="2">
        <v>77780</v>
      </c>
      <c r="H12" s="1"/>
      <c r="I12" s="1"/>
      <c r="J12" s="2">
        <v>48046852</v>
      </c>
      <c r="K12" s="1"/>
      <c r="L12" s="1"/>
      <c r="M12" s="6">
        <f aca="true" t="shared" si="0" ref="M12:M19">SUM(J12/G12)</f>
        <v>617.7275906402674</v>
      </c>
      <c r="P12" s="2"/>
    </row>
    <row r="13" spans="2:16" ht="12.75">
      <c r="B13" s="6">
        <v>4000</v>
      </c>
      <c r="C13" s="5" t="s">
        <v>0</v>
      </c>
      <c r="D13" s="6">
        <v>7999</v>
      </c>
      <c r="G13" s="2">
        <v>149401</v>
      </c>
      <c r="H13" s="1"/>
      <c r="I13" s="1"/>
      <c r="J13" s="2">
        <v>89127821</v>
      </c>
      <c r="K13" s="1"/>
      <c r="L13" s="1"/>
      <c r="M13" s="6">
        <f t="shared" si="0"/>
        <v>596.5677672840209</v>
      </c>
      <c r="P13" s="2"/>
    </row>
    <row r="14" spans="2:16" ht="12.75">
      <c r="B14" s="6">
        <v>8000</v>
      </c>
      <c r="C14" s="5" t="s">
        <v>0</v>
      </c>
      <c r="D14" s="6">
        <v>11999</v>
      </c>
      <c r="G14" s="2">
        <v>105549</v>
      </c>
      <c r="H14" s="1"/>
      <c r="I14" s="1"/>
      <c r="J14" s="2">
        <v>58613101</v>
      </c>
      <c r="K14" s="1"/>
      <c r="L14" s="1"/>
      <c r="M14" s="6">
        <f t="shared" si="0"/>
        <v>555.3164975509005</v>
      </c>
      <c r="P14" s="2"/>
    </row>
    <row r="15" spans="2:16" ht="12.75">
      <c r="B15" s="6">
        <v>12000</v>
      </c>
      <c r="C15" s="5" t="s">
        <v>0</v>
      </c>
      <c r="D15" s="6">
        <v>15999</v>
      </c>
      <c r="G15" s="2">
        <v>92244</v>
      </c>
      <c r="H15" s="1"/>
      <c r="I15" s="1"/>
      <c r="J15" s="2">
        <v>49555399</v>
      </c>
      <c r="K15" s="1"/>
      <c r="L15" s="1"/>
      <c r="M15" s="6">
        <f t="shared" si="0"/>
        <v>537.2208382116994</v>
      </c>
      <c r="P15" s="2"/>
    </row>
    <row r="16" spans="2:16" ht="12.75">
      <c r="B16" s="6">
        <v>16000</v>
      </c>
      <c r="C16" s="5" t="s">
        <v>0</v>
      </c>
      <c r="D16" s="6">
        <v>19999</v>
      </c>
      <c r="G16" s="2">
        <v>74145</v>
      </c>
      <c r="H16" s="1"/>
      <c r="I16" s="1"/>
      <c r="J16" s="2">
        <v>38441195</v>
      </c>
      <c r="K16" s="1"/>
      <c r="L16" s="1"/>
      <c r="M16" s="6">
        <f t="shared" si="0"/>
        <v>518.4597073302313</v>
      </c>
      <c r="P16" s="2"/>
    </row>
    <row r="17" spans="2:16" ht="12.75">
      <c r="B17" s="6">
        <v>20000</v>
      </c>
      <c r="C17" s="5"/>
      <c r="D17" s="2" t="s">
        <v>1</v>
      </c>
      <c r="G17" s="2">
        <v>149197</v>
      </c>
      <c r="H17" s="1"/>
      <c r="I17" s="1"/>
      <c r="J17" s="2">
        <v>76868248</v>
      </c>
      <c r="K17" s="1"/>
      <c r="L17" s="1"/>
      <c r="M17" s="6">
        <f t="shared" si="0"/>
        <v>515.2130940970663</v>
      </c>
      <c r="P17" s="2"/>
    </row>
    <row r="18" ht="12.75">
      <c r="P18" s="2"/>
    </row>
    <row r="19" spans="2:16" ht="12.75">
      <c r="B19" s="17" t="s">
        <v>2</v>
      </c>
      <c r="C19" s="17"/>
      <c r="D19" s="17"/>
      <c r="G19" s="10">
        <f>SUM(G11:G18)</f>
        <v>767287</v>
      </c>
      <c r="H19" s="10"/>
      <c r="I19" s="10"/>
      <c r="J19" s="12">
        <f>SUM(J11:J18)</f>
        <v>440527861</v>
      </c>
      <c r="K19" s="12"/>
      <c r="L19" s="12"/>
      <c r="M19" s="4">
        <f t="shared" si="0"/>
        <v>574.1370061007159</v>
      </c>
      <c r="P19" s="2"/>
    </row>
    <row r="20" ht="12.75">
      <c r="P20" s="2"/>
    </row>
    <row r="21" ht="12.75">
      <c r="P21" s="2"/>
    </row>
    <row r="22" spans="1:16" ht="12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P22" s="2"/>
    </row>
    <row r="23" ht="12.75">
      <c r="P23" s="2"/>
    </row>
    <row r="24" spans="2:16" ht="12.75">
      <c r="B24" s="17" t="s">
        <v>20</v>
      </c>
      <c r="C24" s="17"/>
      <c r="D24" s="17"/>
      <c r="I24" s="17" t="s">
        <v>4</v>
      </c>
      <c r="J24" s="17"/>
      <c r="K24" s="17"/>
      <c r="L24" s="17" t="s">
        <v>6</v>
      </c>
      <c r="M24" s="17"/>
      <c r="N24" s="17"/>
      <c r="P24" s="2"/>
    </row>
    <row r="25" spans="2:16" ht="12.75">
      <c r="B25" s="17" t="s">
        <v>21</v>
      </c>
      <c r="C25" s="17"/>
      <c r="D25" s="17"/>
      <c r="F25" s="17" t="s">
        <v>3</v>
      </c>
      <c r="G25" s="17"/>
      <c r="H25" s="17"/>
      <c r="I25" s="17" t="s">
        <v>14</v>
      </c>
      <c r="J25" s="17"/>
      <c r="K25" s="17"/>
      <c r="L25" s="17" t="s">
        <v>15</v>
      </c>
      <c r="M25" s="17"/>
      <c r="N25" s="17"/>
      <c r="P25" s="2"/>
    </row>
    <row r="26" ht="12.75">
      <c r="P26" s="2"/>
    </row>
    <row r="27" spans="2:16" ht="12.75">
      <c r="B27" s="2">
        <v>0</v>
      </c>
      <c r="C27" s="5" t="s">
        <v>0</v>
      </c>
      <c r="D27" s="6">
        <v>1999</v>
      </c>
      <c r="G27" s="2">
        <v>27838</v>
      </c>
      <c r="J27" s="7">
        <v>43691252</v>
      </c>
      <c r="M27" s="9">
        <f>SUM(J27/G27)</f>
        <v>1569.4824340829082</v>
      </c>
      <c r="P27" s="2"/>
    </row>
    <row r="28" spans="2:16" ht="12.75">
      <c r="B28" s="6">
        <v>2000</v>
      </c>
      <c r="C28" s="5" t="s">
        <v>0</v>
      </c>
      <c r="D28" s="6">
        <v>3999</v>
      </c>
      <c r="G28" s="2">
        <v>17399</v>
      </c>
      <c r="J28" s="2">
        <v>28096412</v>
      </c>
      <c r="M28" s="6">
        <f aca="true" t="shared" si="1" ref="M28:M35">SUM(J28/G28)</f>
        <v>1614.8291281108109</v>
      </c>
      <c r="P28" s="2"/>
    </row>
    <row r="29" spans="2:16" ht="12.75">
      <c r="B29" s="6">
        <v>4000</v>
      </c>
      <c r="C29" s="5" t="s">
        <v>0</v>
      </c>
      <c r="D29" s="6">
        <v>7999</v>
      </c>
      <c r="G29" s="2">
        <v>31752</v>
      </c>
      <c r="J29" s="2">
        <v>51907873</v>
      </c>
      <c r="M29" s="6">
        <f t="shared" si="1"/>
        <v>1634.790658856135</v>
      </c>
      <c r="P29" s="2"/>
    </row>
    <row r="30" spans="2:16" ht="12.75">
      <c r="B30" s="6">
        <v>8000</v>
      </c>
      <c r="C30" s="5" t="s">
        <v>0</v>
      </c>
      <c r="D30" s="6">
        <v>11999</v>
      </c>
      <c r="G30" s="2">
        <v>21266</v>
      </c>
      <c r="J30" s="2">
        <v>34906856</v>
      </c>
      <c r="M30" s="6">
        <f t="shared" si="1"/>
        <v>1641.4396689551397</v>
      </c>
      <c r="P30" s="2"/>
    </row>
    <row r="31" spans="2:16" ht="12.75">
      <c r="B31" s="6">
        <v>12000</v>
      </c>
      <c r="C31" s="5" t="s">
        <v>0</v>
      </c>
      <c r="D31" s="6">
        <v>15999</v>
      </c>
      <c r="G31" s="2">
        <v>14481</v>
      </c>
      <c r="J31" s="2">
        <v>23374325</v>
      </c>
      <c r="M31" s="6">
        <f t="shared" si="1"/>
        <v>1614.1374905047994</v>
      </c>
      <c r="P31" s="2"/>
    </row>
    <row r="32" spans="2:16" ht="12.75">
      <c r="B32" s="6">
        <v>16000</v>
      </c>
      <c r="C32" s="5" t="s">
        <v>0</v>
      </c>
      <c r="D32" s="6">
        <v>19999</v>
      </c>
      <c r="G32" s="2">
        <v>9969</v>
      </c>
      <c r="J32" s="2">
        <v>15796771</v>
      </c>
      <c r="M32" s="6">
        <f t="shared" si="1"/>
        <v>1584.5893269134317</v>
      </c>
      <c r="P32" s="2"/>
    </row>
    <row r="33" spans="2:16" ht="12.75">
      <c r="B33" s="6">
        <v>20000</v>
      </c>
      <c r="C33" s="5"/>
      <c r="D33" s="2" t="s">
        <v>1</v>
      </c>
      <c r="G33" s="2">
        <v>25520</v>
      </c>
      <c r="J33" s="2">
        <v>39417522</v>
      </c>
      <c r="M33" s="6">
        <f t="shared" si="1"/>
        <v>1544.5737460815046</v>
      </c>
      <c r="P33" s="2"/>
    </row>
    <row r="34" ht="12.75">
      <c r="P34" s="2"/>
    </row>
    <row r="35" spans="2:16" ht="12.75">
      <c r="B35" s="17" t="s">
        <v>2</v>
      </c>
      <c r="C35" s="17"/>
      <c r="D35" s="17"/>
      <c r="G35" s="10">
        <f>SUM(G27:G33)</f>
        <v>148225</v>
      </c>
      <c r="H35" s="10"/>
      <c r="I35" s="10"/>
      <c r="J35" s="12">
        <f>SUM(J27:J33)</f>
        <v>237191011</v>
      </c>
      <c r="K35" s="12"/>
      <c r="L35" s="12"/>
      <c r="M35" s="4">
        <f t="shared" si="1"/>
        <v>1600.2092157193456</v>
      </c>
      <c r="P35" s="2"/>
    </row>
    <row r="36" ht="12.75">
      <c r="P36" s="2"/>
    </row>
    <row r="37" ht="12.75">
      <c r="P37" s="2"/>
    </row>
    <row r="38" spans="1:16" ht="12.75">
      <c r="A38" s="17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P38" s="2"/>
    </row>
    <row r="39" ht="12.75">
      <c r="P39" s="2"/>
    </row>
    <row r="40" spans="2:16" ht="12.75">
      <c r="B40" s="17" t="s">
        <v>20</v>
      </c>
      <c r="C40" s="17"/>
      <c r="D40" s="17"/>
      <c r="I40" s="17" t="s">
        <v>4</v>
      </c>
      <c r="J40" s="17"/>
      <c r="K40" s="17"/>
      <c r="L40" s="17" t="s">
        <v>6</v>
      </c>
      <c r="M40" s="17"/>
      <c r="N40" s="17"/>
      <c r="P40" s="2"/>
    </row>
    <row r="41" spans="2:16" ht="12.75">
      <c r="B41" s="17" t="s">
        <v>21</v>
      </c>
      <c r="C41" s="17"/>
      <c r="D41" s="17"/>
      <c r="F41" s="17" t="s">
        <v>3</v>
      </c>
      <c r="G41" s="17"/>
      <c r="H41" s="17"/>
      <c r="I41" s="17" t="s">
        <v>17</v>
      </c>
      <c r="J41" s="17"/>
      <c r="K41" s="17"/>
      <c r="L41" s="17" t="s">
        <v>16</v>
      </c>
      <c r="M41" s="17"/>
      <c r="N41" s="17"/>
      <c r="P41" s="2"/>
    </row>
    <row r="42" ht="12.75">
      <c r="P42" s="2"/>
    </row>
    <row r="43" spans="2:16" ht="12.75">
      <c r="B43" s="2">
        <v>0</v>
      </c>
      <c r="C43" s="5" t="s">
        <v>0</v>
      </c>
      <c r="D43" s="6">
        <v>1999</v>
      </c>
      <c r="G43" s="2">
        <v>23014</v>
      </c>
      <c r="H43" s="2"/>
      <c r="I43" s="2"/>
      <c r="J43" s="2">
        <v>46253649</v>
      </c>
      <c r="M43" s="9">
        <f>SUM(J43/G43)</f>
        <v>2009.804857912575</v>
      </c>
      <c r="P43" s="2"/>
    </row>
    <row r="44" spans="2:16" ht="12.75">
      <c r="B44" s="6">
        <v>2000</v>
      </c>
      <c r="C44" s="5" t="s">
        <v>0</v>
      </c>
      <c r="D44" s="6">
        <v>3999</v>
      </c>
      <c r="G44" s="2">
        <v>12782</v>
      </c>
      <c r="H44" s="2"/>
      <c r="I44" s="2"/>
      <c r="J44" s="2">
        <v>24932836</v>
      </c>
      <c r="M44" s="6">
        <f aca="true" t="shared" si="2" ref="M44:M51">SUM(J44/G44)</f>
        <v>1950.6208731028007</v>
      </c>
      <c r="P44" s="2"/>
    </row>
    <row r="45" spans="2:16" ht="12.75">
      <c r="B45" s="6">
        <v>4000</v>
      </c>
      <c r="C45" s="5" t="s">
        <v>0</v>
      </c>
      <c r="D45" s="6">
        <v>7999</v>
      </c>
      <c r="G45" s="2">
        <v>26553</v>
      </c>
      <c r="H45" s="2"/>
      <c r="I45" s="2"/>
      <c r="J45" s="2">
        <v>51951314</v>
      </c>
      <c r="M45" s="6">
        <f t="shared" si="2"/>
        <v>1956.513915565096</v>
      </c>
      <c r="P45" s="2"/>
    </row>
    <row r="46" spans="2:16" ht="12.75">
      <c r="B46" s="6">
        <v>8000</v>
      </c>
      <c r="C46" s="5" t="s">
        <v>0</v>
      </c>
      <c r="D46" s="6">
        <v>11999</v>
      </c>
      <c r="G46" s="2">
        <v>20902</v>
      </c>
      <c r="H46" s="2"/>
      <c r="I46" s="2"/>
      <c r="J46" s="2">
        <v>39875245</v>
      </c>
      <c r="M46" s="6">
        <f t="shared" si="2"/>
        <v>1907.7239020189456</v>
      </c>
      <c r="P46" s="2"/>
    </row>
    <row r="47" spans="2:16" ht="12.75">
      <c r="B47" s="6">
        <v>12000</v>
      </c>
      <c r="C47" s="5" t="s">
        <v>0</v>
      </c>
      <c r="D47" s="6">
        <v>15999</v>
      </c>
      <c r="G47" s="2">
        <v>16471</v>
      </c>
      <c r="H47" s="2"/>
      <c r="I47" s="2"/>
      <c r="J47" s="2">
        <v>31986937</v>
      </c>
      <c r="M47" s="6">
        <f t="shared" si="2"/>
        <v>1942.0154817558132</v>
      </c>
      <c r="P47" s="2"/>
    </row>
    <row r="48" spans="2:16" ht="12.75">
      <c r="B48" s="6">
        <v>16000</v>
      </c>
      <c r="C48" s="5" t="s">
        <v>0</v>
      </c>
      <c r="D48" s="6">
        <v>19999</v>
      </c>
      <c r="G48" s="2">
        <v>11913</v>
      </c>
      <c r="H48" s="2"/>
      <c r="I48" s="2"/>
      <c r="J48" s="2">
        <v>23508534</v>
      </c>
      <c r="M48" s="6">
        <f t="shared" si="2"/>
        <v>1973.3512969025435</v>
      </c>
      <c r="P48" s="2"/>
    </row>
    <row r="49" spans="2:16" ht="12.75">
      <c r="B49" s="6">
        <v>20000</v>
      </c>
      <c r="C49" s="5"/>
      <c r="D49" s="2" t="s">
        <v>1</v>
      </c>
      <c r="G49" s="2">
        <v>41981</v>
      </c>
      <c r="H49" s="2"/>
      <c r="I49" s="2"/>
      <c r="J49" s="2">
        <v>82122816</v>
      </c>
      <c r="M49" s="6">
        <f t="shared" si="2"/>
        <v>1956.1900859912819</v>
      </c>
      <c r="P49" s="2"/>
    </row>
    <row r="50" ht="12.75">
      <c r="P50" s="2"/>
    </row>
    <row r="51" spans="2:13" ht="12.75">
      <c r="B51" s="17" t="s">
        <v>2</v>
      </c>
      <c r="C51" s="17"/>
      <c r="D51" s="17"/>
      <c r="G51" s="10">
        <f>SUM(G43:G49)</f>
        <v>153616</v>
      </c>
      <c r="H51" s="10"/>
      <c r="I51" s="10"/>
      <c r="J51" s="12">
        <f>SUM(J43:J49)</f>
        <v>300631331</v>
      </c>
      <c r="K51" s="12"/>
      <c r="L51" s="12"/>
      <c r="M51" s="4">
        <f t="shared" si="2"/>
        <v>1957.0313704301636</v>
      </c>
    </row>
    <row r="53" spans="1:14" ht="12.75">
      <c r="A53" s="20" t="s">
        <v>27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</sheetData>
  <mergeCells count="32">
    <mergeCell ref="A53:N53"/>
    <mergeCell ref="L24:N24"/>
    <mergeCell ref="F25:H25"/>
    <mergeCell ref="I25:K25"/>
    <mergeCell ref="L25:N25"/>
    <mergeCell ref="B51:D51"/>
    <mergeCell ref="B41:D41"/>
    <mergeCell ref="B35:D35"/>
    <mergeCell ref="I40:K40"/>
    <mergeCell ref="B40:D40"/>
    <mergeCell ref="A38:N38"/>
    <mergeCell ref="F41:H41"/>
    <mergeCell ref="I41:K41"/>
    <mergeCell ref="L41:N41"/>
    <mergeCell ref="L40:N40"/>
    <mergeCell ref="B24:D24"/>
    <mergeCell ref="B25:D25"/>
    <mergeCell ref="L8:N8"/>
    <mergeCell ref="L9:N9"/>
    <mergeCell ref="B9:D9"/>
    <mergeCell ref="B19:D19"/>
    <mergeCell ref="F9:H9"/>
    <mergeCell ref="I9:K9"/>
    <mergeCell ref="A22:N22"/>
    <mergeCell ref="I24:K24"/>
    <mergeCell ref="A1:N1"/>
    <mergeCell ref="A2:N2"/>
    <mergeCell ref="A3:N3"/>
    <mergeCell ref="B8:D8"/>
    <mergeCell ref="A4:N4"/>
    <mergeCell ref="A6:N6"/>
    <mergeCell ref="I8:K8"/>
  </mergeCells>
  <printOptions horizontalCentered="1"/>
  <pageMargins left="0.76" right="0.75" top="0.6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A19">
      <selection activeCell="A3" sqref="A3:N3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2.00390625" style="0" customWidth="1"/>
    <col min="8" max="9" width="2.7109375" style="0" customWidth="1"/>
    <col min="10" max="10" width="14.8515625" style="0" customWidth="1"/>
    <col min="11" max="12" width="2.7109375" style="0" customWidth="1"/>
    <col min="13" max="13" width="10.140625" style="0" bestFit="1" customWidth="1"/>
    <col min="14" max="14" width="2.7109375" style="0" customWidth="1"/>
    <col min="15" max="15" width="3.421875" style="0" customWidth="1"/>
  </cols>
  <sheetData>
    <row r="1" spans="1:14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customHeight="1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 ht="12.7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2:14" ht="12.75">
      <c r="B8" s="17" t="s">
        <v>20</v>
      </c>
      <c r="C8" s="17"/>
      <c r="D8" s="17"/>
      <c r="I8" s="17" t="s">
        <v>4</v>
      </c>
      <c r="J8" s="17"/>
      <c r="K8" s="17"/>
      <c r="L8" s="17" t="s">
        <v>6</v>
      </c>
      <c r="M8" s="17"/>
      <c r="N8" s="17"/>
    </row>
    <row r="9" spans="2:14" ht="12.75">
      <c r="B9" s="17" t="s">
        <v>21</v>
      </c>
      <c r="C9" s="17"/>
      <c r="D9" s="17"/>
      <c r="F9" s="17" t="s">
        <v>3</v>
      </c>
      <c r="G9" s="17"/>
      <c r="H9" s="17"/>
      <c r="I9" s="17" t="s">
        <v>18</v>
      </c>
      <c r="J9" s="17"/>
      <c r="K9" s="17"/>
      <c r="L9" s="17" t="s">
        <v>7</v>
      </c>
      <c r="M9" s="17"/>
      <c r="N9" s="17"/>
    </row>
    <row r="11" spans="2:13" ht="12.75">
      <c r="B11" s="2">
        <v>0</v>
      </c>
      <c r="C11" s="5" t="s">
        <v>0</v>
      </c>
      <c r="D11" s="6">
        <v>1999</v>
      </c>
      <c r="G11" s="2">
        <v>34175</v>
      </c>
      <c r="H11" s="1"/>
      <c r="I11" s="1"/>
      <c r="J11" s="7">
        <v>15142758</v>
      </c>
      <c r="K11" s="1"/>
      <c r="L11" s="1"/>
      <c r="M11" s="9">
        <f>SUM(J11/G11)</f>
        <v>443.094601316752</v>
      </c>
    </row>
    <row r="12" spans="2:13" ht="12.75">
      <c r="B12" s="6">
        <v>2000</v>
      </c>
      <c r="C12" s="5" t="s">
        <v>0</v>
      </c>
      <c r="D12" s="6">
        <v>3999</v>
      </c>
      <c r="G12" s="2">
        <v>20187</v>
      </c>
      <c r="H12" s="1"/>
      <c r="I12" s="1"/>
      <c r="J12" s="2">
        <v>8996558</v>
      </c>
      <c r="K12" s="1"/>
      <c r="L12" s="1"/>
      <c r="M12" s="8">
        <f aca="true" t="shared" si="0" ref="M12:M17">SUM(J12/G12)</f>
        <v>445.6609699311438</v>
      </c>
    </row>
    <row r="13" spans="2:13" ht="12.75">
      <c r="B13" s="6">
        <v>4000</v>
      </c>
      <c r="C13" s="5" t="s">
        <v>0</v>
      </c>
      <c r="D13" s="6">
        <v>7999</v>
      </c>
      <c r="G13" s="2">
        <v>42777</v>
      </c>
      <c r="H13" s="1"/>
      <c r="I13" s="1"/>
      <c r="J13" s="2">
        <v>18611011</v>
      </c>
      <c r="K13" s="1"/>
      <c r="L13" s="1"/>
      <c r="M13" s="8">
        <f t="shared" si="0"/>
        <v>435.0705051780162</v>
      </c>
    </row>
    <row r="14" spans="2:13" ht="12.75">
      <c r="B14" s="6">
        <v>8000</v>
      </c>
      <c r="C14" s="5" t="s">
        <v>0</v>
      </c>
      <c r="D14" s="6">
        <v>11999</v>
      </c>
      <c r="G14" s="2">
        <v>35059</v>
      </c>
      <c r="H14" s="1"/>
      <c r="I14" s="1"/>
      <c r="J14" s="2">
        <v>15324391</v>
      </c>
      <c r="K14" s="1"/>
      <c r="L14" s="1"/>
      <c r="M14" s="8">
        <f t="shared" si="0"/>
        <v>437.10291223366323</v>
      </c>
    </row>
    <row r="15" spans="2:13" ht="12.75">
      <c r="B15" s="6">
        <v>12000</v>
      </c>
      <c r="C15" s="5" t="s">
        <v>0</v>
      </c>
      <c r="D15" s="6">
        <v>15999</v>
      </c>
      <c r="G15" s="2">
        <v>33185</v>
      </c>
      <c r="H15" s="1"/>
      <c r="I15" s="1"/>
      <c r="J15" s="2">
        <v>14621169</v>
      </c>
      <c r="K15" s="1"/>
      <c r="L15" s="1"/>
      <c r="M15" s="8">
        <f t="shared" si="0"/>
        <v>440.5957209582643</v>
      </c>
    </row>
    <row r="16" spans="2:13" ht="12.75">
      <c r="B16" s="6">
        <v>16000</v>
      </c>
      <c r="C16" s="5" t="s">
        <v>0</v>
      </c>
      <c r="D16" s="6">
        <v>19999</v>
      </c>
      <c r="G16" s="2">
        <v>29073</v>
      </c>
      <c r="H16" s="1"/>
      <c r="I16" s="1"/>
      <c r="J16" s="2">
        <v>12834329</v>
      </c>
      <c r="K16" s="1"/>
      <c r="L16" s="1"/>
      <c r="M16" s="8">
        <f t="shared" si="0"/>
        <v>441.451828156709</v>
      </c>
    </row>
    <row r="17" spans="2:13" ht="12.75">
      <c r="B17" s="6">
        <v>20000</v>
      </c>
      <c r="C17" s="5"/>
      <c r="D17" s="2" t="s">
        <v>1</v>
      </c>
      <c r="G17" s="2">
        <v>53390</v>
      </c>
      <c r="H17" s="1"/>
      <c r="I17" s="1"/>
      <c r="J17" s="2">
        <v>21924150</v>
      </c>
      <c r="K17" s="1"/>
      <c r="L17" s="1"/>
      <c r="M17" s="8">
        <f t="shared" si="0"/>
        <v>410.64150589998127</v>
      </c>
    </row>
    <row r="19" spans="2:13" ht="12.75">
      <c r="B19" s="17" t="s">
        <v>2</v>
      </c>
      <c r="C19" s="17"/>
      <c r="D19" s="17"/>
      <c r="G19" s="13">
        <f>SUM(G11:G17)</f>
        <v>247846</v>
      </c>
      <c r="H19" s="3"/>
      <c r="I19" s="3"/>
      <c r="J19" s="4">
        <f>SUM(J11:J17)</f>
        <v>107454366</v>
      </c>
      <c r="M19" s="4">
        <f>SUM(J19/G19)</f>
        <v>433.5529562712329</v>
      </c>
    </row>
    <row r="22" spans="1:14" ht="12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4" spans="2:14" ht="12.75">
      <c r="B24" s="17" t="s">
        <v>20</v>
      </c>
      <c r="C24" s="17"/>
      <c r="D24" s="17"/>
      <c r="I24" s="17" t="s">
        <v>4</v>
      </c>
      <c r="J24" s="17"/>
      <c r="K24" s="17"/>
      <c r="L24" s="17" t="s">
        <v>6</v>
      </c>
      <c r="M24" s="17"/>
      <c r="N24" s="17"/>
    </row>
    <row r="25" spans="2:14" ht="12.75">
      <c r="B25" s="17" t="s">
        <v>21</v>
      </c>
      <c r="C25" s="17"/>
      <c r="D25" s="17"/>
      <c r="F25" s="17" t="s">
        <v>3</v>
      </c>
      <c r="G25" s="17"/>
      <c r="H25" s="17"/>
      <c r="I25" s="17" t="s">
        <v>14</v>
      </c>
      <c r="J25" s="17"/>
      <c r="K25" s="17"/>
      <c r="L25" s="17" t="s">
        <v>15</v>
      </c>
      <c r="M25" s="17"/>
      <c r="N25" s="17"/>
    </row>
    <row r="27" spans="2:13" ht="12.75">
      <c r="B27" s="2">
        <v>0</v>
      </c>
      <c r="C27" s="5" t="s">
        <v>0</v>
      </c>
      <c r="D27" s="6">
        <v>1999</v>
      </c>
      <c r="G27" s="2">
        <v>8471</v>
      </c>
      <c r="J27" s="7">
        <v>14170740</v>
      </c>
      <c r="M27" s="9">
        <f>SUM(J27/G27)</f>
        <v>1672.8532640774406</v>
      </c>
    </row>
    <row r="28" spans="2:13" ht="12.75">
      <c r="B28" s="6">
        <v>2000</v>
      </c>
      <c r="C28" s="5" t="s">
        <v>0</v>
      </c>
      <c r="D28" s="6">
        <v>3999</v>
      </c>
      <c r="G28" s="2">
        <v>5257</v>
      </c>
      <c r="J28" s="2">
        <v>9062426</v>
      </c>
      <c r="M28" s="8">
        <f aca="true" t="shared" si="1" ref="M28:M33">SUM(J28/G28)</f>
        <v>1723.877877116226</v>
      </c>
    </row>
    <row r="29" spans="2:13" ht="12.75">
      <c r="B29" s="6">
        <v>4000</v>
      </c>
      <c r="C29" s="5" t="s">
        <v>0</v>
      </c>
      <c r="D29" s="6">
        <v>7999</v>
      </c>
      <c r="G29" s="2">
        <v>11049</v>
      </c>
      <c r="J29" s="2">
        <v>18560120</v>
      </c>
      <c r="M29" s="8">
        <f t="shared" si="1"/>
        <v>1679.8008869580958</v>
      </c>
    </row>
    <row r="30" spans="2:13" ht="12.75">
      <c r="B30" s="6">
        <v>8000</v>
      </c>
      <c r="C30" s="5" t="s">
        <v>0</v>
      </c>
      <c r="D30" s="6">
        <v>11999</v>
      </c>
      <c r="G30" s="2">
        <v>8533</v>
      </c>
      <c r="J30" s="2">
        <v>14230623</v>
      </c>
      <c r="M30" s="8">
        <f t="shared" si="1"/>
        <v>1667.7162779796085</v>
      </c>
    </row>
    <row r="31" spans="2:13" ht="12.75">
      <c r="B31" s="6">
        <v>12000</v>
      </c>
      <c r="C31" s="5" t="s">
        <v>0</v>
      </c>
      <c r="D31" s="6">
        <v>15999</v>
      </c>
      <c r="G31" s="2">
        <v>6075</v>
      </c>
      <c r="J31" s="2">
        <v>9902321</v>
      </c>
      <c r="M31" s="8">
        <f t="shared" si="1"/>
        <v>1630.0116872427984</v>
      </c>
    </row>
    <row r="32" spans="2:13" ht="12.75">
      <c r="B32" s="6">
        <v>16000</v>
      </c>
      <c r="C32" s="5" t="s">
        <v>0</v>
      </c>
      <c r="D32" s="6">
        <v>19999</v>
      </c>
      <c r="G32" s="2">
        <v>4337</v>
      </c>
      <c r="J32" s="2">
        <v>6866336</v>
      </c>
      <c r="M32" s="8">
        <f t="shared" si="1"/>
        <v>1583.199446622089</v>
      </c>
    </row>
    <row r="33" spans="2:13" ht="12.75">
      <c r="B33" s="6">
        <v>20000</v>
      </c>
      <c r="C33" s="5"/>
      <c r="D33" s="2" t="s">
        <v>1</v>
      </c>
      <c r="G33" s="2">
        <v>11485</v>
      </c>
      <c r="J33" s="2">
        <v>17679076</v>
      </c>
      <c r="M33" s="8">
        <f t="shared" si="1"/>
        <v>1539.3187636047019</v>
      </c>
    </row>
    <row r="35" spans="2:13" ht="12.75">
      <c r="B35" s="17" t="s">
        <v>2</v>
      </c>
      <c r="C35" s="17"/>
      <c r="D35" s="17"/>
      <c r="G35" s="10">
        <f>SUM(G27:G34)</f>
        <v>55207</v>
      </c>
      <c r="H35" s="11"/>
      <c r="I35" s="11"/>
      <c r="J35" s="12">
        <f>SUM(J27:J34)</f>
        <v>90471642</v>
      </c>
      <c r="M35" s="4">
        <f>SUM(J35/G35)</f>
        <v>1638.771206549894</v>
      </c>
    </row>
    <row r="38" spans="1:14" ht="12.75">
      <c r="A38" s="17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2:14" ht="12.75">
      <c r="B40" s="17" t="s">
        <v>20</v>
      </c>
      <c r="C40" s="17"/>
      <c r="D40" s="17"/>
      <c r="I40" s="17" t="s">
        <v>4</v>
      </c>
      <c r="J40" s="17"/>
      <c r="K40" s="17"/>
      <c r="L40" s="17" t="s">
        <v>6</v>
      </c>
      <c r="M40" s="17"/>
      <c r="N40" s="17"/>
    </row>
    <row r="41" spans="2:14" ht="12.75">
      <c r="B41" s="17" t="s">
        <v>21</v>
      </c>
      <c r="C41" s="17"/>
      <c r="D41" s="17"/>
      <c r="F41" s="17" t="s">
        <v>3</v>
      </c>
      <c r="G41" s="17"/>
      <c r="H41" s="17"/>
      <c r="I41" s="17" t="s">
        <v>17</v>
      </c>
      <c r="J41" s="17"/>
      <c r="K41" s="17"/>
      <c r="L41" s="17" t="s">
        <v>16</v>
      </c>
      <c r="M41" s="17"/>
      <c r="N41" s="17"/>
    </row>
    <row r="43" spans="2:13" ht="12.75">
      <c r="B43" s="2">
        <v>0</v>
      </c>
      <c r="C43" s="5" t="s">
        <v>0</v>
      </c>
      <c r="D43" s="6">
        <v>1999</v>
      </c>
      <c r="G43" s="2">
        <v>887</v>
      </c>
      <c r="J43" s="7">
        <v>1510978</v>
      </c>
      <c r="M43" s="9">
        <f>SUM(J43/G43)</f>
        <v>1703.4701240135287</v>
      </c>
    </row>
    <row r="44" spans="2:13" ht="12.75">
      <c r="B44" s="6">
        <v>2000</v>
      </c>
      <c r="C44" s="5" t="s">
        <v>0</v>
      </c>
      <c r="D44" s="6">
        <v>3999</v>
      </c>
      <c r="G44" s="2">
        <v>472</v>
      </c>
      <c r="J44" s="2">
        <v>858184</v>
      </c>
      <c r="M44" s="8">
        <f aca="true" t="shared" si="2" ref="M44:M49">SUM(J44/G44)</f>
        <v>1818.1864406779662</v>
      </c>
    </row>
    <row r="45" spans="2:13" ht="12.75">
      <c r="B45" s="6">
        <v>4000</v>
      </c>
      <c r="C45" s="5" t="s">
        <v>0</v>
      </c>
      <c r="D45" s="6">
        <v>7999</v>
      </c>
      <c r="G45" s="2">
        <v>1174</v>
      </c>
      <c r="J45" s="2">
        <v>2132229</v>
      </c>
      <c r="M45" s="8">
        <f t="shared" si="2"/>
        <v>1816.2086882453152</v>
      </c>
    </row>
    <row r="46" spans="2:13" ht="12.75">
      <c r="B46" s="6">
        <v>8000</v>
      </c>
      <c r="C46" s="5" t="s">
        <v>0</v>
      </c>
      <c r="D46" s="6">
        <v>11999</v>
      </c>
      <c r="G46" s="2">
        <v>1018</v>
      </c>
      <c r="J46" s="2">
        <v>1750837</v>
      </c>
      <c r="M46" s="8">
        <f t="shared" si="2"/>
        <v>1719.8791748526523</v>
      </c>
    </row>
    <row r="47" spans="2:13" ht="12.75">
      <c r="B47" s="6">
        <v>12000</v>
      </c>
      <c r="C47" s="5" t="s">
        <v>0</v>
      </c>
      <c r="D47" s="6">
        <v>15999</v>
      </c>
      <c r="G47" s="2">
        <v>854</v>
      </c>
      <c r="J47" s="2">
        <v>1539404</v>
      </c>
      <c r="M47" s="8">
        <f t="shared" si="2"/>
        <v>1802.5807962529275</v>
      </c>
    </row>
    <row r="48" spans="2:13" ht="12.75">
      <c r="B48" s="6">
        <v>16000</v>
      </c>
      <c r="C48" s="5" t="s">
        <v>0</v>
      </c>
      <c r="D48" s="6">
        <v>19999</v>
      </c>
      <c r="G48" s="2">
        <v>744</v>
      </c>
      <c r="J48" s="2">
        <v>1374685</v>
      </c>
      <c r="M48" s="8">
        <f t="shared" si="2"/>
        <v>1847.6948924731182</v>
      </c>
    </row>
    <row r="49" spans="2:13" ht="12.75">
      <c r="B49" s="6">
        <v>20000</v>
      </c>
      <c r="C49" s="5"/>
      <c r="D49" s="2" t="s">
        <v>1</v>
      </c>
      <c r="G49" s="2">
        <v>2445</v>
      </c>
      <c r="J49" s="2">
        <v>4539337</v>
      </c>
      <c r="M49" s="8">
        <f t="shared" si="2"/>
        <v>1856.5795501022494</v>
      </c>
    </row>
    <row r="51" spans="2:13" ht="12.75">
      <c r="B51" s="17" t="s">
        <v>2</v>
      </c>
      <c r="C51" s="17"/>
      <c r="D51" s="17"/>
      <c r="G51" s="10">
        <f>SUM(G43:G50)</f>
        <v>7594</v>
      </c>
      <c r="H51" s="11"/>
      <c r="I51" s="11"/>
      <c r="J51" s="12">
        <f>SUM(J43:J50)</f>
        <v>13705654</v>
      </c>
      <c r="M51" s="4">
        <f>SUM(J51/G51)</f>
        <v>1804.800368712141</v>
      </c>
    </row>
  </sheetData>
  <mergeCells count="31">
    <mergeCell ref="I41:K41"/>
    <mergeCell ref="F25:H25"/>
    <mergeCell ref="B19:D19"/>
    <mergeCell ref="F9:H9"/>
    <mergeCell ref="B51:D51"/>
    <mergeCell ref="A38:N38"/>
    <mergeCell ref="B40:D40"/>
    <mergeCell ref="B41:D41"/>
    <mergeCell ref="I40:K40"/>
    <mergeCell ref="L40:N40"/>
    <mergeCell ref="F41:H41"/>
    <mergeCell ref="I8:K8"/>
    <mergeCell ref="I9:K9"/>
    <mergeCell ref="L41:N41"/>
    <mergeCell ref="A22:N22"/>
    <mergeCell ref="B24:D24"/>
    <mergeCell ref="B25:D25"/>
    <mergeCell ref="B35:D35"/>
    <mergeCell ref="I24:K24"/>
    <mergeCell ref="L24:N24"/>
    <mergeCell ref="L25:N25"/>
    <mergeCell ref="L9:N9"/>
    <mergeCell ref="L8:N8"/>
    <mergeCell ref="I25:K25"/>
    <mergeCell ref="A1:N1"/>
    <mergeCell ref="A2:N2"/>
    <mergeCell ref="A3:N3"/>
    <mergeCell ref="A6:N6"/>
    <mergeCell ref="A4:N4"/>
    <mergeCell ref="B8:D8"/>
    <mergeCell ref="B9:D9"/>
  </mergeCells>
  <printOptions horizontalCentered="1"/>
  <pageMargins left="0.7" right="0.75" top="0.62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5" zoomScaleNormal="75" workbookViewId="0" topLeftCell="A1">
      <selection activeCell="A22" sqref="A22:N22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28125" style="0" bestFit="1" customWidth="1"/>
    <col min="8" max="9" width="2.7109375" style="0" customWidth="1"/>
    <col min="10" max="10" width="16.00390625" style="0" customWidth="1"/>
    <col min="11" max="12" width="2.7109375" style="0" customWidth="1"/>
    <col min="13" max="13" width="10.140625" style="0" bestFit="1" customWidth="1"/>
    <col min="14" max="14" width="2.7109375" style="0" customWidth="1"/>
  </cols>
  <sheetData>
    <row r="1" spans="1:14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customHeight="1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 ht="12.7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2:14" ht="12.75">
      <c r="B8" s="17" t="s">
        <v>20</v>
      </c>
      <c r="C8" s="17"/>
      <c r="D8" s="17"/>
      <c r="I8" s="17" t="s">
        <v>4</v>
      </c>
      <c r="J8" s="17"/>
      <c r="K8" s="17"/>
      <c r="L8" s="17" t="s">
        <v>6</v>
      </c>
      <c r="M8" s="17"/>
      <c r="N8" s="17"/>
    </row>
    <row r="9" spans="2:14" ht="12.75">
      <c r="B9" s="17" t="s">
        <v>21</v>
      </c>
      <c r="C9" s="17"/>
      <c r="D9" s="17"/>
      <c r="F9" s="17" t="s">
        <v>3</v>
      </c>
      <c r="G9" s="17"/>
      <c r="H9" s="17"/>
      <c r="I9" s="17" t="s">
        <v>5</v>
      </c>
      <c r="J9" s="17"/>
      <c r="K9" s="17"/>
      <c r="L9" s="17" t="s">
        <v>7</v>
      </c>
      <c r="M9" s="17"/>
      <c r="N9" s="17"/>
    </row>
    <row r="11" spans="2:13" ht="12.75">
      <c r="B11" s="2">
        <v>0</v>
      </c>
      <c r="C11" s="5" t="s">
        <v>0</v>
      </c>
      <c r="D11" s="6">
        <v>1999</v>
      </c>
      <c r="G11" s="2">
        <v>35390</v>
      </c>
      <c r="H11" s="1"/>
      <c r="I11" s="1"/>
      <c r="J11" s="7">
        <v>29604687</v>
      </c>
      <c r="K11" s="9"/>
      <c r="L11" s="9"/>
      <c r="M11" s="9">
        <f>SUM(J11/G11)</f>
        <v>836.5269002543091</v>
      </c>
    </row>
    <row r="12" spans="2:13" ht="12.75">
      <c r="B12" s="6">
        <v>2000</v>
      </c>
      <c r="C12" s="5" t="s">
        <v>0</v>
      </c>
      <c r="D12" s="6">
        <v>3999</v>
      </c>
      <c r="G12" s="2">
        <v>19524</v>
      </c>
      <c r="H12" s="1"/>
      <c r="I12" s="1"/>
      <c r="J12" s="2">
        <v>15582217</v>
      </c>
      <c r="K12" s="1"/>
      <c r="L12" s="1"/>
      <c r="M12" s="8">
        <f aca="true" t="shared" si="0" ref="M12:M17">SUM(J12/G12)</f>
        <v>798.1057672608072</v>
      </c>
    </row>
    <row r="13" spans="2:13" ht="12.75">
      <c r="B13" s="6">
        <v>4000</v>
      </c>
      <c r="C13" s="5" t="s">
        <v>0</v>
      </c>
      <c r="D13" s="6">
        <v>7999</v>
      </c>
      <c r="G13" s="2">
        <v>37449</v>
      </c>
      <c r="H13" s="1"/>
      <c r="I13" s="1"/>
      <c r="J13" s="2">
        <v>28649915</v>
      </c>
      <c r="K13" s="1"/>
      <c r="L13" s="1"/>
      <c r="M13" s="8">
        <f t="shared" si="0"/>
        <v>765.0381852652941</v>
      </c>
    </row>
    <row r="14" spans="2:13" ht="12.75">
      <c r="B14" s="6">
        <v>8000</v>
      </c>
      <c r="C14" s="5" t="s">
        <v>0</v>
      </c>
      <c r="D14" s="6">
        <v>11999</v>
      </c>
      <c r="G14" s="2">
        <v>24107</v>
      </c>
      <c r="H14" s="1"/>
      <c r="I14" s="1"/>
      <c r="J14" s="2">
        <v>17487717</v>
      </c>
      <c r="K14" s="1"/>
      <c r="L14" s="1"/>
      <c r="M14" s="8">
        <f t="shared" si="0"/>
        <v>725.4207076782677</v>
      </c>
    </row>
    <row r="15" spans="2:13" ht="12.75">
      <c r="B15" s="6">
        <v>12000</v>
      </c>
      <c r="C15" s="5" t="s">
        <v>0</v>
      </c>
      <c r="D15" s="6">
        <v>15999</v>
      </c>
      <c r="G15" s="2">
        <v>19281</v>
      </c>
      <c r="H15" s="1"/>
      <c r="I15" s="1"/>
      <c r="J15" s="2">
        <v>14072942</v>
      </c>
      <c r="K15" s="1"/>
      <c r="L15" s="1"/>
      <c r="M15" s="8">
        <f t="shared" si="0"/>
        <v>729.8865204086925</v>
      </c>
    </row>
    <row r="16" spans="2:13" ht="12.75">
      <c r="B16" s="6">
        <v>16000</v>
      </c>
      <c r="C16" s="5" t="s">
        <v>0</v>
      </c>
      <c r="D16" s="6">
        <v>19999</v>
      </c>
      <c r="G16" s="2">
        <v>12854</v>
      </c>
      <c r="H16" s="1"/>
      <c r="I16" s="1"/>
      <c r="J16" s="2">
        <v>9259006</v>
      </c>
      <c r="K16" s="1"/>
      <c r="L16" s="1"/>
      <c r="M16" s="8">
        <f t="shared" si="0"/>
        <v>720.3209895752295</v>
      </c>
    </row>
    <row r="17" spans="2:13" ht="12.75">
      <c r="B17" s="6">
        <v>20000</v>
      </c>
      <c r="C17" s="5"/>
      <c r="D17" s="2" t="s">
        <v>1</v>
      </c>
      <c r="G17" s="2">
        <v>28788</v>
      </c>
      <c r="H17" s="1"/>
      <c r="I17" s="1"/>
      <c r="J17" s="2">
        <v>20104685</v>
      </c>
      <c r="K17" s="1"/>
      <c r="L17" s="1"/>
      <c r="M17" s="8">
        <f t="shared" si="0"/>
        <v>698.3703279144088</v>
      </c>
    </row>
    <row r="19" spans="2:13" ht="12.75">
      <c r="B19" s="17" t="s">
        <v>2</v>
      </c>
      <c r="C19" s="17"/>
      <c r="D19" s="17"/>
      <c r="G19" s="10">
        <f>SUM(G11:G17)</f>
        <v>177393</v>
      </c>
      <c r="H19" s="10"/>
      <c r="I19" s="10"/>
      <c r="J19" s="12">
        <f>SUM(J11:J17)</f>
        <v>134761169</v>
      </c>
      <c r="K19" s="12"/>
      <c r="L19" s="12"/>
      <c r="M19" s="4">
        <f>SUM(J19/G19)</f>
        <v>759.6757989323141</v>
      </c>
    </row>
    <row r="22" spans="1:14" ht="12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4" spans="2:14" ht="12.75">
      <c r="B24" s="17" t="s">
        <v>20</v>
      </c>
      <c r="C24" s="17"/>
      <c r="D24" s="17"/>
      <c r="I24" s="17" t="s">
        <v>4</v>
      </c>
      <c r="J24" s="17"/>
      <c r="K24" s="17"/>
      <c r="L24" s="17" t="s">
        <v>6</v>
      </c>
      <c r="M24" s="17"/>
      <c r="N24" s="17"/>
    </row>
    <row r="25" spans="2:14" ht="12.75">
      <c r="B25" s="17" t="s">
        <v>21</v>
      </c>
      <c r="C25" s="17"/>
      <c r="D25" s="17"/>
      <c r="F25" s="17" t="s">
        <v>3</v>
      </c>
      <c r="G25" s="17"/>
      <c r="H25" s="17"/>
      <c r="I25" s="17" t="s">
        <v>14</v>
      </c>
      <c r="J25" s="17"/>
      <c r="K25" s="17"/>
      <c r="L25" s="17" t="s">
        <v>15</v>
      </c>
      <c r="M25" s="17"/>
      <c r="N25" s="17"/>
    </row>
    <row r="27" spans="2:17" ht="12.75">
      <c r="B27" s="2">
        <v>0</v>
      </c>
      <c r="C27" s="5" t="s">
        <v>0</v>
      </c>
      <c r="D27" s="6">
        <v>1999</v>
      </c>
      <c r="G27" s="16">
        <v>10818</v>
      </c>
      <c r="J27" s="7">
        <v>16387362</v>
      </c>
      <c r="M27" s="9">
        <f>SUM(J27/G27)</f>
        <v>1514.8236272878535</v>
      </c>
      <c r="Q27" s="16"/>
    </row>
    <row r="28" spans="2:17" ht="12.75">
      <c r="B28" s="6">
        <v>2000</v>
      </c>
      <c r="C28" s="5" t="s">
        <v>0</v>
      </c>
      <c r="D28" s="6">
        <v>3999</v>
      </c>
      <c r="G28" s="16">
        <v>6238</v>
      </c>
      <c r="J28" s="2">
        <v>10177734</v>
      </c>
      <c r="M28" s="8">
        <f aca="true" t="shared" si="1" ref="M28:M35">SUM(J28/G28)</f>
        <v>1631.5700545046489</v>
      </c>
      <c r="Q28" s="16"/>
    </row>
    <row r="29" spans="2:17" ht="12.75">
      <c r="B29" s="6">
        <v>4000</v>
      </c>
      <c r="C29" s="5" t="s">
        <v>0</v>
      </c>
      <c r="D29" s="6">
        <v>7999</v>
      </c>
      <c r="G29" s="16">
        <v>11268</v>
      </c>
      <c r="J29" s="2">
        <v>18427168</v>
      </c>
      <c r="M29" s="8">
        <f t="shared" si="1"/>
        <v>1635.3539226127086</v>
      </c>
      <c r="Q29" s="16"/>
    </row>
    <row r="30" spans="2:17" ht="12.75">
      <c r="B30" s="6">
        <v>8000</v>
      </c>
      <c r="C30" s="5" t="s">
        <v>0</v>
      </c>
      <c r="D30" s="6">
        <v>11999</v>
      </c>
      <c r="G30" s="16">
        <v>7028</v>
      </c>
      <c r="J30" s="2">
        <v>11441945</v>
      </c>
      <c r="M30" s="8">
        <f t="shared" si="1"/>
        <v>1628.0513659647127</v>
      </c>
      <c r="Q30" s="16"/>
    </row>
    <row r="31" spans="2:17" ht="12.75">
      <c r="B31" s="6">
        <v>12000</v>
      </c>
      <c r="C31" s="5" t="s">
        <v>0</v>
      </c>
      <c r="D31" s="6">
        <v>15999</v>
      </c>
      <c r="G31" s="16">
        <v>4481</v>
      </c>
      <c r="J31" s="2">
        <v>7141770</v>
      </c>
      <c r="M31" s="8">
        <f t="shared" si="1"/>
        <v>1593.789332738228</v>
      </c>
      <c r="Q31" s="16"/>
    </row>
    <row r="32" spans="2:17" ht="12.75">
      <c r="B32" s="6">
        <v>16000</v>
      </c>
      <c r="C32" s="5" t="s">
        <v>0</v>
      </c>
      <c r="D32" s="6">
        <v>19999</v>
      </c>
      <c r="G32" s="16">
        <v>2932</v>
      </c>
      <c r="J32" s="2">
        <v>4686705</v>
      </c>
      <c r="M32" s="8">
        <f t="shared" si="1"/>
        <v>1598.4669167803547</v>
      </c>
      <c r="Q32" s="16"/>
    </row>
    <row r="33" spans="2:17" ht="12.75">
      <c r="B33" s="6">
        <v>20000</v>
      </c>
      <c r="C33" s="5"/>
      <c r="D33" s="2" t="s">
        <v>1</v>
      </c>
      <c r="G33" s="16">
        <v>6796</v>
      </c>
      <c r="J33" s="2">
        <v>10545970</v>
      </c>
      <c r="M33" s="8">
        <f t="shared" si="1"/>
        <v>1551.790759270159</v>
      </c>
      <c r="Q33" s="16"/>
    </row>
    <row r="34" ht="12.75">
      <c r="Q34" s="16"/>
    </row>
    <row r="35" spans="2:13" ht="12.75">
      <c r="B35" s="17" t="s">
        <v>2</v>
      </c>
      <c r="C35" s="17"/>
      <c r="D35" s="17"/>
      <c r="G35" s="10">
        <f>SUM(G27:G33)</f>
        <v>49561</v>
      </c>
      <c r="H35" s="10"/>
      <c r="I35" s="10"/>
      <c r="J35" s="12">
        <f>SUM(J27:J33)</f>
        <v>78808654</v>
      </c>
      <c r="M35" s="4">
        <f t="shared" si="1"/>
        <v>1590.1344605637498</v>
      </c>
    </row>
    <row r="38" spans="1:14" ht="12.75">
      <c r="A38" s="17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2:14" ht="12.75">
      <c r="B40" s="17" t="s">
        <v>20</v>
      </c>
      <c r="C40" s="17"/>
      <c r="D40" s="17"/>
      <c r="I40" s="17" t="s">
        <v>4</v>
      </c>
      <c r="J40" s="17"/>
      <c r="K40" s="17"/>
      <c r="L40" s="17" t="s">
        <v>6</v>
      </c>
      <c r="M40" s="17"/>
      <c r="N40" s="17"/>
    </row>
    <row r="41" spans="2:14" ht="12.75">
      <c r="B41" s="17" t="s">
        <v>21</v>
      </c>
      <c r="C41" s="17"/>
      <c r="D41" s="17"/>
      <c r="F41" s="17" t="s">
        <v>3</v>
      </c>
      <c r="G41" s="17"/>
      <c r="H41" s="17"/>
      <c r="I41" s="17" t="s">
        <v>17</v>
      </c>
      <c r="J41" s="17"/>
      <c r="K41" s="17"/>
      <c r="L41" s="17" t="s">
        <v>16</v>
      </c>
      <c r="M41" s="17"/>
      <c r="N41" s="17"/>
    </row>
    <row r="43" spans="2:13" ht="12.75">
      <c r="B43" s="2">
        <v>0</v>
      </c>
      <c r="C43" s="15" t="s">
        <v>0</v>
      </c>
      <c r="D43" s="6">
        <v>1999</v>
      </c>
      <c r="G43" s="2">
        <v>15378</v>
      </c>
      <c r="J43" s="7">
        <v>30279552</v>
      </c>
      <c r="M43" s="9">
        <f>SUM(J43/G43)</f>
        <v>1969.0175575497465</v>
      </c>
    </row>
    <row r="44" spans="2:13" ht="12.75">
      <c r="B44" s="6">
        <v>2000</v>
      </c>
      <c r="C44" s="15" t="s">
        <v>0</v>
      </c>
      <c r="D44" s="6">
        <v>3999</v>
      </c>
      <c r="G44" s="2">
        <v>8256</v>
      </c>
      <c r="J44" s="2">
        <v>15845282</v>
      </c>
      <c r="M44" s="8">
        <f aca="true" t="shared" si="2" ref="M44:M51">SUM(J44/G44)</f>
        <v>1919.2444282945737</v>
      </c>
    </row>
    <row r="45" spans="2:13" ht="12.75">
      <c r="B45" s="6">
        <v>4000</v>
      </c>
      <c r="C45" s="15" t="s">
        <v>0</v>
      </c>
      <c r="D45" s="6">
        <v>7999</v>
      </c>
      <c r="G45" s="2">
        <v>17597</v>
      </c>
      <c r="J45" s="2">
        <v>34357705</v>
      </c>
      <c r="M45" s="8">
        <f t="shared" si="2"/>
        <v>1952.475137807581</v>
      </c>
    </row>
    <row r="46" spans="2:13" ht="12.75">
      <c r="B46" s="6">
        <v>8000</v>
      </c>
      <c r="C46" s="15" t="s">
        <v>0</v>
      </c>
      <c r="D46" s="6">
        <v>11999</v>
      </c>
      <c r="G46" s="2">
        <v>13559</v>
      </c>
      <c r="J46" s="2">
        <v>25950907</v>
      </c>
      <c r="M46" s="8">
        <f t="shared" si="2"/>
        <v>1913.9248469651154</v>
      </c>
    </row>
    <row r="47" spans="2:13" ht="12.75">
      <c r="B47" s="6">
        <v>12000</v>
      </c>
      <c r="C47" s="15" t="s">
        <v>0</v>
      </c>
      <c r="D47" s="6">
        <v>15999</v>
      </c>
      <c r="G47" s="2">
        <v>10433</v>
      </c>
      <c r="J47" s="2">
        <v>20309987</v>
      </c>
      <c r="M47" s="8">
        <f t="shared" si="2"/>
        <v>1946.7063164957347</v>
      </c>
    </row>
    <row r="48" spans="2:13" ht="12.75">
      <c r="B48" s="6">
        <v>16000</v>
      </c>
      <c r="C48" s="15" t="s">
        <v>0</v>
      </c>
      <c r="D48" s="6">
        <v>19999</v>
      </c>
      <c r="G48" s="2">
        <v>7236</v>
      </c>
      <c r="J48" s="2">
        <v>14251465</v>
      </c>
      <c r="M48" s="8">
        <f t="shared" si="2"/>
        <v>1969.522526257601</v>
      </c>
    </row>
    <row r="49" spans="2:13" ht="12.75">
      <c r="B49" s="6">
        <v>20000</v>
      </c>
      <c r="C49" s="15"/>
      <c r="D49" s="14" t="s">
        <v>1</v>
      </c>
      <c r="G49" s="2">
        <v>23420</v>
      </c>
      <c r="J49" s="2">
        <v>45277302</v>
      </c>
      <c r="M49" s="8">
        <f t="shared" si="2"/>
        <v>1933.2750640478223</v>
      </c>
    </row>
    <row r="51" spans="2:13" ht="12.75">
      <c r="B51" s="17" t="s">
        <v>2</v>
      </c>
      <c r="C51" s="17"/>
      <c r="D51" s="17"/>
      <c r="G51" s="10">
        <f>SUM(G43:G49)</f>
        <v>95879</v>
      </c>
      <c r="H51" s="10"/>
      <c r="I51" s="10"/>
      <c r="J51" s="12">
        <f>SUM(J43:J49)</f>
        <v>186272200</v>
      </c>
      <c r="M51" s="4">
        <f t="shared" si="2"/>
        <v>1942.784134169109</v>
      </c>
    </row>
    <row r="53" spans="1:14" ht="12.75">
      <c r="A53" s="20" t="s">
        <v>27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</sheetData>
  <mergeCells count="32">
    <mergeCell ref="A53:N53"/>
    <mergeCell ref="L41:N41"/>
    <mergeCell ref="B19:D19"/>
    <mergeCell ref="F25:H25"/>
    <mergeCell ref="B51:D51"/>
    <mergeCell ref="A38:N38"/>
    <mergeCell ref="B40:D40"/>
    <mergeCell ref="B41:D41"/>
    <mergeCell ref="I40:K40"/>
    <mergeCell ref="L40:N40"/>
    <mergeCell ref="F41:H41"/>
    <mergeCell ref="I41:K41"/>
    <mergeCell ref="B35:D35"/>
    <mergeCell ref="I24:K24"/>
    <mergeCell ref="L24:N24"/>
    <mergeCell ref="A22:N22"/>
    <mergeCell ref="B24:D24"/>
    <mergeCell ref="B25:D25"/>
    <mergeCell ref="I25:K25"/>
    <mergeCell ref="L25:N25"/>
    <mergeCell ref="A1:N1"/>
    <mergeCell ref="A2:N2"/>
    <mergeCell ref="A3:N3"/>
    <mergeCell ref="A4:N4"/>
    <mergeCell ref="B8:D8"/>
    <mergeCell ref="B9:D9"/>
    <mergeCell ref="A6:N6"/>
    <mergeCell ref="I8:K8"/>
    <mergeCell ref="L8:N8"/>
    <mergeCell ref="F9:H9"/>
    <mergeCell ref="I9:K9"/>
    <mergeCell ref="L9:N9"/>
  </mergeCells>
  <printOptions horizontalCentered="1"/>
  <pageMargins left="0.76" right="0.75" top="0.67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0.421875" style="0" bestFit="1" customWidth="1"/>
    <col min="8" max="9" width="2.7109375" style="0" customWidth="1"/>
    <col min="10" max="10" width="12.7109375" style="0" customWidth="1"/>
    <col min="11" max="12" width="2.7109375" style="0" customWidth="1"/>
    <col min="13" max="13" width="9.8515625" style="0" bestFit="1" customWidth="1"/>
    <col min="14" max="14" width="2.7109375" style="0" customWidth="1"/>
  </cols>
  <sheetData>
    <row r="1" spans="1:14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customHeight="1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 ht="12.7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2:14" ht="12.75">
      <c r="B8" s="17" t="s">
        <v>20</v>
      </c>
      <c r="C8" s="17"/>
      <c r="D8" s="17"/>
      <c r="I8" s="17" t="s">
        <v>4</v>
      </c>
      <c r="J8" s="17"/>
      <c r="K8" s="17"/>
      <c r="L8" s="17" t="s">
        <v>6</v>
      </c>
      <c r="M8" s="17"/>
      <c r="N8" s="17"/>
    </row>
    <row r="9" spans="2:18" ht="12.75">
      <c r="B9" s="17" t="s">
        <v>21</v>
      </c>
      <c r="C9" s="17"/>
      <c r="D9" s="17"/>
      <c r="F9" s="17" t="s">
        <v>3</v>
      </c>
      <c r="G9" s="17"/>
      <c r="H9" s="17"/>
      <c r="I9" s="17" t="s">
        <v>5</v>
      </c>
      <c r="J9" s="17"/>
      <c r="K9" s="17"/>
      <c r="L9" s="17" t="s">
        <v>7</v>
      </c>
      <c r="M9" s="17"/>
      <c r="N9" s="17"/>
      <c r="Q9" s="17"/>
      <c r="R9" s="17"/>
    </row>
    <row r="10" spans="17:18" ht="12.75">
      <c r="Q10" s="2"/>
      <c r="R10" s="2"/>
    </row>
    <row r="11" spans="2:18" ht="12.75">
      <c r="B11" s="2">
        <v>0</v>
      </c>
      <c r="C11" s="5" t="s">
        <v>0</v>
      </c>
      <c r="D11" s="6">
        <v>1999</v>
      </c>
      <c r="G11" s="2">
        <v>1491</v>
      </c>
      <c r="H11" s="1"/>
      <c r="I11" s="1"/>
      <c r="J11" s="7">
        <v>732246</v>
      </c>
      <c r="K11" s="1"/>
      <c r="L11" s="1"/>
      <c r="M11" s="7">
        <f>SUM(J11/G11)</f>
        <v>491.1106639839034</v>
      </c>
      <c r="Q11" s="2"/>
      <c r="R11" s="2"/>
    </row>
    <row r="12" spans="2:18" ht="12.75">
      <c r="B12" s="6">
        <v>2000</v>
      </c>
      <c r="C12" s="5" t="s">
        <v>0</v>
      </c>
      <c r="D12" s="6">
        <v>3999</v>
      </c>
      <c r="G12" s="2">
        <v>1262</v>
      </c>
      <c r="H12" s="1"/>
      <c r="I12" s="1"/>
      <c r="J12" s="2">
        <v>547080</v>
      </c>
      <c r="K12" s="1"/>
      <c r="L12" s="1"/>
      <c r="M12" s="2">
        <f aca="true" t="shared" si="0" ref="M12:M17">SUM(J12/G12)</f>
        <v>433.50237717908084</v>
      </c>
      <c r="Q12" s="2"/>
      <c r="R12" s="2"/>
    </row>
    <row r="13" spans="2:18" ht="12.75">
      <c r="B13" s="6">
        <v>4000</v>
      </c>
      <c r="C13" s="5" t="s">
        <v>0</v>
      </c>
      <c r="D13" s="6">
        <v>7999</v>
      </c>
      <c r="G13" s="2">
        <v>2242</v>
      </c>
      <c r="H13" s="1"/>
      <c r="I13" s="1"/>
      <c r="J13" s="2">
        <v>1091856</v>
      </c>
      <c r="K13" s="1"/>
      <c r="L13" s="1"/>
      <c r="M13" s="2">
        <f t="shared" si="0"/>
        <v>487.00089206066014</v>
      </c>
      <c r="Q13" s="2"/>
      <c r="R13" s="2"/>
    </row>
    <row r="14" spans="2:18" ht="12.75">
      <c r="B14" s="6">
        <v>8000</v>
      </c>
      <c r="C14" s="5" t="s">
        <v>0</v>
      </c>
      <c r="D14" s="6">
        <v>11999</v>
      </c>
      <c r="G14" s="2">
        <v>1516</v>
      </c>
      <c r="H14" s="1"/>
      <c r="I14" s="1"/>
      <c r="J14" s="2">
        <v>704076</v>
      </c>
      <c r="K14" s="1"/>
      <c r="L14" s="1"/>
      <c r="M14" s="2">
        <f t="shared" si="0"/>
        <v>464.43007915567284</v>
      </c>
      <c r="Q14" s="2"/>
      <c r="R14" s="2"/>
    </row>
    <row r="15" spans="2:18" ht="12.75">
      <c r="B15" s="6">
        <v>12000</v>
      </c>
      <c r="C15" s="5" t="s">
        <v>0</v>
      </c>
      <c r="D15" s="6">
        <v>15999</v>
      </c>
      <c r="G15" s="2">
        <v>1203</v>
      </c>
      <c r="H15" s="1"/>
      <c r="I15" s="1"/>
      <c r="J15" s="2">
        <v>594815</v>
      </c>
      <c r="K15" s="1"/>
      <c r="L15" s="1"/>
      <c r="M15" s="2">
        <f t="shared" si="0"/>
        <v>494.4430590191189</v>
      </c>
      <c r="Q15" s="2"/>
      <c r="R15" s="2"/>
    </row>
    <row r="16" spans="2:18" ht="12.75">
      <c r="B16" s="6">
        <v>16000</v>
      </c>
      <c r="C16" s="5" t="s">
        <v>0</v>
      </c>
      <c r="D16" s="6">
        <v>19999</v>
      </c>
      <c r="G16" s="2">
        <v>974</v>
      </c>
      <c r="H16" s="1"/>
      <c r="I16" s="1"/>
      <c r="J16" s="2">
        <v>446763</v>
      </c>
      <c r="K16" s="1"/>
      <c r="L16" s="1"/>
      <c r="M16" s="2">
        <f t="shared" si="0"/>
        <v>458.6889117043121</v>
      </c>
      <c r="Q16" s="2"/>
      <c r="R16" s="2"/>
    </row>
    <row r="17" spans="2:18" ht="12.75">
      <c r="B17" s="6">
        <v>20000</v>
      </c>
      <c r="C17" s="5"/>
      <c r="D17" s="2" t="s">
        <v>1</v>
      </c>
      <c r="G17" s="2">
        <v>2297</v>
      </c>
      <c r="H17" s="1"/>
      <c r="I17" s="1"/>
      <c r="J17" s="2">
        <v>1132148</v>
      </c>
      <c r="K17" s="1"/>
      <c r="L17" s="1"/>
      <c r="M17" s="2">
        <f t="shared" si="0"/>
        <v>492.88114932520676</v>
      </c>
      <c r="Q17" s="2"/>
      <c r="R17" s="2"/>
    </row>
    <row r="18" ht="12.75">
      <c r="R18" s="2"/>
    </row>
    <row r="19" spans="2:18" ht="12.75">
      <c r="B19" s="17" t="s">
        <v>2</v>
      </c>
      <c r="C19" s="17"/>
      <c r="D19" s="17"/>
      <c r="G19" s="10">
        <f>SUM(G11:G18)</f>
        <v>10985</v>
      </c>
      <c r="H19" s="11"/>
      <c r="I19" s="11"/>
      <c r="J19" s="12">
        <f>SUM(J11:J18)</f>
        <v>5248984</v>
      </c>
      <c r="K19" s="12"/>
      <c r="L19" s="12"/>
      <c r="M19" s="12">
        <f>SUM(J19/G19)</f>
        <v>477.8319526627219</v>
      </c>
      <c r="Q19" s="17"/>
      <c r="R19" s="17"/>
    </row>
    <row r="20" spans="17:18" ht="12.75">
      <c r="Q20" s="2"/>
      <c r="R20" s="2"/>
    </row>
    <row r="21" spans="17:18" ht="12.75">
      <c r="Q21" s="2"/>
      <c r="R21" s="2"/>
    </row>
    <row r="22" spans="1:18" ht="12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Q22" s="2"/>
      <c r="R22" s="2"/>
    </row>
    <row r="23" spans="17:18" ht="12.75">
      <c r="Q23" s="2"/>
      <c r="R23" s="2"/>
    </row>
    <row r="24" spans="2:18" ht="12.75">
      <c r="B24" s="17" t="s">
        <v>20</v>
      </c>
      <c r="C24" s="17"/>
      <c r="D24" s="17"/>
      <c r="I24" s="17" t="s">
        <v>4</v>
      </c>
      <c r="J24" s="17"/>
      <c r="K24" s="17"/>
      <c r="L24" s="17" t="s">
        <v>6</v>
      </c>
      <c r="M24" s="17"/>
      <c r="N24" s="17"/>
      <c r="Q24" s="2"/>
      <c r="R24" s="2"/>
    </row>
    <row r="25" spans="2:18" ht="12.75">
      <c r="B25" s="17" t="s">
        <v>21</v>
      </c>
      <c r="C25" s="17"/>
      <c r="D25" s="17"/>
      <c r="F25" s="17" t="s">
        <v>3</v>
      </c>
      <c r="G25" s="17"/>
      <c r="H25" s="17"/>
      <c r="I25" s="17" t="s">
        <v>14</v>
      </c>
      <c r="J25" s="17"/>
      <c r="K25" s="17"/>
      <c r="L25" s="17" t="s">
        <v>15</v>
      </c>
      <c r="M25" s="17"/>
      <c r="N25" s="17"/>
      <c r="Q25" s="2"/>
      <c r="R25" s="2"/>
    </row>
    <row r="26" spans="17:18" ht="12.75">
      <c r="Q26" s="2"/>
      <c r="R26" s="2"/>
    </row>
    <row r="27" spans="2:18" ht="12.75">
      <c r="B27" s="2">
        <v>0</v>
      </c>
      <c r="C27" s="5" t="s">
        <v>0</v>
      </c>
      <c r="D27" s="6">
        <v>1999</v>
      </c>
      <c r="G27" s="2">
        <v>358</v>
      </c>
      <c r="J27" s="7">
        <v>544843</v>
      </c>
      <c r="M27" s="7">
        <f>SUM(J27/G27)</f>
        <v>1521.9078212290503</v>
      </c>
      <c r="Q27" s="2"/>
      <c r="R27" s="2"/>
    </row>
    <row r="28" spans="2:13" ht="12.75">
      <c r="B28" s="6">
        <v>2000</v>
      </c>
      <c r="C28" s="5" t="s">
        <v>0</v>
      </c>
      <c r="D28" s="6">
        <v>3999</v>
      </c>
      <c r="G28" s="2">
        <v>242</v>
      </c>
      <c r="J28" s="2">
        <v>278081</v>
      </c>
      <c r="M28" s="2">
        <f aca="true" t="shared" si="1" ref="M28:M33">SUM(J28/G28)</f>
        <v>1149.095041322314</v>
      </c>
    </row>
    <row r="29" spans="2:18" ht="12.75">
      <c r="B29" s="6">
        <v>4000</v>
      </c>
      <c r="C29" s="5" t="s">
        <v>0</v>
      </c>
      <c r="D29" s="6">
        <v>7999</v>
      </c>
      <c r="G29" s="2">
        <v>465</v>
      </c>
      <c r="J29" s="2">
        <v>644073</v>
      </c>
      <c r="M29" s="2">
        <f t="shared" si="1"/>
        <v>1385.1032258064515</v>
      </c>
      <c r="Q29" s="17"/>
      <c r="R29" s="17"/>
    </row>
    <row r="30" spans="2:18" ht="12.75">
      <c r="B30" s="6">
        <v>8000</v>
      </c>
      <c r="C30" s="5" t="s">
        <v>0</v>
      </c>
      <c r="D30" s="6">
        <v>11999</v>
      </c>
      <c r="G30" s="2">
        <v>272</v>
      </c>
      <c r="J30" s="2">
        <v>395075</v>
      </c>
      <c r="M30" s="2">
        <f t="shared" si="1"/>
        <v>1452.4816176470588</v>
      </c>
      <c r="Q30" s="2"/>
      <c r="R30" s="2"/>
    </row>
    <row r="31" spans="2:18" ht="12.75">
      <c r="B31" s="6">
        <v>12000</v>
      </c>
      <c r="C31" s="5" t="s">
        <v>0</v>
      </c>
      <c r="D31" s="6">
        <v>15999</v>
      </c>
      <c r="G31" s="2">
        <v>203</v>
      </c>
      <c r="J31" s="2">
        <v>303126</v>
      </c>
      <c r="M31" s="2">
        <f t="shared" si="1"/>
        <v>1493.231527093596</v>
      </c>
      <c r="Q31" s="2"/>
      <c r="R31" s="2"/>
    </row>
    <row r="32" spans="2:18" ht="12.75">
      <c r="B32" s="6">
        <v>16000</v>
      </c>
      <c r="C32" s="5" t="s">
        <v>0</v>
      </c>
      <c r="D32" s="6">
        <v>19999</v>
      </c>
      <c r="G32" s="2">
        <v>126</v>
      </c>
      <c r="J32" s="2">
        <v>192146</v>
      </c>
      <c r="M32" s="2">
        <f t="shared" si="1"/>
        <v>1524.968253968254</v>
      </c>
      <c r="Q32" s="2"/>
      <c r="R32" s="2"/>
    </row>
    <row r="33" spans="2:18" ht="12.75">
      <c r="B33" s="6">
        <v>20000</v>
      </c>
      <c r="C33" s="5"/>
      <c r="D33" s="2" t="s">
        <v>1</v>
      </c>
      <c r="G33" s="2">
        <v>353</v>
      </c>
      <c r="J33" s="2">
        <v>546870</v>
      </c>
      <c r="M33" s="2">
        <f t="shared" si="1"/>
        <v>1549.2067988668555</v>
      </c>
      <c r="Q33" s="2"/>
      <c r="R33" s="2"/>
    </row>
    <row r="34" spans="17:18" ht="12.75">
      <c r="Q34" s="2"/>
      <c r="R34" s="2"/>
    </row>
    <row r="35" spans="2:18" ht="12.75">
      <c r="B35" s="17" t="s">
        <v>2</v>
      </c>
      <c r="C35" s="17"/>
      <c r="D35" s="17"/>
      <c r="G35" s="10">
        <f>SUM(G27:G34)</f>
        <v>2019</v>
      </c>
      <c r="H35" s="11"/>
      <c r="I35" s="11"/>
      <c r="J35" s="12">
        <f>SUM(J27:J34)</f>
        <v>2904214</v>
      </c>
      <c r="K35" s="12"/>
      <c r="L35" s="12"/>
      <c r="M35" s="12">
        <f>SUM(J35/G35)</f>
        <v>1438.4418028727093</v>
      </c>
      <c r="Q35" s="2"/>
      <c r="R35" s="2"/>
    </row>
    <row r="36" spans="17:18" ht="12.75">
      <c r="Q36" s="2"/>
      <c r="R36" s="2"/>
    </row>
    <row r="37" spans="17:18" ht="12.75">
      <c r="Q37" s="2"/>
      <c r="R37" s="2"/>
    </row>
    <row r="38" spans="1:14" ht="12.75">
      <c r="A38" s="17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2:14" ht="12.75">
      <c r="B40" s="17" t="s">
        <v>20</v>
      </c>
      <c r="C40" s="17"/>
      <c r="D40" s="17"/>
      <c r="I40" s="17" t="s">
        <v>4</v>
      </c>
      <c r="J40" s="17"/>
      <c r="K40" s="17"/>
      <c r="L40" s="17" t="s">
        <v>6</v>
      </c>
      <c r="M40" s="17"/>
      <c r="N40" s="17"/>
    </row>
    <row r="41" spans="2:14" ht="12.75">
      <c r="B41" s="17" t="s">
        <v>21</v>
      </c>
      <c r="C41" s="17"/>
      <c r="D41" s="17"/>
      <c r="F41" s="17" t="s">
        <v>3</v>
      </c>
      <c r="G41" s="17"/>
      <c r="H41" s="17"/>
      <c r="I41" s="17" t="s">
        <v>17</v>
      </c>
      <c r="J41" s="17"/>
      <c r="K41" s="17"/>
      <c r="L41" s="17" t="s">
        <v>16</v>
      </c>
      <c r="M41" s="17"/>
      <c r="N41" s="17"/>
    </row>
    <row r="43" spans="2:13" ht="12.75">
      <c r="B43" s="2">
        <v>0</v>
      </c>
      <c r="C43" s="5" t="s">
        <v>0</v>
      </c>
      <c r="D43" s="6">
        <v>1999</v>
      </c>
      <c r="G43" s="2">
        <v>55</v>
      </c>
      <c r="J43" s="7">
        <v>98414</v>
      </c>
      <c r="K43" s="7"/>
      <c r="L43" s="7"/>
      <c r="M43" s="7">
        <f>SUM(J43/G43)</f>
        <v>1789.3454545454545</v>
      </c>
    </row>
    <row r="44" spans="2:13" ht="12.75">
      <c r="B44" s="6">
        <v>2000</v>
      </c>
      <c r="C44" s="5" t="s">
        <v>0</v>
      </c>
      <c r="D44" s="6">
        <v>3999</v>
      </c>
      <c r="G44" s="2">
        <v>26</v>
      </c>
      <c r="J44" s="2">
        <v>42675</v>
      </c>
      <c r="M44" s="2">
        <f aca="true" t="shared" si="2" ref="M44:M51">SUM(J44/G44)</f>
        <v>1641.3461538461538</v>
      </c>
    </row>
    <row r="45" spans="2:13" ht="12.75">
      <c r="B45" s="6">
        <v>4000</v>
      </c>
      <c r="C45" s="5" t="s">
        <v>0</v>
      </c>
      <c r="D45" s="6">
        <v>7999</v>
      </c>
      <c r="G45" s="2">
        <v>76</v>
      </c>
      <c r="J45" s="2">
        <v>118071</v>
      </c>
      <c r="M45" s="2">
        <f t="shared" si="2"/>
        <v>1553.5657894736842</v>
      </c>
    </row>
    <row r="46" spans="2:13" ht="12.75">
      <c r="B46" s="6">
        <v>8000</v>
      </c>
      <c r="C46" s="5" t="s">
        <v>0</v>
      </c>
      <c r="D46" s="6">
        <v>11999</v>
      </c>
      <c r="G46" s="2">
        <v>68</v>
      </c>
      <c r="J46" s="2">
        <v>102153</v>
      </c>
      <c r="M46" s="2">
        <f t="shared" si="2"/>
        <v>1502.25</v>
      </c>
    </row>
    <row r="47" spans="2:13" ht="12.75">
      <c r="B47" s="6">
        <v>12000</v>
      </c>
      <c r="C47" s="5" t="s">
        <v>0</v>
      </c>
      <c r="D47" s="6">
        <v>15999</v>
      </c>
      <c r="G47" s="2">
        <v>60</v>
      </c>
      <c r="J47" s="2">
        <v>100472</v>
      </c>
      <c r="M47" s="2">
        <f t="shared" si="2"/>
        <v>1674.5333333333333</v>
      </c>
    </row>
    <row r="48" spans="2:13" ht="12.75">
      <c r="B48" s="6">
        <v>16000</v>
      </c>
      <c r="C48" s="5" t="s">
        <v>0</v>
      </c>
      <c r="D48" s="6">
        <v>19999</v>
      </c>
      <c r="G48" s="2">
        <v>71</v>
      </c>
      <c r="J48" s="2">
        <v>115650</v>
      </c>
      <c r="M48" s="2">
        <f t="shared" si="2"/>
        <v>1628.8732394366198</v>
      </c>
    </row>
    <row r="49" spans="2:13" ht="12.75">
      <c r="B49" s="6">
        <v>20000</v>
      </c>
      <c r="C49" s="5"/>
      <c r="D49" s="2" t="s">
        <v>1</v>
      </c>
      <c r="G49" s="2">
        <v>290</v>
      </c>
      <c r="J49" s="2">
        <v>407404</v>
      </c>
      <c r="M49" s="2">
        <f t="shared" si="2"/>
        <v>1404.8413793103448</v>
      </c>
    </row>
    <row r="51" spans="2:13" ht="12.75">
      <c r="B51" s="17" t="s">
        <v>2</v>
      </c>
      <c r="C51" s="17"/>
      <c r="D51" s="17"/>
      <c r="G51" s="10">
        <f>SUM(G43:G50)</f>
        <v>646</v>
      </c>
      <c r="H51" s="11"/>
      <c r="I51" s="11"/>
      <c r="J51" s="12">
        <f>SUM(J43:J50)</f>
        <v>984839</v>
      </c>
      <c r="K51" s="12"/>
      <c r="L51" s="12"/>
      <c r="M51" s="12">
        <f t="shared" si="2"/>
        <v>1524.5185758513933</v>
      </c>
    </row>
  </sheetData>
  <mergeCells count="34">
    <mergeCell ref="L41:N41"/>
    <mergeCell ref="Q9:R9"/>
    <mergeCell ref="Q19:R19"/>
    <mergeCell ref="Q29:R29"/>
    <mergeCell ref="B19:D19"/>
    <mergeCell ref="F25:H25"/>
    <mergeCell ref="B51:D51"/>
    <mergeCell ref="A38:N38"/>
    <mergeCell ref="B40:D40"/>
    <mergeCell ref="B41:D41"/>
    <mergeCell ref="I40:K40"/>
    <mergeCell ref="L40:N40"/>
    <mergeCell ref="F41:H41"/>
    <mergeCell ref="I41:K41"/>
    <mergeCell ref="B35:D35"/>
    <mergeCell ref="I24:K24"/>
    <mergeCell ref="L24:N24"/>
    <mergeCell ref="A22:N22"/>
    <mergeCell ref="B24:D24"/>
    <mergeCell ref="B25:D25"/>
    <mergeCell ref="I25:K25"/>
    <mergeCell ref="L25:N25"/>
    <mergeCell ref="A1:N1"/>
    <mergeCell ref="A2:N2"/>
    <mergeCell ref="A3:N3"/>
    <mergeCell ref="A4:N4"/>
    <mergeCell ref="B8:D8"/>
    <mergeCell ref="B9:D9"/>
    <mergeCell ref="A6:N6"/>
    <mergeCell ref="I8:K8"/>
    <mergeCell ref="L8:N8"/>
    <mergeCell ref="F9:H9"/>
    <mergeCell ref="I9:K9"/>
    <mergeCell ref="L9:N9"/>
  </mergeCells>
  <printOptions horizontalCentered="1"/>
  <pageMargins left="0.7" right="0.75" top="0.6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workbookViewId="0" topLeftCell="A1">
      <selection activeCell="G19" sqref="G19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0.8515625" style="0" bestFit="1" customWidth="1"/>
    <col min="8" max="9" width="2.7109375" style="0" customWidth="1"/>
    <col min="10" max="10" width="14.421875" style="0" customWidth="1"/>
    <col min="11" max="12" width="2.7109375" style="0" customWidth="1"/>
    <col min="13" max="13" width="8.421875" style="0" customWidth="1"/>
    <col min="14" max="14" width="2.7109375" style="0" customWidth="1"/>
    <col min="16" max="16" width="9.28125" style="0" bestFit="1" customWidth="1"/>
    <col min="17" max="17" width="12.421875" style="0" customWidth="1"/>
  </cols>
  <sheetData>
    <row r="1" spans="1:14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customHeight="1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 ht="12.7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2:17" ht="12.75">
      <c r="B8" s="17" t="s">
        <v>20</v>
      </c>
      <c r="C8" s="17"/>
      <c r="D8" s="17"/>
      <c r="I8" s="17" t="s">
        <v>4</v>
      </c>
      <c r="J8" s="17"/>
      <c r="K8" s="17"/>
      <c r="L8" s="17" t="s">
        <v>6</v>
      </c>
      <c r="M8" s="17"/>
      <c r="N8" s="17"/>
      <c r="P8" s="17"/>
      <c r="Q8" s="17"/>
    </row>
    <row r="9" spans="2:17" ht="12.75">
      <c r="B9" s="17" t="s">
        <v>21</v>
      </c>
      <c r="C9" s="17"/>
      <c r="D9" s="17"/>
      <c r="F9" s="17" t="s">
        <v>3</v>
      </c>
      <c r="G9" s="17"/>
      <c r="H9" s="17"/>
      <c r="I9" s="17" t="s">
        <v>5</v>
      </c>
      <c r="J9" s="17"/>
      <c r="K9" s="17"/>
      <c r="L9" s="17" t="s">
        <v>7</v>
      </c>
      <c r="M9" s="17"/>
      <c r="N9" s="17"/>
      <c r="P9" s="2"/>
      <c r="Q9" s="2"/>
    </row>
    <row r="10" spans="16:17" ht="12.75">
      <c r="P10" s="2"/>
      <c r="Q10" s="2"/>
    </row>
    <row r="11" spans="2:17" ht="12.75">
      <c r="B11" s="2">
        <v>0</v>
      </c>
      <c r="C11" s="5" t="s">
        <v>0</v>
      </c>
      <c r="D11" s="6">
        <v>1999</v>
      </c>
      <c r="G11" s="2">
        <v>17600</v>
      </c>
      <c r="H11" s="1"/>
      <c r="I11" s="1"/>
      <c r="J11" s="7">
        <v>19898601</v>
      </c>
      <c r="K11" s="1"/>
      <c r="L11" s="1"/>
      <c r="M11" s="9">
        <f>SUM(J11/G11)</f>
        <v>1130.6023295454545</v>
      </c>
      <c r="P11" s="2"/>
      <c r="Q11" s="2"/>
    </row>
    <row r="12" spans="2:17" ht="12.75">
      <c r="B12" s="6">
        <v>2000</v>
      </c>
      <c r="C12" s="5" t="s">
        <v>0</v>
      </c>
      <c r="D12" s="6">
        <v>3999</v>
      </c>
      <c r="G12" s="2">
        <v>12768</v>
      </c>
      <c r="H12" s="1"/>
      <c r="I12" s="1"/>
      <c r="J12" s="2">
        <v>12215360</v>
      </c>
      <c r="K12" s="1"/>
      <c r="L12" s="1"/>
      <c r="M12" s="8">
        <f aca="true" t="shared" si="0" ref="M12:M17">SUM(J12/G12)</f>
        <v>956.7167919799499</v>
      </c>
      <c r="P12" s="2"/>
      <c r="Q12" s="2"/>
    </row>
    <row r="13" spans="2:17" ht="12.75">
      <c r="B13" s="6">
        <v>4000</v>
      </c>
      <c r="C13" s="5" t="s">
        <v>0</v>
      </c>
      <c r="D13" s="6">
        <v>7999</v>
      </c>
      <c r="G13" s="2">
        <v>20498</v>
      </c>
      <c r="H13" s="1"/>
      <c r="I13" s="1"/>
      <c r="J13" s="2">
        <v>20516568</v>
      </c>
      <c r="K13" s="1"/>
      <c r="L13" s="1"/>
      <c r="M13" s="8">
        <f t="shared" si="0"/>
        <v>1000.9058444726314</v>
      </c>
      <c r="P13" s="2"/>
      <c r="Q13" s="2"/>
    </row>
    <row r="14" spans="2:17" ht="12.75">
      <c r="B14" s="6">
        <v>8000</v>
      </c>
      <c r="C14" s="5" t="s">
        <v>0</v>
      </c>
      <c r="D14" s="6">
        <v>11999</v>
      </c>
      <c r="G14" s="2">
        <v>13952</v>
      </c>
      <c r="H14" s="1"/>
      <c r="I14" s="1"/>
      <c r="J14" s="2">
        <v>12424677</v>
      </c>
      <c r="K14" s="1"/>
      <c r="L14" s="1"/>
      <c r="M14" s="8">
        <f t="shared" si="0"/>
        <v>890.5301748853211</v>
      </c>
      <c r="P14" s="2"/>
      <c r="Q14" s="2"/>
    </row>
    <row r="15" spans="2:17" ht="12.75">
      <c r="B15" s="6">
        <v>12000</v>
      </c>
      <c r="C15" s="5" t="s">
        <v>0</v>
      </c>
      <c r="D15" s="6">
        <v>15999</v>
      </c>
      <c r="G15" s="2">
        <v>11505</v>
      </c>
      <c r="H15" s="1"/>
      <c r="I15" s="1"/>
      <c r="J15" s="2">
        <v>8928447</v>
      </c>
      <c r="K15" s="1"/>
      <c r="L15" s="1"/>
      <c r="M15" s="8">
        <f t="shared" si="0"/>
        <v>776.0492829204694</v>
      </c>
      <c r="P15" s="2"/>
      <c r="Q15" s="2"/>
    </row>
    <row r="16" spans="2:17" ht="12.75">
      <c r="B16" s="6">
        <v>16000</v>
      </c>
      <c r="C16" s="5" t="s">
        <v>0</v>
      </c>
      <c r="D16" s="6">
        <v>19999</v>
      </c>
      <c r="G16" s="2">
        <v>7935</v>
      </c>
      <c r="H16" s="1"/>
      <c r="I16" s="1"/>
      <c r="J16" s="2">
        <v>5947592</v>
      </c>
      <c r="K16" s="1"/>
      <c r="L16" s="1"/>
      <c r="M16" s="8">
        <f t="shared" si="0"/>
        <v>749.5390044108381</v>
      </c>
      <c r="P16" s="2"/>
      <c r="Q16" s="2"/>
    </row>
    <row r="17" spans="2:17" ht="12.75">
      <c r="B17" s="6">
        <v>20000</v>
      </c>
      <c r="C17" s="5"/>
      <c r="D17" s="2" t="s">
        <v>1</v>
      </c>
      <c r="G17" s="2">
        <v>23358</v>
      </c>
      <c r="H17" s="1"/>
      <c r="I17" s="1"/>
      <c r="J17" s="2">
        <v>16239761</v>
      </c>
      <c r="K17" s="1"/>
      <c r="L17" s="1"/>
      <c r="M17" s="8">
        <f t="shared" si="0"/>
        <v>695.2547735251305</v>
      </c>
      <c r="Q17" s="2"/>
    </row>
    <row r="18" spans="16:17" ht="12.75">
      <c r="P18" s="17"/>
      <c r="Q18" s="17"/>
    </row>
    <row r="19" spans="2:17" ht="12.75">
      <c r="B19" s="17" t="s">
        <v>2</v>
      </c>
      <c r="C19" s="17"/>
      <c r="D19" s="17"/>
      <c r="G19" s="10">
        <f>SUM(G11:G18)</f>
        <v>107616</v>
      </c>
      <c r="H19" s="11"/>
      <c r="I19" s="11"/>
      <c r="J19" s="12">
        <f>SUM(J11:J18)</f>
        <v>96171006</v>
      </c>
      <c r="M19" s="4">
        <f>SUM(J19/G19)</f>
        <v>893.6496989295272</v>
      </c>
      <c r="P19" s="2"/>
      <c r="Q19" s="2"/>
    </row>
    <row r="20" spans="16:17" ht="12.75">
      <c r="P20" s="2"/>
      <c r="Q20" s="2"/>
    </row>
    <row r="21" spans="16:17" ht="12.75">
      <c r="P21" s="2"/>
      <c r="Q21" s="2"/>
    </row>
    <row r="22" spans="1:17" ht="12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P22" s="2"/>
      <c r="Q22" s="2"/>
    </row>
    <row r="23" spans="16:17" ht="12.75">
      <c r="P23" s="2"/>
      <c r="Q23" s="2"/>
    </row>
    <row r="24" spans="2:17" ht="12.75">
      <c r="B24" s="17" t="s">
        <v>20</v>
      </c>
      <c r="C24" s="17"/>
      <c r="D24" s="17"/>
      <c r="I24" s="17" t="s">
        <v>4</v>
      </c>
      <c r="J24" s="17"/>
      <c r="K24" s="17"/>
      <c r="L24" s="17" t="s">
        <v>6</v>
      </c>
      <c r="M24" s="17"/>
      <c r="N24" s="17"/>
      <c r="P24" s="2"/>
      <c r="Q24" s="2"/>
    </row>
    <row r="25" spans="2:17" ht="12.75">
      <c r="B25" s="17" t="s">
        <v>21</v>
      </c>
      <c r="C25" s="17"/>
      <c r="D25" s="17"/>
      <c r="F25" s="17" t="s">
        <v>3</v>
      </c>
      <c r="G25" s="17"/>
      <c r="H25" s="17"/>
      <c r="I25" s="17" t="s">
        <v>14</v>
      </c>
      <c r="J25" s="17"/>
      <c r="K25" s="17"/>
      <c r="L25" s="17" t="s">
        <v>15</v>
      </c>
      <c r="M25" s="17"/>
      <c r="N25" s="17"/>
      <c r="P25" s="2"/>
      <c r="Q25" s="2"/>
    </row>
    <row r="26" spans="16:17" ht="12.75">
      <c r="P26" s="2"/>
      <c r="Q26" s="2"/>
    </row>
    <row r="27" spans="2:13" ht="12.75">
      <c r="B27" s="2">
        <v>0</v>
      </c>
      <c r="C27" s="5" t="s">
        <v>0</v>
      </c>
      <c r="D27" s="6">
        <v>1999</v>
      </c>
      <c r="G27" s="2">
        <v>6216</v>
      </c>
      <c r="J27" s="7">
        <v>8895644</v>
      </c>
      <c r="M27" s="9">
        <f>SUM(J27/G27)</f>
        <v>1431.0881595881597</v>
      </c>
    </row>
    <row r="28" spans="2:17" ht="12.75">
      <c r="B28" s="6">
        <v>2000</v>
      </c>
      <c r="C28" s="5" t="s">
        <v>0</v>
      </c>
      <c r="D28" s="6">
        <v>3999</v>
      </c>
      <c r="G28" s="2">
        <v>4139</v>
      </c>
      <c r="J28" s="2">
        <v>5865692</v>
      </c>
      <c r="M28" s="8">
        <f aca="true" t="shared" si="1" ref="M28:M33">SUM(J28/G28)</f>
        <v>1417.1761294998792</v>
      </c>
      <c r="P28" s="17"/>
      <c r="Q28" s="17"/>
    </row>
    <row r="29" spans="2:17" ht="12.75">
      <c r="B29" s="6">
        <v>4000</v>
      </c>
      <c r="C29" s="5" t="s">
        <v>0</v>
      </c>
      <c r="D29" s="6">
        <v>7999</v>
      </c>
      <c r="G29" s="2">
        <v>6103</v>
      </c>
      <c r="J29" s="2">
        <v>8846274</v>
      </c>
      <c r="M29" s="8">
        <f t="shared" si="1"/>
        <v>1449.4959855808618</v>
      </c>
      <c r="P29" s="2"/>
      <c r="Q29" s="2"/>
    </row>
    <row r="30" spans="2:17" ht="12.75">
      <c r="B30" s="6">
        <v>8000</v>
      </c>
      <c r="C30" s="5" t="s">
        <v>0</v>
      </c>
      <c r="D30" s="6">
        <v>11999</v>
      </c>
      <c r="G30" s="2">
        <v>3509</v>
      </c>
      <c r="J30" s="2">
        <v>5098037</v>
      </c>
      <c r="M30" s="8">
        <f t="shared" si="1"/>
        <v>1452.8461100028499</v>
      </c>
      <c r="P30" s="2"/>
      <c r="Q30" s="2"/>
    </row>
    <row r="31" spans="2:17" ht="12.75">
      <c r="B31" s="6">
        <v>12000</v>
      </c>
      <c r="C31" s="5" t="s">
        <v>0</v>
      </c>
      <c r="D31" s="6">
        <v>15999</v>
      </c>
      <c r="G31" s="2">
        <v>2320</v>
      </c>
      <c r="J31" s="2">
        <v>3415253</v>
      </c>
      <c r="M31" s="8">
        <f t="shared" si="1"/>
        <v>1472.0918103448275</v>
      </c>
      <c r="P31" s="2"/>
      <c r="Q31" s="2"/>
    </row>
    <row r="32" spans="2:17" ht="12.75">
      <c r="B32" s="6">
        <v>16000</v>
      </c>
      <c r="C32" s="5" t="s">
        <v>0</v>
      </c>
      <c r="D32" s="6">
        <v>19999</v>
      </c>
      <c r="G32" s="2">
        <v>1541</v>
      </c>
      <c r="J32" s="2">
        <v>2254458</v>
      </c>
      <c r="M32" s="8">
        <f t="shared" si="1"/>
        <v>1462.9837767683323</v>
      </c>
      <c r="P32" s="2"/>
      <c r="Q32" s="2"/>
    </row>
    <row r="33" spans="2:17" ht="12.75">
      <c r="B33" s="6">
        <v>20000</v>
      </c>
      <c r="C33" s="5"/>
      <c r="D33" s="2" t="s">
        <v>1</v>
      </c>
      <c r="G33" s="2">
        <v>4047</v>
      </c>
      <c r="J33" s="2">
        <v>5351502</v>
      </c>
      <c r="M33" s="8">
        <f t="shared" si="1"/>
        <v>1322.338028169014</v>
      </c>
      <c r="P33" s="2"/>
      <c r="Q33" s="2"/>
    </row>
    <row r="34" spans="16:17" ht="12.75">
      <c r="P34" s="2"/>
      <c r="Q34" s="2"/>
    </row>
    <row r="35" spans="2:17" ht="12.75">
      <c r="B35" s="17" t="s">
        <v>2</v>
      </c>
      <c r="C35" s="17"/>
      <c r="D35" s="17"/>
      <c r="G35" s="10">
        <f>SUM(G27:G34)</f>
        <v>27875</v>
      </c>
      <c r="H35" s="11"/>
      <c r="I35" s="11"/>
      <c r="J35" s="12">
        <f>SUM(J27:J34)</f>
        <v>39726860</v>
      </c>
      <c r="K35" s="12"/>
      <c r="L35" s="12"/>
      <c r="M35" s="4">
        <f>SUM(J35/G35)</f>
        <v>1425.1788340807175</v>
      </c>
      <c r="P35" s="2"/>
      <c r="Q35" s="2"/>
    </row>
    <row r="36" spans="16:17" ht="12.75">
      <c r="P36" s="2"/>
      <c r="Q36" s="2"/>
    </row>
    <row r="37" ht="12.75">
      <c r="P37" s="2"/>
    </row>
    <row r="38" spans="1:14" ht="12.75">
      <c r="A38" s="17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2:14" ht="12.75">
      <c r="B40" s="17" t="s">
        <v>20</v>
      </c>
      <c r="C40" s="17"/>
      <c r="D40" s="17"/>
      <c r="I40" s="17" t="s">
        <v>4</v>
      </c>
      <c r="J40" s="17"/>
      <c r="K40" s="17"/>
      <c r="L40" s="17" t="s">
        <v>6</v>
      </c>
      <c r="M40" s="17"/>
      <c r="N40" s="17"/>
    </row>
    <row r="41" spans="2:14" ht="12.75">
      <c r="B41" s="17" t="s">
        <v>21</v>
      </c>
      <c r="C41" s="17"/>
      <c r="D41" s="17"/>
      <c r="F41" s="17" t="s">
        <v>3</v>
      </c>
      <c r="G41" s="17"/>
      <c r="H41" s="17"/>
      <c r="I41" s="17" t="s">
        <v>17</v>
      </c>
      <c r="J41" s="17"/>
      <c r="K41" s="17"/>
      <c r="L41" s="17" t="s">
        <v>16</v>
      </c>
      <c r="M41" s="17"/>
      <c r="N41" s="17"/>
    </row>
    <row r="43" spans="2:13" ht="12.75">
      <c r="B43" s="2">
        <v>0</v>
      </c>
      <c r="C43" s="5" t="s">
        <v>0</v>
      </c>
      <c r="D43" s="6">
        <v>1999</v>
      </c>
      <c r="G43" s="2">
        <v>5156</v>
      </c>
      <c r="J43" s="7">
        <v>11121536</v>
      </c>
      <c r="K43" s="7"/>
      <c r="L43" s="7"/>
      <c r="M43" s="9">
        <f>SUM(J43/G43)</f>
        <v>2157.008533747091</v>
      </c>
    </row>
    <row r="44" spans="2:13" ht="12.75">
      <c r="B44" s="6">
        <v>2000</v>
      </c>
      <c r="C44" s="5" t="s">
        <v>0</v>
      </c>
      <c r="D44" s="6">
        <v>3999</v>
      </c>
      <c r="G44" s="2">
        <v>3202</v>
      </c>
      <c r="J44" s="2">
        <v>6532011</v>
      </c>
      <c r="M44" s="8">
        <f aca="true" t="shared" si="2" ref="M44:M51">SUM(J44/G44)</f>
        <v>2039.978450968145</v>
      </c>
    </row>
    <row r="45" spans="2:13" ht="12.75">
      <c r="B45" s="6">
        <v>4000</v>
      </c>
      <c r="C45" s="5" t="s">
        <v>0</v>
      </c>
      <c r="D45" s="6">
        <v>7999</v>
      </c>
      <c r="G45" s="2">
        <v>5812</v>
      </c>
      <c r="J45" s="2">
        <v>11744347</v>
      </c>
      <c r="M45" s="8">
        <f t="shared" si="2"/>
        <v>2020.706641431521</v>
      </c>
    </row>
    <row r="46" spans="2:13" ht="12.75">
      <c r="B46" s="6">
        <v>8000</v>
      </c>
      <c r="C46" s="5" t="s">
        <v>0</v>
      </c>
      <c r="D46" s="6">
        <v>11999</v>
      </c>
      <c r="G46" s="2">
        <v>4360</v>
      </c>
      <c r="J46" s="2">
        <v>8607077</v>
      </c>
      <c r="M46" s="8">
        <f t="shared" si="2"/>
        <v>1974.100229357798</v>
      </c>
    </row>
    <row r="47" spans="2:13" ht="12.75">
      <c r="B47" s="6">
        <v>12000</v>
      </c>
      <c r="C47" s="5" t="s">
        <v>0</v>
      </c>
      <c r="D47" s="6">
        <v>15999</v>
      </c>
      <c r="G47" s="2">
        <v>3446</v>
      </c>
      <c r="J47" s="2">
        <v>6837037</v>
      </c>
      <c r="M47" s="8">
        <f t="shared" si="2"/>
        <v>1984.0502031340684</v>
      </c>
    </row>
    <row r="48" spans="2:13" ht="12.75">
      <c r="B48" s="6">
        <v>16000</v>
      </c>
      <c r="C48" s="5" t="s">
        <v>0</v>
      </c>
      <c r="D48" s="6">
        <v>19999</v>
      </c>
      <c r="G48" s="2">
        <v>2569</v>
      </c>
      <c r="J48" s="2">
        <v>5239013</v>
      </c>
      <c r="M48" s="8">
        <f t="shared" si="2"/>
        <v>2039.3199688594784</v>
      </c>
    </row>
    <row r="49" spans="2:13" ht="12.75">
      <c r="B49" s="6">
        <v>20000</v>
      </c>
      <c r="C49" s="5"/>
      <c r="D49" s="2" t="s">
        <v>1</v>
      </c>
      <c r="G49" s="2">
        <v>10122</v>
      </c>
      <c r="J49" s="2">
        <v>20590204</v>
      </c>
      <c r="M49" s="8">
        <f t="shared" si="2"/>
        <v>2034.2031219126654</v>
      </c>
    </row>
    <row r="51" spans="2:13" ht="12.75">
      <c r="B51" s="17" t="s">
        <v>2</v>
      </c>
      <c r="C51" s="17"/>
      <c r="D51" s="17"/>
      <c r="G51" s="10">
        <f>SUM(G43:G50)</f>
        <v>34667</v>
      </c>
      <c r="H51" s="11"/>
      <c r="I51" s="11"/>
      <c r="J51" s="12">
        <f>SUM(J43:J50)</f>
        <v>70671225</v>
      </c>
      <c r="K51" s="12"/>
      <c r="L51" s="12"/>
      <c r="M51" s="4">
        <f t="shared" si="2"/>
        <v>2038.5734271785848</v>
      </c>
    </row>
  </sheetData>
  <mergeCells count="34">
    <mergeCell ref="P8:Q8"/>
    <mergeCell ref="P18:Q18"/>
    <mergeCell ref="P28:Q28"/>
    <mergeCell ref="L8:N8"/>
    <mergeCell ref="A22:N22"/>
    <mergeCell ref="B24:D24"/>
    <mergeCell ref="B25:D25"/>
    <mergeCell ref="B19:D19"/>
    <mergeCell ref="F25:H25"/>
    <mergeCell ref="I25:K25"/>
    <mergeCell ref="B51:D51"/>
    <mergeCell ref="A38:N38"/>
    <mergeCell ref="B40:D40"/>
    <mergeCell ref="B41:D41"/>
    <mergeCell ref="I40:K40"/>
    <mergeCell ref="L40:N40"/>
    <mergeCell ref="F41:H41"/>
    <mergeCell ref="I41:K41"/>
    <mergeCell ref="L41:N41"/>
    <mergeCell ref="L25:N25"/>
    <mergeCell ref="B35:D35"/>
    <mergeCell ref="I24:K24"/>
    <mergeCell ref="L24:N24"/>
    <mergeCell ref="A1:N1"/>
    <mergeCell ref="A2:N2"/>
    <mergeCell ref="A3:N3"/>
    <mergeCell ref="A4:N4"/>
    <mergeCell ref="B8:D8"/>
    <mergeCell ref="B9:D9"/>
    <mergeCell ref="A6:N6"/>
    <mergeCell ref="I8:K8"/>
    <mergeCell ref="F9:H9"/>
    <mergeCell ref="I9:K9"/>
    <mergeCell ref="L9:N9"/>
  </mergeCells>
  <printOptions horizontalCentered="1"/>
  <pageMargins left="0.7" right="0.75" top="0.64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.7109375" style="0" customWidth="1"/>
    <col min="4" max="4" width="7.7109375" style="0" customWidth="1"/>
    <col min="5" max="5" width="4.7109375" style="0" customWidth="1"/>
    <col min="6" max="6" width="2.7109375" style="0" customWidth="1"/>
    <col min="7" max="7" width="11.57421875" style="0" bestFit="1" customWidth="1"/>
    <col min="8" max="9" width="2.7109375" style="0" customWidth="1"/>
    <col min="10" max="10" width="13.8515625" style="0" customWidth="1"/>
    <col min="11" max="12" width="2.7109375" style="0" customWidth="1"/>
    <col min="13" max="13" width="10.140625" style="0" bestFit="1" customWidth="1"/>
    <col min="14" max="14" width="2.7109375" style="0" customWidth="1"/>
    <col min="18" max="18" width="11.00390625" style="0" customWidth="1"/>
  </cols>
  <sheetData>
    <row r="1" spans="1:14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customHeight="1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 ht="12.7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2:14" ht="12.75">
      <c r="B8" s="17" t="s">
        <v>20</v>
      </c>
      <c r="C8" s="17"/>
      <c r="D8" s="17"/>
      <c r="I8" s="17" t="s">
        <v>4</v>
      </c>
      <c r="J8" s="17"/>
      <c r="K8" s="17"/>
      <c r="L8" s="17" t="s">
        <v>6</v>
      </c>
      <c r="M8" s="17"/>
      <c r="N8" s="17"/>
    </row>
    <row r="9" spans="2:14" ht="12.75">
      <c r="B9" s="17" t="s">
        <v>21</v>
      </c>
      <c r="C9" s="17"/>
      <c r="D9" s="17"/>
      <c r="F9" s="17" t="s">
        <v>3</v>
      </c>
      <c r="G9" s="17"/>
      <c r="H9" s="17"/>
      <c r="I9" s="17" t="s">
        <v>5</v>
      </c>
      <c r="J9" s="17"/>
      <c r="K9" s="17"/>
      <c r="L9" s="17" t="s">
        <v>7</v>
      </c>
      <c r="M9" s="17"/>
      <c r="N9" s="17"/>
    </row>
    <row r="11" spans="2:18" ht="12.75">
      <c r="B11" s="2">
        <v>0</v>
      </c>
      <c r="C11" s="5" t="s">
        <v>0</v>
      </c>
      <c r="D11" s="6">
        <v>1999</v>
      </c>
      <c r="G11" s="2">
        <v>30315</v>
      </c>
      <c r="H11" s="1"/>
      <c r="I11" s="1"/>
      <c r="J11" s="7">
        <v>14496953</v>
      </c>
      <c r="K11" s="1"/>
      <c r="L11" s="1"/>
      <c r="M11" s="7">
        <f>SUM(J11/G11)</f>
        <v>478.210555830447</v>
      </c>
      <c r="Q11" s="17"/>
      <c r="R11" s="17"/>
    </row>
    <row r="12" spans="2:18" ht="12.75">
      <c r="B12" s="6">
        <v>2000</v>
      </c>
      <c r="C12" s="5" t="s">
        <v>0</v>
      </c>
      <c r="D12" s="6">
        <v>3999</v>
      </c>
      <c r="G12" s="2">
        <v>24039</v>
      </c>
      <c r="H12" s="1"/>
      <c r="I12" s="1"/>
      <c r="J12" s="2">
        <v>10705637</v>
      </c>
      <c r="K12" s="1"/>
      <c r="L12" s="1"/>
      <c r="M12" s="2">
        <f aca="true" t="shared" si="0" ref="M12:M17">SUM(J12/G12)</f>
        <v>445.344523482674</v>
      </c>
      <c r="Q12" s="2"/>
      <c r="R12" s="2"/>
    </row>
    <row r="13" spans="2:18" ht="12.75">
      <c r="B13" s="6">
        <v>4000</v>
      </c>
      <c r="C13" s="5" t="s">
        <v>0</v>
      </c>
      <c r="D13" s="6">
        <v>7999</v>
      </c>
      <c r="G13" s="2">
        <v>46435</v>
      </c>
      <c r="H13" s="1"/>
      <c r="I13" s="1"/>
      <c r="J13" s="2">
        <v>20258471</v>
      </c>
      <c r="K13" s="1"/>
      <c r="L13" s="1"/>
      <c r="M13" s="2">
        <f t="shared" si="0"/>
        <v>436.2758910304727</v>
      </c>
      <c r="Q13" s="2"/>
      <c r="R13" s="2"/>
    </row>
    <row r="14" spans="2:18" ht="12.75">
      <c r="B14" s="6">
        <v>8000</v>
      </c>
      <c r="C14" s="5" t="s">
        <v>0</v>
      </c>
      <c r="D14" s="6">
        <v>11999</v>
      </c>
      <c r="G14" s="2">
        <v>30915</v>
      </c>
      <c r="H14" s="1"/>
      <c r="I14" s="1"/>
      <c r="J14" s="2">
        <v>12672240</v>
      </c>
      <c r="K14" s="1"/>
      <c r="L14" s="1"/>
      <c r="M14" s="2">
        <f t="shared" si="0"/>
        <v>409.90587093643865</v>
      </c>
      <c r="Q14" s="2"/>
      <c r="R14" s="2"/>
    </row>
    <row r="15" spans="2:18" ht="12.75">
      <c r="B15" s="6">
        <v>12000</v>
      </c>
      <c r="C15" s="5" t="s">
        <v>0</v>
      </c>
      <c r="D15" s="6">
        <v>15999</v>
      </c>
      <c r="G15" s="2">
        <v>27070</v>
      </c>
      <c r="H15" s="1"/>
      <c r="I15" s="1"/>
      <c r="J15" s="2">
        <v>11338026</v>
      </c>
      <c r="K15" s="1"/>
      <c r="L15" s="1"/>
      <c r="M15" s="2">
        <f t="shared" si="0"/>
        <v>418.84100480236424</v>
      </c>
      <c r="Q15" s="2"/>
      <c r="R15" s="2"/>
    </row>
    <row r="16" spans="2:18" ht="12.75">
      <c r="B16" s="6">
        <v>16000</v>
      </c>
      <c r="C16" s="5" t="s">
        <v>0</v>
      </c>
      <c r="D16" s="6">
        <v>19999</v>
      </c>
      <c r="G16" s="2">
        <v>23309</v>
      </c>
      <c r="H16" s="1"/>
      <c r="I16" s="1"/>
      <c r="J16" s="2">
        <v>9953505</v>
      </c>
      <c r="K16" s="1"/>
      <c r="L16" s="1"/>
      <c r="M16" s="2">
        <f t="shared" si="0"/>
        <v>427.0241108584667</v>
      </c>
      <c r="Q16" s="2"/>
      <c r="R16" s="2"/>
    </row>
    <row r="17" spans="2:18" ht="12.75">
      <c r="B17" s="6">
        <v>20000</v>
      </c>
      <c r="C17" s="5"/>
      <c r="D17" s="2" t="s">
        <v>1</v>
      </c>
      <c r="G17" s="2">
        <v>41364</v>
      </c>
      <c r="H17" s="1"/>
      <c r="I17" s="1"/>
      <c r="J17" s="2">
        <v>17467504</v>
      </c>
      <c r="K17" s="1"/>
      <c r="L17" s="1"/>
      <c r="M17" s="2">
        <f t="shared" si="0"/>
        <v>422.2875930761048</v>
      </c>
      <c r="Q17" s="2"/>
      <c r="R17" s="2"/>
    </row>
    <row r="18" spans="17:18" ht="12.75">
      <c r="Q18" s="2"/>
      <c r="R18" s="2"/>
    </row>
    <row r="19" spans="2:18" ht="12.75">
      <c r="B19" s="17" t="s">
        <v>2</v>
      </c>
      <c r="C19" s="17"/>
      <c r="D19" s="17"/>
      <c r="G19" s="10">
        <f>SUM(G11:G18)</f>
        <v>223447</v>
      </c>
      <c r="H19" s="11"/>
      <c r="I19" s="11"/>
      <c r="J19" s="12">
        <f>SUM(J11:J18)</f>
        <v>96892336</v>
      </c>
      <c r="K19" s="12"/>
      <c r="L19" s="12"/>
      <c r="M19" s="12">
        <f>SUM(J19/G19)</f>
        <v>433.6255845905293</v>
      </c>
      <c r="Q19" s="2"/>
      <c r="R19" s="2"/>
    </row>
    <row r="20" ht="12.75">
      <c r="R20" s="2"/>
    </row>
    <row r="21" spans="17:18" ht="12.75">
      <c r="Q21" s="17"/>
      <c r="R21" s="17"/>
    </row>
    <row r="22" spans="1:18" ht="12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Q22" s="2"/>
      <c r="R22" s="2"/>
    </row>
    <row r="23" spans="17:18" ht="12.75">
      <c r="Q23" s="2"/>
      <c r="R23" s="2"/>
    </row>
    <row r="24" spans="2:18" ht="12.75">
      <c r="B24" s="17" t="s">
        <v>20</v>
      </c>
      <c r="C24" s="17"/>
      <c r="D24" s="17"/>
      <c r="I24" s="17" t="s">
        <v>4</v>
      </c>
      <c r="J24" s="17"/>
      <c r="K24" s="17"/>
      <c r="L24" s="17" t="s">
        <v>6</v>
      </c>
      <c r="M24" s="17"/>
      <c r="N24" s="17"/>
      <c r="Q24" s="2"/>
      <c r="R24" s="2"/>
    </row>
    <row r="25" spans="2:18" ht="12.75">
      <c r="B25" s="17" t="s">
        <v>21</v>
      </c>
      <c r="C25" s="17"/>
      <c r="D25" s="17"/>
      <c r="F25" s="17" t="s">
        <v>3</v>
      </c>
      <c r="G25" s="17"/>
      <c r="H25" s="17"/>
      <c r="I25" s="17" t="s">
        <v>14</v>
      </c>
      <c r="J25" s="17"/>
      <c r="K25" s="17"/>
      <c r="L25" s="17" t="s">
        <v>15</v>
      </c>
      <c r="M25" s="17"/>
      <c r="N25" s="17"/>
      <c r="Q25" s="2"/>
      <c r="R25" s="2"/>
    </row>
    <row r="26" spans="17:18" ht="12.75">
      <c r="Q26" s="2"/>
      <c r="R26" s="2"/>
    </row>
    <row r="27" spans="2:18" ht="12.75">
      <c r="B27" s="2">
        <v>0</v>
      </c>
      <c r="C27" s="5" t="s">
        <v>0</v>
      </c>
      <c r="D27" s="6">
        <v>1999</v>
      </c>
      <c r="G27" s="2">
        <v>1975</v>
      </c>
      <c r="J27" s="7">
        <v>3692663</v>
      </c>
      <c r="M27" s="7">
        <f>SUM(J27/G27)</f>
        <v>1869.7027848101266</v>
      </c>
      <c r="Q27" s="2"/>
      <c r="R27" s="2"/>
    </row>
    <row r="28" spans="2:18" ht="12.75">
      <c r="B28" s="6">
        <v>2000</v>
      </c>
      <c r="C28" s="5" t="s">
        <v>0</v>
      </c>
      <c r="D28" s="6">
        <v>3999</v>
      </c>
      <c r="G28" s="2">
        <v>1523</v>
      </c>
      <c r="J28" s="2">
        <v>2712479</v>
      </c>
      <c r="M28" s="2">
        <f aca="true" t="shared" si="1" ref="M28:M33">SUM(J28/G28)</f>
        <v>1781.01050558109</v>
      </c>
      <c r="Q28" s="2"/>
      <c r="R28" s="2"/>
    </row>
    <row r="29" spans="2:18" ht="12.75">
      <c r="B29" s="6">
        <v>4000</v>
      </c>
      <c r="C29" s="5" t="s">
        <v>0</v>
      </c>
      <c r="D29" s="6">
        <v>7999</v>
      </c>
      <c r="G29" s="2">
        <v>2867</v>
      </c>
      <c r="J29" s="2">
        <v>5430238</v>
      </c>
      <c r="M29" s="2">
        <f t="shared" si="1"/>
        <v>1894.0488315312173</v>
      </c>
      <c r="Q29" s="2"/>
      <c r="R29" s="2"/>
    </row>
    <row r="30" spans="2:13" ht="12.75">
      <c r="B30" s="6">
        <v>8000</v>
      </c>
      <c r="C30" s="5" t="s">
        <v>0</v>
      </c>
      <c r="D30" s="6">
        <v>11999</v>
      </c>
      <c r="G30" s="2">
        <v>1924</v>
      </c>
      <c r="J30" s="2">
        <v>3741176</v>
      </c>
      <c r="M30" s="2">
        <f t="shared" si="1"/>
        <v>1944.4781704781706</v>
      </c>
    </row>
    <row r="31" spans="2:18" ht="12.75">
      <c r="B31" s="6">
        <v>12000</v>
      </c>
      <c r="C31" s="5" t="s">
        <v>0</v>
      </c>
      <c r="D31" s="6">
        <v>15999</v>
      </c>
      <c r="G31" s="2">
        <v>1402</v>
      </c>
      <c r="J31" s="2">
        <v>2611855</v>
      </c>
      <c r="M31" s="2">
        <f t="shared" si="1"/>
        <v>1862.9493580599144</v>
      </c>
      <c r="Q31" s="17"/>
      <c r="R31" s="17"/>
    </row>
    <row r="32" spans="2:18" ht="12.75">
      <c r="B32" s="6">
        <v>16000</v>
      </c>
      <c r="C32" s="5" t="s">
        <v>0</v>
      </c>
      <c r="D32" s="6">
        <v>19999</v>
      </c>
      <c r="G32" s="2">
        <v>1033</v>
      </c>
      <c r="J32" s="2">
        <v>1797126</v>
      </c>
      <c r="M32" s="2">
        <f t="shared" si="1"/>
        <v>1739.7153920619555</v>
      </c>
      <c r="Q32" s="2"/>
      <c r="R32" s="2"/>
    </row>
    <row r="33" spans="2:18" ht="12.75">
      <c r="B33" s="6">
        <v>20000</v>
      </c>
      <c r="C33" s="5"/>
      <c r="D33" s="2" t="s">
        <v>1</v>
      </c>
      <c r="G33" s="2">
        <v>2839</v>
      </c>
      <c r="J33" s="2">
        <v>5294104</v>
      </c>
      <c r="M33" s="2">
        <f t="shared" si="1"/>
        <v>1864.7777386403664</v>
      </c>
      <c r="Q33" s="2"/>
      <c r="R33" s="2"/>
    </row>
    <row r="34" spans="17:18" ht="12.75">
      <c r="Q34" s="2"/>
      <c r="R34" s="2"/>
    </row>
    <row r="35" spans="2:18" ht="12.75">
      <c r="B35" s="17" t="s">
        <v>2</v>
      </c>
      <c r="C35" s="17"/>
      <c r="D35" s="17"/>
      <c r="G35" s="10">
        <f>SUM(G27:G34)</f>
        <v>13563</v>
      </c>
      <c r="H35" s="11"/>
      <c r="I35" s="11"/>
      <c r="J35" s="12">
        <f>SUM(J27:J34)</f>
        <v>25279641</v>
      </c>
      <c r="K35" s="12"/>
      <c r="L35" s="12"/>
      <c r="M35" s="12">
        <f>SUM(J35/G35)</f>
        <v>1863.8679495686795</v>
      </c>
      <c r="Q35" s="2"/>
      <c r="R35" s="2"/>
    </row>
    <row r="36" spans="17:18" ht="12.75">
      <c r="Q36" s="2"/>
      <c r="R36" s="2"/>
    </row>
    <row r="37" spans="17:18" ht="12.75">
      <c r="Q37" s="2"/>
      <c r="R37" s="2"/>
    </row>
    <row r="38" spans="1:18" ht="12.75">
      <c r="A38" s="17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Q38" s="2"/>
      <c r="R38" s="2"/>
    </row>
    <row r="39" spans="17:18" ht="12.75">
      <c r="Q39" s="2"/>
      <c r="R39" s="2"/>
    </row>
    <row r="40" spans="2:14" ht="12.75">
      <c r="B40" s="17" t="s">
        <v>20</v>
      </c>
      <c r="C40" s="17"/>
      <c r="D40" s="17"/>
      <c r="I40" s="17" t="s">
        <v>4</v>
      </c>
      <c r="J40" s="17"/>
      <c r="K40" s="17"/>
      <c r="L40" s="17" t="s">
        <v>6</v>
      </c>
      <c r="M40" s="17"/>
      <c r="N40" s="17"/>
    </row>
    <row r="41" spans="2:14" ht="12.75">
      <c r="B41" s="17" t="s">
        <v>21</v>
      </c>
      <c r="C41" s="17"/>
      <c r="D41" s="17"/>
      <c r="F41" s="17" t="s">
        <v>3</v>
      </c>
      <c r="G41" s="17"/>
      <c r="H41" s="17"/>
      <c r="I41" s="17" t="s">
        <v>17</v>
      </c>
      <c r="J41" s="17"/>
      <c r="K41" s="17"/>
      <c r="L41" s="17" t="s">
        <v>16</v>
      </c>
      <c r="M41" s="17"/>
      <c r="N41" s="17"/>
    </row>
    <row r="43" spans="2:13" ht="12.75">
      <c r="B43" s="2">
        <v>0</v>
      </c>
      <c r="C43" s="5" t="s">
        <v>0</v>
      </c>
      <c r="D43" s="6">
        <v>1999</v>
      </c>
      <c r="G43" s="2">
        <v>1538</v>
      </c>
      <c r="J43" s="7">
        <v>3243169</v>
      </c>
      <c r="K43" s="7"/>
      <c r="L43" s="7"/>
      <c r="M43" s="7">
        <f>SUM(J43/G43)</f>
        <v>2108.692457737321</v>
      </c>
    </row>
    <row r="44" spans="2:13" ht="12.75">
      <c r="B44" s="6">
        <v>2000</v>
      </c>
      <c r="C44" s="5" t="s">
        <v>0</v>
      </c>
      <c r="D44" s="6">
        <v>3999</v>
      </c>
      <c r="G44" s="2">
        <v>826</v>
      </c>
      <c r="J44" s="2">
        <v>1654684</v>
      </c>
      <c r="M44" s="2">
        <f aca="true" t="shared" si="2" ref="M44:M51">SUM(J44/G44)</f>
        <v>2003.2493946731236</v>
      </c>
    </row>
    <row r="45" spans="2:13" ht="12.75">
      <c r="B45" s="6">
        <v>4000</v>
      </c>
      <c r="C45" s="5" t="s">
        <v>0</v>
      </c>
      <c r="D45" s="6">
        <v>7999</v>
      </c>
      <c r="G45" s="2">
        <v>1894</v>
      </c>
      <c r="J45" s="2">
        <v>3598962</v>
      </c>
      <c r="M45" s="2">
        <f t="shared" si="2"/>
        <v>1900.1911298838438</v>
      </c>
    </row>
    <row r="46" spans="2:13" ht="12.75">
      <c r="B46" s="6">
        <v>8000</v>
      </c>
      <c r="C46" s="5" t="s">
        <v>0</v>
      </c>
      <c r="D46" s="6">
        <v>11999</v>
      </c>
      <c r="G46" s="2">
        <v>1897</v>
      </c>
      <c r="J46" s="2">
        <v>3464271</v>
      </c>
      <c r="M46" s="2">
        <f t="shared" si="2"/>
        <v>1826.18397469689</v>
      </c>
    </row>
    <row r="47" spans="2:13" ht="12.75">
      <c r="B47" s="6">
        <v>12000</v>
      </c>
      <c r="C47" s="5" t="s">
        <v>0</v>
      </c>
      <c r="D47" s="6">
        <v>15999</v>
      </c>
      <c r="G47" s="2">
        <v>1678</v>
      </c>
      <c r="J47" s="2">
        <v>3200037</v>
      </c>
      <c r="M47" s="2">
        <f t="shared" si="2"/>
        <v>1907.054231227652</v>
      </c>
    </row>
    <row r="48" spans="2:13" ht="12.75">
      <c r="B48" s="6">
        <v>16000</v>
      </c>
      <c r="C48" s="5" t="s">
        <v>0</v>
      </c>
      <c r="D48" s="6">
        <v>19999</v>
      </c>
      <c r="G48" s="2">
        <v>1293</v>
      </c>
      <c r="J48" s="2">
        <v>2527721</v>
      </c>
      <c r="M48" s="2">
        <f t="shared" si="2"/>
        <v>1954.9273008507348</v>
      </c>
    </row>
    <row r="49" spans="2:13" ht="12.75">
      <c r="B49" s="6">
        <v>20000</v>
      </c>
      <c r="C49" s="5"/>
      <c r="D49" s="2" t="s">
        <v>1</v>
      </c>
      <c r="G49" s="2">
        <v>5704</v>
      </c>
      <c r="J49" s="2">
        <v>11308569</v>
      </c>
      <c r="M49" s="2">
        <f t="shared" si="2"/>
        <v>1982.5681977559607</v>
      </c>
    </row>
    <row r="51" spans="2:13" ht="12.75">
      <c r="B51" s="17" t="s">
        <v>2</v>
      </c>
      <c r="C51" s="17"/>
      <c r="D51" s="17"/>
      <c r="G51" s="10">
        <f>SUM(G43:G50)</f>
        <v>14830</v>
      </c>
      <c r="H51" s="11"/>
      <c r="I51" s="11"/>
      <c r="J51" s="12">
        <f>SUM(J43:J50)</f>
        <v>28997413</v>
      </c>
      <c r="K51" s="12"/>
      <c r="L51" s="12"/>
      <c r="M51" s="12">
        <f t="shared" si="2"/>
        <v>1955.3211732973703</v>
      </c>
    </row>
  </sheetData>
  <mergeCells count="34">
    <mergeCell ref="L41:N41"/>
    <mergeCell ref="Q11:R11"/>
    <mergeCell ref="Q21:R21"/>
    <mergeCell ref="Q31:R31"/>
    <mergeCell ref="B19:D19"/>
    <mergeCell ref="F25:H25"/>
    <mergeCell ref="B51:D51"/>
    <mergeCell ref="A38:N38"/>
    <mergeCell ref="B40:D40"/>
    <mergeCell ref="B41:D41"/>
    <mergeCell ref="I40:K40"/>
    <mergeCell ref="L40:N40"/>
    <mergeCell ref="F41:H41"/>
    <mergeCell ref="I41:K41"/>
    <mergeCell ref="B35:D35"/>
    <mergeCell ref="I24:K24"/>
    <mergeCell ref="L24:N24"/>
    <mergeCell ref="A22:N22"/>
    <mergeCell ref="B24:D24"/>
    <mergeCell ref="B25:D25"/>
    <mergeCell ref="I25:K25"/>
    <mergeCell ref="L25:N25"/>
    <mergeCell ref="A1:N1"/>
    <mergeCell ref="A2:N2"/>
    <mergeCell ref="A3:N3"/>
    <mergeCell ref="A4:N4"/>
    <mergeCell ref="B8:D8"/>
    <mergeCell ref="B9:D9"/>
    <mergeCell ref="A6:N6"/>
    <mergeCell ref="I8:K8"/>
    <mergeCell ref="L8:N8"/>
    <mergeCell ref="F9:H9"/>
    <mergeCell ref="I9:K9"/>
    <mergeCell ref="L9:N9"/>
  </mergeCells>
  <printOptions horizontalCentered="1"/>
  <pageMargins left="0.71" right="0.75" top="0.6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Campus-Based Programs Databook, Recipient Data for Independent Undergraduate Students (MS Excel)</dc:title>
  <dc:subject/>
  <dc:creator>Mary Miller</dc:creator>
  <cp:keywords/>
  <dc:description/>
  <cp:lastModifiedBy>Philip Schulz</cp:lastModifiedBy>
  <cp:lastPrinted>2007-04-24T13:44:21Z</cp:lastPrinted>
  <dcterms:created xsi:type="dcterms:W3CDTF">2001-03-07T14:27:01Z</dcterms:created>
  <dcterms:modified xsi:type="dcterms:W3CDTF">2007-04-27T13:08:34Z</dcterms:modified>
  <cp:category/>
  <cp:version/>
  <cp:contentType/>
  <cp:contentStatus/>
</cp:coreProperties>
</file>