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210" windowHeight="8655" activeTab="0"/>
  </bookViews>
  <sheets>
    <sheet name="t&amp;c" sheetId="1" r:id="rId1"/>
    <sheet name="state" sheetId="2" r:id="rId2"/>
  </sheets>
  <definedNames/>
  <calcPr fullCalcOnLoad="1"/>
</workbook>
</file>

<file path=xl/sharedStrings.xml><?xml version="1.0" encoding="utf-8"?>
<sst xmlns="http://schemas.openxmlformats.org/spreadsheetml/2006/main" count="102" uniqueCount="81">
  <si>
    <t>Alaska</t>
  </si>
  <si>
    <t>Alabama</t>
  </si>
  <si>
    <t>Arkansas</t>
  </si>
  <si>
    <t>Arizona</t>
  </si>
  <si>
    <t>California</t>
  </si>
  <si>
    <t>Colorado</t>
  </si>
  <si>
    <t>Connecticut</t>
  </si>
  <si>
    <t>District of Columbia</t>
  </si>
  <si>
    <t>Delaware</t>
  </si>
  <si>
    <t>Florida</t>
  </si>
  <si>
    <t>Georgia</t>
  </si>
  <si>
    <t>Hawaii</t>
  </si>
  <si>
    <t>Iowa</t>
  </si>
  <si>
    <t>Idaho</t>
  </si>
  <si>
    <t>Illinois</t>
  </si>
  <si>
    <t>Indiana</t>
  </si>
  <si>
    <t>Kansas</t>
  </si>
  <si>
    <t>Kentucky</t>
  </si>
  <si>
    <t>Massachusetts</t>
  </si>
  <si>
    <t>Maryland</t>
  </si>
  <si>
    <t>Maine</t>
  </si>
  <si>
    <t>Michigan</t>
  </si>
  <si>
    <t>Minnesota</t>
  </si>
  <si>
    <t>Missouri</t>
  </si>
  <si>
    <t>Mississippi</t>
  </si>
  <si>
    <t>Montana</t>
  </si>
  <si>
    <t>North Carolina</t>
  </si>
  <si>
    <t>North Dakota</t>
  </si>
  <si>
    <t>Nebraska</t>
  </si>
  <si>
    <t>New Hampshire</t>
  </si>
  <si>
    <t>New Jersey</t>
  </si>
  <si>
    <t>New Mexico</t>
  </si>
  <si>
    <t>Nevada</t>
  </si>
  <si>
    <t>New York</t>
  </si>
  <si>
    <t>Ohio</t>
  </si>
  <si>
    <t>Oklahoma</t>
  </si>
  <si>
    <t>Oregon</t>
  </si>
  <si>
    <t>Puerto Rico</t>
  </si>
  <si>
    <t>Rhode Island</t>
  </si>
  <si>
    <t>South Carolina</t>
  </si>
  <si>
    <t>South Dakota</t>
  </si>
  <si>
    <t>Tennessee</t>
  </si>
  <si>
    <t>Texas</t>
  </si>
  <si>
    <t>Utah</t>
  </si>
  <si>
    <t>Virginia</t>
  </si>
  <si>
    <t>Vermont</t>
  </si>
  <si>
    <t>Washington</t>
  </si>
  <si>
    <t>Wisconsin</t>
  </si>
  <si>
    <t>West Virginia</t>
  </si>
  <si>
    <t>Wyoming</t>
  </si>
  <si>
    <t>Guam</t>
  </si>
  <si>
    <t>Virgin Islands</t>
  </si>
  <si>
    <t>Misc. Islands</t>
  </si>
  <si>
    <t>Federal Perkins Loan Program</t>
  </si>
  <si>
    <t>(A)</t>
  </si>
  <si>
    <t>(B)</t>
  </si>
  <si>
    <t>(C)</t>
  </si>
  <si>
    <t>(D)</t>
  </si>
  <si>
    <t>(E)</t>
  </si>
  <si>
    <t>Borrowers Who</t>
  </si>
  <si>
    <t>Borrowers From</t>
  </si>
  <si>
    <t>Borrowers in</t>
  </si>
  <si>
    <t>Principal Outstanding</t>
  </si>
  <si>
    <t>Entered Repayment</t>
  </si>
  <si>
    <t>(A) in Default on</t>
  </si>
  <si>
    <t>Cohort</t>
  </si>
  <si>
    <t>Default More</t>
  </si>
  <si>
    <t>on Loans in Default</t>
  </si>
  <si>
    <t>Status in 1998-99</t>
  </si>
  <si>
    <t>Default Rate</t>
  </si>
  <si>
    <t>Than 240 Days</t>
  </si>
  <si>
    <t>More Than 240 Days</t>
  </si>
  <si>
    <t>Public 2 Year</t>
  </si>
  <si>
    <t>Public 4 Year</t>
  </si>
  <si>
    <t>Private 2 Year</t>
  </si>
  <si>
    <t>Private 4 Year</t>
  </si>
  <si>
    <t>Proprietary</t>
  </si>
  <si>
    <t>Louisiana</t>
  </si>
  <si>
    <t>Pennsylvania</t>
  </si>
  <si>
    <t>Status of Cohort Default as of June 30, 2003</t>
  </si>
  <si>
    <t>U.S. Total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</si>
</sst>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[Red]\(#,##0.0\)"/>
    <numFmt numFmtId="165" formatCode="mmmm\ d\,\ yyyy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0.0"/>
  </numFmts>
  <fonts count="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/>
    </xf>
    <xf numFmtId="38" fontId="0" fillId="0" borderId="0" xfId="0" applyNumberFormat="1" applyAlignment="1">
      <alignment/>
    </xf>
    <xf numFmtId="0" fontId="1" fillId="0" borderId="0" xfId="0" applyFont="1" applyAlignment="1">
      <alignment/>
    </xf>
    <xf numFmtId="38" fontId="1" fillId="0" borderId="0" xfId="0" applyNumberFormat="1" applyFont="1" applyAlignment="1">
      <alignment/>
    </xf>
    <xf numFmtId="40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6" fontId="0" fillId="0" borderId="0" xfId="0" applyNumberFormat="1" applyAlignment="1">
      <alignment/>
    </xf>
    <xf numFmtId="6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40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165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4"/>
  <sheetViews>
    <sheetView tabSelected="1" workbookViewId="0" topLeftCell="A1">
      <selection activeCell="A17" sqref="A17"/>
    </sheetView>
  </sheetViews>
  <sheetFormatPr defaultColWidth="9.140625" defaultRowHeight="12.75"/>
  <cols>
    <col min="1" max="1" width="18.57421875" style="0" customWidth="1"/>
    <col min="2" max="2" width="2.421875" style="0" customWidth="1"/>
    <col min="3" max="3" width="5.57421875" style="0" customWidth="1"/>
    <col min="4" max="4" width="11.00390625" style="0" customWidth="1"/>
    <col min="5" max="5" width="3.7109375" style="0" customWidth="1"/>
    <col min="6" max="6" width="2.7109375" style="0" customWidth="1"/>
    <col min="7" max="7" width="3.7109375" style="0" customWidth="1"/>
    <col min="8" max="8" width="8.00390625" style="0" customWidth="1"/>
    <col min="9" max="9" width="4.7109375" style="0" customWidth="1"/>
    <col min="10" max="11" width="2.7109375" style="0" customWidth="1"/>
    <col min="12" max="12" width="8.00390625" style="0" customWidth="1"/>
    <col min="13" max="14" width="2.7109375" style="0" customWidth="1"/>
    <col min="15" max="15" width="3.7109375" style="0" customWidth="1"/>
    <col min="16" max="16" width="11.00390625" style="0" customWidth="1"/>
    <col min="17" max="17" width="3.7109375" style="0" customWidth="1"/>
    <col min="18" max="18" width="2.7109375" style="0" customWidth="1"/>
    <col min="19" max="19" width="3.7109375" style="0" customWidth="1"/>
    <col min="20" max="20" width="14.140625" style="0" customWidth="1"/>
    <col min="21" max="21" width="5.28125" style="0" customWidth="1"/>
  </cols>
  <sheetData>
    <row r="1" spans="1:21" ht="18">
      <c r="A1" s="13" t="s">
        <v>53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</row>
    <row r="2" spans="1:21" ht="18">
      <c r="A2" s="13" t="s">
        <v>79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</row>
    <row r="5" spans="3:21" ht="12.75">
      <c r="C5" s="11" t="s">
        <v>54</v>
      </c>
      <c r="D5" s="11"/>
      <c r="E5" s="11"/>
      <c r="F5" s="3"/>
      <c r="G5" s="11" t="s">
        <v>55</v>
      </c>
      <c r="H5" s="11"/>
      <c r="I5" s="11"/>
      <c r="J5" s="3"/>
      <c r="K5" s="11" t="s">
        <v>56</v>
      </c>
      <c r="L5" s="11"/>
      <c r="M5" s="11"/>
      <c r="N5" s="3"/>
      <c r="O5" s="11" t="s">
        <v>57</v>
      </c>
      <c r="P5" s="11"/>
      <c r="Q5" s="11"/>
      <c r="R5" s="3"/>
      <c r="S5" s="11" t="s">
        <v>58</v>
      </c>
      <c r="T5" s="11"/>
      <c r="U5" s="11"/>
    </row>
    <row r="6" spans="3:21" ht="12.75">
      <c r="C6" s="11" t="s">
        <v>59</v>
      </c>
      <c r="D6" s="11"/>
      <c r="E6" s="11"/>
      <c r="F6" s="3"/>
      <c r="G6" s="11" t="s">
        <v>60</v>
      </c>
      <c r="H6" s="11"/>
      <c r="I6" s="11"/>
      <c r="J6" s="3"/>
      <c r="K6" s="3"/>
      <c r="L6" s="3"/>
      <c r="M6" s="3"/>
      <c r="N6" s="3"/>
      <c r="O6" s="11" t="s">
        <v>61</v>
      </c>
      <c r="P6" s="11"/>
      <c r="Q6" s="11"/>
      <c r="R6" s="3"/>
      <c r="S6" s="11" t="s">
        <v>62</v>
      </c>
      <c r="T6" s="11"/>
      <c r="U6" s="11"/>
    </row>
    <row r="7" spans="3:21" ht="12.75">
      <c r="C7" s="11" t="s">
        <v>63</v>
      </c>
      <c r="D7" s="11"/>
      <c r="E7" s="11"/>
      <c r="F7" s="3"/>
      <c r="G7" s="11" t="s">
        <v>64</v>
      </c>
      <c r="H7" s="11"/>
      <c r="I7" s="11"/>
      <c r="J7" s="3"/>
      <c r="K7" s="11" t="s">
        <v>65</v>
      </c>
      <c r="L7" s="11"/>
      <c r="M7" s="11"/>
      <c r="N7" s="3"/>
      <c r="O7" s="11" t="s">
        <v>66</v>
      </c>
      <c r="P7" s="11"/>
      <c r="Q7" s="11"/>
      <c r="R7" s="3"/>
      <c r="S7" s="11" t="s">
        <v>67</v>
      </c>
      <c r="T7" s="11"/>
      <c r="U7" s="11"/>
    </row>
    <row r="8" spans="3:21" ht="12.75">
      <c r="C8" s="11" t="s">
        <v>68</v>
      </c>
      <c r="D8" s="11"/>
      <c r="E8" s="11"/>
      <c r="F8" s="3"/>
      <c r="G8" s="12">
        <v>36707</v>
      </c>
      <c r="H8" s="12"/>
      <c r="I8" s="12"/>
      <c r="J8" s="3"/>
      <c r="K8" s="11" t="s">
        <v>69</v>
      </c>
      <c r="L8" s="11"/>
      <c r="M8" s="11"/>
      <c r="N8" s="3"/>
      <c r="O8" s="11" t="s">
        <v>70</v>
      </c>
      <c r="P8" s="11"/>
      <c r="Q8" s="11"/>
      <c r="R8" s="3"/>
      <c r="S8" s="11" t="s">
        <v>71</v>
      </c>
      <c r="T8" s="11"/>
      <c r="U8" s="11"/>
    </row>
    <row r="10" spans="1:20" ht="12.75">
      <c r="A10" t="s">
        <v>72</v>
      </c>
      <c r="D10" s="2">
        <v>12532</v>
      </c>
      <c r="E10" s="2"/>
      <c r="F10" s="2"/>
      <c r="G10" s="2"/>
      <c r="H10" s="2">
        <v>2158</v>
      </c>
      <c r="L10" s="10">
        <v>17.219917012448132</v>
      </c>
      <c r="P10" s="2">
        <v>32870</v>
      </c>
      <c r="Q10" s="2"/>
      <c r="R10" s="2"/>
      <c r="S10" s="2"/>
      <c r="T10" s="7">
        <v>31999144</v>
      </c>
    </row>
    <row r="11" spans="1:20" ht="12.75">
      <c r="A11" t="s">
        <v>73</v>
      </c>
      <c r="D11" s="2">
        <v>179881</v>
      </c>
      <c r="E11" s="2"/>
      <c r="F11" s="2"/>
      <c r="G11" s="2"/>
      <c r="H11" s="2">
        <v>14696</v>
      </c>
      <c r="L11" s="10">
        <v>8.169845620159995</v>
      </c>
      <c r="P11" s="2">
        <v>255666</v>
      </c>
      <c r="Q11" s="2"/>
      <c r="R11" s="2"/>
      <c r="S11" s="2"/>
      <c r="T11" s="2">
        <v>411475649</v>
      </c>
    </row>
    <row r="12" spans="1:20" ht="12.75">
      <c r="A12" t="s">
        <v>74</v>
      </c>
      <c r="D12" s="2">
        <v>2586</v>
      </c>
      <c r="E12" s="2"/>
      <c r="F12" s="2"/>
      <c r="G12" s="2"/>
      <c r="H12" s="2">
        <v>354</v>
      </c>
      <c r="L12" s="10">
        <v>13.68909512761021</v>
      </c>
      <c r="P12" s="2">
        <v>5013</v>
      </c>
      <c r="Q12" s="2"/>
      <c r="R12" s="2"/>
      <c r="S12" s="2"/>
      <c r="T12" s="2">
        <v>7738103</v>
      </c>
    </row>
    <row r="13" spans="1:20" ht="12.75">
      <c r="A13" t="s">
        <v>75</v>
      </c>
      <c r="D13" s="2">
        <v>156560</v>
      </c>
      <c r="E13" s="2"/>
      <c r="F13" s="2"/>
      <c r="G13" s="2"/>
      <c r="H13" s="2">
        <v>12498</v>
      </c>
      <c r="L13" s="10">
        <v>7.982881962187021</v>
      </c>
      <c r="P13" s="2">
        <v>200828</v>
      </c>
      <c r="Q13" s="2"/>
      <c r="R13" s="2"/>
      <c r="S13" s="2"/>
      <c r="T13" s="2">
        <v>372557281</v>
      </c>
    </row>
    <row r="14" spans="1:20" ht="12.75">
      <c r="A14" t="s">
        <v>76</v>
      </c>
      <c r="D14" s="2">
        <v>17933</v>
      </c>
      <c r="E14" s="2"/>
      <c r="F14" s="2"/>
      <c r="G14" s="2"/>
      <c r="H14" s="2">
        <v>3012</v>
      </c>
      <c r="L14" s="10">
        <v>16.795851224000447</v>
      </c>
      <c r="P14" s="2">
        <v>50644</v>
      </c>
      <c r="Q14" s="2"/>
      <c r="R14" s="2"/>
      <c r="S14" s="2"/>
      <c r="T14" s="2">
        <v>66820052</v>
      </c>
    </row>
    <row r="16" spans="1:20" ht="12.75">
      <c r="A16" s="3" t="s">
        <v>80</v>
      </c>
      <c r="B16" s="3"/>
      <c r="C16" s="3"/>
      <c r="D16" s="4">
        <f>SUM(D10:D15)</f>
        <v>369492</v>
      </c>
      <c r="E16" s="3"/>
      <c r="F16" s="3"/>
      <c r="G16" s="3"/>
      <c r="H16" s="4">
        <f>SUM(H10:H15)</f>
        <v>32718</v>
      </c>
      <c r="I16" s="3"/>
      <c r="J16" s="3"/>
      <c r="K16" s="3"/>
      <c r="L16" s="6">
        <f>H16/D16*100</f>
        <v>8.85486018641811</v>
      </c>
      <c r="M16" s="3"/>
      <c r="N16" s="3"/>
      <c r="O16" s="3"/>
      <c r="P16" s="4">
        <f>SUM(P10:P15)</f>
        <v>545021</v>
      </c>
      <c r="Q16" s="3"/>
      <c r="R16" s="3"/>
      <c r="S16" s="3"/>
      <c r="T16" s="8">
        <f>SUM(T10:T15)</f>
        <v>890590229</v>
      </c>
    </row>
    <row r="20" spans="5:9" ht="12.75">
      <c r="E20" s="2"/>
      <c r="F20" s="2"/>
      <c r="G20" s="10"/>
      <c r="H20" s="2"/>
      <c r="I20" s="2"/>
    </row>
    <row r="21" spans="5:9" ht="12.75">
      <c r="E21" s="2"/>
      <c r="F21" s="2"/>
      <c r="G21" s="10"/>
      <c r="H21" s="2"/>
      <c r="I21" s="2"/>
    </row>
    <row r="22" spans="5:9" ht="12.75">
      <c r="E22" s="2"/>
      <c r="F22" s="2"/>
      <c r="G22" s="10"/>
      <c r="H22" s="2"/>
      <c r="I22" s="2"/>
    </row>
    <row r="23" spans="5:9" ht="12.75">
      <c r="E23" s="2"/>
      <c r="F23" s="2"/>
      <c r="G23" s="10"/>
      <c r="H23" s="2"/>
      <c r="I23" s="2"/>
    </row>
    <row r="24" spans="5:9" ht="12.75">
      <c r="E24" s="2"/>
      <c r="F24" s="2"/>
      <c r="G24" s="10"/>
      <c r="H24" s="2"/>
      <c r="I24" s="2"/>
    </row>
  </sheetData>
  <mergeCells count="21">
    <mergeCell ref="A1:U1"/>
    <mergeCell ref="A2:U2"/>
    <mergeCell ref="C5:E5"/>
    <mergeCell ref="G5:I5"/>
    <mergeCell ref="K5:M5"/>
    <mergeCell ref="O5:Q5"/>
    <mergeCell ref="S5:U5"/>
    <mergeCell ref="C6:E6"/>
    <mergeCell ref="G6:I6"/>
    <mergeCell ref="O6:Q6"/>
    <mergeCell ref="S6:U6"/>
    <mergeCell ref="S7:U7"/>
    <mergeCell ref="C8:E8"/>
    <mergeCell ref="G8:I8"/>
    <mergeCell ref="K8:M8"/>
    <mergeCell ref="O8:Q8"/>
    <mergeCell ref="S8:U8"/>
    <mergeCell ref="C7:E7"/>
    <mergeCell ref="G7:I7"/>
    <mergeCell ref="K7:M7"/>
    <mergeCell ref="O7:Q7"/>
  </mergeCells>
  <printOptions/>
  <pageMargins left="0.82" right="0.75" top="1.42" bottom="1" header="0.5" footer="0.5"/>
  <pageSetup horizontalDpi="600" verticalDpi="600" orientation="landscape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66"/>
  <sheetViews>
    <sheetView workbookViewId="0" topLeftCell="A1">
      <selection activeCell="A67" sqref="A67"/>
    </sheetView>
  </sheetViews>
  <sheetFormatPr defaultColWidth="9.140625" defaultRowHeight="12.75"/>
  <cols>
    <col min="1" max="1" width="18.57421875" style="0" customWidth="1"/>
    <col min="2" max="2" width="2.421875" style="0" customWidth="1"/>
    <col min="3" max="3" width="4.8515625" style="0" customWidth="1"/>
    <col min="4" max="4" width="11.00390625" style="0" customWidth="1"/>
    <col min="5" max="5" width="3.7109375" style="0" customWidth="1"/>
    <col min="6" max="6" width="2.7109375" style="0" customWidth="1"/>
    <col min="7" max="7" width="3.7109375" style="0" customWidth="1"/>
    <col min="8" max="8" width="8.00390625" style="0" customWidth="1"/>
    <col min="9" max="9" width="4.7109375" style="0" customWidth="1"/>
    <col min="10" max="11" width="2.7109375" style="0" customWidth="1"/>
    <col min="12" max="12" width="8.00390625" style="0" customWidth="1"/>
    <col min="13" max="14" width="2.7109375" style="0" customWidth="1"/>
    <col min="15" max="15" width="3.7109375" style="0" customWidth="1"/>
    <col min="16" max="16" width="11.00390625" style="0" customWidth="1"/>
    <col min="17" max="17" width="3.7109375" style="0" customWidth="1"/>
    <col min="18" max="18" width="2.7109375" style="0" customWidth="1"/>
    <col min="19" max="19" width="3.7109375" style="0" customWidth="1"/>
    <col min="20" max="20" width="14.140625" style="0" customWidth="1"/>
    <col min="21" max="21" width="5.28125" style="0" customWidth="1"/>
  </cols>
  <sheetData>
    <row r="1" spans="1:21" ht="18">
      <c r="A1" s="13" t="s">
        <v>53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</row>
    <row r="2" spans="1:21" ht="18">
      <c r="A2" s="13" t="s">
        <v>79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</row>
    <row r="5" spans="3:21" ht="12.75">
      <c r="C5" s="11" t="s">
        <v>54</v>
      </c>
      <c r="D5" s="11"/>
      <c r="E5" s="11"/>
      <c r="F5" s="3"/>
      <c r="G5" s="11" t="s">
        <v>55</v>
      </c>
      <c r="H5" s="11"/>
      <c r="I5" s="11"/>
      <c r="J5" s="3"/>
      <c r="K5" s="11" t="s">
        <v>56</v>
      </c>
      <c r="L5" s="11"/>
      <c r="M5" s="11"/>
      <c r="N5" s="3"/>
      <c r="O5" s="11" t="s">
        <v>57</v>
      </c>
      <c r="P5" s="11"/>
      <c r="Q5" s="11"/>
      <c r="R5" s="3"/>
      <c r="S5" s="11" t="s">
        <v>58</v>
      </c>
      <c r="T5" s="11"/>
      <c r="U5" s="11"/>
    </row>
    <row r="6" spans="3:21" ht="12.75">
      <c r="C6" s="11" t="s">
        <v>59</v>
      </c>
      <c r="D6" s="11"/>
      <c r="E6" s="11"/>
      <c r="F6" s="3"/>
      <c r="G6" s="11" t="s">
        <v>60</v>
      </c>
      <c r="H6" s="11"/>
      <c r="I6" s="11"/>
      <c r="J6" s="3"/>
      <c r="K6" s="3"/>
      <c r="L6" s="3"/>
      <c r="M6" s="3"/>
      <c r="N6" s="3"/>
      <c r="O6" s="11" t="s">
        <v>61</v>
      </c>
      <c r="P6" s="11"/>
      <c r="Q6" s="11"/>
      <c r="R6" s="3"/>
      <c r="S6" s="11" t="s">
        <v>62</v>
      </c>
      <c r="T6" s="11"/>
      <c r="U6" s="11"/>
    </row>
    <row r="7" spans="3:21" ht="12.75">
      <c r="C7" s="11" t="s">
        <v>63</v>
      </c>
      <c r="D7" s="11"/>
      <c r="E7" s="11"/>
      <c r="F7" s="3"/>
      <c r="G7" s="11" t="s">
        <v>64</v>
      </c>
      <c r="H7" s="11"/>
      <c r="I7" s="11"/>
      <c r="J7" s="3"/>
      <c r="K7" s="11" t="s">
        <v>65</v>
      </c>
      <c r="L7" s="11"/>
      <c r="M7" s="11"/>
      <c r="N7" s="3"/>
      <c r="O7" s="11" t="s">
        <v>66</v>
      </c>
      <c r="P7" s="11"/>
      <c r="Q7" s="11"/>
      <c r="R7" s="3"/>
      <c r="S7" s="11" t="s">
        <v>67</v>
      </c>
      <c r="T7" s="11"/>
      <c r="U7" s="11"/>
    </row>
    <row r="8" spans="3:21" ht="12.75">
      <c r="C8" s="11" t="s">
        <v>68</v>
      </c>
      <c r="D8" s="11"/>
      <c r="E8" s="11"/>
      <c r="F8" s="3"/>
      <c r="G8" s="12">
        <v>36707</v>
      </c>
      <c r="H8" s="12"/>
      <c r="I8" s="12"/>
      <c r="J8" s="3"/>
      <c r="K8" s="11" t="s">
        <v>69</v>
      </c>
      <c r="L8" s="11"/>
      <c r="M8" s="11"/>
      <c r="N8" s="3"/>
      <c r="O8" s="11" t="s">
        <v>70</v>
      </c>
      <c r="P8" s="11"/>
      <c r="Q8" s="11"/>
      <c r="R8" s="3"/>
      <c r="S8" s="11" t="s">
        <v>71</v>
      </c>
      <c r="T8" s="11"/>
      <c r="U8" s="11"/>
    </row>
    <row r="10" spans="1:20" ht="12.75">
      <c r="A10" t="s">
        <v>1</v>
      </c>
      <c r="B10" s="1"/>
      <c r="D10" s="2">
        <v>3878</v>
      </c>
      <c r="E10" s="2"/>
      <c r="F10" s="2"/>
      <c r="G10" s="2"/>
      <c r="H10" s="2">
        <v>462</v>
      </c>
      <c r="I10" s="2"/>
      <c r="J10" s="2"/>
      <c r="K10" s="2"/>
      <c r="L10" s="9">
        <f>(H10/D10)*100</f>
        <v>11.913357400722022</v>
      </c>
      <c r="P10" s="2">
        <v>15156</v>
      </c>
      <c r="Q10" s="2"/>
      <c r="R10" s="2"/>
      <c r="S10" s="2"/>
      <c r="T10" s="7">
        <v>18922099</v>
      </c>
    </row>
    <row r="11" spans="1:20" ht="12.75">
      <c r="A11" t="s">
        <v>0</v>
      </c>
      <c r="B11" s="1"/>
      <c r="D11" s="2">
        <v>131</v>
      </c>
      <c r="E11" s="2"/>
      <c r="F11" s="2"/>
      <c r="G11" s="2"/>
      <c r="H11" s="2">
        <v>40</v>
      </c>
      <c r="I11" s="2"/>
      <c r="J11" s="2"/>
      <c r="K11" s="2"/>
      <c r="L11" s="9">
        <f aca="true" t="shared" si="0" ref="L11:L63">(H11/D11)*100</f>
        <v>30.53435114503817</v>
      </c>
      <c r="P11" s="2">
        <v>319</v>
      </c>
      <c r="Q11" s="2"/>
      <c r="R11" s="2"/>
      <c r="S11" s="2"/>
      <c r="T11" s="2">
        <v>474254</v>
      </c>
    </row>
    <row r="12" spans="1:20" ht="12.75">
      <c r="A12" t="s">
        <v>3</v>
      </c>
      <c r="B12" s="1"/>
      <c r="D12" s="2">
        <v>2571</v>
      </c>
      <c r="E12" s="2"/>
      <c r="F12" s="2"/>
      <c r="G12" s="2"/>
      <c r="H12" s="2">
        <v>326</v>
      </c>
      <c r="I12" s="2"/>
      <c r="J12" s="2"/>
      <c r="K12" s="2"/>
      <c r="L12" s="9">
        <f t="shared" si="0"/>
        <v>12.679891092959938</v>
      </c>
      <c r="P12" s="2">
        <v>4785</v>
      </c>
      <c r="Q12" s="2"/>
      <c r="R12" s="2"/>
      <c r="S12" s="2"/>
      <c r="T12" s="2">
        <v>8123401</v>
      </c>
    </row>
    <row r="13" spans="1:20" ht="12.75">
      <c r="A13" t="s">
        <v>2</v>
      </c>
      <c r="B13" s="1"/>
      <c r="D13" s="2">
        <v>2352</v>
      </c>
      <c r="E13" s="2"/>
      <c r="F13" s="2"/>
      <c r="G13" s="2"/>
      <c r="H13" s="2">
        <v>291</v>
      </c>
      <c r="I13" s="2"/>
      <c r="J13" s="2"/>
      <c r="K13" s="2"/>
      <c r="L13" s="9">
        <f t="shared" si="0"/>
        <v>12.372448979591837</v>
      </c>
      <c r="P13" s="2">
        <v>5746</v>
      </c>
      <c r="Q13" s="2"/>
      <c r="R13" s="2"/>
      <c r="S13" s="2"/>
      <c r="T13" s="2">
        <v>8529079</v>
      </c>
    </row>
    <row r="14" spans="1:20" ht="12.75">
      <c r="A14" t="s">
        <v>4</v>
      </c>
      <c r="B14" s="1"/>
      <c r="D14" s="2">
        <v>33563</v>
      </c>
      <c r="E14" s="2"/>
      <c r="F14" s="2"/>
      <c r="G14" s="2"/>
      <c r="H14" s="2">
        <v>2338</v>
      </c>
      <c r="I14" s="2"/>
      <c r="J14" s="2"/>
      <c r="K14" s="2"/>
      <c r="L14" s="9">
        <f t="shared" si="0"/>
        <v>6.966004230849447</v>
      </c>
      <c r="P14" s="2">
        <v>32360</v>
      </c>
      <c r="Q14" s="2"/>
      <c r="R14" s="2"/>
      <c r="S14" s="2"/>
      <c r="T14" s="2">
        <v>63686605</v>
      </c>
    </row>
    <row r="15" spans="1:20" ht="12.75">
      <c r="A15" t="s">
        <v>5</v>
      </c>
      <c r="B15" s="1"/>
      <c r="D15" s="2">
        <v>6465</v>
      </c>
      <c r="E15" s="2"/>
      <c r="F15" s="2"/>
      <c r="G15" s="2"/>
      <c r="H15" s="2">
        <v>615</v>
      </c>
      <c r="I15" s="2"/>
      <c r="J15" s="2"/>
      <c r="K15" s="2"/>
      <c r="L15" s="9">
        <f t="shared" si="0"/>
        <v>9.51276102088167</v>
      </c>
      <c r="P15" s="2">
        <v>8940</v>
      </c>
      <c r="Q15" s="2"/>
      <c r="R15" s="2"/>
      <c r="S15" s="2"/>
      <c r="T15" s="2">
        <v>14865157</v>
      </c>
    </row>
    <row r="16" spans="1:20" ht="12.75">
      <c r="A16" t="s">
        <v>6</v>
      </c>
      <c r="B16" s="1"/>
      <c r="D16" s="2">
        <v>4562</v>
      </c>
      <c r="E16" s="2"/>
      <c r="F16" s="2"/>
      <c r="G16" s="2"/>
      <c r="H16" s="2">
        <v>390</v>
      </c>
      <c r="I16" s="2"/>
      <c r="J16" s="2"/>
      <c r="K16" s="2"/>
      <c r="L16" s="9">
        <f t="shared" si="0"/>
        <v>8.548882069267865</v>
      </c>
      <c r="P16" s="2">
        <v>5864</v>
      </c>
      <c r="Q16" s="2"/>
      <c r="R16" s="2"/>
      <c r="S16" s="2"/>
      <c r="T16" s="2">
        <v>10572336</v>
      </c>
    </row>
    <row r="17" spans="1:20" ht="12.75">
      <c r="A17" t="s">
        <v>8</v>
      </c>
      <c r="B17" s="1"/>
      <c r="D17" s="2">
        <v>861</v>
      </c>
      <c r="E17" s="2"/>
      <c r="F17" s="2"/>
      <c r="G17" s="2"/>
      <c r="H17" s="2">
        <v>89</v>
      </c>
      <c r="I17" s="2"/>
      <c r="J17" s="2"/>
      <c r="K17" s="2"/>
      <c r="L17" s="9">
        <f t="shared" si="0"/>
        <v>10.336817653890824</v>
      </c>
      <c r="P17" s="2">
        <v>845</v>
      </c>
      <c r="Q17" s="2"/>
      <c r="R17" s="2"/>
      <c r="S17" s="2"/>
      <c r="T17" s="2">
        <v>1314059</v>
      </c>
    </row>
    <row r="18" spans="1:20" ht="12.75">
      <c r="A18" t="s">
        <v>7</v>
      </c>
      <c r="B18" s="1"/>
      <c r="D18" s="2">
        <v>2382</v>
      </c>
      <c r="E18" s="2"/>
      <c r="F18" s="2"/>
      <c r="G18" s="2"/>
      <c r="H18" s="2">
        <v>159</v>
      </c>
      <c r="I18" s="2"/>
      <c r="J18" s="2"/>
      <c r="K18" s="2"/>
      <c r="L18" s="9">
        <f t="shared" si="0"/>
        <v>6.675062972292191</v>
      </c>
      <c r="P18" s="2">
        <v>3130</v>
      </c>
      <c r="Q18" s="2"/>
      <c r="R18" s="2"/>
      <c r="S18" s="2"/>
      <c r="T18" s="2">
        <v>7137114</v>
      </c>
    </row>
    <row r="19" spans="1:20" ht="12.75">
      <c r="A19" t="s">
        <v>9</v>
      </c>
      <c r="B19" s="1"/>
      <c r="D19" s="2">
        <v>8925</v>
      </c>
      <c r="E19" s="2"/>
      <c r="F19" s="2"/>
      <c r="G19" s="2"/>
      <c r="H19" s="2">
        <v>822</v>
      </c>
      <c r="I19" s="2"/>
      <c r="J19" s="2"/>
      <c r="K19" s="2"/>
      <c r="L19" s="9">
        <f t="shared" si="0"/>
        <v>9.210084033613446</v>
      </c>
      <c r="P19" s="2">
        <v>15158</v>
      </c>
      <c r="Q19" s="2"/>
      <c r="R19" s="2"/>
      <c r="S19" s="2"/>
      <c r="T19" s="2">
        <v>25719920</v>
      </c>
    </row>
    <row r="20" spans="1:20" ht="12.75">
      <c r="A20" t="s">
        <v>10</v>
      </c>
      <c r="B20" s="1"/>
      <c r="D20" s="2">
        <v>6458</v>
      </c>
      <c r="E20" s="2"/>
      <c r="F20" s="2"/>
      <c r="G20" s="2"/>
      <c r="H20" s="2">
        <v>777</v>
      </c>
      <c r="I20" s="2"/>
      <c r="J20" s="2"/>
      <c r="K20" s="2"/>
      <c r="L20" s="9">
        <f t="shared" si="0"/>
        <v>12.031588727160111</v>
      </c>
      <c r="P20" s="2">
        <v>13396</v>
      </c>
      <c r="Q20" s="2"/>
      <c r="R20" s="2"/>
      <c r="S20" s="2"/>
      <c r="T20" s="2">
        <v>18455980</v>
      </c>
    </row>
    <row r="21" spans="1:20" ht="12.75">
      <c r="A21" t="s">
        <v>11</v>
      </c>
      <c r="B21" s="1"/>
      <c r="D21" s="2">
        <v>871</v>
      </c>
      <c r="E21" s="2"/>
      <c r="F21" s="2"/>
      <c r="G21" s="2"/>
      <c r="H21" s="2">
        <v>102</v>
      </c>
      <c r="I21" s="2"/>
      <c r="J21" s="2"/>
      <c r="K21" s="2"/>
      <c r="L21" s="9">
        <f t="shared" si="0"/>
        <v>11.710677382319174</v>
      </c>
      <c r="P21" s="2">
        <v>1674</v>
      </c>
      <c r="Q21" s="2"/>
      <c r="R21" s="2"/>
      <c r="S21" s="2"/>
      <c r="T21" s="2">
        <v>3329205</v>
      </c>
    </row>
    <row r="22" spans="1:20" ht="12.75">
      <c r="A22" t="s">
        <v>13</v>
      </c>
      <c r="B22" s="1"/>
      <c r="D22" s="2">
        <v>2221</v>
      </c>
      <c r="E22" s="2"/>
      <c r="F22" s="2"/>
      <c r="G22" s="2"/>
      <c r="H22" s="2">
        <v>259</v>
      </c>
      <c r="I22" s="2"/>
      <c r="J22" s="2"/>
      <c r="K22" s="2"/>
      <c r="L22" s="9">
        <f t="shared" si="0"/>
        <v>11.661413777577668</v>
      </c>
      <c r="P22" s="2">
        <v>2367</v>
      </c>
      <c r="Q22" s="2"/>
      <c r="R22" s="2"/>
      <c r="S22" s="2"/>
      <c r="T22" s="2">
        <v>3648262</v>
      </c>
    </row>
    <row r="23" spans="1:20" ht="12.75">
      <c r="A23" t="s">
        <v>14</v>
      </c>
      <c r="B23" s="1"/>
      <c r="D23" s="2">
        <v>18907</v>
      </c>
      <c r="E23" s="2"/>
      <c r="F23" s="2"/>
      <c r="G23" s="2"/>
      <c r="H23" s="2">
        <v>1806</v>
      </c>
      <c r="I23" s="2"/>
      <c r="J23" s="2"/>
      <c r="K23" s="2"/>
      <c r="L23" s="9">
        <f t="shared" si="0"/>
        <v>9.552017771195853</v>
      </c>
      <c r="P23" s="2">
        <v>32810</v>
      </c>
      <c r="Q23" s="2"/>
      <c r="R23" s="2"/>
      <c r="S23" s="2"/>
      <c r="T23" s="2">
        <v>55058219</v>
      </c>
    </row>
    <row r="24" spans="1:20" ht="12.75">
      <c r="A24" t="s">
        <v>15</v>
      </c>
      <c r="B24" s="1"/>
      <c r="D24" s="2">
        <v>10228</v>
      </c>
      <c r="E24" s="2"/>
      <c r="F24" s="2"/>
      <c r="G24" s="2"/>
      <c r="H24" s="2">
        <v>678</v>
      </c>
      <c r="I24" s="2"/>
      <c r="J24" s="2"/>
      <c r="K24" s="2"/>
      <c r="L24" s="9">
        <f t="shared" si="0"/>
        <v>6.628861947594837</v>
      </c>
      <c r="P24" s="2">
        <v>8140</v>
      </c>
      <c r="Q24" s="2"/>
      <c r="R24" s="2"/>
      <c r="S24" s="2"/>
      <c r="T24" s="2">
        <v>15520642</v>
      </c>
    </row>
    <row r="25" spans="1:20" ht="12.75">
      <c r="A25" t="s">
        <v>12</v>
      </c>
      <c r="B25" s="1"/>
      <c r="D25" s="2">
        <v>7948</v>
      </c>
      <c r="E25" s="2"/>
      <c r="F25" s="2"/>
      <c r="G25" s="2"/>
      <c r="H25" s="2">
        <v>663</v>
      </c>
      <c r="I25" s="2"/>
      <c r="J25" s="2"/>
      <c r="K25" s="2"/>
      <c r="L25" s="9">
        <f t="shared" si="0"/>
        <v>8.341721187720182</v>
      </c>
      <c r="P25" s="2">
        <v>7871</v>
      </c>
      <c r="Q25" s="2"/>
      <c r="R25" s="2"/>
      <c r="S25" s="2"/>
      <c r="T25" s="2">
        <v>12294021</v>
      </c>
    </row>
    <row r="26" spans="1:20" ht="12.75">
      <c r="A26" t="s">
        <v>16</v>
      </c>
      <c r="B26" s="1"/>
      <c r="D26" s="2">
        <v>4890</v>
      </c>
      <c r="E26" s="2"/>
      <c r="F26" s="2"/>
      <c r="G26" s="2"/>
      <c r="H26" s="2">
        <v>504</v>
      </c>
      <c r="I26" s="2"/>
      <c r="J26" s="2"/>
      <c r="K26" s="2"/>
      <c r="L26" s="9">
        <f t="shared" si="0"/>
        <v>10.30674846625767</v>
      </c>
      <c r="P26" s="2">
        <v>7099</v>
      </c>
      <c r="Q26" s="2"/>
      <c r="R26" s="2"/>
      <c r="S26" s="2"/>
      <c r="T26" s="2">
        <v>13317766</v>
      </c>
    </row>
    <row r="27" spans="1:20" ht="12.75">
      <c r="A27" t="s">
        <v>17</v>
      </c>
      <c r="B27" s="1"/>
      <c r="D27" s="2">
        <v>5211</v>
      </c>
      <c r="E27" s="2"/>
      <c r="F27" s="2"/>
      <c r="G27" s="2"/>
      <c r="H27" s="2">
        <v>612</v>
      </c>
      <c r="I27" s="2"/>
      <c r="J27" s="2"/>
      <c r="K27" s="2"/>
      <c r="L27" s="9">
        <f t="shared" si="0"/>
        <v>11.744386873920552</v>
      </c>
      <c r="P27" s="2">
        <v>9774</v>
      </c>
      <c r="Q27" s="2"/>
      <c r="R27" s="2"/>
      <c r="S27" s="2"/>
      <c r="T27" s="2">
        <v>14614314</v>
      </c>
    </row>
    <row r="28" spans="1:20" ht="12.75">
      <c r="A28" t="s">
        <v>77</v>
      </c>
      <c r="B28" s="1"/>
      <c r="D28" s="2">
        <v>3911</v>
      </c>
      <c r="E28" s="2"/>
      <c r="F28" s="2"/>
      <c r="G28" s="2"/>
      <c r="H28" s="2">
        <v>442</v>
      </c>
      <c r="I28" s="2"/>
      <c r="J28" s="2"/>
      <c r="K28" s="2"/>
      <c r="L28" s="9">
        <f t="shared" si="0"/>
        <v>11.301457427767835</v>
      </c>
      <c r="P28" s="2">
        <v>12883</v>
      </c>
      <c r="Q28" s="2"/>
      <c r="R28" s="2"/>
      <c r="S28" s="2"/>
      <c r="T28" s="2">
        <v>17673281</v>
      </c>
    </row>
    <row r="29" spans="1:20" ht="12.75">
      <c r="A29" t="s">
        <v>20</v>
      </c>
      <c r="B29" s="1"/>
      <c r="D29" s="2">
        <v>3384</v>
      </c>
      <c r="E29" s="2"/>
      <c r="F29" s="2"/>
      <c r="G29" s="2"/>
      <c r="H29" s="2">
        <v>268</v>
      </c>
      <c r="I29" s="2"/>
      <c r="J29" s="2"/>
      <c r="K29" s="2"/>
      <c r="L29" s="9">
        <f t="shared" si="0"/>
        <v>7.919621749408984</v>
      </c>
      <c r="P29" s="2">
        <v>3502</v>
      </c>
      <c r="Q29" s="2"/>
      <c r="R29" s="2"/>
      <c r="S29" s="2"/>
      <c r="T29" s="2">
        <v>6473191</v>
      </c>
    </row>
    <row r="30" spans="1:20" ht="12.75">
      <c r="A30" t="s">
        <v>19</v>
      </c>
      <c r="B30" s="1"/>
      <c r="D30" s="2">
        <v>4906</v>
      </c>
      <c r="E30" s="2"/>
      <c r="F30" s="2"/>
      <c r="G30" s="2"/>
      <c r="H30" s="2">
        <v>446</v>
      </c>
      <c r="I30" s="2"/>
      <c r="J30" s="2"/>
      <c r="K30" s="2"/>
      <c r="L30" s="9">
        <f t="shared" si="0"/>
        <v>9.090909090909092</v>
      </c>
      <c r="P30" s="2">
        <v>8042</v>
      </c>
      <c r="Q30" s="2"/>
      <c r="R30" s="2"/>
      <c r="S30" s="2"/>
      <c r="T30" s="2">
        <v>14169212</v>
      </c>
    </row>
    <row r="31" spans="1:20" ht="12.75">
      <c r="A31" t="s">
        <v>18</v>
      </c>
      <c r="B31" s="1"/>
      <c r="D31" s="2">
        <v>17468</v>
      </c>
      <c r="E31" s="2"/>
      <c r="F31" s="2"/>
      <c r="G31" s="2"/>
      <c r="H31" s="2">
        <v>1238</v>
      </c>
      <c r="I31" s="2"/>
      <c r="J31" s="2"/>
      <c r="K31" s="2"/>
      <c r="L31" s="9">
        <f t="shared" si="0"/>
        <v>7.087245248454316</v>
      </c>
      <c r="P31" s="2">
        <v>20097</v>
      </c>
      <c r="Q31" s="2"/>
      <c r="R31" s="2"/>
      <c r="S31" s="2"/>
      <c r="T31" s="2">
        <v>34585998</v>
      </c>
    </row>
    <row r="32" spans="1:20" ht="12.75">
      <c r="A32" t="s">
        <v>21</v>
      </c>
      <c r="B32" s="1"/>
      <c r="D32" s="2">
        <v>13381</v>
      </c>
      <c r="E32" s="2"/>
      <c r="F32" s="2"/>
      <c r="G32" s="2"/>
      <c r="H32" s="2">
        <v>1329</v>
      </c>
      <c r="I32" s="2"/>
      <c r="J32" s="2"/>
      <c r="K32" s="2"/>
      <c r="L32" s="9">
        <f t="shared" si="0"/>
        <v>9.931993124579627</v>
      </c>
      <c r="P32" s="2">
        <v>18259</v>
      </c>
      <c r="Q32" s="2"/>
      <c r="R32" s="2"/>
      <c r="S32" s="2"/>
      <c r="T32" s="2">
        <v>28599652</v>
      </c>
    </row>
    <row r="33" spans="1:20" ht="12.75">
      <c r="A33" t="s">
        <v>22</v>
      </c>
      <c r="B33" s="1"/>
      <c r="D33" s="2">
        <v>8651</v>
      </c>
      <c r="E33" s="2"/>
      <c r="F33" s="2"/>
      <c r="G33" s="2"/>
      <c r="H33" s="2">
        <v>661</v>
      </c>
      <c r="I33" s="2"/>
      <c r="J33" s="2"/>
      <c r="K33" s="2"/>
      <c r="L33" s="9">
        <f t="shared" si="0"/>
        <v>7.640735175124264</v>
      </c>
      <c r="P33" s="2">
        <v>6693</v>
      </c>
      <c r="Q33" s="2"/>
      <c r="R33" s="2"/>
      <c r="S33" s="2"/>
      <c r="T33" s="2">
        <v>14832980</v>
      </c>
    </row>
    <row r="34" spans="1:20" ht="12.75">
      <c r="A34" t="s">
        <v>24</v>
      </c>
      <c r="B34" s="1"/>
      <c r="D34" s="2">
        <v>3146</v>
      </c>
      <c r="E34" s="2"/>
      <c r="F34" s="2"/>
      <c r="G34" s="2"/>
      <c r="H34" s="2">
        <v>393</v>
      </c>
      <c r="I34" s="2"/>
      <c r="J34" s="2"/>
      <c r="K34" s="2"/>
      <c r="L34" s="9">
        <f t="shared" si="0"/>
        <v>12.49205340114431</v>
      </c>
      <c r="P34" s="2">
        <v>14820</v>
      </c>
      <c r="Q34" s="2"/>
      <c r="R34" s="2"/>
      <c r="S34" s="2"/>
      <c r="T34" s="2">
        <v>14389113</v>
      </c>
    </row>
    <row r="35" spans="1:20" ht="12.75">
      <c r="A35" t="s">
        <v>23</v>
      </c>
      <c r="B35" s="1"/>
      <c r="D35" s="2">
        <v>8477</v>
      </c>
      <c r="E35" s="2"/>
      <c r="F35" s="2"/>
      <c r="G35" s="2"/>
      <c r="H35" s="2">
        <v>755</v>
      </c>
      <c r="I35" s="2"/>
      <c r="J35" s="2"/>
      <c r="K35" s="2"/>
      <c r="L35" s="9">
        <f t="shared" si="0"/>
        <v>8.906452754512209</v>
      </c>
      <c r="P35" s="2">
        <v>10385</v>
      </c>
      <c r="Q35" s="2"/>
      <c r="R35" s="2"/>
      <c r="S35" s="2"/>
      <c r="T35" s="2">
        <v>17509098</v>
      </c>
    </row>
    <row r="36" spans="1:20" ht="12.75">
      <c r="A36" t="s">
        <v>25</v>
      </c>
      <c r="B36" s="1"/>
      <c r="D36" s="2">
        <v>2213</v>
      </c>
      <c r="E36" s="2"/>
      <c r="F36" s="2"/>
      <c r="G36" s="2"/>
      <c r="H36" s="2">
        <v>213</v>
      </c>
      <c r="I36" s="2"/>
      <c r="J36" s="2"/>
      <c r="K36" s="2"/>
      <c r="L36" s="9">
        <f t="shared" si="0"/>
        <v>9.624943515589697</v>
      </c>
      <c r="P36" s="2">
        <v>2462</v>
      </c>
      <c r="Q36" s="2"/>
      <c r="R36" s="2"/>
      <c r="S36" s="2"/>
      <c r="T36" s="2">
        <v>3701681</v>
      </c>
    </row>
    <row r="37" spans="1:20" ht="12.75">
      <c r="A37" t="s">
        <v>28</v>
      </c>
      <c r="B37" s="1"/>
      <c r="D37" s="2">
        <v>3718</v>
      </c>
      <c r="E37" s="2"/>
      <c r="F37" s="2"/>
      <c r="G37" s="2"/>
      <c r="H37" s="2">
        <v>283</v>
      </c>
      <c r="I37" s="2"/>
      <c r="J37" s="2"/>
      <c r="K37" s="2"/>
      <c r="L37" s="9">
        <f t="shared" si="0"/>
        <v>7.6116191500806885</v>
      </c>
      <c r="P37" s="2">
        <v>3133</v>
      </c>
      <c r="Q37" s="2"/>
      <c r="R37" s="2"/>
      <c r="S37" s="2"/>
      <c r="T37" s="2">
        <v>4734614</v>
      </c>
    </row>
    <row r="38" spans="1:20" ht="12.75">
      <c r="A38" t="s">
        <v>32</v>
      </c>
      <c r="B38" s="1"/>
      <c r="D38" s="2">
        <v>364</v>
      </c>
      <c r="E38" s="2"/>
      <c r="F38" s="2"/>
      <c r="G38" s="2"/>
      <c r="H38" s="2">
        <v>35</v>
      </c>
      <c r="I38" s="2"/>
      <c r="J38" s="2"/>
      <c r="K38" s="2"/>
      <c r="L38" s="9">
        <f t="shared" si="0"/>
        <v>9.615384615384617</v>
      </c>
      <c r="P38" s="2">
        <v>230</v>
      </c>
      <c r="Q38" s="2"/>
      <c r="R38" s="2"/>
      <c r="S38" s="2"/>
      <c r="T38" s="2">
        <v>453113</v>
      </c>
    </row>
    <row r="39" spans="1:20" ht="12.75">
      <c r="A39" t="s">
        <v>29</v>
      </c>
      <c r="B39" s="1"/>
      <c r="D39" s="2">
        <v>3237</v>
      </c>
      <c r="E39" s="2"/>
      <c r="F39" s="2"/>
      <c r="G39" s="2"/>
      <c r="H39" s="2">
        <v>247</v>
      </c>
      <c r="I39" s="2"/>
      <c r="J39" s="2"/>
      <c r="K39" s="2"/>
      <c r="L39" s="9">
        <f t="shared" si="0"/>
        <v>7.630522088353414</v>
      </c>
      <c r="P39" s="2">
        <v>3660</v>
      </c>
      <c r="Q39" s="2"/>
      <c r="R39" s="2"/>
      <c r="S39" s="2"/>
      <c r="T39" s="2">
        <v>6452032</v>
      </c>
    </row>
    <row r="40" spans="1:20" ht="12.75">
      <c r="A40" t="s">
        <v>30</v>
      </c>
      <c r="B40" s="1"/>
      <c r="D40" s="2">
        <v>6516</v>
      </c>
      <c r="E40" s="2"/>
      <c r="F40" s="2"/>
      <c r="G40" s="2"/>
      <c r="H40" s="2">
        <v>528</v>
      </c>
      <c r="I40" s="2"/>
      <c r="J40" s="2"/>
      <c r="K40" s="2"/>
      <c r="L40" s="9">
        <f t="shared" si="0"/>
        <v>8.103130755064457</v>
      </c>
      <c r="P40" s="2">
        <v>12384</v>
      </c>
      <c r="Q40" s="2"/>
      <c r="R40" s="2"/>
      <c r="S40" s="2"/>
      <c r="T40" s="2">
        <v>19334856</v>
      </c>
    </row>
    <row r="41" spans="1:20" ht="12.75">
      <c r="A41" t="s">
        <v>31</v>
      </c>
      <c r="B41" s="1"/>
      <c r="D41" s="2">
        <v>2358</v>
      </c>
      <c r="E41" s="2"/>
      <c r="F41" s="2"/>
      <c r="G41" s="2"/>
      <c r="H41" s="2">
        <v>288</v>
      </c>
      <c r="I41" s="2"/>
      <c r="J41" s="2"/>
      <c r="K41" s="2"/>
      <c r="L41" s="9">
        <f t="shared" si="0"/>
        <v>12.213740458015266</v>
      </c>
      <c r="P41" s="2">
        <v>4000</v>
      </c>
      <c r="Q41" s="2"/>
      <c r="R41" s="2"/>
      <c r="S41" s="2"/>
      <c r="T41" s="2">
        <v>6937480</v>
      </c>
    </row>
    <row r="42" spans="1:20" ht="12.75">
      <c r="A42" t="s">
        <v>33</v>
      </c>
      <c r="B42" s="1"/>
      <c r="D42" s="2">
        <v>34126</v>
      </c>
      <c r="E42" s="2"/>
      <c r="F42" s="2"/>
      <c r="G42" s="2"/>
      <c r="H42" s="2">
        <v>2894</v>
      </c>
      <c r="I42" s="2"/>
      <c r="J42" s="2"/>
      <c r="K42" s="2"/>
      <c r="L42" s="9">
        <f t="shared" si="0"/>
        <v>8.480337572525347</v>
      </c>
      <c r="P42" s="2">
        <v>54851</v>
      </c>
      <c r="Q42" s="2"/>
      <c r="R42" s="2"/>
      <c r="S42" s="2"/>
      <c r="T42" s="2">
        <v>88841346</v>
      </c>
    </row>
    <row r="43" spans="1:20" ht="12.75">
      <c r="A43" t="s">
        <v>26</v>
      </c>
      <c r="B43" s="1"/>
      <c r="D43" s="2">
        <v>6940</v>
      </c>
      <c r="E43" s="2"/>
      <c r="F43" s="2"/>
      <c r="G43" s="2"/>
      <c r="H43" s="2">
        <v>687</v>
      </c>
      <c r="I43" s="2"/>
      <c r="J43" s="2"/>
      <c r="K43" s="2"/>
      <c r="L43" s="9">
        <f t="shared" si="0"/>
        <v>9.899135446685879</v>
      </c>
      <c r="P43" s="2">
        <v>14995</v>
      </c>
      <c r="Q43" s="2"/>
      <c r="R43" s="2"/>
      <c r="S43" s="2"/>
      <c r="T43" s="2">
        <v>24552704</v>
      </c>
    </row>
    <row r="44" spans="1:20" ht="12.75">
      <c r="A44" t="s">
        <v>27</v>
      </c>
      <c r="B44" s="1"/>
      <c r="D44" s="2">
        <v>2698</v>
      </c>
      <c r="E44" s="2"/>
      <c r="F44" s="2"/>
      <c r="G44" s="2"/>
      <c r="H44" s="2">
        <v>161</v>
      </c>
      <c r="I44" s="2"/>
      <c r="J44" s="2"/>
      <c r="K44" s="2"/>
      <c r="L44" s="9">
        <f t="shared" si="0"/>
        <v>5.9673832468495185</v>
      </c>
      <c r="P44" s="2">
        <v>2088</v>
      </c>
      <c r="Q44" s="2"/>
      <c r="R44" s="2"/>
      <c r="S44" s="2"/>
      <c r="T44" s="2">
        <v>3465801</v>
      </c>
    </row>
    <row r="45" spans="1:20" ht="12.75">
      <c r="A45" t="s">
        <v>34</v>
      </c>
      <c r="B45" s="1"/>
      <c r="D45" s="2">
        <v>17814</v>
      </c>
      <c r="E45" s="2"/>
      <c r="F45" s="2"/>
      <c r="G45" s="2"/>
      <c r="H45" s="2">
        <v>1589</v>
      </c>
      <c r="I45" s="2"/>
      <c r="J45" s="2"/>
      <c r="K45" s="2"/>
      <c r="L45" s="9">
        <f t="shared" si="0"/>
        <v>8.919950600651173</v>
      </c>
      <c r="P45" s="2">
        <v>27711</v>
      </c>
      <c r="Q45" s="2"/>
      <c r="R45" s="2"/>
      <c r="S45" s="2"/>
      <c r="T45" s="2">
        <v>43075245</v>
      </c>
    </row>
    <row r="46" spans="1:20" ht="12.75">
      <c r="A46" t="s">
        <v>35</v>
      </c>
      <c r="B46" s="1"/>
      <c r="D46" s="2">
        <v>4117</v>
      </c>
      <c r="E46" s="2"/>
      <c r="F46" s="2"/>
      <c r="G46" s="2"/>
      <c r="H46" s="2">
        <v>488</v>
      </c>
      <c r="I46" s="2"/>
      <c r="J46" s="2"/>
      <c r="K46" s="2"/>
      <c r="L46" s="9">
        <f t="shared" si="0"/>
        <v>11.853291231479233</v>
      </c>
      <c r="P46" s="2">
        <v>8136</v>
      </c>
      <c r="Q46" s="2"/>
      <c r="R46" s="2"/>
      <c r="S46" s="2"/>
      <c r="T46" s="2">
        <v>14357009</v>
      </c>
    </row>
    <row r="47" spans="1:20" ht="12.75">
      <c r="A47" t="s">
        <v>36</v>
      </c>
      <c r="B47" s="1"/>
      <c r="D47" s="2">
        <v>7820</v>
      </c>
      <c r="E47" s="2"/>
      <c r="F47" s="2"/>
      <c r="G47" s="2"/>
      <c r="H47" s="2">
        <v>632</v>
      </c>
      <c r="I47" s="2"/>
      <c r="J47" s="2"/>
      <c r="K47" s="2"/>
      <c r="L47" s="9">
        <f t="shared" si="0"/>
        <v>8.081841432225064</v>
      </c>
      <c r="P47" s="2">
        <v>8037</v>
      </c>
      <c r="Q47" s="2"/>
      <c r="R47" s="2"/>
      <c r="S47" s="2"/>
      <c r="T47" s="2">
        <v>15328836</v>
      </c>
    </row>
    <row r="48" spans="1:20" ht="12.75">
      <c r="A48" t="s">
        <v>78</v>
      </c>
      <c r="B48" s="1"/>
      <c r="D48" s="2">
        <v>24706</v>
      </c>
      <c r="E48" s="2"/>
      <c r="F48" s="2"/>
      <c r="G48" s="2"/>
      <c r="H48" s="2">
        <v>2034</v>
      </c>
      <c r="I48" s="2"/>
      <c r="J48" s="2"/>
      <c r="K48" s="2"/>
      <c r="L48" s="9">
        <f t="shared" si="0"/>
        <v>8.232817938962196</v>
      </c>
      <c r="P48" s="2">
        <v>30876</v>
      </c>
      <c r="Q48" s="2"/>
      <c r="R48" s="2"/>
      <c r="S48" s="2"/>
      <c r="T48" s="2">
        <v>45854979</v>
      </c>
    </row>
    <row r="49" spans="1:20" ht="12.75">
      <c r="A49" t="s">
        <v>37</v>
      </c>
      <c r="B49" s="1"/>
      <c r="D49" s="2">
        <v>4426</v>
      </c>
      <c r="E49" s="2"/>
      <c r="F49" s="2"/>
      <c r="G49" s="2"/>
      <c r="H49" s="2">
        <v>640</v>
      </c>
      <c r="I49" s="2"/>
      <c r="J49" s="2"/>
      <c r="K49" s="2"/>
      <c r="L49" s="9">
        <f t="shared" si="0"/>
        <v>14.460009037505648</v>
      </c>
      <c r="P49" s="2">
        <v>11403</v>
      </c>
      <c r="Q49" s="2"/>
      <c r="R49" s="2"/>
      <c r="S49" s="2"/>
      <c r="T49" s="2">
        <v>9573404</v>
      </c>
    </row>
    <row r="50" spans="1:20" ht="12.75">
      <c r="A50" t="s">
        <v>38</v>
      </c>
      <c r="B50" s="1"/>
      <c r="D50" s="2">
        <v>4467</v>
      </c>
      <c r="E50" s="2"/>
      <c r="F50" s="2"/>
      <c r="G50" s="2"/>
      <c r="H50" s="2">
        <v>583</v>
      </c>
      <c r="I50" s="2"/>
      <c r="J50" s="2"/>
      <c r="K50" s="2"/>
      <c r="L50" s="9">
        <f t="shared" si="0"/>
        <v>13.051264830982761</v>
      </c>
      <c r="P50" s="2">
        <v>5702</v>
      </c>
      <c r="Q50" s="2"/>
      <c r="R50" s="2"/>
      <c r="S50" s="2"/>
      <c r="T50" s="2">
        <v>9845888</v>
      </c>
    </row>
    <row r="51" spans="1:20" ht="12.75">
      <c r="A51" t="s">
        <v>39</v>
      </c>
      <c r="B51" s="1"/>
      <c r="D51" s="2">
        <v>4033</v>
      </c>
      <c r="E51" s="2"/>
      <c r="F51" s="2"/>
      <c r="G51" s="2"/>
      <c r="H51" s="2">
        <v>419</v>
      </c>
      <c r="I51" s="2"/>
      <c r="J51" s="2"/>
      <c r="K51" s="2"/>
      <c r="L51" s="9">
        <f t="shared" si="0"/>
        <v>10.389288370939747</v>
      </c>
      <c r="P51" s="2">
        <v>7113</v>
      </c>
      <c r="Q51" s="2"/>
      <c r="R51" s="2"/>
      <c r="S51" s="2"/>
      <c r="T51" s="2">
        <v>11653412</v>
      </c>
    </row>
    <row r="52" spans="1:20" ht="12.75">
      <c r="A52" t="s">
        <v>40</v>
      </c>
      <c r="B52" s="1"/>
      <c r="D52" s="2">
        <v>2704</v>
      </c>
      <c r="E52" s="2"/>
      <c r="F52" s="2"/>
      <c r="G52" s="2"/>
      <c r="H52" s="2">
        <v>165</v>
      </c>
      <c r="I52" s="2"/>
      <c r="J52" s="2"/>
      <c r="K52" s="2"/>
      <c r="L52" s="9">
        <f t="shared" si="0"/>
        <v>6.10207100591716</v>
      </c>
      <c r="P52" s="2">
        <v>2614</v>
      </c>
      <c r="Q52" s="2"/>
      <c r="R52" s="2"/>
      <c r="S52" s="2"/>
      <c r="T52" s="2">
        <v>3655199</v>
      </c>
    </row>
    <row r="53" spans="1:20" ht="12.75">
      <c r="A53" t="s">
        <v>41</v>
      </c>
      <c r="B53" s="1"/>
      <c r="D53" s="2">
        <v>5977</v>
      </c>
      <c r="E53" s="2"/>
      <c r="F53" s="2"/>
      <c r="G53" s="2"/>
      <c r="H53" s="2">
        <v>582</v>
      </c>
      <c r="I53" s="2"/>
      <c r="J53" s="2"/>
      <c r="K53" s="2"/>
      <c r="L53" s="9">
        <f t="shared" si="0"/>
        <v>9.737326417935419</v>
      </c>
      <c r="P53" s="2">
        <v>12030</v>
      </c>
      <c r="Q53" s="2"/>
      <c r="R53" s="2"/>
      <c r="S53" s="2"/>
      <c r="T53" s="2">
        <v>18586088</v>
      </c>
    </row>
    <row r="54" spans="1:20" ht="12.75">
      <c r="A54" t="s">
        <v>42</v>
      </c>
      <c r="B54" s="1"/>
      <c r="D54" s="2">
        <v>10268</v>
      </c>
      <c r="E54" s="2"/>
      <c r="F54" s="2"/>
      <c r="G54" s="2"/>
      <c r="H54" s="2">
        <v>1080</v>
      </c>
      <c r="I54" s="2"/>
      <c r="J54" s="2"/>
      <c r="K54" s="2"/>
      <c r="L54" s="9">
        <f t="shared" si="0"/>
        <v>10.518114530580444</v>
      </c>
      <c r="P54" s="2">
        <v>23420</v>
      </c>
      <c r="Q54" s="2"/>
      <c r="R54" s="2"/>
      <c r="S54" s="2"/>
      <c r="T54" s="2">
        <v>41912333</v>
      </c>
    </row>
    <row r="55" spans="1:20" ht="12.75">
      <c r="A55" t="s">
        <v>43</v>
      </c>
      <c r="B55" s="1"/>
      <c r="D55" s="2">
        <v>3165</v>
      </c>
      <c r="E55" s="2"/>
      <c r="F55" s="2"/>
      <c r="G55" s="2"/>
      <c r="H55" s="2">
        <v>158</v>
      </c>
      <c r="I55" s="2"/>
      <c r="J55" s="2"/>
      <c r="K55" s="2"/>
      <c r="L55" s="9">
        <f t="shared" si="0"/>
        <v>4.992101105845181</v>
      </c>
      <c r="P55" s="2">
        <v>1961</v>
      </c>
      <c r="Q55" s="2"/>
      <c r="R55" s="2"/>
      <c r="S55" s="2"/>
      <c r="T55" s="2">
        <v>5416671</v>
      </c>
    </row>
    <row r="56" spans="1:20" ht="12.75">
      <c r="A56" t="s">
        <v>45</v>
      </c>
      <c r="B56" s="1"/>
      <c r="D56" s="2">
        <v>3231</v>
      </c>
      <c r="E56" s="2"/>
      <c r="F56" s="2"/>
      <c r="G56" s="2"/>
      <c r="H56" s="2">
        <v>254</v>
      </c>
      <c r="I56" s="2"/>
      <c r="J56" s="2"/>
      <c r="K56" s="2"/>
      <c r="L56" s="9">
        <f t="shared" si="0"/>
        <v>7.861343237387805</v>
      </c>
      <c r="P56" s="2">
        <v>2732</v>
      </c>
      <c r="Q56" s="2"/>
      <c r="R56" s="2"/>
      <c r="S56" s="2"/>
      <c r="T56" s="2">
        <v>4415264</v>
      </c>
    </row>
    <row r="57" spans="1:20" ht="12.75">
      <c r="A57" t="s">
        <v>44</v>
      </c>
      <c r="B57" s="1"/>
      <c r="D57" s="2">
        <v>6267</v>
      </c>
      <c r="E57" s="2"/>
      <c r="F57" s="2"/>
      <c r="G57" s="2"/>
      <c r="H57" s="2">
        <v>687</v>
      </c>
      <c r="I57" s="2"/>
      <c r="J57" s="2"/>
      <c r="K57" s="2"/>
      <c r="L57" s="9">
        <f t="shared" si="0"/>
        <v>10.962182862613691</v>
      </c>
      <c r="P57" s="2">
        <v>12030</v>
      </c>
      <c r="Q57" s="2"/>
      <c r="R57" s="2"/>
      <c r="S57" s="2"/>
      <c r="T57" s="2">
        <v>19449327</v>
      </c>
    </row>
    <row r="58" spans="1:20" ht="12.75">
      <c r="A58" t="s">
        <v>46</v>
      </c>
      <c r="B58" s="1"/>
      <c r="D58" s="2">
        <v>7833</v>
      </c>
      <c r="E58" s="2"/>
      <c r="F58" s="2"/>
      <c r="G58" s="2"/>
      <c r="H58" s="2">
        <v>474</v>
      </c>
      <c r="I58" s="2"/>
      <c r="J58" s="2"/>
      <c r="K58" s="2"/>
      <c r="L58" s="9">
        <f t="shared" si="0"/>
        <v>6.051321332822673</v>
      </c>
      <c r="P58" s="2">
        <v>5779</v>
      </c>
      <c r="Q58" s="2"/>
      <c r="R58" s="2"/>
      <c r="S58" s="2"/>
      <c r="T58" s="2">
        <v>12185315</v>
      </c>
    </row>
    <row r="59" spans="1:20" ht="12.75">
      <c r="A59" t="s">
        <v>48</v>
      </c>
      <c r="B59" s="1"/>
      <c r="D59" s="2">
        <v>3381</v>
      </c>
      <c r="E59" s="2"/>
      <c r="F59" s="2"/>
      <c r="G59" s="2"/>
      <c r="H59" s="2">
        <v>523</v>
      </c>
      <c r="I59" s="2"/>
      <c r="J59" s="2"/>
      <c r="K59" s="2"/>
      <c r="L59" s="9">
        <f t="shared" si="0"/>
        <v>15.468796214137829</v>
      </c>
      <c r="P59" s="2">
        <v>7545</v>
      </c>
      <c r="Q59" s="2"/>
      <c r="R59" s="2"/>
      <c r="S59" s="2"/>
      <c r="T59" s="2">
        <v>11814188</v>
      </c>
    </row>
    <row r="60" spans="1:20" ht="12.75">
      <c r="A60" t="s">
        <v>47</v>
      </c>
      <c r="B60" s="1"/>
      <c r="D60" s="2">
        <v>10323</v>
      </c>
      <c r="E60" s="2"/>
      <c r="F60" s="2"/>
      <c r="G60" s="2"/>
      <c r="H60" s="2">
        <v>530</v>
      </c>
      <c r="I60" s="2"/>
      <c r="J60" s="2"/>
      <c r="K60" s="2"/>
      <c r="L60" s="9">
        <f t="shared" si="0"/>
        <v>5.134166424489004</v>
      </c>
      <c r="P60" s="2">
        <v>7945</v>
      </c>
      <c r="Q60" s="2"/>
      <c r="R60" s="2"/>
      <c r="S60" s="2"/>
      <c r="T60" s="2">
        <v>17631367</v>
      </c>
    </row>
    <row r="61" spans="1:20" ht="12.75">
      <c r="A61" t="s">
        <v>49</v>
      </c>
      <c r="B61" s="1"/>
      <c r="D61" s="2">
        <v>1020</v>
      </c>
      <c r="E61" s="2"/>
      <c r="F61" s="2"/>
      <c r="G61" s="2"/>
      <c r="H61" s="2">
        <v>74</v>
      </c>
      <c r="I61" s="2"/>
      <c r="J61" s="2"/>
      <c r="K61" s="2"/>
      <c r="L61" s="9">
        <f t="shared" si="0"/>
        <v>7.254901960784315</v>
      </c>
      <c r="P61" s="2">
        <v>2004</v>
      </c>
      <c r="Q61" s="2"/>
      <c r="R61" s="2"/>
      <c r="S61" s="2"/>
      <c r="T61" s="2">
        <v>3485652</v>
      </c>
    </row>
    <row r="62" spans="1:20" ht="12.75">
      <c r="A62" t="s">
        <v>50</v>
      </c>
      <c r="D62" s="2">
        <v>0</v>
      </c>
      <c r="E62" s="2"/>
      <c r="F62" s="2"/>
      <c r="G62" s="2"/>
      <c r="H62" s="2">
        <v>0</v>
      </c>
      <c r="I62" s="2"/>
      <c r="J62" s="2"/>
      <c r="K62" s="2"/>
      <c r="L62" s="9">
        <v>0</v>
      </c>
      <c r="P62" s="2">
        <v>0</v>
      </c>
      <c r="Q62" s="2"/>
      <c r="R62" s="2"/>
      <c r="S62" s="2"/>
      <c r="T62" s="2">
        <v>0</v>
      </c>
    </row>
    <row r="63" spans="1:20" ht="12.75">
      <c r="A63" t="s">
        <v>51</v>
      </c>
      <c r="B63" s="1"/>
      <c r="D63" s="2">
        <v>22</v>
      </c>
      <c r="E63" s="2"/>
      <c r="F63" s="2"/>
      <c r="G63" s="2"/>
      <c r="H63" s="2">
        <v>5</v>
      </c>
      <c r="I63" s="2"/>
      <c r="J63" s="2"/>
      <c r="K63" s="2"/>
      <c r="L63" s="9">
        <f t="shared" si="0"/>
        <v>22.727272727272727</v>
      </c>
      <c r="P63" s="2">
        <v>65</v>
      </c>
      <c r="Q63" s="2"/>
      <c r="R63" s="2"/>
      <c r="S63" s="2"/>
      <c r="T63" s="2">
        <v>61467</v>
      </c>
    </row>
    <row r="64" spans="1:20" ht="12.75">
      <c r="A64" t="s">
        <v>52</v>
      </c>
      <c r="D64" s="2">
        <v>0</v>
      </c>
      <c r="H64" s="2">
        <v>0</v>
      </c>
      <c r="L64" s="9">
        <v>0</v>
      </c>
      <c r="P64" s="2">
        <v>0</v>
      </c>
      <c r="T64" s="2">
        <v>0</v>
      </c>
    </row>
    <row r="66" spans="1:20" ht="12.75">
      <c r="A66" s="3" t="s">
        <v>80</v>
      </c>
      <c r="B66" s="3"/>
      <c r="C66" s="3"/>
      <c r="D66" s="4">
        <f>SUM(D10:D64)</f>
        <v>369492</v>
      </c>
      <c r="E66" s="4"/>
      <c r="F66" s="4"/>
      <c r="G66" s="4"/>
      <c r="H66" s="4">
        <f>SUM(H10:H64)</f>
        <v>32718</v>
      </c>
      <c r="I66" s="4"/>
      <c r="J66" s="4"/>
      <c r="K66" s="4"/>
      <c r="L66" s="5">
        <f>SUM(H66/D66)*100</f>
        <v>8.85486018641811</v>
      </c>
      <c r="M66" s="5"/>
      <c r="N66" s="5"/>
      <c r="O66" s="5"/>
      <c r="P66" s="4">
        <f>SUM(P10:P64)</f>
        <v>545021</v>
      </c>
      <c r="Q66" s="4"/>
      <c r="R66" s="4"/>
      <c r="S66" s="4"/>
      <c r="T66" s="8">
        <f>SUM(T10:T64)</f>
        <v>890590229</v>
      </c>
    </row>
  </sheetData>
  <mergeCells count="21">
    <mergeCell ref="S7:U7"/>
    <mergeCell ref="C8:E8"/>
    <mergeCell ref="G8:I8"/>
    <mergeCell ref="K8:M8"/>
    <mergeCell ref="O8:Q8"/>
    <mergeCell ref="S8:U8"/>
    <mergeCell ref="C7:E7"/>
    <mergeCell ref="G7:I7"/>
    <mergeCell ref="K7:M7"/>
    <mergeCell ref="O7:Q7"/>
    <mergeCell ref="C6:E6"/>
    <mergeCell ref="G6:I6"/>
    <mergeCell ref="O6:Q6"/>
    <mergeCell ref="S6:U6"/>
    <mergeCell ref="A1:U1"/>
    <mergeCell ref="A2:U2"/>
    <mergeCell ref="C5:E5"/>
    <mergeCell ref="G5:I5"/>
    <mergeCell ref="K5:M5"/>
    <mergeCell ref="O5:Q5"/>
    <mergeCell ref="S5:U5"/>
  </mergeCells>
  <printOptions/>
  <pageMargins left="0.92" right="0.44" top="0.86" bottom="1" header="0.5" footer="0.5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mary.miller</dc:creator>
  <cp:keywords/>
  <dc:description/>
  <cp:lastModifiedBy> Philip Schulz</cp:lastModifiedBy>
  <cp:lastPrinted>2004-10-13T19:28:56Z</cp:lastPrinted>
  <dcterms:created xsi:type="dcterms:W3CDTF">2003-04-23T18:59:06Z</dcterms:created>
  <dcterms:modified xsi:type="dcterms:W3CDTF">2004-10-22T15:21:36Z</dcterms:modified>
  <cp:category/>
  <cp:version/>
  <cp:contentType/>
  <cp:contentStatus/>
</cp:coreProperties>
</file>